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C:\Users\markuslohr\Desktop\"/>
    </mc:Choice>
  </mc:AlternateContent>
  <bookViews>
    <workbookView xWindow="0" yWindow="0" windowWidth="19200" windowHeight="6900"/>
  </bookViews>
  <sheets>
    <sheet name="Disclaimer" sheetId="5" r:id="rId1"/>
    <sheet name="Ergebnis" sheetId="1" r:id="rId2"/>
    <sheet name="EEG-Vergütung" sheetId="2" r:id="rId3"/>
    <sheet name="Eigenverbrauch" sheetId="3" r:id="rId4"/>
  </sheets>
  <externalReferences>
    <externalReference r:id="rId5"/>
  </externalReferences>
  <definedNames>
    <definedName name="Anlagengroesse">[1]Eingabe!$C$13</definedName>
    <definedName name="_xlnm.Print_Area" localSheetId="1">Ergebnis!$B$1:$J$75</definedName>
    <definedName name="Inbetriebnahme">[1]Eingabe!$C$18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37" i="1" l="1"/>
  <c r="G38" i="1" s="1"/>
  <c r="C37" i="1"/>
  <c r="C38" i="1" s="1"/>
  <c r="C25" i="1"/>
  <c r="G34" i="1" l="1"/>
  <c r="G35" i="1" s="1"/>
  <c r="C33" i="1"/>
  <c r="C34" i="1" s="1"/>
  <c r="G68" i="1"/>
  <c r="J68" i="1"/>
  <c r="C68" i="1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294" i="3"/>
  <c r="I6295" i="3"/>
  <c r="I6296" i="3"/>
  <c r="I6297" i="3"/>
  <c r="I6298" i="3"/>
  <c r="I6299" i="3"/>
  <c r="I6300" i="3"/>
  <c r="I6301" i="3"/>
  <c r="I6302" i="3"/>
  <c r="I6303" i="3"/>
  <c r="I6304" i="3"/>
  <c r="I6305" i="3"/>
  <c r="I6306" i="3"/>
  <c r="I6307" i="3"/>
  <c r="I6308" i="3"/>
  <c r="I6309" i="3"/>
  <c r="I6310" i="3"/>
  <c r="I6311" i="3"/>
  <c r="I6312" i="3"/>
  <c r="I6313" i="3"/>
  <c r="I6314" i="3"/>
  <c r="I6315" i="3"/>
  <c r="I6316" i="3"/>
  <c r="I6317" i="3"/>
  <c r="I6318" i="3"/>
  <c r="I6319" i="3"/>
  <c r="I6320" i="3"/>
  <c r="I6321" i="3"/>
  <c r="I6322" i="3"/>
  <c r="I6323" i="3"/>
  <c r="I6324" i="3"/>
  <c r="I6325" i="3"/>
  <c r="I6326" i="3"/>
  <c r="I6327" i="3"/>
  <c r="I6328" i="3"/>
  <c r="I6329" i="3"/>
  <c r="I6330" i="3"/>
  <c r="I6331" i="3"/>
  <c r="I6332" i="3"/>
  <c r="I6333" i="3"/>
  <c r="I6334" i="3"/>
  <c r="I6335" i="3"/>
  <c r="I6336" i="3"/>
  <c r="I6337" i="3"/>
  <c r="I6338" i="3"/>
  <c r="I6339" i="3"/>
  <c r="I6340" i="3"/>
  <c r="I6341" i="3"/>
  <c r="I6342" i="3"/>
  <c r="I6343" i="3"/>
  <c r="I6344" i="3"/>
  <c r="I6345" i="3"/>
  <c r="I6346" i="3"/>
  <c r="I6347" i="3"/>
  <c r="I6348" i="3"/>
  <c r="I6349" i="3"/>
  <c r="I6350" i="3"/>
  <c r="I6351" i="3"/>
  <c r="I6352" i="3"/>
  <c r="I6353" i="3"/>
  <c r="I6354" i="3"/>
  <c r="I6355" i="3"/>
  <c r="I6356" i="3"/>
  <c r="I6357" i="3"/>
  <c r="I6358" i="3"/>
  <c r="I6359" i="3"/>
  <c r="I6360" i="3"/>
  <c r="I6361" i="3"/>
  <c r="I6362" i="3"/>
  <c r="I6363" i="3"/>
  <c r="I6364" i="3"/>
  <c r="I6365" i="3"/>
  <c r="I6366" i="3"/>
  <c r="I6367" i="3"/>
  <c r="I6368" i="3"/>
  <c r="I6369" i="3"/>
  <c r="I6370" i="3"/>
  <c r="I6371" i="3"/>
  <c r="I6372" i="3"/>
  <c r="I6373" i="3"/>
  <c r="I6374" i="3"/>
  <c r="I6375" i="3"/>
  <c r="I6376" i="3"/>
  <c r="I6377" i="3"/>
  <c r="I6378" i="3"/>
  <c r="I6379" i="3"/>
  <c r="I6380" i="3"/>
  <c r="I6381" i="3"/>
  <c r="I6382" i="3"/>
  <c r="I6383" i="3"/>
  <c r="I6384" i="3"/>
  <c r="I6385" i="3"/>
  <c r="I6386" i="3"/>
  <c r="I6387" i="3"/>
  <c r="I6388" i="3"/>
  <c r="I6389" i="3"/>
  <c r="I6390" i="3"/>
  <c r="I6391" i="3"/>
  <c r="I6392" i="3"/>
  <c r="I6393" i="3"/>
  <c r="I6394" i="3"/>
  <c r="I6395" i="3"/>
  <c r="I6396" i="3"/>
  <c r="I6397" i="3"/>
  <c r="I6398" i="3"/>
  <c r="I6399" i="3"/>
  <c r="I6400" i="3"/>
  <c r="I6401" i="3"/>
  <c r="I6402" i="3"/>
  <c r="I6403" i="3"/>
  <c r="I6404" i="3"/>
  <c r="I6405" i="3"/>
  <c r="I6406" i="3"/>
  <c r="I6407" i="3"/>
  <c r="I6408" i="3"/>
  <c r="I6409" i="3"/>
  <c r="I6410" i="3"/>
  <c r="I6411" i="3"/>
  <c r="I6412" i="3"/>
  <c r="I6413" i="3"/>
  <c r="I6414" i="3"/>
  <c r="I6415" i="3"/>
  <c r="I6416" i="3"/>
  <c r="I6417" i="3"/>
  <c r="I6418" i="3"/>
  <c r="I6419" i="3"/>
  <c r="I6420" i="3"/>
  <c r="I6421" i="3"/>
  <c r="I6422" i="3"/>
  <c r="I6423" i="3"/>
  <c r="I6424" i="3"/>
  <c r="I6425" i="3"/>
  <c r="I6426" i="3"/>
  <c r="I6427" i="3"/>
  <c r="I6428" i="3"/>
  <c r="I6429" i="3"/>
  <c r="I6430" i="3"/>
  <c r="I6431" i="3"/>
  <c r="I6432" i="3"/>
  <c r="I6433" i="3"/>
  <c r="I6434" i="3"/>
  <c r="I6435" i="3"/>
  <c r="I6436" i="3"/>
  <c r="I6437" i="3"/>
  <c r="I6438" i="3"/>
  <c r="I6439" i="3"/>
  <c r="I6440" i="3"/>
  <c r="I6441" i="3"/>
  <c r="I6442" i="3"/>
  <c r="I6443" i="3"/>
  <c r="I6444" i="3"/>
  <c r="I6445" i="3"/>
  <c r="I6446" i="3"/>
  <c r="I6447" i="3"/>
  <c r="I6448" i="3"/>
  <c r="I6449" i="3"/>
  <c r="I6450" i="3"/>
  <c r="I6451" i="3"/>
  <c r="I6452" i="3"/>
  <c r="I6453" i="3"/>
  <c r="I6454" i="3"/>
  <c r="I6455" i="3"/>
  <c r="I6456" i="3"/>
  <c r="I6457" i="3"/>
  <c r="I6458" i="3"/>
  <c r="I6459" i="3"/>
  <c r="I6460" i="3"/>
  <c r="I6461" i="3"/>
  <c r="I6462" i="3"/>
  <c r="I6463" i="3"/>
  <c r="I6464" i="3"/>
  <c r="I6465" i="3"/>
  <c r="I6466" i="3"/>
  <c r="I6467" i="3"/>
  <c r="I6468" i="3"/>
  <c r="I6469" i="3"/>
  <c r="I6470" i="3"/>
  <c r="I6471" i="3"/>
  <c r="I6472" i="3"/>
  <c r="I6473" i="3"/>
  <c r="I6474" i="3"/>
  <c r="I6475" i="3"/>
  <c r="I6476" i="3"/>
  <c r="I6477" i="3"/>
  <c r="I6478" i="3"/>
  <c r="I6479" i="3"/>
  <c r="I6480" i="3"/>
  <c r="I6481" i="3"/>
  <c r="I6482" i="3"/>
  <c r="I6483" i="3"/>
  <c r="I6484" i="3"/>
  <c r="I6485" i="3"/>
  <c r="I6486" i="3"/>
  <c r="I6487" i="3"/>
  <c r="I6488" i="3"/>
  <c r="I6489" i="3"/>
  <c r="I6490" i="3"/>
  <c r="I6491" i="3"/>
  <c r="I6492" i="3"/>
  <c r="I6493" i="3"/>
  <c r="I6494" i="3"/>
  <c r="I6495" i="3"/>
  <c r="I6496" i="3"/>
  <c r="I6497" i="3"/>
  <c r="I6498" i="3"/>
  <c r="I6499" i="3"/>
  <c r="I6500" i="3"/>
  <c r="I6501" i="3"/>
  <c r="I6502" i="3"/>
  <c r="I6503" i="3"/>
  <c r="I6504" i="3"/>
  <c r="I6505" i="3"/>
  <c r="I6506" i="3"/>
  <c r="I6507" i="3"/>
  <c r="I6508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390" i="3"/>
  <c r="I8391" i="3"/>
  <c r="I8392" i="3"/>
  <c r="I8393" i="3"/>
  <c r="I8394" i="3"/>
  <c r="I8395" i="3"/>
  <c r="I8396" i="3"/>
  <c r="I8397" i="3"/>
  <c r="I8398" i="3"/>
  <c r="I8399" i="3"/>
  <c r="I8400" i="3"/>
  <c r="I8401" i="3"/>
  <c r="I8402" i="3"/>
  <c r="I8403" i="3"/>
  <c r="I8404" i="3"/>
  <c r="I8405" i="3"/>
  <c r="I8406" i="3"/>
  <c r="I8407" i="3"/>
  <c r="I8408" i="3"/>
  <c r="I8409" i="3"/>
  <c r="I8410" i="3"/>
  <c r="I8411" i="3"/>
  <c r="I8412" i="3"/>
  <c r="I8413" i="3"/>
  <c r="I8414" i="3"/>
  <c r="I8415" i="3"/>
  <c r="I8416" i="3"/>
  <c r="I8417" i="3"/>
  <c r="I8418" i="3"/>
  <c r="I8419" i="3"/>
  <c r="I8420" i="3"/>
  <c r="I8421" i="3"/>
  <c r="I8422" i="3"/>
  <c r="I8423" i="3"/>
  <c r="I8424" i="3"/>
  <c r="I8425" i="3"/>
  <c r="I8426" i="3"/>
  <c r="I8427" i="3"/>
  <c r="I8428" i="3"/>
  <c r="I8429" i="3"/>
  <c r="I8430" i="3"/>
  <c r="I8431" i="3"/>
  <c r="I8432" i="3"/>
  <c r="I8433" i="3"/>
  <c r="I8434" i="3"/>
  <c r="I8435" i="3"/>
  <c r="I8436" i="3"/>
  <c r="I8437" i="3"/>
  <c r="I8438" i="3"/>
  <c r="I8439" i="3"/>
  <c r="I8440" i="3"/>
  <c r="I8441" i="3"/>
  <c r="I8442" i="3"/>
  <c r="I8443" i="3"/>
  <c r="I8444" i="3"/>
  <c r="I8445" i="3"/>
  <c r="I8446" i="3"/>
  <c r="I8447" i="3"/>
  <c r="I8448" i="3"/>
  <c r="I8449" i="3"/>
  <c r="I8450" i="3"/>
  <c r="I8451" i="3"/>
  <c r="I8452" i="3"/>
  <c r="I8453" i="3"/>
  <c r="I8454" i="3"/>
  <c r="I8455" i="3"/>
  <c r="I8456" i="3"/>
  <c r="I8457" i="3"/>
  <c r="I8458" i="3"/>
  <c r="I8459" i="3"/>
  <c r="I8460" i="3"/>
  <c r="I8461" i="3"/>
  <c r="I8462" i="3"/>
  <c r="I8463" i="3"/>
  <c r="I8464" i="3"/>
  <c r="I8465" i="3"/>
  <c r="I8466" i="3"/>
  <c r="I8467" i="3"/>
  <c r="I8468" i="3"/>
  <c r="I8469" i="3"/>
  <c r="I8470" i="3"/>
  <c r="I8471" i="3"/>
  <c r="I8472" i="3"/>
  <c r="I8473" i="3"/>
  <c r="I8474" i="3"/>
  <c r="I8475" i="3"/>
  <c r="I8476" i="3"/>
  <c r="I8477" i="3"/>
  <c r="I8478" i="3"/>
  <c r="I8479" i="3"/>
  <c r="I8480" i="3"/>
  <c r="I8481" i="3"/>
  <c r="I8482" i="3"/>
  <c r="I8483" i="3"/>
  <c r="I8484" i="3"/>
  <c r="I8485" i="3"/>
  <c r="I8486" i="3"/>
  <c r="I8487" i="3"/>
  <c r="I8488" i="3"/>
  <c r="I8489" i="3"/>
  <c r="I8490" i="3"/>
  <c r="I8491" i="3"/>
  <c r="I8492" i="3"/>
  <c r="I8493" i="3"/>
  <c r="I8494" i="3"/>
  <c r="I8495" i="3"/>
  <c r="I8496" i="3"/>
  <c r="I8497" i="3"/>
  <c r="I8498" i="3"/>
  <c r="I8499" i="3"/>
  <c r="I8500" i="3"/>
  <c r="I8501" i="3"/>
  <c r="I8502" i="3"/>
  <c r="I8503" i="3"/>
  <c r="I8504" i="3"/>
  <c r="I8505" i="3"/>
  <c r="I8506" i="3"/>
  <c r="I8507" i="3"/>
  <c r="I8508" i="3"/>
  <c r="I8509" i="3"/>
  <c r="I8510" i="3"/>
  <c r="I8511" i="3"/>
  <c r="I8512" i="3"/>
  <c r="I8513" i="3"/>
  <c r="I8514" i="3"/>
  <c r="I8515" i="3"/>
  <c r="I8516" i="3"/>
  <c r="I8517" i="3"/>
  <c r="I8518" i="3"/>
  <c r="I8519" i="3"/>
  <c r="I8520" i="3"/>
  <c r="I8521" i="3"/>
  <c r="I8522" i="3"/>
  <c r="I8523" i="3"/>
  <c r="I8524" i="3"/>
  <c r="I8525" i="3"/>
  <c r="I8526" i="3"/>
  <c r="I8527" i="3"/>
  <c r="I8528" i="3"/>
  <c r="I8529" i="3"/>
  <c r="I8530" i="3"/>
  <c r="I8531" i="3"/>
  <c r="I8532" i="3"/>
  <c r="I8533" i="3"/>
  <c r="I8534" i="3"/>
  <c r="I8535" i="3"/>
  <c r="I8536" i="3"/>
  <c r="I8537" i="3"/>
  <c r="I8538" i="3"/>
  <c r="I8539" i="3"/>
  <c r="I8540" i="3"/>
  <c r="I8541" i="3"/>
  <c r="I8542" i="3"/>
  <c r="I8543" i="3"/>
  <c r="I8544" i="3"/>
  <c r="I8545" i="3"/>
  <c r="I8546" i="3"/>
  <c r="I8547" i="3"/>
  <c r="I8548" i="3"/>
  <c r="I8549" i="3"/>
  <c r="I8550" i="3"/>
  <c r="I8551" i="3"/>
  <c r="I8552" i="3"/>
  <c r="I8553" i="3"/>
  <c r="I8554" i="3"/>
  <c r="I8555" i="3"/>
  <c r="I8556" i="3"/>
  <c r="I8557" i="3"/>
  <c r="I8558" i="3"/>
  <c r="I8559" i="3"/>
  <c r="I8560" i="3"/>
  <c r="I8561" i="3"/>
  <c r="I8562" i="3"/>
  <c r="I8563" i="3"/>
  <c r="I8564" i="3"/>
  <c r="I8565" i="3"/>
  <c r="I8566" i="3"/>
  <c r="I8567" i="3"/>
  <c r="I8568" i="3"/>
  <c r="I8569" i="3"/>
  <c r="I8570" i="3"/>
  <c r="I8571" i="3"/>
  <c r="I8572" i="3"/>
  <c r="I8573" i="3"/>
  <c r="I8574" i="3"/>
  <c r="I8575" i="3"/>
  <c r="I8576" i="3"/>
  <c r="I8577" i="3"/>
  <c r="I8578" i="3"/>
  <c r="I8579" i="3"/>
  <c r="I8580" i="3"/>
  <c r="I8581" i="3"/>
  <c r="I8582" i="3"/>
  <c r="I8583" i="3"/>
  <c r="I8584" i="3"/>
  <c r="I8585" i="3"/>
  <c r="I8586" i="3"/>
  <c r="I8587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4" i="3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4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6" i="3"/>
  <c r="G427" i="3"/>
  <c r="G428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8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4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8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4" i="3"/>
  <c r="G715" i="3"/>
  <c r="G716" i="3"/>
  <c r="G717" i="3"/>
  <c r="G718" i="3"/>
  <c r="G719" i="3"/>
  <c r="G720" i="3"/>
  <c r="G721" i="3"/>
  <c r="G722" i="3"/>
  <c r="G723" i="3"/>
  <c r="G724" i="3"/>
  <c r="G725" i="3"/>
  <c r="G726" i="3"/>
  <c r="G727" i="3"/>
  <c r="G728" i="3"/>
  <c r="G729" i="3"/>
  <c r="G730" i="3"/>
  <c r="G731" i="3"/>
  <c r="G732" i="3"/>
  <c r="G733" i="3"/>
  <c r="G734" i="3"/>
  <c r="G735" i="3"/>
  <c r="G736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1" i="3"/>
  <c r="G752" i="3"/>
  <c r="G753" i="3"/>
  <c r="G754" i="3"/>
  <c r="G755" i="3"/>
  <c r="G756" i="3"/>
  <c r="G757" i="3"/>
  <c r="G758" i="3"/>
  <c r="G759" i="3"/>
  <c r="G760" i="3"/>
  <c r="G761" i="3"/>
  <c r="G762" i="3"/>
  <c r="G763" i="3"/>
  <c r="G764" i="3"/>
  <c r="G765" i="3"/>
  <c r="G766" i="3"/>
  <c r="G767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3" i="3"/>
  <c r="G784" i="3"/>
  <c r="G785" i="3"/>
  <c r="G786" i="3"/>
  <c r="G787" i="3"/>
  <c r="G788" i="3"/>
  <c r="G789" i="3"/>
  <c r="G790" i="3"/>
  <c r="G791" i="3"/>
  <c r="G792" i="3"/>
  <c r="G793" i="3"/>
  <c r="G794" i="3"/>
  <c r="G795" i="3"/>
  <c r="G796" i="3"/>
  <c r="G797" i="3"/>
  <c r="G798" i="3"/>
  <c r="G799" i="3"/>
  <c r="G800" i="3"/>
  <c r="G801" i="3"/>
  <c r="G802" i="3"/>
  <c r="G803" i="3"/>
  <c r="G804" i="3"/>
  <c r="G805" i="3"/>
  <c r="G806" i="3"/>
  <c r="G807" i="3"/>
  <c r="G808" i="3"/>
  <c r="G809" i="3"/>
  <c r="G810" i="3"/>
  <c r="G811" i="3"/>
  <c r="G812" i="3"/>
  <c r="G813" i="3"/>
  <c r="G814" i="3"/>
  <c r="G815" i="3"/>
  <c r="G816" i="3"/>
  <c r="G817" i="3"/>
  <c r="G818" i="3"/>
  <c r="G819" i="3"/>
  <c r="G820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4" i="3"/>
  <c r="G835" i="3"/>
  <c r="G836" i="3"/>
  <c r="G837" i="3"/>
  <c r="G838" i="3"/>
  <c r="G839" i="3"/>
  <c r="G840" i="3"/>
  <c r="G841" i="3"/>
  <c r="G842" i="3"/>
  <c r="G843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7" i="3"/>
  <c r="G858" i="3"/>
  <c r="G859" i="3"/>
  <c r="G860" i="3"/>
  <c r="G861" i="3"/>
  <c r="G862" i="3"/>
  <c r="G863" i="3"/>
  <c r="G864" i="3"/>
  <c r="G865" i="3"/>
  <c r="G866" i="3"/>
  <c r="G867" i="3"/>
  <c r="G868" i="3"/>
  <c r="G869" i="3"/>
  <c r="G870" i="3"/>
  <c r="G871" i="3"/>
  <c r="G872" i="3"/>
  <c r="G873" i="3"/>
  <c r="G874" i="3"/>
  <c r="G875" i="3"/>
  <c r="G876" i="3"/>
  <c r="G877" i="3"/>
  <c r="G878" i="3"/>
  <c r="G879" i="3"/>
  <c r="G880" i="3"/>
  <c r="G881" i="3"/>
  <c r="G882" i="3"/>
  <c r="G883" i="3"/>
  <c r="G884" i="3"/>
  <c r="G885" i="3"/>
  <c r="G886" i="3"/>
  <c r="G887" i="3"/>
  <c r="G888" i="3"/>
  <c r="G889" i="3"/>
  <c r="G890" i="3"/>
  <c r="G891" i="3"/>
  <c r="G892" i="3"/>
  <c r="G893" i="3"/>
  <c r="G894" i="3"/>
  <c r="G895" i="3"/>
  <c r="G896" i="3"/>
  <c r="G897" i="3"/>
  <c r="G898" i="3"/>
  <c r="G899" i="3"/>
  <c r="G900" i="3"/>
  <c r="G901" i="3"/>
  <c r="G902" i="3"/>
  <c r="G903" i="3"/>
  <c r="G904" i="3"/>
  <c r="G905" i="3"/>
  <c r="G906" i="3"/>
  <c r="G907" i="3"/>
  <c r="G908" i="3"/>
  <c r="G909" i="3"/>
  <c r="G910" i="3"/>
  <c r="G911" i="3"/>
  <c r="G912" i="3"/>
  <c r="G913" i="3"/>
  <c r="G914" i="3"/>
  <c r="G915" i="3"/>
  <c r="G916" i="3"/>
  <c r="G917" i="3"/>
  <c r="G918" i="3"/>
  <c r="G919" i="3"/>
  <c r="G920" i="3"/>
  <c r="G921" i="3"/>
  <c r="G922" i="3"/>
  <c r="G923" i="3"/>
  <c r="G924" i="3"/>
  <c r="G925" i="3"/>
  <c r="G926" i="3"/>
  <c r="G927" i="3"/>
  <c r="G928" i="3"/>
  <c r="G929" i="3"/>
  <c r="G930" i="3"/>
  <c r="G931" i="3"/>
  <c r="G932" i="3"/>
  <c r="G933" i="3"/>
  <c r="G934" i="3"/>
  <c r="G935" i="3"/>
  <c r="G936" i="3"/>
  <c r="G937" i="3"/>
  <c r="G938" i="3"/>
  <c r="G939" i="3"/>
  <c r="G940" i="3"/>
  <c r="G941" i="3"/>
  <c r="G942" i="3"/>
  <c r="G943" i="3"/>
  <c r="G944" i="3"/>
  <c r="G945" i="3"/>
  <c r="G946" i="3"/>
  <c r="G947" i="3"/>
  <c r="G948" i="3"/>
  <c r="G949" i="3"/>
  <c r="G950" i="3"/>
  <c r="G951" i="3"/>
  <c r="G952" i="3"/>
  <c r="G953" i="3"/>
  <c r="G954" i="3"/>
  <c r="G955" i="3"/>
  <c r="G956" i="3"/>
  <c r="G957" i="3"/>
  <c r="G958" i="3"/>
  <c r="G959" i="3"/>
  <c r="G960" i="3"/>
  <c r="G961" i="3"/>
  <c r="G962" i="3"/>
  <c r="G963" i="3"/>
  <c r="G964" i="3"/>
  <c r="G965" i="3"/>
  <c r="G966" i="3"/>
  <c r="G967" i="3"/>
  <c r="G968" i="3"/>
  <c r="G969" i="3"/>
  <c r="G970" i="3"/>
  <c r="G971" i="3"/>
  <c r="G972" i="3"/>
  <c r="G973" i="3"/>
  <c r="G974" i="3"/>
  <c r="G975" i="3"/>
  <c r="G976" i="3"/>
  <c r="G977" i="3"/>
  <c r="G978" i="3"/>
  <c r="G979" i="3"/>
  <c r="G980" i="3"/>
  <c r="G981" i="3"/>
  <c r="G982" i="3"/>
  <c r="G983" i="3"/>
  <c r="G984" i="3"/>
  <c r="G985" i="3"/>
  <c r="G986" i="3"/>
  <c r="G987" i="3"/>
  <c r="G988" i="3"/>
  <c r="G989" i="3"/>
  <c r="G990" i="3"/>
  <c r="G991" i="3"/>
  <c r="G992" i="3"/>
  <c r="G993" i="3"/>
  <c r="G994" i="3"/>
  <c r="G995" i="3"/>
  <c r="G996" i="3"/>
  <c r="G997" i="3"/>
  <c r="G998" i="3"/>
  <c r="G999" i="3"/>
  <c r="G1000" i="3"/>
  <c r="G1001" i="3"/>
  <c r="G1002" i="3"/>
  <c r="G1003" i="3"/>
  <c r="G1004" i="3"/>
  <c r="G1005" i="3"/>
  <c r="G1006" i="3"/>
  <c r="G1007" i="3"/>
  <c r="G1008" i="3"/>
  <c r="G1009" i="3"/>
  <c r="G1010" i="3"/>
  <c r="G1011" i="3"/>
  <c r="G1012" i="3"/>
  <c r="G1013" i="3"/>
  <c r="G1014" i="3"/>
  <c r="G1015" i="3"/>
  <c r="G1016" i="3"/>
  <c r="G1017" i="3"/>
  <c r="G1018" i="3"/>
  <c r="G1019" i="3"/>
  <c r="G1020" i="3"/>
  <c r="G1021" i="3"/>
  <c r="G1022" i="3"/>
  <c r="G1023" i="3"/>
  <c r="G1024" i="3"/>
  <c r="G1025" i="3"/>
  <c r="G1026" i="3"/>
  <c r="G1027" i="3"/>
  <c r="G1028" i="3"/>
  <c r="G1029" i="3"/>
  <c r="G1030" i="3"/>
  <c r="G1031" i="3"/>
  <c r="G1032" i="3"/>
  <c r="G1033" i="3"/>
  <c r="G1034" i="3"/>
  <c r="G1035" i="3"/>
  <c r="G1036" i="3"/>
  <c r="G1037" i="3"/>
  <c r="G1038" i="3"/>
  <c r="G1039" i="3"/>
  <c r="G1040" i="3"/>
  <c r="G1041" i="3"/>
  <c r="G1042" i="3"/>
  <c r="G1043" i="3"/>
  <c r="G1044" i="3"/>
  <c r="G1045" i="3"/>
  <c r="G1046" i="3"/>
  <c r="G1047" i="3"/>
  <c r="G1048" i="3"/>
  <c r="G1049" i="3"/>
  <c r="G1050" i="3"/>
  <c r="G1051" i="3"/>
  <c r="G1052" i="3"/>
  <c r="G1053" i="3"/>
  <c r="G1054" i="3"/>
  <c r="G1055" i="3"/>
  <c r="G1056" i="3"/>
  <c r="G1057" i="3"/>
  <c r="G1058" i="3"/>
  <c r="G1059" i="3"/>
  <c r="G1060" i="3"/>
  <c r="G1061" i="3"/>
  <c r="G1062" i="3"/>
  <c r="G1063" i="3"/>
  <c r="G1064" i="3"/>
  <c r="G1065" i="3"/>
  <c r="G1066" i="3"/>
  <c r="G1067" i="3"/>
  <c r="G1068" i="3"/>
  <c r="G1069" i="3"/>
  <c r="G1070" i="3"/>
  <c r="G1071" i="3"/>
  <c r="G1072" i="3"/>
  <c r="G1073" i="3"/>
  <c r="G1074" i="3"/>
  <c r="G1075" i="3"/>
  <c r="G1076" i="3"/>
  <c r="G1077" i="3"/>
  <c r="G1078" i="3"/>
  <c r="G1079" i="3"/>
  <c r="G1080" i="3"/>
  <c r="G1081" i="3"/>
  <c r="G1082" i="3"/>
  <c r="G1083" i="3"/>
  <c r="G1084" i="3"/>
  <c r="G1085" i="3"/>
  <c r="G1086" i="3"/>
  <c r="G1087" i="3"/>
  <c r="G1088" i="3"/>
  <c r="G1089" i="3"/>
  <c r="G1090" i="3"/>
  <c r="G1091" i="3"/>
  <c r="G1092" i="3"/>
  <c r="G1093" i="3"/>
  <c r="G1094" i="3"/>
  <c r="G1095" i="3"/>
  <c r="G1096" i="3"/>
  <c r="G1097" i="3"/>
  <c r="G1098" i="3"/>
  <c r="G1099" i="3"/>
  <c r="G1100" i="3"/>
  <c r="G1101" i="3"/>
  <c r="G1102" i="3"/>
  <c r="G1103" i="3"/>
  <c r="G1104" i="3"/>
  <c r="G1105" i="3"/>
  <c r="G1106" i="3"/>
  <c r="G1107" i="3"/>
  <c r="G1108" i="3"/>
  <c r="G1109" i="3"/>
  <c r="G1110" i="3"/>
  <c r="G1111" i="3"/>
  <c r="G1112" i="3"/>
  <c r="G1113" i="3"/>
  <c r="G1114" i="3"/>
  <c r="G1115" i="3"/>
  <c r="G1116" i="3"/>
  <c r="G1117" i="3"/>
  <c r="G1118" i="3"/>
  <c r="G1119" i="3"/>
  <c r="G1120" i="3"/>
  <c r="G1121" i="3"/>
  <c r="G1122" i="3"/>
  <c r="G1123" i="3"/>
  <c r="G1124" i="3"/>
  <c r="G1125" i="3"/>
  <c r="G1126" i="3"/>
  <c r="G1127" i="3"/>
  <c r="G1128" i="3"/>
  <c r="G1129" i="3"/>
  <c r="G1130" i="3"/>
  <c r="G1131" i="3"/>
  <c r="G1132" i="3"/>
  <c r="G1133" i="3"/>
  <c r="G1134" i="3"/>
  <c r="G1135" i="3"/>
  <c r="G1136" i="3"/>
  <c r="G1137" i="3"/>
  <c r="G1138" i="3"/>
  <c r="G1139" i="3"/>
  <c r="G1140" i="3"/>
  <c r="G1141" i="3"/>
  <c r="G1142" i="3"/>
  <c r="G1143" i="3"/>
  <c r="G1144" i="3"/>
  <c r="G1145" i="3"/>
  <c r="G1146" i="3"/>
  <c r="G1147" i="3"/>
  <c r="G1148" i="3"/>
  <c r="G1149" i="3"/>
  <c r="G1150" i="3"/>
  <c r="G1151" i="3"/>
  <c r="G1152" i="3"/>
  <c r="G1153" i="3"/>
  <c r="G1154" i="3"/>
  <c r="G1155" i="3"/>
  <c r="G1156" i="3"/>
  <c r="G1157" i="3"/>
  <c r="G1158" i="3"/>
  <c r="G1159" i="3"/>
  <c r="G1160" i="3"/>
  <c r="G1161" i="3"/>
  <c r="G1162" i="3"/>
  <c r="G1163" i="3"/>
  <c r="G1164" i="3"/>
  <c r="G1165" i="3"/>
  <c r="G1166" i="3"/>
  <c r="G1167" i="3"/>
  <c r="G1168" i="3"/>
  <c r="G1169" i="3"/>
  <c r="G1170" i="3"/>
  <c r="G1171" i="3"/>
  <c r="G1172" i="3"/>
  <c r="G1173" i="3"/>
  <c r="G1174" i="3"/>
  <c r="G1175" i="3"/>
  <c r="G1176" i="3"/>
  <c r="G1177" i="3"/>
  <c r="G1178" i="3"/>
  <c r="G1179" i="3"/>
  <c r="G1180" i="3"/>
  <c r="G1181" i="3"/>
  <c r="G1182" i="3"/>
  <c r="G1183" i="3"/>
  <c r="G1184" i="3"/>
  <c r="G1185" i="3"/>
  <c r="G1186" i="3"/>
  <c r="G1187" i="3"/>
  <c r="G1188" i="3"/>
  <c r="G1189" i="3"/>
  <c r="G1190" i="3"/>
  <c r="G1191" i="3"/>
  <c r="G1192" i="3"/>
  <c r="G1193" i="3"/>
  <c r="G1194" i="3"/>
  <c r="G1195" i="3"/>
  <c r="G1196" i="3"/>
  <c r="G1197" i="3"/>
  <c r="G1198" i="3"/>
  <c r="G1199" i="3"/>
  <c r="G1200" i="3"/>
  <c r="G1201" i="3"/>
  <c r="G1202" i="3"/>
  <c r="G1203" i="3"/>
  <c r="G1204" i="3"/>
  <c r="G1205" i="3"/>
  <c r="G1206" i="3"/>
  <c r="G1207" i="3"/>
  <c r="G1208" i="3"/>
  <c r="G1209" i="3"/>
  <c r="G1210" i="3"/>
  <c r="G1211" i="3"/>
  <c r="G1212" i="3"/>
  <c r="G1213" i="3"/>
  <c r="G1214" i="3"/>
  <c r="G1215" i="3"/>
  <c r="G1216" i="3"/>
  <c r="G1217" i="3"/>
  <c r="G1218" i="3"/>
  <c r="G1219" i="3"/>
  <c r="G1220" i="3"/>
  <c r="G1221" i="3"/>
  <c r="G1222" i="3"/>
  <c r="G1223" i="3"/>
  <c r="G1224" i="3"/>
  <c r="G1225" i="3"/>
  <c r="G1226" i="3"/>
  <c r="G1227" i="3"/>
  <c r="G1228" i="3"/>
  <c r="G1229" i="3"/>
  <c r="G1230" i="3"/>
  <c r="G1231" i="3"/>
  <c r="G1232" i="3"/>
  <c r="G1233" i="3"/>
  <c r="G1234" i="3"/>
  <c r="G1235" i="3"/>
  <c r="G1236" i="3"/>
  <c r="G1237" i="3"/>
  <c r="G1238" i="3"/>
  <c r="G1239" i="3"/>
  <c r="G1240" i="3"/>
  <c r="G1241" i="3"/>
  <c r="G1242" i="3"/>
  <c r="G1243" i="3"/>
  <c r="G1244" i="3"/>
  <c r="G1245" i="3"/>
  <c r="G1246" i="3"/>
  <c r="G1247" i="3"/>
  <c r="G1248" i="3"/>
  <c r="G1249" i="3"/>
  <c r="G1250" i="3"/>
  <c r="G1251" i="3"/>
  <c r="G1252" i="3"/>
  <c r="G1253" i="3"/>
  <c r="G1254" i="3"/>
  <c r="G1255" i="3"/>
  <c r="G1256" i="3"/>
  <c r="G1257" i="3"/>
  <c r="G1258" i="3"/>
  <c r="G1259" i="3"/>
  <c r="G1260" i="3"/>
  <c r="G1261" i="3"/>
  <c r="G1262" i="3"/>
  <c r="G1263" i="3"/>
  <c r="G1264" i="3"/>
  <c r="G1265" i="3"/>
  <c r="G1266" i="3"/>
  <c r="G1267" i="3"/>
  <c r="G1268" i="3"/>
  <c r="G1269" i="3"/>
  <c r="G1270" i="3"/>
  <c r="G1271" i="3"/>
  <c r="G1272" i="3"/>
  <c r="G1273" i="3"/>
  <c r="G1274" i="3"/>
  <c r="G1275" i="3"/>
  <c r="G1276" i="3"/>
  <c r="G1277" i="3"/>
  <c r="G1278" i="3"/>
  <c r="G1279" i="3"/>
  <c r="G1280" i="3"/>
  <c r="G1281" i="3"/>
  <c r="G1282" i="3"/>
  <c r="G1283" i="3"/>
  <c r="G1284" i="3"/>
  <c r="G1285" i="3"/>
  <c r="G1286" i="3"/>
  <c r="G1287" i="3"/>
  <c r="G1288" i="3"/>
  <c r="G1289" i="3"/>
  <c r="G1290" i="3"/>
  <c r="G1291" i="3"/>
  <c r="G1292" i="3"/>
  <c r="G1293" i="3"/>
  <c r="G1294" i="3"/>
  <c r="G1295" i="3"/>
  <c r="G1296" i="3"/>
  <c r="G1297" i="3"/>
  <c r="G1298" i="3"/>
  <c r="G1299" i="3"/>
  <c r="G1300" i="3"/>
  <c r="G1301" i="3"/>
  <c r="G1302" i="3"/>
  <c r="G1303" i="3"/>
  <c r="G1304" i="3"/>
  <c r="G1305" i="3"/>
  <c r="G1306" i="3"/>
  <c r="G1307" i="3"/>
  <c r="G1308" i="3"/>
  <c r="G1309" i="3"/>
  <c r="G1310" i="3"/>
  <c r="G1311" i="3"/>
  <c r="G1312" i="3"/>
  <c r="G1313" i="3"/>
  <c r="G1314" i="3"/>
  <c r="G1315" i="3"/>
  <c r="G1316" i="3"/>
  <c r="G1317" i="3"/>
  <c r="G1318" i="3"/>
  <c r="G1319" i="3"/>
  <c r="G1320" i="3"/>
  <c r="G1321" i="3"/>
  <c r="G1322" i="3"/>
  <c r="G1323" i="3"/>
  <c r="G1324" i="3"/>
  <c r="G1325" i="3"/>
  <c r="G1326" i="3"/>
  <c r="G1327" i="3"/>
  <c r="G1328" i="3"/>
  <c r="G1329" i="3"/>
  <c r="G1330" i="3"/>
  <c r="G1331" i="3"/>
  <c r="G1332" i="3"/>
  <c r="G1333" i="3"/>
  <c r="G1334" i="3"/>
  <c r="G1335" i="3"/>
  <c r="G1336" i="3"/>
  <c r="G1337" i="3"/>
  <c r="G1338" i="3"/>
  <c r="G1339" i="3"/>
  <c r="G1340" i="3"/>
  <c r="G1341" i="3"/>
  <c r="G1342" i="3"/>
  <c r="G1343" i="3"/>
  <c r="G1344" i="3"/>
  <c r="G1345" i="3"/>
  <c r="G1346" i="3"/>
  <c r="G1347" i="3"/>
  <c r="G1348" i="3"/>
  <c r="G1349" i="3"/>
  <c r="G1350" i="3"/>
  <c r="G1351" i="3"/>
  <c r="G1352" i="3"/>
  <c r="G1353" i="3"/>
  <c r="G1354" i="3"/>
  <c r="G1355" i="3"/>
  <c r="G1356" i="3"/>
  <c r="G1357" i="3"/>
  <c r="G1358" i="3"/>
  <c r="G1359" i="3"/>
  <c r="G1360" i="3"/>
  <c r="G1361" i="3"/>
  <c r="G1362" i="3"/>
  <c r="G1363" i="3"/>
  <c r="G1364" i="3"/>
  <c r="G1365" i="3"/>
  <c r="G1366" i="3"/>
  <c r="G1367" i="3"/>
  <c r="G1368" i="3"/>
  <c r="G1369" i="3"/>
  <c r="G1370" i="3"/>
  <c r="G1371" i="3"/>
  <c r="G1372" i="3"/>
  <c r="G1373" i="3"/>
  <c r="G1374" i="3"/>
  <c r="G1375" i="3"/>
  <c r="G1376" i="3"/>
  <c r="G1377" i="3"/>
  <c r="G1378" i="3"/>
  <c r="G1379" i="3"/>
  <c r="G1380" i="3"/>
  <c r="G1381" i="3"/>
  <c r="G1382" i="3"/>
  <c r="G1383" i="3"/>
  <c r="G1384" i="3"/>
  <c r="G1385" i="3"/>
  <c r="G1386" i="3"/>
  <c r="G1387" i="3"/>
  <c r="G1388" i="3"/>
  <c r="G1389" i="3"/>
  <c r="G1390" i="3"/>
  <c r="G1391" i="3"/>
  <c r="G1392" i="3"/>
  <c r="G1393" i="3"/>
  <c r="G1394" i="3"/>
  <c r="G1395" i="3"/>
  <c r="G1396" i="3"/>
  <c r="G1397" i="3"/>
  <c r="G1398" i="3"/>
  <c r="G1399" i="3"/>
  <c r="G1400" i="3"/>
  <c r="G1401" i="3"/>
  <c r="G1402" i="3"/>
  <c r="G1403" i="3"/>
  <c r="G1404" i="3"/>
  <c r="G1405" i="3"/>
  <c r="G1406" i="3"/>
  <c r="G1407" i="3"/>
  <c r="G1408" i="3"/>
  <c r="G1409" i="3"/>
  <c r="G1410" i="3"/>
  <c r="G1411" i="3"/>
  <c r="G1412" i="3"/>
  <c r="G1413" i="3"/>
  <c r="G1414" i="3"/>
  <c r="G1415" i="3"/>
  <c r="G1416" i="3"/>
  <c r="G1417" i="3"/>
  <c r="G1418" i="3"/>
  <c r="G1419" i="3"/>
  <c r="G1420" i="3"/>
  <c r="G1421" i="3"/>
  <c r="G1422" i="3"/>
  <c r="G1423" i="3"/>
  <c r="G1424" i="3"/>
  <c r="G1425" i="3"/>
  <c r="G1426" i="3"/>
  <c r="G1427" i="3"/>
  <c r="G1428" i="3"/>
  <c r="G1429" i="3"/>
  <c r="G1430" i="3"/>
  <c r="G1431" i="3"/>
  <c r="G1432" i="3"/>
  <c r="G1433" i="3"/>
  <c r="G1434" i="3"/>
  <c r="G1435" i="3"/>
  <c r="G1436" i="3"/>
  <c r="G1437" i="3"/>
  <c r="G1438" i="3"/>
  <c r="G1439" i="3"/>
  <c r="G1440" i="3"/>
  <c r="G1441" i="3"/>
  <c r="G1442" i="3"/>
  <c r="G1443" i="3"/>
  <c r="G1444" i="3"/>
  <c r="G1445" i="3"/>
  <c r="G1446" i="3"/>
  <c r="G1447" i="3"/>
  <c r="G1448" i="3"/>
  <c r="G1449" i="3"/>
  <c r="G1450" i="3"/>
  <c r="G1451" i="3"/>
  <c r="G1452" i="3"/>
  <c r="G1453" i="3"/>
  <c r="G1454" i="3"/>
  <c r="G1455" i="3"/>
  <c r="G1456" i="3"/>
  <c r="G1457" i="3"/>
  <c r="G1458" i="3"/>
  <c r="G1459" i="3"/>
  <c r="G1460" i="3"/>
  <c r="G1461" i="3"/>
  <c r="G1462" i="3"/>
  <c r="G1463" i="3"/>
  <c r="G1464" i="3"/>
  <c r="G1465" i="3"/>
  <c r="G1466" i="3"/>
  <c r="G1467" i="3"/>
  <c r="G1468" i="3"/>
  <c r="G1469" i="3"/>
  <c r="G1470" i="3"/>
  <c r="G1471" i="3"/>
  <c r="G1472" i="3"/>
  <c r="G1473" i="3"/>
  <c r="G1474" i="3"/>
  <c r="G1475" i="3"/>
  <c r="G1476" i="3"/>
  <c r="G1477" i="3"/>
  <c r="G1478" i="3"/>
  <c r="G1479" i="3"/>
  <c r="G1480" i="3"/>
  <c r="G1481" i="3"/>
  <c r="G1482" i="3"/>
  <c r="G1483" i="3"/>
  <c r="G1484" i="3"/>
  <c r="G1485" i="3"/>
  <c r="G1486" i="3"/>
  <c r="G1487" i="3"/>
  <c r="G1488" i="3"/>
  <c r="G1489" i="3"/>
  <c r="G1490" i="3"/>
  <c r="G1491" i="3"/>
  <c r="G1492" i="3"/>
  <c r="G1493" i="3"/>
  <c r="G1494" i="3"/>
  <c r="G1495" i="3"/>
  <c r="G1496" i="3"/>
  <c r="G1497" i="3"/>
  <c r="G1498" i="3"/>
  <c r="G1499" i="3"/>
  <c r="G1500" i="3"/>
  <c r="G1501" i="3"/>
  <c r="G1502" i="3"/>
  <c r="G1503" i="3"/>
  <c r="G1504" i="3"/>
  <c r="G1505" i="3"/>
  <c r="G1506" i="3"/>
  <c r="G1507" i="3"/>
  <c r="G1508" i="3"/>
  <c r="G1509" i="3"/>
  <c r="G1510" i="3"/>
  <c r="G1511" i="3"/>
  <c r="G1512" i="3"/>
  <c r="G1513" i="3"/>
  <c r="G1514" i="3"/>
  <c r="G1515" i="3"/>
  <c r="G1516" i="3"/>
  <c r="G1517" i="3"/>
  <c r="G1518" i="3"/>
  <c r="G1519" i="3"/>
  <c r="G1520" i="3"/>
  <c r="G1521" i="3"/>
  <c r="G1522" i="3"/>
  <c r="G1523" i="3"/>
  <c r="G1524" i="3"/>
  <c r="G1525" i="3"/>
  <c r="G1526" i="3"/>
  <c r="G1527" i="3"/>
  <c r="G1528" i="3"/>
  <c r="G1529" i="3"/>
  <c r="G1530" i="3"/>
  <c r="G1531" i="3"/>
  <c r="G1532" i="3"/>
  <c r="G1533" i="3"/>
  <c r="G1534" i="3"/>
  <c r="G1535" i="3"/>
  <c r="G1536" i="3"/>
  <c r="G1537" i="3"/>
  <c r="G1538" i="3"/>
  <c r="G1539" i="3"/>
  <c r="G1540" i="3"/>
  <c r="G1541" i="3"/>
  <c r="G1542" i="3"/>
  <c r="G1543" i="3"/>
  <c r="G1544" i="3"/>
  <c r="G1545" i="3"/>
  <c r="G1546" i="3"/>
  <c r="G1547" i="3"/>
  <c r="G1548" i="3"/>
  <c r="G1549" i="3"/>
  <c r="G1550" i="3"/>
  <c r="G1551" i="3"/>
  <c r="G1552" i="3"/>
  <c r="G1553" i="3"/>
  <c r="G1554" i="3"/>
  <c r="G1555" i="3"/>
  <c r="G1556" i="3"/>
  <c r="G1557" i="3"/>
  <c r="G1558" i="3"/>
  <c r="G1559" i="3"/>
  <c r="G1560" i="3"/>
  <c r="G1561" i="3"/>
  <c r="G1562" i="3"/>
  <c r="G1563" i="3"/>
  <c r="G1564" i="3"/>
  <c r="G1565" i="3"/>
  <c r="G1566" i="3"/>
  <c r="G1567" i="3"/>
  <c r="G1568" i="3"/>
  <c r="G1569" i="3"/>
  <c r="G1570" i="3"/>
  <c r="G1571" i="3"/>
  <c r="G1572" i="3"/>
  <c r="G1573" i="3"/>
  <c r="G1574" i="3"/>
  <c r="G1575" i="3"/>
  <c r="G1576" i="3"/>
  <c r="G1577" i="3"/>
  <c r="G1578" i="3"/>
  <c r="G1579" i="3"/>
  <c r="G1580" i="3"/>
  <c r="G1581" i="3"/>
  <c r="G1582" i="3"/>
  <c r="G1583" i="3"/>
  <c r="G1584" i="3"/>
  <c r="G1585" i="3"/>
  <c r="G1586" i="3"/>
  <c r="G1587" i="3"/>
  <c r="G1588" i="3"/>
  <c r="G1589" i="3"/>
  <c r="G1590" i="3"/>
  <c r="G1591" i="3"/>
  <c r="G1592" i="3"/>
  <c r="G1593" i="3"/>
  <c r="G1594" i="3"/>
  <c r="G1595" i="3"/>
  <c r="G1596" i="3"/>
  <c r="G1597" i="3"/>
  <c r="G1598" i="3"/>
  <c r="G1599" i="3"/>
  <c r="G1600" i="3"/>
  <c r="G1601" i="3"/>
  <c r="G1602" i="3"/>
  <c r="G1603" i="3"/>
  <c r="G1604" i="3"/>
  <c r="G1605" i="3"/>
  <c r="G1606" i="3"/>
  <c r="G1607" i="3"/>
  <c r="G1608" i="3"/>
  <c r="G1609" i="3"/>
  <c r="G1610" i="3"/>
  <c r="G1611" i="3"/>
  <c r="G1612" i="3"/>
  <c r="G1613" i="3"/>
  <c r="G1614" i="3"/>
  <c r="G1615" i="3"/>
  <c r="G1616" i="3"/>
  <c r="G1617" i="3"/>
  <c r="G1618" i="3"/>
  <c r="G1619" i="3"/>
  <c r="G1620" i="3"/>
  <c r="G1621" i="3"/>
  <c r="G1622" i="3"/>
  <c r="G1623" i="3"/>
  <c r="G1624" i="3"/>
  <c r="G1625" i="3"/>
  <c r="G1626" i="3"/>
  <c r="G1627" i="3"/>
  <c r="G1628" i="3"/>
  <c r="G1629" i="3"/>
  <c r="G1630" i="3"/>
  <c r="G1631" i="3"/>
  <c r="G1632" i="3"/>
  <c r="G1633" i="3"/>
  <c r="G1634" i="3"/>
  <c r="G1635" i="3"/>
  <c r="G1636" i="3"/>
  <c r="G1637" i="3"/>
  <c r="G1638" i="3"/>
  <c r="G1639" i="3"/>
  <c r="G1640" i="3"/>
  <c r="G1641" i="3"/>
  <c r="G1642" i="3"/>
  <c r="G1643" i="3"/>
  <c r="G1644" i="3"/>
  <c r="G1645" i="3"/>
  <c r="G1646" i="3"/>
  <c r="G1647" i="3"/>
  <c r="G1648" i="3"/>
  <c r="G1649" i="3"/>
  <c r="G1650" i="3"/>
  <c r="G1651" i="3"/>
  <c r="G1652" i="3"/>
  <c r="G1653" i="3"/>
  <c r="G1654" i="3"/>
  <c r="G1655" i="3"/>
  <c r="G1656" i="3"/>
  <c r="G1657" i="3"/>
  <c r="G1658" i="3"/>
  <c r="G1659" i="3"/>
  <c r="G1660" i="3"/>
  <c r="G1661" i="3"/>
  <c r="G1662" i="3"/>
  <c r="G1663" i="3"/>
  <c r="G1664" i="3"/>
  <c r="G1665" i="3"/>
  <c r="G1666" i="3"/>
  <c r="G1667" i="3"/>
  <c r="G1668" i="3"/>
  <c r="G1669" i="3"/>
  <c r="G1670" i="3"/>
  <c r="G1671" i="3"/>
  <c r="G1672" i="3"/>
  <c r="G1673" i="3"/>
  <c r="G1674" i="3"/>
  <c r="G1675" i="3"/>
  <c r="G1676" i="3"/>
  <c r="G1677" i="3"/>
  <c r="G1678" i="3"/>
  <c r="G1679" i="3"/>
  <c r="G1680" i="3"/>
  <c r="G1681" i="3"/>
  <c r="G1682" i="3"/>
  <c r="G1683" i="3"/>
  <c r="G1684" i="3"/>
  <c r="G1685" i="3"/>
  <c r="G1686" i="3"/>
  <c r="G1687" i="3"/>
  <c r="G1688" i="3"/>
  <c r="G1689" i="3"/>
  <c r="G1690" i="3"/>
  <c r="G1691" i="3"/>
  <c r="G1692" i="3"/>
  <c r="G1693" i="3"/>
  <c r="G1694" i="3"/>
  <c r="G1695" i="3"/>
  <c r="G1696" i="3"/>
  <c r="G1697" i="3"/>
  <c r="G1698" i="3"/>
  <c r="G1699" i="3"/>
  <c r="G1700" i="3"/>
  <c r="G1701" i="3"/>
  <c r="G1702" i="3"/>
  <c r="G1703" i="3"/>
  <c r="G1704" i="3"/>
  <c r="G1705" i="3"/>
  <c r="G1706" i="3"/>
  <c r="G1707" i="3"/>
  <c r="G1708" i="3"/>
  <c r="G1709" i="3"/>
  <c r="G1710" i="3"/>
  <c r="G1711" i="3"/>
  <c r="G1712" i="3"/>
  <c r="G1713" i="3"/>
  <c r="G1714" i="3"/>
  <c r="G1715" i="3"/>
  <c r="G1716" i="3"/>
  <c r="G1717" i="3"/>
  <c r="G1718" i="3"/>
  <c r="G1719" i="3"/>
  <c r="G1720" i="3"/>
  <c r="G1721" i="3"/>
  <c r="G1722" i="3"/>
  <c r="G1723" i="3"/>
  <c r="G1724" i="3"/>
  <c r="G1725" i="3"/>
  <c r="G1726" i="3"/>
  <c r="G1727" i="3"/>
  <c r="G1728" i="3"/>
  <c r="G1729" i="3"/>
  <c r="G1730" i="3"/>
  <c r="G1731" i="3"/>
  <c r="G1732" i="3"/>
  <c r="G1733" i="3"/>
  <c r="G1734" i="3"/>
  <c r="G1735" i="3"/>
  <c r="G1736" i="3"/>
  <c r="G1737" i="3"/>
  <c r="G1738" i="3"/>
  <c r="G1739" i="3"/>
  <c r="G1740" i="3"/>
  <c r="G1741" i="3"/>
  <c r="G1742" i="3"/>
  <c r="G1743" i="3"/>
  <c r="G1744" i="3"/>
  <c r="G1745" i="3"/>
  <c r="G1746" i="3"/>
  <c r="G1747" i="3"/>
  <c r="G1748" i="3"/>
  <c r="G1749" i="3"/>
  <c r="G1750" i="3"/>
  <c r="G1751" i="3"/>
  <c r="G1752" i="3"/>
  <c r="G1753" i="3"/>
  <c r="G1754" i="3"/>
  <c r="G1755" i="3"/>
  <c r="G1756" i="3"/>
  <c r="G1757" i="3"/>
  <c r="G1758" i="3"/>
  <c r="G1759" i="3"/>
  <c r="G1760" i="3"/>
  <c r="G1761" i="3"/>
  <c r="G1762" i="3"/>
  <c r="G1763" i="3"/>
  <c r="G1764" i="3"/>
  <c r="G1765" i="3"/>
  <c r="G1766" i="3"/>
  <c r="G1767" i="3"/>
  <c r="G1768" i="3"/>
  <c r="G1769" i="3"/>
  <c r="G1770" i="3"/>
  <c r="G1771" i="3"/>
  <c r="G1772" i="3"/>
  <c r="G1773" i="3"/>
  <c r="G1774" i="3"/>
  <c r="G1775" i="3"/>
  <c r="G1776" i="3"/>
  <c r="G1777" i="3"/>
  <c r="G1778" i="3"/>
  <c r="G1779" i="3"/>
  <c r="G1780" i="3"/>
  <c r="G1781" i="3"/>
  <c r="G1782" i="3"/>
  <c r="G1783" i="3"/>
  <c r="G1784" i="3"/>
  <c r="G1785" i="3"/>
  <c r="G1786" i="3"/>
  <c r="G1787" i="3"/>
  <c r="G1788" i="3"/>
  <c r="G1789" i="3"/>
  <c r="G1790" i="3"/>
  <c r="G1791" i="3"/>
  <c r="G1792" i="3"/>
  <c r="G1793" i="3"/>
  <c r="G1794" i="3"/>
  <c r="G1795" i="3"/>
  <c r="G1796" i="3"/>
  <c r="G1797" i="3"/>
  <c r="G1798" i="3"/>
  <c r="G1799" i="3"/>
  <c r="G1800" i="3"/>
  <c r="G1801" i="3"/>
  <c r="G1802" i="3"/>
  <c r="G1803" i="3"/>
  <c r="G1804" i="3"/>
  <c r="G1805" i="3"/>
  <c r="G1806" i="3"/>
  <c r="G1807" i="3"/>
  <c r="G1808" i="3"/>
  <c r="G1809" i="3"/>
  <c r="G1810" i="3"/>
  <c r="G1811" i="3"/>
  <c r="G1812" i="3"/>
  <c r="G1813" i="3"/>
  <c r="G1814" i="3"/>
  <c r="G1815" i="3"/>
  <c r="G1816" i="3"/>
  <c r="G1817" i="3"/>
  <c r="G1818" i="3"/>
  <c r="G1819" i="3"/>
  <c r="G1820" i="3"/>
  <c r="G1821" i="3"/>
  <c r="G1822" i="3"/>
  <c r="G1823" i="3"/>
  <c r="G1824" i="3"/>
  <c r="G1825" i="3"/>
  <c r="G1826" i="3"/>
  <c r="G1827" i="3"/>
  <c r="G1828" i="3"/>
  <c r="G1829" i="3"/>
  <c r="G1830" i="3"/>
  <c r="G1831" i="3"/>
  <c r="G1832" i="3"/>
  <c r="G1833" i="3"/>
  <c r="G1834" i="3"/>
  <c r="G1835" i="3"/>
  <c r="G1836" i="3"/>
  <c r="G1837" i="3"/>
  <c r="G1838" i="3"/>
  <c r="G1839" i="3"/>
  <c r="G1840" i="3"/>
  <c r="G1841" i="3"/>
  <c r="G1842" i="3"/>
  <c r="G1843" i="3"/>
  <c r="G1844" i="3"/>
  <c r="G1845" i="3"/>
  <c r="G1846" i="3"/>
  <c r="G1847" i="3"/>
  <c r="G1848" i="3"/>
  <c r="G1849" i="3"/>
  <c r="G1850" i="3"/>
  <c r="G1851" i="3"/>
  <c r="G1852" i="3"/>
  <c r="G1853" i="3"/>
  <c r="G1854" i="3"/>
  <c r="G1855" i="3"/>
  <c r="G1856" i="3"/>
  <c r="G1857" i="3"/>
  <c r="G1858" i="3"/>
  <c r="G1859" i="3"/>
  <c r="G1860" i="3"/>
  <c r="G1861" i="3"/>
  <c r="G1862" i="3"/>
  <c r="G1863" i="3"/>
  <c r="G1864" i="3"/>
  <c r="G1865" i="3"/>
  <c r="G1866" i="3"/>
  <c r="G1867" i="3"/>
  <c r="G1868" i="3"/>
  <c r="G1869" i="3"/>
  <c r="G1870" i="3"/>
  <c r="G1871" i="3"/>
  <c r="G1872" i="3"/>
  <c r="G1873" i="3"/>
  <c r="G1874" i="3"/>
  <c r="G1875" i="3"/>
  <c r="G1876" i="3"/>
  <c r="G1877" i="3"/>
  <c r="G1878" i="3"/>
  <c r="G1879" i="3"/>
  <c r="G1880" i="3"/>
  <c r="G1881" i="3"/>
  <c r="G1882" i="3"/>
  <c r="G1883" i="3"/>
  <c r="G1884" i="3"/>
  <c r="G1885" i="3"/>
  <c r="G1886" i="3"/>
  <c r="G1887" i="3"/>
  <c r="G1888" i="3"/>
  <c r="G1889" i="3"/>
  <c r="G1890" i="3"/>
  <c r="G1891" i="3"/>
  <c r="G1892" i="3"/>
  <c r="G1893" i="3"/>
  <c r="G1894" i="3"/>
  <c r="G1895" i="3"/>
  <c r="G1896" i="3"/>
  <c r="G1897" i="3"/>
  <c r="G1898" i="3"/>
  <c r="G1899" i="3"/>
  <c r="G1900" i="3"/>
  <c r="G1901" i="3"/>
  <c r="G1902" i="3"/>
  <c r="G1903" i="3"/>
  <c r="G1904" i="3"/>
  <c r="G1905" i="3"/>
  <c r="G1906" i="3"/>
  <c r="G1907" i="3"/>
  <c r="G1908" i="3"/>
  <c r="G1909" i="3"/>
  <c r="G1910" i="3"/>
  <c r="G1911" i="3"/>
  <c r="G1912" i="3"/>
  <c r="G1913" i="3"/>
  <c r="G1914" i="3"/>
  <c r="G1915" i="3"/>
  <c r="G1916" i="3"/>
  <c r="G1917" i="3"/>
  <c r="G1918" i="3"/>
  <c r="G1919" i="3"/>
  <c r="G1920" i="3"/>
  <c r="G1921" i="3"/>
  <c r="G1922" i="3"/>
  <c r="G1923" i="3"/>
  <c r="G1924" i="3"/>
  <c r="G1925" i="3"/>
  <c r="G1926" i="3"/>
  <c r="G1927" i="3"/>
  <c r="G1928" i="3"/>
  <c r="G1929" i="3"/>
  <c r="G1930" i="3"/>
  <c r="G1931" i="3"/>
  <c r="G1932" i="3"/>
  <c r="G1933" i="3"/>
  <c r="G1934" i="3"/>
  <c r="G1935" i="3"/>
  <c r="G1936" i="3"/>
  <c r="G1937" i="3"/>
  <c r="G1938" i="3"/>
  <c r="G1939" i="3"/>
  <c r="G1940" i="3"/>
  <c r="G1941" i="3"/>
  <c r="G1942" i="3"/>
  <c r="G1943" i="3"/>
  <c r="G1944" i="3"/>
  <c r="G1945" i="3"/>
  <c r="G1946" i="3"/>
  <c r="G1947" i="3"/>
  <c r="G1948" i="3"/>
  <c r="G1949" i="3"/>
  <c r="G1950" i="3"/>
  <c r="G1951" i="3"/>
  <c r="G1952" i="3"/>
  <c r="G1953" i="3"/>
  <c r="G1954" i="3"/>
  <c r="G1955" i="3"/>
  <c r="G1956" i="3"/>
  <c r="G1957" i="3"/>
  <c r="G1958" i="3"/>
  <c r="G1959" i="3"/>
  <c r="G1960" i="3"/>
  <c r="G1961" i="3"/>
  <c r="G1962" i="3"/>
  <c r="G1963" i="3"/>
  <c r="G1964" i="3"/>
  <c r="G1965" i="3"/>
  <c r="G1966" i="3"/>
  <c r="G1967" i="3"/>
  <c r="G1968" i="3"/>
  <c r="G1969" i="3"/>
  <c r="G1970" i="3"/>
  <c r="G1971" i="3"/>
  <c r="G1972" i="3"/>
  <c r="G1973" i="3"/>
  <c r="G1974" i="3"/>
  <c r="G1975" i="3"/>
  <c r="G1976" i="3"/>
  <c r="G1977" i="3"/>
  <c r="G1978" i="3"/>
  <c r="G1979" i="3"/>
  <c r="G1980" i="3"/>
  <c r="G1981" i="3"/>
  <c r="G1982" i="3"/>
  <c r="G1983" i="3"/>
  <c r="G1984" i="3"/>
  <c r="G1985" i="3"/>
  <c r="G1986" i="3"/>
  <c r="G1987" i="3"/>
  <c r="G1988" i="3"/>
  <c r="G1989" i="3"/>
  <c r="G1990" i="3"/>
  <c r="G1991" i="3"/>
  <c r="G1992" i="3"/>
  <c r="G1993" i="3"/>
  <c r="G1994" i="3"/>
  <c r="G1995" i="3"/>
  <c r="G1996" i="3"/>
  <c r="G1997" i="3"/>
  <c r="G1998" i="3"/>
  <c r="G1999" i="3"/>
  <c r="G2000" i="3"/>
  <c r="G2001" i="3"/>
  <c r="G2002" i="3"/>
  <c r="G2003" i="3"/>
  <c r="G2004" i="3"/>
  <c r="G2005" i="3"/>
  <c r="G2006" i="3"/>
  <c r="G2007" i="3"/>
  <c r="G2008" i="3"/>
  <c r="G2009" i="3"/>
  <c r="G2010" i="3"/>
  <c r="G2011" i="3"/>
  <c r="G2012" i="3"/>
  <c r="G2013" i="3"/>
  <c r="G2014" i="3"/>
  <c r="G2015" i="3"/>
  <c r="G2016" i="3"/>
  <c r="G2017" i="3"/>
  <c r="G2018" i="3"/>
  <c r="G2019" i="3"/>
  <c r="G2020" i="3"/>
  <c r="G2021" i="3"/>
  <c r="G2022" i="3"/>
  <c r="G2023" i="3"/>
  <c r="G2024" i="3"/>
  <c r="G2025" i="3"/>
  <c r="G2026" i="3"/>
  <c r="G2027" i="3"/>
  <c r="G2028" i="3"/>
  <c r="G2029" i="3"/>
  <c r="G2030" i="3"/>
  <c r="G2031" i="3"/>
  <c r="G2032" i="3"/>
  <c r="G2033" i="3"/>
  <c r="G2034" i="3"/>
  <c r="G2035" i="3"/>
  <c r="G2036" i="3"/>
  <c r="G2037" i="3"/>
  <c r="G2038" i="3"/>
  <c r="G2039" i="3"/>
  <c r="G2040" i="3"/>
  <c r="G2041" i="3"/>
  <c r="G2042" i="3"/>
  <c r="G2043" i="3"/>
  <c r="G2044" i="3"/>
  <c r="G2045" i="3"/>
  <c r="G2046" i="3"/>
  <c r="G2047" i="3"/>
  <c r="G2048" i="3"/>
  <c r="G2049" i="3"/>
  <c r="G2050" i="3"/>
  <c r="G2051" i="3"/>
  <c r="G2052" i="3"/>
  <c r="G2053" i="3"/>
  <c r="G2054" i="3"/>
  <c r="G2055" i="3"/>
  <c r="G2056" i="3"/>
  <c r="G2057" i="3"/>
  <c r="G2058" i="3"/>
  <c r="G2059" i="3"/>
  <c r="G2060" i="3"/>
  <c r="G2061" i="3"/>
  <c r="G2062" i="3"/>
  <c r="G2063" i="3"/>
  <c r="G2064" i="3"/>
  <c r="G2065" i="3"/>
  <c r="G2066" i="3"/>
  <c r="G2067" i="3"/>
  <c r="G2068" i="3"/>
  <c r="G2069" i="3"/>
  <c r="G2070" i="3"/>
  <c r="G2071" i="3"/>
  <c r="G2072" i="3"/>
  <c r="G2073" i="3"/>
  <c r="G2074" i="3"/>
  <c r="G2075" i="3"/>
  <c r="G2076" i="3"/>
  <c r="G2077" i="3"/>
  <c r="G2078" i="3"/>
  <c r="G2079" i="3"/>
  <c r="G2080" i="3"/>
  <c r="G2081" i="3"/>
  <c r="G2082" i="3"/>
  <c r="G2083" i="3"/>
  <c r="G2084" i="3"/>
  <c r="G2085" i="3"/>
  <c r="G2086" i="3"/>
  <c r="G2087" i="3"/>
  <c r="G2088" i="3"/>
  <c r="G2089" i="3"/>
  <c r="G2090" i="3"/>
  <c r="G2091" i="3"/>
  <c r="G2092" i="3"/>
  <c r="G2093" i="3"/>
  <c r="G2094" i="3"/>
  <c r="G2095" i="3"/>
  <c r="G2096" i="3"/>
  <c r="G2097" i="3"/>
  <c r="G2098" i="3"/>
  <c r="G2099" i="3"/>
  <c r="G2100" i="3"/>
  <c r="G2101" i="3"/>
  <c r="G2102" i="3"/>
  <c r="G2103" i="3"/>
  <c r="G2104" i="3"/>
  <c r="G2105" i="3"/>
  <c r="G2106" i="3"/>
  <c r="G2107" i="3"/>
  <c r="G2108" i="3"/>
  <c r="G2109" i="3"/>
  <c r="G2110" i="3"/>
  <c r="G2111" i="3"/>
  <c r="G2112" i="3"/>
  <c r="G2113" i="3"/>
  <c r="G2114" i="3"/>
  <c r="G2115" i="3"/>
  <c r="G2116" i="3"/>
  <c r="G2117" i="3"/>
  <c r="G2118" i="3"/>
  <c r="G2119" i="3"/>
  <c r="G2120" i="3"/>
  <c r="G2121" i="3"/>
  <c r="G2122" i="3"/>
  <c r="G2123" i="3"/>
  <c r="G2124" i="3"/>
  <c r="G2125" i="3"/>
  <c r="G2126" i="3"/>
  <c r="G2127" i="3"/>
  <c r="G2128" i="3"/>
  <c r="G2129" i="3"/>
  <c r="G2130" i="3"/>
  <c r="G2131" i="3"/>
  <c r="G2132" i="3"/>
  <c r="G2133" i="3"/>
  <c r="G2134" i="3"/>
  <c r="G2135" i="3"/>
  <c r="G2136" i="3"/>
  <c r="G2137" i="3"/>
  <c r="G2138" i="3"/>
  <c r="G2139" i="3"/>
  <c r="G2140" i="3"/>
  <c r="G2141" i="3"/>
  <c r="G2142" i="3"/>
  <c r="G2143" i="3"/>
  <c r="G2144" i="3"/>
  <c r="G2145" i="3"/>
  <c r="G2146" i="3"/>
  <c r="G2147" i="3"/>
  <c r="G2148" i="3"/>
  <c r="G2149" i="3"/>
  <c r="G2150" i="3"/>
  <c r="G2151" i="3"/>
  <c r="G2152" i="3"/>
  <c r="G2153" i="3"/>
  <c r="G2154" i="3"/>
  <c r="G2155" i="3"/>
  <c r="G2156" i="3"/>
  <c r="G2157" i="3"/>
  <c r="G2158" i="3"/>
  <c r="G2159" i="3"/>
  <c r="G2160" i="3"/>
  <c r="G2161" i="3"/>
  <c r="G2162" i="3"/>
  <c r="G2163" i="3"/>
  <c r="G2164" i="3"/>
  <c r="G2165" i="3"/>
  <c r="G2166" i="3"/>
  <c r="G2167" i="3"/>
  <c r="G2168" i="3"/>
  <c r="G2169" i="3"/>
  <c r="G2170" i="3"/>
  <c r="G2171" i="3"/>
  <c r="G2172" i="3"/>
  <c r="G2173" i="3"/>
  <c r="G2174" i="3"/>
  <c r="G2175" i="3"/>
  <c r="G2176" i="3"/>
  <c r="G2177" i="3"/>
  <c r="G2178" i="3"/>
  <c r="G2179" i="3"/>
  <c r="G2180" i="3"/>
  <c r="G2181" i="3"/>
  <c r="G2182" i="3"/>
  <c r="G2183" i="3"/>
  <c r="G2184" i="3"/>
  <c r="G2185" i="3"/>
  <c r="G2186" i="3"/>
  <c r="G2187" i="3"/>
  <c r="G2188" i="3"/>
  <c r="G2189" i="3"/>
  <c r="G2190" i="3"/>
  <c r="G2191" i="3"/>
  <c r="G2192" i="3"/>
  <c r="G2193" i="3"/>
  <c r="G2194" i="3"/>
  <c r="G2195" i="3"/>
  <c r="G2196" i="3"/>
  <c r="G2197" i="3"/>
  <c r="G2198" i="3"/>
  <c r="G2199" i="3"/>
  <c r="G2200" i="3"/>
  <c r="G2201" i="3"/>
  <c r="G2202" i="3"/>
  <c r="G2203" i="3"/>
  <c r="G2204" i="3"/>
  <c r="G2205" i="3"/>
  <c r="G2206" i="3"/>
  <c r="G2207" i="3"/>
  <c r="G2208" i="3"/>
  <c r="G2209" i="3"/>
  <c r="G2210" i="3"/>
  <c r="G2211" i="3"/>
  <c r="G2212" i="3"/>
  <c r="G2213" i="3"/>
  <c r="G2214" i="3"/>
  <c r="G2215" i="3"/>
  <c r="G2216" i="3"/>
  <c r="G2217" i="3"/>
  <c r="G2218" i="3"/>
  <c r="G2219" i="3"/>
  <c r="G2220" i="3"/>
  <c r="G2221" i="3"/>
  <c r="G2222" i="3"/>
  <c r="G2223" i="3"/>
  <c r="G2224" i="3"/>
  <c r="G2225" i="3"/>
  <c r="G2226" i="3"/>
  <c r="G2227" i="3"/>
  <c r="G2228" i="3"/>
  <c r="G2229" i="3"/>
  <c r="G2230" i="3"/>
  <c r="G2231" i="3"/>
  <c r="G2232" i="3"/>
  <c r="G2233" i="3"/>
  <c r="G2234" i="3"/>
  <c r="G2235" i="3"/>
  <c r="G2236" i="3"/>
  <c r="G2237" i="3"/>
  <c r="G2238" i="3"/>
  <c r="G2239" i="3"/>
  <c r="G2240" i="3"/>
  <c r="G2241" i="3"/>
  <c r="G2242" i="3"/>
  <c r="G2243" i="3"/>
  <c r="G2244" i="3"/>
  <c r="G2245" i="3"/>
  <c r="G2246" i="3"/>
  <c r="G2247" i="3"/>
  <c r="G2248" i="3"/>
  <c r="G2249" i="3"/>
  <c r="G2250" i="3"/>
  <c r="G2251" i="3"/>
  <c r="G2252" i="3"/>
  <c r="G2253" i="3"/>
  <c r="G2254" i="3"/>
  <c r="G2255" i="3"/>
  <c r="G2256" i="3"/>
  <c r="G2257" i="3"/>
  <c r="G2258" i="3"/>
  <c r="G2259" i="3"/>
  <c r="G2260" i="3"/>
  <c r="G2261" i="3"/>
  <c r="G2262" i="3"/>
  <c r="G2263" i="3"/>
  <c r="G2264" i="3"/>
  <c r="G2265" i="3"/>
  <c r="G2266" i="3"/>
  <c r="G2267" i="3"/>
  <c r="G2268" i="3"/>
  <c r="G2269" i="3"/>
  <c r="G2270" i="3"/>
  <c r="G2271" i="3"/>
  <c r="G2272" i="3"/>
  <c r="G2273" i="3"/>
  <c r="G2274" i="3"/>
  <c r="G2275" i="3"/>
  <c r="G2276" i="3"/>
  <c r="G2277" i="3"/>
  <c r="G2278" i="3"/>
  <c r="G2279" i="3"/>
  <c r="G2280" i="3"/>
  <c r="G2281" i="3"/>
  <c r="G2282" i="3"/>
  <c r="G2283" i="3"/>
  <c r="G2284" i="3"/>
  <c r="G2285" i="3"/>
  <c r="G2286" i="3"/>
  <c r="G2287" i="3"/>
  <c r="G2288" i="3"/>
  <c r="G2289" i="3"/>
  <c r="G2290" i="3"/>
  <c r="G2291" i="3"/>
  <c r="G2292" i="3"/>
  <c r="G2293" i="3"/>
  <c r="G2294" i="3"/>
  <c r="G2295" i="3"/>
  <c r="G2296" i="3"/>
  <c r="G2297" i="3"/>
  <c r="G2298" i="3"/>
  <c r="G2299" i="3"/>
  <c r="G2300" i="3"/>
  <c r="G2301" i="3"/>
  <c r="G2302" i="3"/>
  <c r="G2303" i="3"/>
  <c r="G2304" i="3"/>
  <c r="G2305" i="3"/>
  <c r="G2306" i="3"/>
  <c r="G2307" i="3"/>
  <c r="G2308" i="3"/>
  <c r="G2309" i="3"/>
  <c r="G2310" i="3"/>
  <c r="G2311" i="3"/>
  <c r="G2312" i="3"/>
  <c r="G2313" i="3"/>
  <c r="G2314" i="3"/>
  <c r="G2315" i="3"/>
  <c r="G2316" i="3"/>
  <c r="G2317" i="3"/>
  <c r="G2318" i="3"/>
  <c r="G2319" i="3"/>
  <c r="G2320" i="3"/>
  <c r="G2321" i="3"/>
  <c r="G2322" i="3"/>
  <c r="G2323" i="3"/>
  <c r="G2324" i="3"/>
  <c r="G2325" i="3"/>
  <c r="G2326" i="3"/>
  <c r="G2327" i="3"/>
  <c r="G2328" i="3"/>
  <c r="G2329" i="3"/>
  <c r="G2330" i="3"/>
  <c r="G2331" i="3"/>
  <c r="G2332" i="3"/>
  <c r="G2333" i="3"/>
  <c r="G2334" i="3"/>
  <c r="G2335" i="3"/>
  <c r="G2336" i="3"/>
  <c r="G2337" i="3"/>
  <c r="G2338" i="3"/>
  <c r="G2339" i="3"/>
  <c r="G2340" i="3"/>
  <c r="G2341" i="3"/>
  <c r="G2342" i="3"/>
  <c r="G2343" i="3"/>
  <c r="G2344" i="3"/>
  <c r="G2345" i="3"/>
  <c r="G2346" i="3"/>
  <c r="G2347" i="3"/>
  <c r="G2348" i="3"/>
  <c r="G2349" i="3"/>
  <c r="G2350" i="3"/>
  <c r="G2351" i="3"/>
  <c r="G2352" i="3"/>
  <c r="G2353" i="3"/>
  <c r="G2354" i="3"/>
  <c r="G2355" i="3"/>
  <c r="G2356" i="3"/>
  <c r="G2357" i="3"/>
  <c r="G2358" i="3"/>
  <c r="G2359" i="3"/>
  <c r="G2360" i="3"/>
  <c r="G2361" i="3"/>
  <c r="G2362" i="3"/>
  <c r="G2363" i="3"/>
  <c r="G2364" i="3"/>
  <c r="G2365" i="3"/>
  <c r="G2366" i="3"/>
  <c r="G2367" i="3"/>
  <c r="G2368" i="3"/>
  <c r="G2369" i="3"/>
  <c r="G2370" i="3"/>
  <c r="G2371" i="3"/>
  <c r="G2372" i="3"/>
  <c r="G2373" i="3"/>
  <c r="G2374" i="3"/>
  <c r="G2375" i="3"/>
  <c r="G2376" i="3"/>
  <c r="G2377" i="3"/>
  <c r="G2378" i="3"/>
  <c r="G2379" i="3"/>
  <c r="G2380" i="3"/>
  <c r="G2381" i="3"/>
  <c r="G2382" i="3"/>
  <c r="G2383" i="3"/>
  <c r="G2384" i="3"/>
  <c r="G2385" i="3"/>
  <c r="G2386" i="3"/>
  <c r="G2387" i="3"/>
  <c r="G2388" i="3"/>
  <c r="G2389" i="3"/>
  <c r="G2390" i="3"/>
  <c r="G2391" i="3"/>
  <c r="G2392" i="3"/>
  <c r="G2393" i="3"/>
  <c r="G2394" i="3"/>
  <c r="G2395" i="3"/>
  <c r="G2396" i="3"/>
  <c r="G2397" i="3"/>
  <c r="G2398" i="3"/>
  <c r="G2399" i="3"/>
  <c r="G2400" i="3"/>
  <c r="G2401" i="3"/>
  <c r="G2402" i="3"/>
  <c r="G2403" i="3"/>
  <c r="G2404" i="3"/>
  <c r="G2405" i="3"/>
  <c r="G2406" i="3"/>
  <c r="G2407" i="3"/>
  <c r="G2408" i="3"/>
  <c r="G2409" i="3"/>
  <c r="G2410" i="3"/>
  <c r="G2411" i="3"/>
  <c r="G2412" i="3"/>
  <c r="G2413" i="3"/>
  <c r="G2414" i="3"/>
  <c r="G2415" i="3"/>
  <c r="G2416" i="3"/>
  <c r="G2417" i="3"/>
  <c r="G2418" i="3"/>
  <c r="G2419" i="3"/>
  <c r="G2420" i="3"/>
  <c r="G2421" i="3"/>
  <c r="G2422" i="3"/>
  <c r="G2423" i="3"/>
  <c r="G2424" i="3"/>
  <c r="G2425" i="3"/>
  <c r="G2426" i="3"/>
  <c r="G2427" i="3"/>
  <c r="G2428" i="3"/>
  <c r="G2429" i="3"/>
  <c r="G2430" i="3"/>
  <c r="G2431" i="3"/>
  <c r="G2432" i="3"/>
  <c r="G2433" i="3"/>
  <c r="G2434" i="3"/>
  <c r="G2435" i="3"/>
  <c r="G2436" i="3"/>
  <c r="G2437" i="3"/>
  <c r="G2438" i="3"/>
  <c r="G2439" i="3"/>
  <c r="G2440" i="3"/>
  <c r="G2441" i="3"/>
  <c r="G2442" i="3"/>
  <c r="G2443" i="3"/>
  <c r="G2444" i="3"/>
  <c r="G2445" i="3"/>
  <c r="G2446" i="3"/>
  <c r="G2447" i="3"/>
  <c r="G2448" i="3"/>
  <c r="G2449" i="3"/>
  <c r="G2450" i="3"/>
  <c r="G2451" i="3"/>
  <c r="G2452" i="3"/>
  <c r="G2453" i="3"/>
  <c r="G2454" i="3"/>
  <c r="G2455" i="3"/>
  <c r="G2456" i="3"/>
  <c r="G2457" i="3"/>
  <c r="G2458" i="3"/>
  <c r="G2459" i="3"/>
  <c r="G2460" i="3"/>
  <c r="G2461" i="3"/>
  <c r="G2462" i="3"/>
  <c r="G2463" i="3"/>
  <c r="G2464" i="3"/>
  <c r="G2465" i="3"/>
  <c r="G2466" i="3"/>
  <c r="G2467" i="3"/>
  <c r="G2468" i="3"/>
  <c r="G2469" i="3"/>
  <c r="G2470" i="3"/>
  <c r="G2471" i="3"/>
  <c r="G2472" i="3"/>
  <c r="G2473" i="3"/>
  <c r="G2474" i="3"/>
  <c r="G2475" i="3"/>
  <c r="G2476" i="3"/>
  <c r="G2477" i="3"/>
  <c r="G2478" i="3"/>
  <c r="G2479" i="3"/>
  <c r="G2480" i="3"/>
  <c r="G2481" i="3"/>
  <c r="G2482" i="3"/>
  <c r="G2483" i="3"/>
  <c r="G2484" i="3"/>
  <c r="G2485" i="3"/>
  <c r="G2486" i="3"/>
  <c r="G2487" i="3"/>
  <c r="G2488" i="3"/>
  <c r="G2489" i="3"/>
  <c r="G2490" i="3"/>
  <c r="G2491" i="3"/>
  <c r="G2492" i="3"/>
  <c r="G2493" i="3"/>
  <c r="G2494" i="3"/>
  <c r="G2495" i="3"/>
  <c r="G2496" i="3"/>
  <c r="G2497" i="3"/>
  <c r="G2498" i="3"/>
  <c r="G2499" i="3"/>
  <c r="G2500" i="3"/>
  <c r="G2501" i="3"/>
  <c r="G2502" i="3"/>
  <c r="G2503" i="3"/>
  <c r="G2504" i="3"/>
  <c r="G2505" i="3"/>
  <c r="G2506" i="3"/>
  <c r="G2507" i="3"/>
  <c r="G2508" i="3"/>
  <c r="G2509" i="3"/>
  <c r="G2510" i="3"/>
  <c r="G2511" i="3"/>
  <c r="G2512" i="3"/>
  <c r="G2513" i="3"/>
  <c r="G2514" i="3"/>
  <c r="G2515" i="3"/>
  <c r="G2516" i="3"/>
  <c r="G2517" i="3"/>
  <c r="G2518" i="3"/>
  <c r="G2519" i="3"/>
  <c r="G2520" i="3"/>
  <c r="G2521" i="3"/>
  <c r="G2522" i="3"/>
  <c r="G2523" i="3"/>
  <c r="G2524" i="3"/>
  <c r="G2525" i="3"/>
  <c r="G2526" i="3"/>
  <c r="G2527" i="3"/>
  <c r="G2528" i="3"/>
  <c r="G2529" i="3"/>
  <c r="G2530" i="3"/>
  <c r="G2531" i="3"/>
  <c r="G2532" i="3"/>
  <c r="G2533" i="3"/>
  <c r="G2534" i="3"/>
  <c r="G2535" i="3"/>
  <c r="G2536" i="3"/>
  <c r="G2537" i="3"/>
  <c r="G2538" i="3"/>
  <c r="G2539" i="3"/>
  <c r="G2540" i="3"/>
  <c r="G2541" i="3"/>
  <c r="G2542" i="3"/>
  <c r="G2543" i="3"/>
  <c r="G2544" i="3"/>
  <c r="G2545" i="3"/>
  <c r="G2546" i="3"/>
  <c r="G2547" i="3"/>
  <c r="G2548" i="3"/>
  <c r="G2549" i="3"/>
  <c r="G2550" i="3"/>
  <c r="G2551" i="3"/>
  <c r="G2552" i="3"/>
  <c r="G2553" i="3"/>
  <c r="G2554" i="3"/>
  <c r="G2555" i="3"/>
  <c r="G2556" i="3"/>
  <c r="G2557" i="3"/>
  <c r="G2558" i="3"/>
  <c r="G2559" i="3"/>
  <c r="G2560" i="3"/>
  <c r="G2561" i="3"/>
  <c r="G2562" i="3"/>
  <c r="G2563" i="3"/>
  <c r="G2564" i="3"/>
  <c r="G2565" i="3"/>
  <c r="G2566" i="3"/>
  <c r="G2567" i="3"/>
  <c r="G2568" i="3"/>
  <c r="G2569" i="3"/>
  <c r="G2570" i="3"/>
  <c r="G2571" i="3"/>
  <c r="G2572" i="3"/>
  <c r="G2573" i="3"/>
  <c r="G2574" i="3"/>
  <c r="G2575" i="3"/>
  <c r="G2576" i="3"/>
  <c r="G2577" i="3"/>
  <c r="G2578" i="3"/>
  <c r="G2579" i="3"/>
  <c r="G2580" i="3"/>
  <c r="G2581" i="3"/>
  <c r="G2582" i="3"/>
  <c r="G2583" i="3"/>
  <c r="G2584" i="3"/>
  <c r="G2585" i="3"/>
  <c r="G2586" i="3"/>
  <c r="G2587" i="3"/>
  <c r="G2588" i="3"/>
  <c r="G2589" i="3"/>
  <c r="G2590" i="3"/>
  <c r="G2591" i="3"/>
  <c r="G2592" i="3"/>
  <c r="G2593" i="3"/>
  <c r="G2594" i="3"/>
  <c r="G2595" i="3"/>
  <c r="G2596" i="3"/>
  <c r="G2597" i="3"/>
  <c r="G2598" i="3"/>
  <c r="G2599" i="3"/>
  <c r="G2600" i="3"/>
  <c r="G2601" i="3"/>
  <c r="G2602" i="3"/>
  <c r="G2603" i="3"/>
  <c r="G2604" i="3"/>
  <c r="G2605" i="3"/>
  <c r="G2606" i="3"/>
  <c r="G2607" i="3"/>
  <c r="G2608" i="3"/>
  <c r="G2609" i="3"/>
  <c r="G2610" i="3"/>
  <c r="G2611" i="3"/>
  <c r="G2612" i="3"/>
  <c r="G2613" i="3"/>
  <c r="G2614" i="3"/>
  <c r="G2615" i="3"/>
  <c r="G2616" i="3"/>
  <c r="G2617" i="3"/>
  <c r="G2618" i="3"/>
  <c r="G2619" i="3"/>
  <c r="G2620" i="3"/>
  <c r="G2621" i="3"/>
  <c r="G2622" i="3"/>
  <c r="G2623" i="3"/>
  <c r="G2624" i="3"/>
  <c r="G2625" i="3"/>
  <c r="G2626" i="3"/>
  <c r="G2627" i="3"/>
  <c r="G2628" i="3"/>
  <c r="G2629" i="3"/>
  <c r="G2630" i="3"/>
  <c r="G2631" i="3"/>
  <c r="G2632" i="3"/>
  <c r="G2633" i="3"/>
  <c r="G2634" i="3"/>
  <c r="G2635" i="3"/>
  <c r="G2636" i="3"/>
  <c r="G2637" i="3"/>
  <c r="G2638" i="3"/>
  <c r="G2639" i="3"/>
  <c r="G2640" i="3"/>
  <c r="G2641" i="3"/>
  <c r="G2642" i="3"/>
  <c r="G2643" i="3"/>
  <c r="G2644" i="3"/>
  <c r="G2645" i="3"/>
  <c r="G2646" i="3"/>
  <c r="G2647" i="3"/>
  <c r="G2648" i="3"/>
  <c r="G2649" i="3"/>
  <c r="G2650" i="3"/>
  <c r="G2651" i="3"/>
  <c r="G2652" i="3"/>
  <c r="G2653" i="3"/>
  <c r="G2654" i="3"/>
  <c r="G2655" i="3"/>
  <c r="G2656" i="3"/>
  <c r="G2657" i="3"/>
  <c r="G2658" i="3"/>
  <c r="G2659" i="3"/>
  <c r="G2660" i="3"/>
  <c r="G2661" i="3"/>
  <c r="G2662" i="3"/>
  <c r="G2663" i="3"/>
  <c r="G2664" i="3"/>
  <c r="G2665" i="3"/>
  <c r="G2666" i="3"/>
  <c r="G2667" i="3"/>
  <c r="G2668" i="3"/>
  <c r="G2669" i="3"/>
  <c r="G2670" i="3"/>
  <c r="G2671" i="3"/>
  <c r="G2672" i="3"/>
  <c r="G2673" i="3"/>
  <c r="G2674" i="3"/>
  <c r="G2675" i="3"/>
  <c r="G2676" i="3"/>
  <c r="G2677" i="3"/>
  <c r="G2678" i="3"/>
  <c r="G2679" i="3"/>
  <c r="G2680" i="3"/>
  <c r="G2681" i="3"/>
  <c r="G2682" i="3"/>
  <c r="G2683" i="3"/>
  <c r="G2684" i="3"/>
  <c r="G2685" i="3"/>
  <c r="G2686" i="3"/>
  <c r="G2687" i="3"/>
  <c r="G2688" i="3"/>
  <c r="G2689" i="3"/>
  <c r="G2690" i="3"/>
  <c r="G2691" i="3"/>
  <c r="G2692" i="3"/>
  <c r="G2693" i="3"/>
  <c r="G2694" i="3"/>
  <c r="G2695" i="3"/>
  <c r="G2696" i="3"/>
  <c r="G2697" i="3"/>
  <c r="G2698" i="3"/>
  <c r="G2699" i="3"/>
  <c r="G2700" i="3"/>
  <c r="G2701" i="3"/>
  <c r="G2702" i="3"/>
  <c r="G2703" i="3"/>
  <c r="G2704" i="3"/>
  <c r="G2705" i="3"/>
  <c r="G2706" i="3"/>
  <c r="G2707" i="3"/>
  <c r="G2708" i="3"/>
  <c r="G2709" i="3"/>
  <c r="G2710" i="3"/>
  <c r="G2711" i="3"/>
  <c r="G2712" i="3"/>
  <c r="G2713" i="3"/>
  <c r="G2714" i="3"/>
  <c r="G2715" i="3"/>
  <c r="G2716" i="3"/>
  <c r="G2717" i="3"/>
  <c r="G2718" i="3"/>
  <c r="G2719" i="3"/>
  <c r="G2720" i="3"/>
  <c r="G2721" i="3"/>
  <c r="G2722" i="3"/>
  <c r="G2723" i="3"/>
  <c r="G2724" i="3"/>
  <c r="G2725" i="3"/>
  <c r="G2726" i="3"/>
  <c r="G2727" i="3"/>
  <c r="G2728" i="3"/>
  <c r="G2729" i="3"/>
  <c r="G2730" i="3"/>
  <c r="G2731" i="3"/>
  <c r="G2732" i="3"/>
  <c r="G2733" i="3"/>
  <c r="G2734" i="3"/>
  <c r="G2735" i="3"/>
  <c r="G2736" i="3"/>
  <c r="G2737" i="3"/>
  <c r="G2738" i="3"/>
  <c r="G2739" i="3"/>
  <c r="G2740" i="3"/>
  <c r="G2741" i="3"/>
  <c r="G2742" i="3"/>
  <c r="G2743" i="3"/>
  <c r="G2744" i="3"/>
  <c r="G2745" i="3"/>
  <c r="G2746" i="3"/>
  <c r="G2747" i="3"/>
  <c r="G2748" i="3"/>
  <c r="G2749" i="3"/>
  <c r="G2750" i="3"/>
  <c r="G2751" i="3"/>
  <c r="G2752" i="3"/>
  <c r="G2753" i="3"/>
  <c r="G2754" i="3"/>
  <c r="G2755" i="3"/>
  <c r="G2756" i="3"/>
  <c r="G2757" i="3"/>
  <c r="G2758" i="3"/>
  <c r="G2759" i="3"/>
  <c r="G2760" i="3"/>
  <c r="G2761" i="3"/>
  <c r="G2762" i="3"/>
  <c r="G2763" i="3"/>
  <c r="G2764" i="3"/>
  <c r="G2765" i="3"/>
  <c r="G2766" i="3"/>
  <c r="G2767" i="3"/>
  <c r="G2768" i="3"/>
  <c r="G2769" i="3"/>
  <c r="G2770" i="3"/>
  <c r="G2771" i="3"/>
  <c r="G2772" i="3"/>
  <c r="G2773" i="3"/>
  <c r="G2774" i="3"/>
  <c r="G2775" i="3"/>
  <c r="G2776" i="3"/>
  <c r="G2777" i="3"/>
  <c r="G2778" i="3"/>
  <c r="G2779" i="3"/>
  <c r="G2780" i="3"/>
  <c r="G2781" i="3"/>
  <c r="G2782" i="3"/>
  <c r="G2783" i="3"/>
  <c r="G2784" i="3"/>
  <c r="G2785" i="3"/>
  <c r="G2786" i="3"/>
  <c r="G2787" i="3"/>
  <c r="G2788" i="3"/>
  <c r="G2789" i="3"/>
  <c r="G2790" i="3"/>
  <c r="G2791" i="3"/>
  <c r="G2792" i="3"/>
  <c r="G2793" i="3"/>
  <c r="G2794" i="3"/>
  <c r="G2795" i="3"/>
  <c r="G2796" i="3"/>
  <c r="G2797" i="3"/>
  <c r="G2798" i="3"/>
  <c r="G2799" i="3"/>
  <c r="G2800" i="3"/>
  <c r="G2801" i="3"/>
  <c r="G2802" i="3"/>
  <c r="G2803" i="3"/>
  <c r="G2804" i="3"/>
  <c r="G2805" i="3"/>
  <c r="G2806" i="3"/>
  <c r="G2807" i="3"/>
  <c r="G2808" i="3"/>
  <c r="G2809" i="3"/>
  <c r="G2810" i="3"/>
  <c r="G2811" i="3"/>
  <c r="G2812" i="3"/>
  <c r="G2813" i="3"/>
  <c r="G2814" i="3"/>
  <c r="G2815" i="3"/>
  <c r="G2816" i="3"/>
  <c r="G2817" i="3"/>
  <c r="G2818" i="3"/>
  <c r="G2819" i="3"/>
  <c r="G2820" i="3"/>
  <c r="G2821" i="3"/>
  <c r="G2822" i="3"/>
  <c r="G2823" i="3"/>
  <c r="G2824" i="3"/>
  <c r="G2825" i="3"/>
  <c r="G2826" i="3"/>
  <c r="G2827" i="3"/>
  <c r="G2828" i="3"/>
  <c r="G2829" i="3"/>
  <c r="G2830" i="3"/>
  <c r="G2831" i="3"/>
  <c r="G2832" i="3"/>
  <c r="G2833" i="3"/>
  <c r="G2834" i="3"/>
  <c r="G2835" i="3"/>
  <c r="G2836" i="3"/>
  <c r="G2837" i="3"/>
  <c r="G2838" i="3"/>
  <c r="G2839" i="3"/>
  <c r="G2840" i="3"/>
  <c r="G2841" i="3"/>
  <c r="G2842" i="3"/>
  <c r="G2843" i="3"/>
  <c r="G2844" i="3"/>
  <c r="G2845" i="3"/>
  <c r="G2846" i="3"/>
  <c r="G2847" i="3"/>
  <c r="G2848" i="3"/>
  <c r="G2849" i="3"/>
  <c r="G2850" i="3"/>
  <c r="G2851" i="3"/>
  <c r="G2852" i="3"/>
  <c r="G2853" i="3"/>
  <c r="G2854" i="3"/>
  <c r="G2855" i="3"/>
  <c r="G2856" i="3"/>
  <c r="G2857" i="3"/>
  <c r="G2858" i="3"/>
  <c r="G2859" i="3"/>
  <c r="G2860" i="3"/>
  <c r="G2861" i="3"/>
  <c r="G2862" i="3"/>
  <c r="G2863" i="3"/>
  <c r="G2864" i="3"/>
  <c r="G2865" i="3"/>
  <c r="G2866" i="3"/>
  <c r="G2867" i="3"/>
  <c r="G2868" i="3"/>
  <c r="G2869" i="3"/>
  <c r="G2870" i="3"/>
  <c r="G2871" i="3"/>
  <c r="G2872" i="3"/>
  <c r="G2873" i="3"/>
  <c r="G2874" i="3"/>
  <c r="G2875" i="3"/>
  <c r="G2876" i="3"/>
  <c r="G2877" i="3"/>
  <c r="G2878" i="3"/>
  <c r="G2879" i="3"/>
  <c r="G2880" i="3"/>
  <c r="G2881" i="3"/>
  <c r="G2882" i="3"/>
  <c r="G2883" i="3"/>
  <c r="G2884" i="3"/>
  <c r="G2885" i="3"/>
  <c r="G2886" i="3"/>
  <c r="G2887" i="3"/>
  <c r="G2888" i="3"/>
  <c r="G2889" i="3"/>
  <c r="G2890" i="3"/>
  <c r="G2891" i="3"/>
  <c r="G2892" i="3"/>
  <c r="G2893" i="3"/>
  <c r="G2894" i="3"/>
  <c r="G2895" i="3"/>
  <c r="G2896" i="3"/>
  <c r="G2897" i="3"/>
  <c r="G2898" i="3"/>
  <c r="G2899" i="3"/>
  <c r="G2900" i="3"/>
  <c r="G2901" i="3"/>
  <c r="G2902" i="3"/>
  <c r="G2903" i="3"/>
  <c r="G2904" i="3"/>
  <c r="G2905" i="3"/>
  <c r="G2906" i="3"/>
  <c r="G2907" i="3"/>
  <c r="G2908" i="3"/>
  <c r="G2909" i="3"/>
  <c r="G2910" i="3"/>
  <c r="G2911" i="3"/>
  <c r="G2912" i="3"/>
  <c r="G2913" i="3"/>
  <c r="G2914" i="3"/>
  <c r="G2915" i="3"/>
  <c r="G2916" i="3"/>
  <c r="G2917" i="3"/>
  <c r="G2918" i="3"/>
  <c r="G2919" i="3"/>
  <c r="G2920" i="3"/>
  <c r="G2921" i="3"/>
  <c r="G2922" i="3"/>
  <c r="G2923" i="3"/>
  <c r="G2924" i="3"/>
  <c r="G2925" i="3"/>
  <c r="G2926" i="3"/>
  <c r="G2927" i="3"/>
  <c r="G2928" i="3"/>
  <c r="G2929" i="3"/>
  <c r="G2930" i="3"/>
  <c r="G2931" i="3"/>
  <c r="G2932" i="3"/>
  <c r="G2933" i="3"/>
  <c r="G2934" i="3"/>
  <c r="G2935" i="3"/>
  <c r="G2936" i="3"/>
  <c r="G2937" i="3"/>
  <c r="G2938" i="3"/>
  <c r="G2939" i="3"/>
  <c r="G2940" i="3"/>
  <c r="G2941" i="3"/>
  <c r="G2942" i="3"/>
  <c r="G2943" i="3"/>
  <c r="G2944" i="3"/>
  <c r="G2945" i="3"/>
  <c r="G2946" i="3"/>
  <c r="G2947" i="3"/>
  <c r="G2948" i="3"/>
  <c r="G2949" i="3"/>
  <c r="G2950" i="3"/>
  <c r="G2951" i="3"/>
  <c r="G2952" i="3"/>
  <c r="G2953" i="3"/>
  <c r="G2954" i="3"/>
  <c r="G2955" i="3"/>
  <c r="G2956" i="3"/>
  <c r="G2957" i="3"/>
  <c r="G2958" i="3"/>
  <c r="G2959" i="3"/>
  <c r="G2960" i="3"/>
  <c r="G2961" i="3"/>
  <c r="G2962" i="3"/>
  <c r="G2963" i="3"/>
  <c r="G2964" i="3"/>
  <c r="G2965" i="3"/>
  <c r="G2966" i="3"/>
  <c r="G2967" i="3"/>
  <c r="G2968" i="3"/>
  <c r="G2969" i="3"/>
  <c r="G2970" i="3"/>
  <c r="G2971" i="3"/>
  <c r="G2972" i="3"/>
  <c r="G2973" i="3"/>
  <c r="G2974" i="3"/>
  <c r="G2975" i="3"/>
  <c r="G2976" i="3"/>
  <c r="G2977" i="3"/>
  <c r="G2978" i="3"/>
  <c r="G2979" i="3"/>
  <c r="G2980" i="3"/>
  <c r="G2981" i="3"/>
  <c r="G2982" i="3"/>
  <c r="G2983" i="3"/>
  <c r="G2984" i="3"/>
  <c r="G2985" i="3"/>
  <c r="G2986" i="3"/>
  <c r="G2987" i="3"/>
  <c r="G2988" i="3"/>
  <c r="G2989" i="3"/>
  <c r="G2990" i="3"/>
  <c r="G2991" i="3"/>
  <c r="G2992" i="3"/>
  <c r="G2993" i="3"/>
  <c r="G2994" i="3"/>
  <c r="G2995" i="3"/>
  <c r="G2996" i="3"/>
  <c r="G2997" i="3"/>
  <c r="G2998" i="3"/>
  <c r="G2999" i="3"/>
  <c r="G3000" i="3"/>
  <c r="G3001" i="3"/>
  <c r="G3002" i="3"/>
  <c r="G3003" i="3"/>
  <c r="G3004" i="3"/>
  <c r="G3005" i="3"/>
  <c r="G3006" i="3"/>
  <c r="G3007" i="3"/>
  <c r="G3008" i="3"/>
  <c r="G3009" i="3"/>
  <c r="G3010" i="3"/>
  <c r="G3011" i="3"/>
  <c r="G3012" i="3"/>
  <c r="G3013" i="3"/>
  <c r="G3014" i="3"/>
  <c r="G3015" i="3"/>
  <c r="G3016" i="3"/>
  <c r="G3017" i="3"/>
  <c r="G3018" i="3"/>
  <c r="G3019" i="3"/>
  <c r="G3020" i="3"/>
  <c r="G3021" i="3"/>
  <c r="G3022" i="3"/>
  <c r="G3023" i="3"/>
  <c r="G3024" i="3"/>
  <c r="G3025" i="3"/>
  <c r="G3026" i="3"/>
  <c r="G3027" i="3"/>
  <c r="G3028" i="3"/>
  <c r="G3029" i="3"/>
  <c r="G3030" i="3"/>
  <c r="G3031" i="3"/>
  <c r="G3032" i="3"/>
  <c r="G3033" i="3"/>
  <c r="G3034" i="3"/>
  <c r="G3035" i="3"/>
  <c r="G3036" i="3"/>
  <c r="G3037" i="3"/>
  <c r="G3038" i="3"/>
  <c r="G3039" i="3"/>
  <c r="G3040" i="3"/>
  <c r="G3041" i="3"/>
  <c r="G3042" i="3"/>
  <c r="G3043" i="3"/>
  <c r="G3044" i="3"/>
  <c r="G3045" i="3"/>
  <c r="G3046" i="3"/>
  <c r="G3047" i="3"/>
  <c r="G3048" i="3"/>
  <c r="G3049" i="3"/>
  <c r="G3050" i="3"/>
  <c r="G3051" i="3"/>
  <c r="G3052" i="3"/>
  <c r="G3053" i="3"/>
  <c r="G3054" i="3"/>
  <c r="G3055" i="3"/>
  <c r="G3056" i="3"/>
  <c r="G3057" i="3"/>
  <c r="G3058" i="3"/>
  <c r="G3059" i="3"/>
  <c r="G3060" i="3"/>
  <c r="G3061" i="3"/>
  <c r="G3062" i="3"/>
  <c r="G3063" i="3"/>
  <c r="G3064" i="3"/>
  <c r="G3065" i="3"/>
  <c r="G3066" i="3"/>
  <c r="G3067" i="3"/>
  <c r="G3068" i="3"/>
  <c r="G3069" i="3"/>
  <c r="G3070" i="3"/>
  <c r="G3071" i="3"/>
  <c r="G3072" i="3"/>
  <c r="G3073" i="3"/>
  <c r="G3074" i="3"/>
  <c r="G3075" i="3"/>
  <c r="G3076" i="3"/>
  <c r="G3077" i="3"/>
  <c r="G3078" i="3"/>
  <c r="G3079" i="3"/>
  <c r="G3080" i="3"/>
  <c r="G3081" i="3"/>
  <c r="G3082" i="3"/>
  <c r="G3083" i="3"/>
  <c r="G3084" i="3"/>
  <c r="G3085" i="3"/>
  <c r="G3086" i="3"/>
  <c r="G3087" i="3"/>
  <c r="G3088" i="3"/>
  <c r="G3089" i="3"/>
  <c r="G3090" i="3"/>
  <c r="G3091" i="3"/>
  <c r="G3092" i="3"/>
  <c r="G3093" i="3"/>
  <c r="G3094" i="3"/>
  <c r="G3095" i="3"/>
  <c r="G3096" i="3"/>
  <c r="G3097" i="3"/>
  <c r="G3098" i="3"/>
  <c r="G3099" i="3"/>
  <c r="G3100" i="3"/>
  <c r="G3101" i="3"/>
  <c r="G3102" i="3"/>
  <c r="G3103" i="3"/>
  <c r="G3104" i="3"/>
  <c r="G3105" i="3"/>
  <c r="G3106" i="3"/>
  <c r="G3107" i="3"/>
  <c r="G3108" i="3"/>
  <c r="G3109" i="3"/>
  <c r="G3110" i="3"/>
  <c r="G3111" i="3"/>
  <c r="G3112" i="3"/>
  <c r="G3113" i="3"/>
  <c r="G3114" i="3"/>
  <c r="G3115" i="3"/>
  <c r="G3116" i="3"/>
  <c r="G3117" i="3"/>
  <c r="G3118" i="3"/>
  <c r="G3119" i="3"/>
  <c r="G3120" i="3"/>
  <c r="G3121" i="3"/>
  <c r="G3122" i="3"/>
  <c r="G3123" i="3"/>
  <c r="G3124" i="3"/>
  <c r="G3125" i="3"/>
  <c r="G3126" i="3"/>
  <c r="G3127" i="3"/>
  <c r="G3128" i="3"/>
  <c r="G3129" i="3"/>
  <c r="G3130" i="3"/>
  <c r="G3131" i="3"/>
  <c r="G3132" i="3"/>
  <c r="G3133" i="3"/>
  <c r="G3134" i="3"/>
  <c r="G3135" i="3"/>
  <c r="G3136" i="3"/>
  <c r="G3137" i="3"/>
  <c r="G3138" i="3"/>
  <c r="G3139" i="3"/>
  <c r="G3140" i="3"/>
  <c r="G3141" i="3"/>
  <c r="G3142" i="3"/>
  <c r="G3143" i="3"/>
  <c r="G3144" i="3"/>
  <c r="G3145" i="3"/>
  <c r="G3146" i="3"/>
  <c r="G3147" i="3"/>
  <c r="G3148" i="3"/>
  <c r="G3149" i="3"/>
  <c r="G3150" i="3"/>
  <c r="G3151" i="3"/>
  <c r="G3152" i="3"/>
  <c r="G3153" i="3"/>
  <c r="G3154" i="3"/>
  <c r="G3155" i="3"/>
  <c r="G3156" i="3"/>
  <c r="G3157" i="3"/>
  <c r="G3158" i="3"/>
  <c r="G3159" i="3"/>
  <c r="G3160" i="3"/>
  <c r="G3161" i="3"/>
  <c r="G3162" i="3"/>
  <c r="G3163" i="3"/>
  <c r="G3164" i="3"/>
  <c r="G3165" i="3"/>
  <c r="G3166" i="3"/>
  <c r="G3167" i="3"/>
  <c r="G3168" i="3"/>
  <c r="G3169" i="3"/>
  <c r="G3170" i="3"/>
  <c r="G3171" i="3"/>
  <c r="G3172" i="3"/>
  <c r="G3173" i="3"/>
  <c r="G3174" i="3"/>
  <c r="G3175" i="3"/>
  <c r="G3176" i="3"/>
  <c r="G3177" i="3"/>
  <c r="G3178" i="3"/>
  <c r="G3179" i="3"/>
  <c r="G3180" i="3"/>
  <c r="G3181" i="3"/>
  <c r="G3182" i="3"/>
  <c r="G3183" i="3"/>
  <c r="G3184" i="3"/>
  <c r="G3185" i="3"/>
  <c r="G3186" i="3"/>
  <c r="G3187" i="3"/>
  <c r="G3188" i="3"/>
  <c r="G3189" i="3"/>
  <c r="G3190" i="3"/>
  <c r="G3191" i="3"/>
  <c r="G3192" i="3"/>
  <c r="G3193" i="3"/>
  <c r="G3194" i="3"/>
  <c r="G3195" i="3"/>
  <c r="G3196" i="3"/>
  <c r="G3197" i="3"/>
  <c r="G3198" i="3"/>
  <c r="G3199" i="3"/>
  <c r="G3200" i="3"/>
  <c r="G3201" i="3"/>
  <c r="G3202" i="3"/>
  <c r="G3203" i="3"/>
  <c r="G3204" i="3"/>
  <c r="G3205" i="3"/>
  <c r="G3206" i="3"/>
  <c r="G3207" i="3"/>
  <c r="G3208" i="3"/>
  <c r="G3209" i="3"/>
  <c r="G3210" i="3"/>
  <c r="G3211" i="3"/>
  <c r="G3212" i="3"/>
  <c r="G3213" i="3"/>
  <c r="G3214" i="3"/>
  <c r="G3215" i="3"/>
  <c r="G3216" i="3"/>
  <c r="G3217" i="3"/>
  <c r="G3218" i="3"/>
  <c r="G3219" i="3"/>
  <c r="G3220" i="3"/>
  <c r="G3221" i="3"/>
  <c r="G3222" i="3"/>
  <c r="G3223" i="3"/>
  <c r="G3224" i="3"/>
  <c r="G3225" i="3"/>
  <c r="G3226" i="3"/>
  <c r="G3227" i="3"/>
  <c r="G3228" i="3"/>
  <c r="G3229" i="3"/>
  <c r="G3230" i="3"/>
  <c r="G3231" i="3"/>
  <c r="G3232" i="3"/>
  <c r="G3233" i="3"/>
  <c r="G3234" i="3"/>
  <c r="G3235" i="3"/>
  <c r="G3236" i="3"/>
  <c r="G3237" i="3"/>
  <c r="G3238" i="3"/>
  <c r="G3239" i="3"/>
  <c r="G3240" i="3"/>
  <c r="G3241" i="3"/>
  <c r="G3242" i="3"/>
  <c r="G3243" i="3"/>
  <c r="G3244" i="3"/>
  <c r="G3245" i="3"/>
  <c r="G3246" i="3"/>
  <c r="G3247" i="3"/>
  <c r="G3248" i="3"/>
  <c r="G3249" i="3"/>
  <c r="G3250" i="3"/>
  <c r="G3251" i="3"/>
  <c r="G3252" i="3"/>
  <c r="G3253" i="3"/>
  <c r="G3254" i="3"/>
  <c r="G3255" i="3"/>
  <c r="G3256" i="3"/>
  <c r="G3257" i="3"/>
  <c r="G3258" i="3"/>
  <c r="G3259" i="3"/>
  <c r="G3260" i="3"/>
  <c r="G3261" i="3"/>
  <c r="G3262" i="3"/>
  <c r="G3263" i="3"/>
  <c r="G3264" i="3"/>
  <c r="G3265" i="3"/>
  <c r="G3266" i="3"/>
  <c r="G3267" i="3"/>
  <c r="G3268" i="3"/>
  <c r="G3269" i="3"/>
  <c r="G3270" i="3"/>
  <c r="G3271" i="3"/>
  <c r="G3272" i="3"/>
  <c r="G3273" i="3"/>
  <c r="G3274" i="3"/>
  <c r="G3275" i="3"/>
  <c r="G3276" i="3"/>
  <c r="G3277" i="3"/>
  <c r="G3278" i="3"/>
  <c r="G3279" i="3"/>
  <c r="G3280" i="3"/>
  <c r="G3281" i="3"/>
  <c r="G3282" i="3"/>
  <c r="G3283" i="3"/>
  <c r="G3284" i="3"/>
  <c r="G3285" i="3"/>
  <c r="G3286" i="3"/>
  <c r="G3287" i="3"/>
  <c r="G3288" i="3"/>
  <c r="G3289" i="3"/>
  <c r="G3290" i="3"/>
  <c r="G3291" i="3"/>
  <c r="G3292" i="3"/>
  <c r="G3293" i="3"/>
  <c r="G3294" i="3"/>
  <c r="G3295" i="3"/>
  <c r="G3296" i="3"/>
  <c r="G3297" i="3"/>
  <c r="G3298" i="3"/>
  <c r="G3299" i="3"/>
  <c r="G3300" i="3"/>
  <c r="G3301" i="3"/>
  <c r="G3302" i="3"/>
  <c r="G3303" i="3"/>
  <c r="G3304" i="3"/>
  <c r="G3305" i="3"/>
  <c r="G3306" i="3"/>
  <c r="G3307" i="3"/>
  <c r="G3308" i="3"/>
  <c r="G3309" i="3"/>
  <c r="G3310" i="3"/>
  <c r="G3311" i="3"/>
  <c r="G3312" i="3"/>
  <c r="G3313" i="3"/>
  <c r="G3314" i="3"/>
  <c r="G3315" i="3"/>
  <c r="G3316" i="3"/>
  <c r="G3317" i="3"/>
  <c r="G3318" i="3"/>
  <c r="G3319" i="3"/>
  <c r="G3320" i="3"/>
  <c r="G3321" i="3"/>
  <c r="G3322" i="3"/>
  <c r="G3323" i="3"/>
  <c r="G3324" i="3"/>
  <c r="G3325" i="3"/>
  <c r="G3326" i="3"/>
  <c r="G3327" i="3"/>
  <c r="G3328" i="3"/>
  <c r="G3329" i="3"/>
  <c r="G3330" i="3"/>
  <c r="G3331" i="3"/>
  <c r="G3332" i="3"/>
  <c r="G3333" i="3"/>
  <c r="G3334" i="3"/>
  <c r="G3335" i="3"/>
  <c r="G3336" i="3"/>
  <c r="G3337" i="3"/>
  <c r="G3338" i="3"/>
  <c r="G3339" i="3"/>
  <c r="G3340" i="3"/>
  <c r="G3341" i="3"/>
  <c r="G3342" i="3"/>
  <c r="G3343" i="3"/>
  <c r="G3344" i="3"/>
  <c r="G3345" i="3"/>
  <c r="G3346" i="3"/>
  <c r="G3347" i="3"/>
  <c r="G3348" i="3"/>
  <c r="G3349" i="3"/>
  <c r="G3350" i="3"/>
  <c r="G3351" i="3"/>
  <c r="G3352" i="3"/>
  <c r="G3353" i="3"/>
  <c r="G3354" i="3"/>
  <c r="G3355" i="3"/>
  <c r="G3356" i="3"/>
  <c r="G3357" i="3"/>
  <c r="G3358" i="3"/>
  <c r="G3359" i="3"/>
  <c r="G3360" i="3"/>
  <c r="G3361" i="3"/>
  <c r="G3362" i="3"/>
  <c r="G3363" i="3"/>
  <c r="G3364" i="3"/>
  <c r="G3365" i="3"/>
  <c r="G3366" i="3"/>
  <c r="G3367" i="3"/>
  <c r="G3368" i="3"/>
  <c r="G3369" i="3"/>
  <c r="G3370" i="3"/>
  <c r="G3371" i="3"/>
  <c r="G3372" i="3"/>
  <c r="G3373" i="3"/>
  <c r="G3374" i="3"/>
  <c r="G3375" i="3"/>
  <c r="G3376" i="3"/>
  <c r="G3377" i="3"/>
  <c r="G3378" i="3"/>
  <c r="G3379" i="3"/>
  <c r="G3380" i="3"/>
  <c r="G3381" i="3"/>
  <c r="G3382" i="3"/>
  <c r="G3383" i="3"/>
  <c r="G3384" i="3"/>
  <c r="G3385" i="3"/>
  <c r="G3386" i="3"/>
  <c r="G3387" i="3"/>
  <c r="G3388" i="3"/>
  <c r="G3389" i="3"/>
  <c r="G3390" i="3"/>
  <c r="G3391" i="3"/>
  <c r="G3392" i="3"/>
  <c r="G3393" i="3"/>
  <c r="G3394" i="3"/>
  <c r="G3395" i="3"/>
  <c r="G3396" i="3"/>
  <c r="G3397" i="3"/>
  <c r="G3398" i="3"/>
  <c r="G3399" i="3"/>
  <c r="G3400" i="3"/>
  <c r="G3401" i="3"/>
  <c r="G3402" i="3"/>
  <c r="G3403" i="3"/>
  <c r="G3404" i="3"/>
  <c r="G3405" i="3"/>
  <c r="G3406" i="3"/>
  <c r="G3407" i="3"/>
  <c r="G3408" i="3"/>
  <c r="G3409" i="3"/>
  <c r="G3410" i="3"/>
  <c r="G3411" i="3"/>
  <c r="G3412" i="3"/>
  <c r="G3413" i="3"/>
  <c r="G3414" i="3"/>
  <c r="G3415" i="3"/>
  <c r="G3416" i="3"/>
  <c r="G3417" i="3"/>
  <c r="G3418" i="3"/>
  <c r="G3419" i="3"/>
  <c r="G3420" i="3"/>
  <c r="G3421" i="3"/>
  <c r="G3422" i="3"/>
  <c r="G3423" i="3"/>
  <c r="G3424" i="3"/>
  <c r="G3425" i="3"/>
  <c r="G3426" i="3"/>
  <c r="G3427" i="3"/>
  <c r="G3428" i="3"/>
  <c r="G3429" i="3"/>
  <c r="G3430" i="3"/>
  <c r="G3431" i="3"/>
  <c r="G3432" i="3"/>
  <c r="G3433" i="3"/>
  <c r="G3434" i="3"/>
  <c r="G3435" i="3"/>
  <c r="G3436" i="3"/>
  <c r="G3437" i="3"/>
  <c r="G3438" i="3"/>
  <c r="G3439" i="3"/>
  <c r="G3440" i="3"/>
  <c r="G3441" i="3"/>
  <c r="G3442" i="3"/>
  <c r="G3443" i="3"/>
  <c r="G3444" i="3"/>
  <c r="G3445" i="3"/>
  <c r="G3446" i="3"/>
  <c r="G3447" i="3"/>
  <c r="G3448" i="3"/>
  <c r="G3449" i="3"/>
  <c r="G3450" i="3"/>
  <c r="G3451" i="3"/>
  <c r="G3452" i="3"/>
  <c r="G3453" i="3"/>
  <c r="G3454" i="3"/>
  <c r="G3455" i="3"/>
  <c r="G3456" i="3"/>
  <c r="G3457" i="3"/>
  <c r="G3458" i="3"/>
  <c r="G3459" i="3"/>
  <c r="G3460" i="3"/>
  <c r="G3461" i="3"/>
  <c r="G3462" i="3"/>
  <c r="G3463" i="3"/>
  <c r="G3464" i="3"/>
  <c r="G3465" i="3"/>
  <c r="G3466" i="3"/>
  <c r="G3467" i="3"/>
  <c r="G3468" i="3"/>
  <c r="G3469" i="3"/>
  <c r="G3470" i="3"/>
  <c r="G3471" i="3"/>
  <c r="G3472" i="3"/>
  <c r="G3473" i="3"/>
  <c r="G3474" i="3"/>
  <c r="G3475" i="3"/>
  <c r="G3476" i="3"/>
  <c r="G3477" i="3"/>
  <c r="G3478" i="3"/>
  <c r="G3479" i="3"/>
  <c r="G3480" i="3"/>
  <c r="G3481" i="3"/>
  <c r="G3482" i="3"/>
  <c r="G3483" i="3"/>
  <c r="G3484" i="3"/>
  <c r="G3485" i="3"/>
  <c r="G3486" i="3"/>
  <c r="G3487" i="3"/>
  <c r="G3488" i="3"/>
  <c r="G3489" i="3"/>
  <c r="G3490" i="3"/>
  <c r="G3491" i="3"/>
  <c r="G3492" i="3"/>
  <c r="G3493" i="3"/>
  <c r="G3494" i="3"/>
  <c r="G3495" i="3"/>
  <c r="G3496" i="3"/>
  <c r="G3497" i="3"/>
  <c r="G3498" i="3"/>
  <c r="G3499" i="3"/>
  <c r="G3500" i="3"/>
  <c r="G3501" i="3"/>
  <c r="G3502" i="3"/>
  <c r="G3503" i="3"/>
  <c r="G3504" i="3"/>
  <c r="G3505" i="3"/>
  <c r="G3506" i="3"/>
  <c r="G3507" i="3"/>
  <c r="G3508" i="3"/>
  <c r="G3509" i="3"/>
  <c r="G3510" i="3"/>
  <c r="G3511" i="3"/>
  <c r="G3512" i="3"/>
  <c r="G3513" i="3"/>
  <c r="G3514" i="3"/>
  <c r="G3515" i="3"/>
  <c r="G3516" i="3"/>
  <c r="G3517" i="3"/>
  <c r="G3518" i="3"/>
  <c r="G3519" i="3"/>
  <c r="G3520" i="3"/>
  <c r="G3521" i="3"/>
  <c r="G3522" i="3"/>
  <c r="G3523" i="3"/>
  <c r="G3524" i="3"/>
  <c r="G3525" i="3"/>
  <c r="G3526" i="3"/>
  <c r="G3527" i="3"/>
  <c r="G3528" i="3"/>
  <c r="G3529" i="3"/>
  <c r="G3530" i="3"/>
  <c r="G3531" i="3"/>
  <c r="G3532" i="3"/>
  <c r="G3533" i="3"/>
  <c r="G3534" i="3"/>
  <c r="G3535" i="3"/>
  <c r="G3536" i="3"/>
  <c r="G3537" i="3"/>
  <c r="G3538" i="3"/>
  <c r="G3539" i="3"/>
  <c r="G3540" i="3"/>
  <c r="G3541" i="3"/>
  <c r="G3542" i="3"/>
  <c r="G3543" i="3"/>
  <c r="G3544" i="3"/>
  <c r="G3545" i="3"/>
  <c r="G3546" i="3"/>
  <c r="G3547" i="3"/>
  <c r="G3548" i="3"/>
  <c r="G3549" i="3"/>
  <c r="G3550" i="3"/>
  <c r="G3551" i="3"/>
  <c r="G3552" i="3"/>
  <c r="G3553" i="3"/>
  <c r="G3554" i="3"/>
  <c r="G3555" i="3"/>
  <c r="G3556" i="3"/>
  <c r="G3557" i="3"/>
  <c r="G3558" i="3"/>
  <c r="G3559" i="3"/>
  <c r="G3560" i="3"/>
  <c r="G3561" i="3"/>
  <c r="G3562" i="3"/>
  <c r="G3563" i="3"/>
  <c r="G3564" i="3"/>
  <c r="G3565" i="3"/>
  <c r="G3566" i="3"/>
  <c r="G3567" i="3"/>
  <c r="G3568" i="3"/>
  <c r="G3569" i="3"/>
  <c r="G3570" i="3"/>
  <c r="G3571" i="3"/>
  <c r="G3572" i="3"/>
  <c r="G3573" i="3"/>
  <c r="G3574" i="3"/>
  <c r="G3575" i="3"/>
  <c r="G3576" i="3"/>
  <c r="G3577" i="3"/>
  <c r="G3578" i="3"/>
  <c r="G3579" i="3"/>
  <c r="G3580" i="3"/>
  <c r="G3581" i="3"/>
  <c r="G3582" i="3"/>
  <c r="G3583" i="3"/>
  <c r="G3584" i="3"/>
  <c r="G3585" i="3"/>
  <c r="G3586" i="3"/>
  <c r="G3587" i="3"/>
  <c r="G3588" i="3"/>
  <c r="G3589" i="3"/>
  <c r="G3590" i="3"/>
  <c r="G3591" i="3"/>
  <c r="G3592" i="3"/>
  <c r="G3593" i="3"/>
  <c r="G3594" i="3"/>
  <c r="G3595" i="3"/>
  <c r="G3596" i="3"/>
  <c r="G3597" i="3"/>
  <c r="G3598" i="3"/>
  <c r="G3599" i="3"/>
  <c r="G3600" i="3"/>
  <c r="G3601" i="3"/>
  <c r="G3602" i="3"/>
  <c r="G3603" i="3"/>
  <c r="G3604" i="3"/>
  <c r="G3605" i="3"/>
  <c r="G3606" i="3"/>
  <c r="G3607" i="3"/>
  <c r="G3608" i="3"/>
  <c r="G3609" i="3"/>
  <c r="G3610" i="3"/>
  <c r="G3611" i="3"/>
  <c r="G3612" i="3"/>
  <c r="G3613" i="3"/>
  <c r="G3614" i="3"/>
  <c r="G3615" i="3"/>
  <c r="G3616" i="3"/>
  <c r="G3617" i="3"/>
  <c r="G3618" i="3"/>
  <c r="G3619" i="3"/>
  <c r="G3620" i="3"/>
  <c r="G3621" i="3"/>
  <c r="G3622" i="3"/>
  <c r="G3623" i="3"/>
  <c r="G3624" i="3"/>
  <c r="G3625" i="3"/>
  <c r="G3626" i="3"/>
  <c r="G3627" i="3"/>
  <c r="G3628" i="3"/>
  <c r="G3629" i="3"/>
  <c r="G3630" i="3"/>
  <c r="G3631" i="3"/>
  <c r="G3632" i="3"/>
  <c r="G3633" i="3"/>
  <c r="G3634" i="3"/>
  <c r="G3635" i="3"/>
  <c r="G3636" i="3"/>
  <c r="G3637" i="3"/>
  <c r="G3638" i="3"/>
  <c r="G3639" i="3"/>
  <c r="G3640" i="3"/>
  <c r="G3641" i="3"/>
  <c r="G3642" i="3"/>
  <c r="G3643" i="3"/>
  <c r="G3644" i="3"/>
  <c r="G3645" i="3"/>
  <c r="G3646" i="3"/>
  <c r="G3647" i="3"/>
  <c r="G3648" i="3"/>
  <c r="G3649" i="3"/>
  <c r="G3650" i="3"/>
  <c r="G3651" i="3"/>
  <c r="G3652" i="3"/>
  <c r="G3653" i="3"/>
  <c r="G3654" i="3"/>
  <c r="G3655" i="3"/>
  <c r="G3656" i="3"/>
  <c r="G3657" i="3"/>
  <c r="G3658" i="3"/>
  <c r="G3659" i="3"/>
  <c r="G3660" i="3"/>
  <c r="G3661" i="3"/>
  <c r="G3662" i="3"/>
  <c r="G3663" i="3"/>
  <c r="G3664" i="3"/>
  <c r="G3665" i="3"/>
  <c r="G3666" i="3"/>
  <c r="G3667" i="3"/>
  <c r="G3668" i="3"/>
  <c r="G3669" i="3"/>
  <c r="G3670" i="3"/>
  <c r="G3671" i="3"/>
  <c r="G3672" i="3"/>
  <c r="G3673" i="3"/>
  <c r="G3674" i="3"/>
  <c r="G3675" i="3"/>
  <c r="G3676" i="3"/>
  <c r="G3677" i="3"/>
  <c r="G3678" i="3"/>
  <c r="G3679" i="3"/>
  <c r="G3680" i="3"/>
  <c r="G3681" i="3"/>
  <c r="G3682" i="3"/>
  <c r="G3683" i="3"/>
  <c r="G3684" i="3"/>
  <c r="G3685" i="3"/>
  <c r="G3686" i="3"/>
  <c r="G3687" i="3"/>
  <c r="G3688" i="3"/>
  <c r="G3689" i="3"/>
  <c r="G3690" i="3"/>
  <c r="G3691" i="3"/>
  <c r="G3692" i="3"/>
  <c r="G3693" i="3"/>
  <c r="G3694" i="3"/>
  <c r="G3695" i="3"/>
  <c r="G3696" i="3"/>
  <c r="G3697" i="3"/>
  <c r="G3698" i="3"/>
  <c r="G3699" i="3"/>
  <c r="G3700" i="3"/>
  <c r="G3701" i="3"/>
  <c r="G3702" i="3"/>
  <c r="G3703" i="3"/>
  <c r="G3704" i="3"/>
  <c r="G3705" i="3"/>
  <c r="G3706" i="3"/>
  <c r="G3707" i="3"/>
  <c r="G3708" i="3"/>
  <c r="G3709" i="3"/>
  <c r="G3710" i="3"/>
  <c r="G3711" i="3"/>
  <c r="G3712" i="3"/>
  <c r="G3713" i="3"/>
  <c r="G3714" i="3"/>
  <c r="G3715" i="3"/>
  <c r="G3716" i="3"/>
  <c r="G3717" i="3"/>
  <c r="G3718" i="3"/>
  <c r="G3719" i="3"/>
  <c r="G3720" i="3"/>
  <c r="G3721" i="3"/>
  <c r="G3722" i="3"/>
  <c r="G3723" i="3"/>
  <c r="G3724" i="3"/>
  <c r="G3725" i="3"/>
  <c r="G3726" i="3"/>
  <c r="G3727" i="3"/>
  <c r="G3728" i="3"/>
  <c r="G3729" i="3"/>
  <c r="G3730" i="3"/>
  <c r="G3731" i="3"/>
  <c r="G3732" i="3"/>
  <c r="G3733" i="3"/>
  <c r="G3734" i="3"/>
  <c r="G3735" i="3"/>
  <c r="G3736" i="3"/>
  <c r="G3737" i="3"/>
  <c r="G3738" i="3"/>
  <c r="G3739" i="3"/>
  <c r="G3740" i="3"/>
  <c r="G3741" i="3"/>
  <c r="G3742" i="3"/>
  <c r="G3743" i="3"/>
  <c r="G3744" i="3"/>
  <c r="G3745" i="3"/>
  <c r="G3746" i="3"/>
  <c r="G3747" i="3"/>
  <c r="G3748" i="3"/>
  <c r="G3749" i="3"/>
  <c r="G3750" i="3"/>
  <c r="G3751" i="3"/>
  <c r="G3752" i="3"/>
  <c r="G3753" i="3"/>
  <c r="G3754" i="3"/>
  <c r="G3755" i="3"/>
  <c r="G3756" i="3"/>
  <c r="G3757" i="3"/>
  <c r="G3758" i="3"/>
  <c r="G3759" i="3"/>
  <c r="G3760" i="3"/>
  <c r="G3761" i="3"/>
  <c r="G3762" i="3"/>
  <c r="G3763" i="3"/>
  <c r="G3764" i="3"/>
  <c r="G3765" i="3"/>
  <c r="G3766" i="3"/>
  <c r="G3767" i="3"/>
  <c r="G3768" i="3"/>
  <c r="G3769" i="3"/>
  <c r="G3770" i="3"/>
  <c r="G3771" i="3"/>
  <c r="G3772" i="3"/>
  <c r="G3773" i="3"/>
  <c r="G3774" i="3"/>
  <c r="G3775" i="3"/>
  <c r="G3776" i="3"/>
  <c r="G3777" i="3"/>
  <c r="G3778" i="3"/>
  <c r="G3779" i="3"/>
  <c r="G3780" i="3"/>
  <c r="G3781" i="3"/>
  <c r="G3782" i="3"/>
  <c r="G3783" i="3"/>
  <c r="G3784" i="3"/>
  <c r="G3785" i="3"/>
  <c r="G3786" i="3"/>
  <c r="G3787" i="3"/>
  <c r="G3788" i="3"/>
  <c r="G3789" i="3"/>
  <c r="G3790" i="3"/>
  <c r="G3791" i="3"/>
  <c r="G3792" i="3"/>
  <c r="G3793" i="3"/>
  <c r="G3794" i="3"/>
  <c r="G3795" i="3"/>
  <c r="G3796" i="3"/>
  <c r="G3797" i="3"/>
  <c r="G3798" i="3"/>
  <c r="G3799" i="3"/>
  <c r="G3800" i="3"/>
  <c r="G3801" i="3"/>
  <c r="G3802" i="3"/>
  <c r="G3803" i="3"/>
  <c r="G3804" i="3"/>
  <c r="G3805" i="3"/>
  <c r="G3806" i="3"/>
  <c r="G3807" i="3"/>
  <c r="G3808" i="3"/>
  <c r="G3809" i="3"/>
  <c r="G3810" i="3"/>
  <c r="G3811" i="3"/>
  <c r="G3812" i="3"/>
  <c r="G3813" i="3"/>
  <c r="G3814" i="3"/>
  <c r="G3815" i="3"/>
  <c r="G3816" i="3"/>
  <c r="G3817" i="3"/>
  <c r="G3818" i="3"/>
  <c r="G3819" i="3"/>
  <c r="G3820" i="3"/>
  <c r="G3821" i="3"/>
  <c r="G3822" i="3"/>
  <c r="G3823" i="3"/>
  <c r="G3824" i="3"/>
  <c r="G3825" i="3"/>
  <c r="G3826" i="3"/>
  <c r="G3827" i="3"/>
  <c r="G3828" i="3"/>
  <c r="G3829" i="3"/>
  <c r="G3830" i="3"/>
  <c r="G3831" i="3"/>
  <c r="G3832" i="3"/>
  <c r="G3833" i="3"/>
  <c r="G3834" i="3"/>
  <c r="G3835" i="3"/>
  <c r="G3836" i="3"/>
  <c r="G3837" i="3"/>
  <c r="G3838" i="3"/>
  <c r="G3839" i="3"/>
  <c r="G3840" i="3"/>
  <c r="G3841" i="3"/>
  <c r="G3842" i="3"/>
  <c r="G3843" i="3"/>
  <c r="G3844" i="3"/>
  <c r="G3845" i="3"/>
  <c r="G3846" i="3"/>
  <c r="G3847" i="3"/>
  <c r="G3848" i="3"/>
  <c r="G3849" i="3"/>
  <c r="G3850" i="3"/>
  <c r="G3851" i="3"/>
  <c r="G3852" i="3"/>
  <c r="G3853" i="3"/>
  <c r="G3854" i="3"/>
  <c r="G3855" i="3"/>
  <c r="G3856" i="3"/>
  <c r="G3857" i="3"/>
  <c r="G3858" i="3"/>
  <c r="G3859" i="3"/>
  <c r="G3860" i="3"/>
  <c r="G3861" i="3"/>
  <c r="G3862" i="3"/>
  <c r="G3863" i="3"/>
  <c r="G3864" i="3"/>
  <c r="G3865" i="3"/>
  <c r="G3866" i="3"/>
  <c r="G3867" i="3"/>
  <c r="G3868" i="3"/>
  <c r="G3869" i="3"/>
  <c r="G3870" i="3"/>
  <c r="G3871" i="3"/>
  <c r="G3872" i="3"/>
  <c r="G3873" i="3"/>
  <c r="G3874" i="3"/>
  <c r="G3875" i="3"/>
  <c r="G3876" i="3"/>
  <c r="G3877" i="3"/>
  <c r="G3878" i="3"/>
  <c r="G3879" i="3"/>
  <c r="G3880" i="3"/>
  <c r="G3881" i="3"/>
  <c r="G3882" i="3"/>
  <c r="G3883" i="3"/>
  <c r="G3884" i="3"/>
  <c r="G3885" i="3"/>
  <c r="G3886" i="3"/>
  <c r="G3887" i="3"/>
  <c r="G3888" i="3"/>
  <c r="G3889" i="3"/>
  <c r="G3890" i="3"/>
  <c r="G3891" i="3"/>
  <c r="G3892" i="3"/>
  <c r="G3893" i="3"/>
  <c r="G3894" i="3"/>
  <c r="G3895" i="3"/>
  <c r="G3896" i="3"/>
  <c r="G3897" i="3"/>
  <c r="G3898" i="3"/>
  <c r="G3899" i="3"/>
  <c r="G3900" i="3"/>
  <c r="G3901" i="3"/>
  <c r="G3902" i="3"/>
  <c r="G3903" i="3"/>
  <c r="G3904" i="3"/>
  <c r="G3905" i="3"/>
  <c r="G3906" i="3"/>
  <c r="G3907" i="3"/>
  <c r="G3908" i="3"/>
  <c r="G3909" i="3"/>
  <c r="G3910" i="3"/>
  <c r="G3911" i="3"/>
  <c r="G3912" i="3"/>
  <c r="G3913" i="3"/>
  <c r="G3914" i="3"/>
  <c r="G3915" i="3"/>
  <c r="G3916" i="3"/>
  <c r="G3917" i="3"/>
  <c r="G3918" i="3"/>
  <c r="G3919" i="3"/>
  <c r="G3920" i="3"/>
  <c r="G3921" i="3"/>
  <c r="G3922" i="3"/>
  <c r="G3923" i="3"/>
  <c r="G3924" i="3"/>
  <c r="G3925" i="3"/>
  <c r="G3926" i="3"/>
  <c r="G3927" i="3"/>
  <c r="G3928" i="3"/>
  <c r="G3929" i="3"/>
  <c r="G3930" i="3"/>
  <c r="G3931" i="3"/>
  <c r="G3932" i="3"/>
  <c r="G3933" i="3"/>
  <c r="G3934" i="3"/>
  <c r="G3935" i="3"/>
  <c r="G3936" i="3"/>
  <c r="G3937" i="3"/>
  <c r="G3938" i="3"/>
  <c r="G3939" i="3"/>
  <c r="G3940" i="3"/>
  <c r="G3941" i="3"/>
  <c r="G3942" i="3"/>
  <c r="G3943" i="3"/>
  <c r="G3944" i="3"/>
  <c r="G3945" i="3"/>
  <c r="G3946" i="3"/>
  <c r="G3947" i="3"/>
  <c r="G3948" i="3"/>
  <c r="G3949" i="3"/>
  <c r="G3950" i="3"/>
  <c r="G3951" i="3"/>
  <c r="G3952" i="3"/>
  <c r="G3953" i="3"/>
  <c r="G3954" i="3"/>
  <c r="G3955" i="3"/>
  <c r="G3956" i="3"/>
  <c r="G3957" i="3"/>
  <c r="G3958" i="3"/>
  <c r="G3959" i="3"/>
  <c r="G3960" i="3"/>
  <c r="G3961" i="3"/>
  <c r="G3962" i="3"/>
  <c r="G3963" i="3"/>
  <c r="G3964" i="3"/>
  <c r="G3965" i="3"/>
  <c r="G3966" i="3"/>
  <c r="G3967" i="3"/>
  <c r="G3968" i="3"/>
  <c r="G3969" i="3"/>
  <c r="G3970" i="3"/>
  <c r="G3971" i="3"/>
  <c r="G3972" i="3"/>
  <c r="G3973" i="3"/>
  <c r="G3974" i="3"/>
  <c r="G3975" i="3"/>
  <c r="G3976" i="3"/>
  <c r="G3977" i="3"/>
  <c r="G3978" i="3"/>
  <c r="G3979" i="3"/>
  <c r="G3980" i="3"/>
  <c r="G3981" i="3"/>
  <c r="G3982" i="3"/>
  <c r="G3983" i="3"/>
  <c r="G3984" i="3"/>
  <c r="G3985" i="3"/>
  <c r="G3986" i="3"/>
  <c r="G3987" i="3"/>
  <c r="G3988" i="3"/>
  <c r="G3989" i="3"/>
  <c r="G3990" i="3"/>
  <c r="G3991" i="3"/>
  <c r="G3992" i="3"/>
  <c r="G3993" i="3"/>
  <c r="G3994" i="3"/>
  <c r="G3995" i="3"/>
  <c r="G3996" i="3"/>
  <c r="G3997" i="3"/>
  <c r="G3998" i="3"/>
  <c r="G3999" i="3"/>
  <c r="G4000" i="3"/>
  <c r="G4001" i="3"/>
  <c r="G4002" i="3"/>
  <c r="G4003" i="3"/>
  <c r="G4004" i="3"/>
  <c r="G4005" i="3"/>
  <c r="G4006" i="3"/>
  <c r="G4007" i="3"/>
  <c r="G4008" i="3"/>
  <c r="G4009" i="3"/>
  <c r="G4010" i="3"/>
  <c r="G4011" i="3"/>
  <c r="G4012" i="3"/>
  <c r="G4013" i="3"/>
  <c r="G4014" i="3"/>
  <c r="G4015" i="3"/>
  <c r="G4016" i="3"/>
  <c r="G4017" i="3"/>
  <c r="G4018" i="3"/>
  <c r="G4019" i="3"/>
  <c r="G4020" i="3"/>
  <c r="G4021" i="3"/>
  <c r="G4022" i="3"/>
  <c r="G4023" i="3"/>
  <c r="G4024" i="3"/>
  <c r="G4025" i="3"/>
  <c r="G4026" i="3"/>
  <c r="G4027" i="3"/>
  <c r="G4028" i="3"/>
  <c r="G4029" i="3"/>
  <c r="G4030" i="3"/>
  <c r="G4031" i="3"/>
  <c r="G4032" i="3"/>
  <c r="G4033" i="3"/>
  <c r="G4034" i="3"/>
  <c r="G4035" i="3"/>
  <c r="G4036" i="3"/>
  <c r="G4037" i="3"/>
  <c r="G4038" i="3"/>
  <c r="G4039" i="3"/>
  <c r="G4040" i="3"/>
  <c r="G4041" i="3"/>
  <c r="G4042" i="3"/>
  <c r="G4043" i="3"/>
  <c r="G4044" i="3"/>
  <c r="G4045" i="3"/>
  <c r="G4046" i="3"/>
  <c r="G4047" i="3"/>
  <c r="G4048" i="3"/>
  <c r="G4049" i="3"/>
  <c r="G4050" i="3"/>
  <c r="G4051" i="3"/>
  <c r="G4052" i="3"/>
  <c r="G4053" i="3"/>
  <c r="G4054" i="3"/>
  <c r="G4055" i="3"/>
  <c r="G4056" i="3"/>
  <c r="G4057" i="3"/>
  <c r="G4058" i="3"/>
  <c r="G4059" i="3"/>
  <c r="G4060" i="3"/>
  <c r="G4061" i="3"/>
  <c r="G4062" i="3"/>
  <c r="G4063" i="3"/>
  <c r="G4064" i="3"/>
  <c r="G4065" i="3"/>
  <c r="G4066" i="3"/>
  <c r="G4067" i="3"/>
  <c r="G4068" i="3"/>
  <c r="G4069" i="3"/>
  <c r="G4070" i="3"/>
  <c r="G4071" i="3"/>
  <c r="G4072" i="3"/>
  <c r="G4073" i="3"/>
  <c r="G4074" i="3"/>
  <c r="G4075" i="3"/>
  <c r="G4076" i="3"/>
  <c r="G4077" i="3"/>
  <c r="G4078" i="3"/>
  <c r="G4079" i="3"/>
  <c r="G4080" i="3"/>
  <c r="G4081" i="3"/>
  <c r="G4082" i="3"/>
  <c r="G4083" i="3"/>
  <c r="G4084" i="3"/>
  <c r="G4085" i="3"/>
  <c r="G4086" i="3"/>
  <c r="G4087" i="3"/>
  <c r="G4088" i="3"/>
  <c r="G4089" i="3"/>
  <c r="G4090" i="3"/>
  <c r="G4091" i="3"/>
  <c r="G4092" i="3"/>
  <c r="G4093" i="3"/>
  <c r="G4094" i="3"/>
  <c r="G4095" i="3"/>
  <c r="G4096" i="3"/>
  <c r="G4097" i="3"/>
  <c r="G4098" i="3"/>
  <c r="G4099" i="3"/>
  <c r="G4100" i="3"/>
  <c r="G4101" i="3"/>
  <c r="G4102" i="3"/>
  <c r="G4103" i="3"/>
  <c r="G4104" i="3"/>
  <c r="G4105" i="3"/>
  <c r="G4106" i="3"/>
  <c r="G4107" i="3"/>
  <c r="G4108" i="3"/>
  <c r="G4109" i="3"/>
  <c r="G4110" i="3"/>
  <c r="G4111" i="3"/>
  <c r="G4112" i="3"/>
  <c r="G4113" i="3"/>
  <c r="G4114" i="3"/>
  <c r="G4115" i="3"/>
  <c r="G4116" i="3"/>
  <c r="G4117" i="3"/>
  <c r="G4118" i="3"/>
  <c r="G4119" i="3"/>
  <c r="G4120" i="3"/>
  <c r="G4121" i="3"/>
  <c r="G4122" i="3"/>
  <c r="G4123" i="3"/>
  <c r="G4124" i="3"/>
  <c r="G4125" i="3"/>
  <c r="G4126" i="3"/>
  <c r="G4127" i="3"/>
  <c r="G4128" i="3"/>
  <c r="G4129" i="3"/>
  <c r="G4130" i="3"/>
  <c r="G4131" i="3"/>
  <c r="G4132" i="3"/>
  <c r="G4133" i="3"/>
  <c r="G4134" i="3"/>
  <c r="G4135" i="3"/>
  <c r="G4136" i="3"/>
  <c r="G4137" i="3"/>
  <c r="G4138" i="3"/>
  <c r="G4139" i="3"/>
  <c r="G4140" i="3"/>
  <c r="G4141" i="3"/>
  <c r="G4142" i="3"/>
  <c r="G4143" i="3"/>
  <c r="G4144" i="3"/>
  <c r="G4145" i="3"/>
  <c r="G4146" i="3"/>
  <c r="G4147" i="3"/>
  <c r="G4148" i="3"/>
  <c r="G4149" i="3"/>
  <c r="G4150" i="3"/>
  <c r="G4151" i="3"/>
  <c r="G4152" i="3"/>
  <c r="G4153" i="3"/>
  <c r="G4154" i="3"/>
  <c r="G4155" i="3"/>
  <c r="G4156" i="3"/>
  <c r="G4157" i="3"/>
  <c r="G4158" i="3"/>
  <c r="G4159" i="3"/>
  <c r="G4160" i="3"/>
  <c r="G4161" i="3"/>
  <c r="G4162" i="3"/>
  <c r="G4163" i="3"/>
  <c r="G4164" i="3"/>
  <c r="G4165" i="3"/>
  <c r="G4166" i="3"/>
  <c r="G4167" i="3"/>
  <c r="G4168" i="3"/>
  <c r="G4169" i="3"/>
  <c r="G4170" i="3"/>
  <c r="G4171" i="3"/>
  <c r="G4172" i="3"/>
  <c r="G4173" i="3"/>
  <c r="G4174" i="3"/>
  <c r="G4175" i="3"/>
  <c r="G4176" i="3"/>
  <c r="G4177" i="3"/>
  <c r="G4178" i="3"/>
  <c r="G4179" i="3"/>
  <c r="G4180" i="3"/>
  <c r="G4181" i="3"/>
  <c r="G4182" i="3"/>
  <c r="G4183" i="3"/>
  <c r="G4184" i="3"/>
  <c r="G4185" i="3"/>
  <c r="G4186" i="3"/>
  <c r="G4187" i="3"/>
  <c r="G4188" i="3"/>
  <c r="G4189" i="3"/>
  <c r="G4190" i="3"/>
  <c r="G4191" i="3"/>
  <c r="G4192" i="3"/>
  <c r="G4193" i="3"/>
  <c r="G4194" i="3"/>
  <c r="G4195" i="3"/>
  <c r="G4196" i="3"/>
  <c r="G4197" i="3"/>
  <c r="G4198" i="3"/>
  <c r="G4199" i="3"/>
  <c r="G4200" i="3"/>
  <c r="G4201" i="3"/>
  <c r="G4202" i="3"/>
  <c r="G4203" i="3"/>
  <c r="G4204" i="3"/>
  <c r="G4205" i="3"/>
  <c r="G4206" i="3"/>
  <c r="G4207" i="3"/>
  <c r="G4208" i="3"/>
  <c r="G4209" i="3"/>
  <c r="G4210" i="3"/>
  <c r="G4211" i="3"/>
  <c r="G4212" i="3"/>
  <c r="G4213" i="3"/>
  <c r="G4214" i="3"/>
  <c r="G4215" i="3"/>
  <c r="G4216" i="3"/>
  <c r="G4217" i="3"/>
  <c r="G4218" i="3"/>
  <c r="G4219" i="3"/>
  <c r="G4220" i="3"/>
  <c r="G4221" i="3"/>
  <c r="G4222" i="3"/>
  <c r="G4223" i="3"/>
  <c r="G4224" i="3"/>
  <c r="G4225" i="3"/>
  <c r="G4226" i="3"/>
  <c r="G4227" i="3"/>
  <c r="G4228" i="3"/>
  <c r="G4229" i="3"/>
  <c r="G4230" i="3"/>
  <c r="G4231" i="3"/>
  <c r="G4232" i="3"/>
  <c r="G4233" i="3"/>
  <c r="G4234" i="3"/>
  <c r="G4235" i="3"/>
  <c r="G4236" i="3"/>
  <c r="G4237" i="3"/>
  <c r="G4238" i="3"/>
  <c r="G4239" i="3"/>
  <c r="G4240" i="3"/>
  <c r="G4241" i="3"/>
  <c r="G4242" i="3"/>
  <c r="G4243" i="3"/>
  <c r="G4244" i="3"/>
  <c r="G4245" i="3"/>
  <c r="G4246" i="3"/>
  <c r="G4247" i="3"/>
  <c r="G4248" i="3"/>
  <c r="G4249" i="3"/>
  <c r="G4250" i="3"/>
  <c r="G4251" i="3"/>
  <c r="G4252" i="3"/>
  <c r="G4253" i="3"/>
  <c r="G4254" i="3"/>
  <c r="G4255" i="3"/>
  <c r="G4256" i="3"/>
  <c r="G4257" i="3"/>
  <c r="G4258" i="3"/>
  <c r="G4259" i="3"/>
  <c r="G4260" i="3"/>
  <c r="G4261" i="3"/>
  <c r="G4262" i="3"/>
  <c r="G4263" i="3"/>
  <c r="G4264" i="3"/>
  <c r="G4265" i="3"/>
  <c r="G4266" i="3"/>
  <c r="G4267" i="3"/>
  <c r="G4268" i="3"/>
  <c r="G4269" i="3"/>
  <c r="G4270" i="3"/>
  <c r="G4271" i="3"/>
  <c r="G4272" i="3"/>
  <c r="G4273" i="3"/>
  <c r="G4274" i="3"/>
  <c r="G4275" i="3"/>
  <c r="G4276" i="3"/>
  <c r="G4277" i="3"/>
  <c r="G4278" i="3"/>
  <c r="G4279" i="3"/>
  <c r="G4280" i="3"/>
  <c r="G4281" i="3"/>
  <c r="G4282" i="3"/>
  <c r="G4283" i="3"/>
  <c r="G4284" i="3"/>
  <c r="G4285" i="3"/>
  <c r="G4286" i="3"/>
  <c r="G4287" i="3"/>
  <c r="G4288" i="3"/>
  <c r="G4289" i="3"/>
  <c r="G4290" i="3"/>
  <c r="G4291" i="3"/>
  <c r="G4292" i="3"/>
  <c r="G4293" i="3"/>
  <c r="G4294" i="3"/>
  <c r="G4295" i="3"/>
  <c r="G4296" i="3"/>
  <c r="G4297" i="3"/>
  <c r="G4298" i="3"/>
  <c r="G4299" i="3"/>
  <c r="G4300" i="3"/>
  <c r="G4301" i="3"/>
  <c r="G4302" i="3"/>
  <c r="G4303" i="3"/>
  <c r="G4304" i="3"/>
  <c r="G4305" i="3"/>
  <c r="G4306" i="3"/>
  <c r="G4307" i="3"/>
  <c r="G4308" i="3"/>
  <c r="G4309" i="3"/>
  <c r="G4310" i="3"/>
  <c r="G4311" i="3"/>
  <c r="G4312" i="3"/>
  <c r="G4313" i="3"/>
  <c r="G4314" i="3"/>
  <c r="G4315" i="3"/>
  <c r="G4316" i="3"/>
  <c r="G4317" i="3"/>
  <c r="G4318" i="3"/>
  <c r="G4319" i="3"/>
  <c r="G4320" i="3"/>
  <c r="G4321" i="3"/>
  <c r="G4322" i="3"/>
  <c r="G4323" i="3"/>
  <c r="G4324" i="3"/>
  <c r="G4325" i="3"/>
  <c r="G4326" i="3"/>
  <c r="G4327" i="3"/>
  <c r="G4328" i="3"/>
  <c r="G4329" i="3"/>
  <c r="G4330" i="3"/>
  <c r="G4331" i="3"/>
  <c r="G4332" i="3"/>
  <c r="G4333" i="3"/>
  <c r="G4334" i="3"/>
  <c r="G4335" i="3"/>
  <c r="G4336" i="3"/>
  <c r="G4337" i="3"/>
  <c r="G4338" i="3"/>
  <c r="G4339" i="3"/>
  <c r="G4340" i="3"/>
  <c r="G4341" i="3"/>
  <c r="G4342" i="3"/>
  <c r="G4343" i="3"/>
  <c r="G4344" i="3"/>
  <c r="G4345" i="3"/>
  <c r="G4346" i="3"/>
  <c r="G4347" i="3"/>
  <c r="G4348" i="3"/>
  <c r="G4349" i="3"/>
  <c r="G4350" i="3"/>
  <c r="G4351" i="3"/>
  <c r="G4352" i="3"/>
  <c r="G4353" i="3"/>
  <c r="G4354" i="3"/>
  <c r="G4355" i="3"/>
  <c r="G4356" i="3"/>
  <c r="G4357" i="3"/>
  <c r="G4358" i="3"/>
  <c r="G4359" i="3"/>
  <c r="G4360" i="3"/>
  <c r="G4361" i="3"/>
  <c r="G4362" i="3"/>
  <c r="G4363" i="3"/>
  <c r="G4364" i="3"/>
  <c r="G4365" i="3"/>
  <c r="G4366" i="3"/>
  <c r="G4367" i="3"/>
  <c r="G4368" i="3"/>
  <c r="G4369" i="3"/>
  <c r="G4370" i="3"/>
  <c r="G4371" i="3"/>
  <c r="G4372" i="3"/>
  <c r="G4373" i="3"/>
  <c r="G4374" i="3"/>
  <c r="G4375" i="3"/>
  <c r="G4376" i="3"/>
  <c r="G4377" i="3"/>
  <c r="G4378" i="3"/>
  <c r="G4379" i="3"/>
  <c r="G4380" i="3"/>
  <c r="G4381" i="3"/>
  <c r="G4382" i="3"/>
  <c r="G4383" i="3"/>
  <c r="G4384" i="3"/>
  <c r="G4385" i="3"/>
  <c r="G4386" i="3"/>
  <c r="G4387" i="3"/>
  <c r="G4388" i="3"/>
  <c r="G4389" i="3"/>
  <c r="G4390" i="3"/>
  <c r="G4391" i="3"/>
  <c r="G4392" i="3"/>
  <c r="G4393" i="3"/>
  <c r="G4394" i="3"/>
  <c r="G4395" i="3"/>
  <c r="G4396" i="3"/>
  <c r="G4397" i="3"/>
  <c r="G4398" i="3"/>
  <c r="G4399" i="3"/>
  <c r="G4400" i="3"/>
  <c r="G4401" i="3"/>
  <c r="G4402" i="3"/>
  <c r="G4403" i="3"/>
  <c r="G4404" i="3"/>
  <c r="G4405" i="3"/>
  <c r="G4406" i="3"/>
  <c r="G4407" i="3"/>
  <c r="G4408" i="3"/>
  <c r="G4409" i="3"/>
  <c r="G4410" i="3"/>
  <c r="G4411" i="3"/>
  <c r="G4412" i="3"/>
  <c r="G4413" i="3"/>
  <c r="G4414" i="3"/>
  <c r="G4415" i="3"/>
  <c r="G4416" i="3"/>
  <c r="G4417" i="3"/>
  <c r="G4418" i="3"/>
  <c r="G4419" i="3"/>
  <c r="G4420" i="3"/>
  <c r="G4421" i="3"/>
  <c r="G4422" i="3"/>
  <c r="G4423" i="3"/>
  <c r="G4424" i="3"/>
  <c r="G4425" i="3"/>
  <c r="G4426" i="3"/>
  <c r="G4427" i="3"/>
  <c r="G4428" i="3"/>
  <c r="G4429" i="3"/>
  <c r="G4430" i="3"/>
  <c r="G4431" i="3"/>
  <c r="G4432" i="3"/>
  <c r="G4433" i="3"/>
  <c r="G4434" i="3"/>
  <c r="G4435" i="3"/>
  <c r="G4436" i="3"/>
  <c r="G4437" i="3"/>
  <c r="G4438" i="3"/>
  <c r="G4439" i="3"/>
  <c r="G4440" i="3"/>
  <c r="G4441" i="3"/>
  <c r="G4442" i="3"/>
  <c r="G4443" i="3"/>
  <c r="G4444" i="3"/>
  <c r="G4445" i="3"/>
  <c r="G4446" i="3"/>
  <c r="G4447" i="3"/>
  <c r="G4448" i="3"/>
  <c r="G4449" i="3"/>
  <c r="G4450" i="3"/>
  <c r="G4451" i="3"/>
  <c r="G4452" i="3"/>
  <c r="G4453" i="3"/>
  <c r="G4454" i="3"/>
  <c r="G4455" i="3"/>
  <c r="G4456" i="3"/>
  <c r="G4457" i="3"/>
  <c r="G4458" i="3"/>
  <c r="G4459" i="3"/>
  <c r="G4460" i="3"/>
  <c r="G4461" i="3"/>
  <c r="G4462" i="3"/>
  <c r="G4463" i="3"/>
  <c r="G4464" i="3"/>
  <c r="G4465" i="3"/>
  <c r="G4466" i="3"/>
  <c r="G4467" i="3"/>
  <c r="G4468" i="3"/>
  <c r="G4469" i="3"/>
  <c r="G4470" i="3"/>
  <c r="G4471" i="3"/>
  <c r="G4472" i="3"/>
  <c r="G4473" i="3"/>
  <c r="G4474" i="3"/>
  <c r="G4475" i="3"/>
  <c r="G4476" i="3"/>
  <c r="G4477" i="3"/>
  <c r="G4478" i="3"/>
  <c r="G4479" i="3"/>
  <c r="G4480" i="3"/>
  <c r="G4481" i="3"/>
  <c r="G4482" i="3"/>
  <c r="G4483" i="3"/>
  <c r="G4484" i="3"/>
  <c r="G4485" i="3"/>
  <c r="G4486" i="3"/>
  <c r="G4487" i="3"/>
  <c r="G4488" i="3"/>
  <c r="G4489" i="3"/>
  <c r="G4490" i="3"/>
  <c r="G4491" i="3"/>
  <c r="G4492" i="3"/>
  <c r="G4493" i="3"/>
  <c r="G4494" i="3"/>
  <c r="G4495" i="3"/>
  <c r="G4496" i="3"/>
  <c r="G4497" i="3"/>
  <c r="G4498" i="3"/>
  <c r="G4499" i="3"/>
  <c r="G4500" i="3"/>
  <c r="G4501" i="3"/>
  <c r="G4502" i="3"/>
  <c r="G4503" i="3"/>
  <c r="G4504" i="3"/>
  <c r="G4505" i="3"/>
  <c r="G4506" i="3"/>
  <c r="G4507" i="3"/>
  <c r="G4508" i="3"/>
  <c r="G4509" i="3"/>
  <c r="G4510" i="3"/>
  <c r="G4511" i="3"/>
  <c r="G4512" i="3"/>
  <c r="G4513" i="3"/>
  <c r="G4514" i="3"/>
  <c r="G4515" i="3"/>
  <c r="G4516" i="3"/>
  <c r="G4517" i="3"/>
  <c r="G4518" i="3"/>
  <c r="G4519" i="3"/>
  <c r="G4520" i="3"/>
  <c r="G4521" i="3"/>
  <c r="G4522" i="3"/>
  <c r="G4523" i="3"/>
  <c r="G4524" i="3"/>
  <c r="G4525" i="3"/>
  <c r="G4526" i="3"/>
  <c r="G4527" i="3"/>
  <c r="G4528" i="3"/>
  <c r="G4529" i="3"/>
  <c r="G4530" i="3"/>
  <c r="G4531" i="3"/>
  <c r="G4532" i="3"/>
  <c r="G4533" i="3"/>
  <c r="G4534" i="3"/>
  <c r="G4535" i="3"/>
  <c r="G4536" i="3"/>
  <c r="G4537" i="3"/>
  <c r="G4538" i="3"/>
  <c r="G4539" i="3"/>
  <c r="G4540" i="3"/>
  <c r="G4541" i="3"/>
  <c r="G4542" i="3"/>
  <c r="G4543" i="3"/>
  <c r="G4544" i="3"/>
  <c r="G4545" i="3"/>
  <c r="G4546" i="3"/>
  <c r="G4547" i="3"/>
  <c r="G4548" i="3"/>
  <c r="G4549" i="3"/>
  <c r="G4550" i="3"/>
  <c r="G4551" i="3"/>
  <c r="G4552" i="3"/>
  <c r="G4553" i="3"/>
  <c r="G4554" i="3"/>
  <c r="G4555" i="3"/>
  <c r="G4556" i="3"/>
  <c r="G4557" i="3"/>
  <c r="G4558" i="3"/>
  <c r="G4559" i="3"/>
  <c r="G4560" i="3"/>
  <c r="G4561" i="3"/>
  <c r="G4562" i="3"/>
  <c r="G4563" i="3"/>
  <c r="G4564" i="3"/>
  <c r="G4565" i="3"/>
  <c r="G4566" i="3"/>
  <c r="G4567" i="3"/>
  <c r="G4568" i="3"/>
  <c r="G4569" i="3"/>
  <c r="G4570" i="3"/>
  <c r="G4571" i="3"/>
  <c r="G4572" i="3"/>
  <c r="G4573" i="3"/>
  <c r="G4574" i="3"/>
  <c r="G4575" i="3"/>
  <c r="G4576" i="3"/>
  <c r="G4577" i="3"/>
  <c r="G4578" i="3"/>
  <c r="G4579" i="3"/>
  <c r="G4580" i="3"/>
  <c r="G4581" i="3"/>
  <c r="G4582" i="3"/>
  <c r="G4583" i="3"/>
  <c r="G4584" i="3"/>
  <c r="G4585" i="3"/>
  <c r="G4586" i="3"/>
  <c r="G4587" i="3"/>
  <c r="G4588" i="3"/>
  <c r="G4589" i="3"/>
  <c r="G4590" i="3"/>
  <c r="G4591" i="3"/>
  <c r="G4592" i="3"/>
  <c r="G4593" i="3"/>
  <c r="G4594" i="3"/>
  <c r="G4595" i="3"/>
  <c r="G4596" i="3"/>
  <c r="G4597" i="3"/>
  <c r="G4598" i="3"/>
  <c r="G4599" i="3"/>
  <c r="G4600" i="3"/>
  <c r="G4601" i="3"/>
  <c r="G4602" i="3"/>
  <c r="G4603" i="3"/>
  <c r="G4604" i="3"/>
  <c r="G4605" i="3"/>
  <c r="G4606" i="3"/>
  <c r="G4607" i="3"/>
  <c r="G4608" i="3"/>
  <c r="G4609" i="3"/>
  <c r="G4610" i="3"/>
  <c r="G4611" i="3"/>
  <c r="G4612" i="3"/>
  <c r="G4613" i="3"/>
  <c r="G4614" i="3"/>
  <c r="G4615" i="3"/>
  <c r="G4616" i="3"/>
  <c r="G4617" i="3"/>
  <c r="G4618" i="3"/>
  <c r="G4619" i="3"/>
  <c r="G4620" i="3"/>
  <c r="G4621" i="3"/>
  <c r="G4622" i="3"/>
  <c r="G4623" i="3"/>
  <c r="G4624" i="3"/>
  <c r="G4625" i="3"/>
  <c r="G4626" i="3"/>
  <c r="G4627" i="3"/>
  <c r="G4628" i="3"/>
  <c r="G4629" i="3"/>
  <c r="G4630" i="3"/>
  <c r="G4631" i="3"/>
  <c r="G4632" i="3"/>
  <c r="G4633" i="3"/>
  <c r="G4634" i="3"/>
  <c r="G4635" i="3"/>
  <c r="G4636" i="3"/>
  <c r="G4637" i="3"/>
  <c r="G4638" i="3"/>
  <c r="G4639" i="3"/>
  <c r="G4640" i="3"/>
  <c r="G4641" i="3"/>
  <c r="G4642" i="3"/>
  <c r="G4643" i="3"/>
  <c r="G4644" i="3"/>
  <c r="G4645" i="3"/>
  <c r="G4646" i="3"/>
  <c r="G4647" i="3"/>
  <c r="G4648" i="3"/>
  <c r="G4649" i="3"/>
  <c r="G4650" i="3"/>
  <c r="G4651" i="3"/>
  <c r="G4652" i="3"/>
  <c r="G4653" i="3"/>
  <c r="G4654" i="3"/>
  <c r="G4655" i="3"/>
  <c r="G4656" i="3"/>
  <c r="G4657" i="3"/>
  <c r="G4658" i="3"/>
  <c r="G4659" i="3"/>
  <c r="G4660" i="3"/>
  <c r="G4661" i="3"/>
  <c r="G4662" i="3"/>
  <c r="G4663" i="3"/>
  <c r="G4664" i="3"/>
  <c r="G4665" i="3"/>
  <c r="G4666" i="3"/>
  <c r="G4667" i="3"/>
  <c r="G4668" i="3"/>
  <c r="G4669" i="3"/>
  <c r="G4670" i="3"/>
  <c r="G4671" i="3"/>
  <c r="G4672" i="3"/>
  <c r="G4673" i="3"/>
  <c r="G4674" i="3"/>
  <c r="G4675" i="3"/>
  <c r="G4676" i="3"/>
  <c r="G4677" i="3"/>
  <c r="G4678" i="3"/>
  <c r="G4679" i="3"/>
  <c r="G4680" i="3"/>
  <c r="G4681" i="3"/>
  <c r="G4682" i="3"/>
  <c r="G4683" i="3"/>
  <c r="G4684" i="3"/>
  <c r="G4685" i="3"/>
  <c r="G4686" i="3"/>
  <c r="G4687" i="3"/>
  <c r="G4688" i="3"/>
  <c r="G4689" i="3"/>
  <c r="G4690" i="3"/>
  <c r="G4691" i="3"/>
  <c r="G4692" i="3"/>
  <c r="G4693" i="3"/>
  <c r="G4694" i="3"/>
  <c r="G4695" i="3"/>
  <c r="G4696" i="3"/>
  <c r="G4697" i="3"/>
  <c r="G4698" i="3"/>
  <c r="G4699" i="3"/>
  <c r="G4700" i="3"/>
  <c r="G4701" i="3"/>
  <c r="G4702" i="3"/>
  <c r="G4703" i="3"/>
  <c r="G4704" i="3"/>
  <c r="G4705" i="3"/>
  <c r="G4706" i="3"/>
  <c r="G4707" i="3"/>
  <c r="G4708" i="3"/>
  <c r="G4709" i="3"/>
  <c r="G4710" i="3"/>
  <c r="G4711" i="3"/>
  <c r="G4712" i="3"/>
  <c r="G4713" i="3"/>
  <c r="G4714" i="3"/>
  <c r="G4715" i="3"/>
  <c r="G4716" i="3"/>
  <c r="G4717" i="3"/>
  <c r="G4718" i="3"/>
  <c r="G4719" i="3"/>
  <c r="G4720" i="3"/>
  <c r="G4721" i="3"/>
  <c r="G4722" i="3"/>
  <c r="G4723" i="3"/>
  <c r="G4724" i="3"/>
  <c r="G4725" i="3"/>
  <c r="G4726" i="3"/>
  <c r="G4727" i="3"/>
  <c r="G4728" i="3"/>
  <c r="G4729" i="3"/>
  <c r="G4730" i="3"/>
  <c r="G4731" i="3"/>
  <c r="G4732" i="3"/>
  <c r="G4733" i="3"/>
  <c r="G4734" i="3"/>
  <c r="G4735" i="3"/>
  <c r="G4736" i="3"/>
  <c r="G4737" i="3"/>
  <c r="G4738" i="3"/>
  <c r="G4739" i="3"/>
  <c r="G4740" i="3"/>
  <c r="G4741" i="3"/>
  <c r="G4742" i="3"/>
  <c r="G4743" i="3"/>
  <c r="G4744" i="3"/>
  <c r="G4745" i="3"/>
  <c r="G4746" i="3"/>
  <c r="G4747" i="3"/>
  <c r="G4748" i="3"/>
  <c r="G4749" i="3"/>
  <c r="G4750" i="3"/>
  <c r="G4751" i="3"/>
  <c r="G4752" i="3"/>
  <c r="G4753" i="3"/>
  <c r="G4754" i="3"/>
  <c r="G4755" i="3"/>
  <c r="G4756" i="3"/>
  <c r="G4757" i="3"/>
  <c r="G4758" i="3"/>
  <c r="G4759" i="3"/>
  <c r="G4760" i="3"/>
  <c r="G4761" i="3"/>
  <c r="G4762" i="3"/>
  <c r="G4763" i="3"/>
  <c r="G4764" i="3"/>
  <c r="G4765" i="3"/>
  <c r="G4766" i="3"/>
  <c r="G4767" i="3"/>
  <c r="G4768" i="3"/>
  <c r="G4769" i="3"/>
  <c r="G4770" i="3"/>
  <c r="G4771" i="3"/>
  <c r="G4772" i="3"/>
  <c r="G4773" i="3"/>
  <c r="G4774" i="3"/>
  <c r="G4775" i="3"/>
  <c r="G4776" i="3"/>
  <c r="G4777" i="3"/>
  <c r="G4778" i="3"/>
  <c r="G4779" i="3"/>
  <c r="G4780" i="3"/>
  <c r="G4781" i="3"/>
  <c r="G4782" i="3"/>
  <c r="G4783" i="3"/>
  <c r="G4784" i="3"/>
  <c r="G4785" i="3"/>
  <c r="G4786" i="3"/>
  <c r="G4787" i="3"/>
  <c r="G4788" i="3"/>
  <c r="G4789" i="3"/>
  <c r="G4790" i="3"/>
  <c r="G4791" i="3"/>
  <c r="G4792" i="3"/>
  <c r="G4793" i="3"/>
  <c r="G4794" i="3"/>
  <c r="G4795" i="3"/>
  <c r="G4796" i="3"/>
  <c r="G4797" i="3"/>
  <c r="G4798" i="3"/>
  <c r="G4799" i="3"/>
  <c r="G4800" i="3"/>
  <c r="G4801" i="3"/>
  <c r="G4802" i="3"/>
  <c r="G4803" i="3"/>
  <c r="G4804" i="3"/>
  <c r="G4805" i="3"/>
  <c r="G4806" i="3"/>
  <c r="G4807" i="3"/>
  <c r="G4808" i="3"/>
  <c r="G4809" i="3"/>
  <c r="G4810" i="3"/>
  <c r="G4811" i="3"/>
  <c r="G4812" i="3"/>
  <c r="G4813" i="3"/>
  <c r="G4814" i="3"/>
  <c r="G4815" i="3"/>
  <c r="G4816" i="3"/>
  <c r="G4817" i="3"/>
  <c r="G4818" i="3"/>
  <c r="G4819" i="3"/>
  <c r="G4820" i="3"/>
  <c r="G4821" i="3"/>
  <c r="G4822" i="3"/>
  <c r="G4823" i="3"/>
  <c r="G4824" i="3"/>
  <c r="G4825" i="3"/>
  <c r="G4826" i="3"/>
  <c r="G4827" i="3"/>
  <c r="G4828" i="3"/>
  <c r="G4829" i="3"/>
  <c r="G4830" i="3"/>
  <c r="G4831" i="3"/>
  <c r="G4832" i="3"/>
  <c r="G4833" i="3"/>
  <c r="G4834" i="3"/>
  <c r="G4835" i="3"/>
  <c r="G4836" i="3"/>
  <c r="G4837" i="3"/>
  <c r="G4838" i="3"/>
  <c r="G4839" i="3"/>
  <c r="G4840" i="3"/>
  <c r="G4841" i="3"/>
  <c r="G4842" i="3"/>
  <c r="G4843" i="3"/>
  <c r="G4844" i="3"/>
  <c r="G4845" i="3"/>
  <c r="G4846" i="3"/>
  <c r="G4847" i="3"/>
  <c r="G4848" i="3"/>
  <c r="G4849" i="3"/>
  <c r="G4850" i="3"/>
  <c r="G4851" i="3"/>
  <c r="G4852" i="3"/>
  <c r="G4853" i="3"/>
  <c r="G4854" i="3"/>
  <c r="G4855" i="3"/>
  <c r="G4856" i="3"/>
  <c r="G4857" i="3"/>
  <c r="G4858" i="3"/>
  <c r="G4859" i="3"/>
  <c r="G4860" i="3"/>
  <c r="G4861" i="3"/>
  <c r="G4862" i="3"/>
  <c r="G4863" i="3"/>
  <c r="G4864" i="3"/>
  <c r="G4865" i="3"/>
  <c r="G4866" i="3"/>
  <c r="G4867" i="3"/>
  <c r="G4868" i="3"/>
  <c r="G4869" i="3"/>
  <c r="G4870" i="3"/>
  <c r="G4871" i="3"/>
  <c r="G4872" i="3"/>
  <c r="G4873" i="3"/>
  <c r="G4874" i="3"/>
  <c r="G4875" i="3"/>
  <c r="G4876" i="3"/>
  <c r="G4877" i="3"/>
  <c r="G4878" i="3"/>
  <c r="G4879" i="3"/>
  <c r="G4880" i="3"/>
  <c r="G4881" i="3"/>
  <c r="G4882" i="3"/>
  <c r="G4883" i="3"/>
  <c r="G4884" i="3"/>
  <c r="G4885" i="3"/>
  <c r="G4886" i="3"/>
  <c r="G4887" i="3"/>
  <c r="G4888" i="3"/>
  <c r="G4889" i="3"/>
  <c r="G4890" i="3"/>
  <c r="G4891" i="3"/>
  <c r="G4892" i="3"/>
  <c r="G4893" i="3"/>
  <c r="G4894" i="3"/>
  <c r="G4895" i="3"/>
  <c r="G4896" i="3"/>
  <c r="G4897" i="3"/>
  <c r="G4898" i="3"/>
  <c r="G4899" i="3"/>
  <c r="G4900" i="3"/>
  <c r="G4901" i="3"/>
  <c r="G4902" i="3"/>
  <c r="G4903" i="3"/>
  <c r="G4904" i="3"/>
  <c r="G4905" i="3"/>
  <c r="G4906" i="3"/>
  <c r="G4907" i="3"/>
  <c r="G4908" i="3"/>
  <c r="G4909" i="3"/>
  <c r="G4910" i="3"/>
  <c r="G4911" i="3"/>
  <c r="G4912" i="3"/>
  <c r="G4913" i="3"/>
  <c r="G4914" i="3"/>
  <c r="G4915" i="3"/>
  <c r="G4916" i="3"/>
  <c r="G4917" i="3"/>
  <c r="G4918" i="3"/>
  <c r="G4919" i="3"/>
  <c r="G4920" i="3"/>
  <c r="G4921" i="3"/>
  <c r="G4922" i="3"/>
  <c r="G4923" i="3"/>
  <c r="G4924" i="3"/>
  <c r="G4925" i="3"/>
  <c r="G4926" i="3"/>
  <c r="G4927" i="3"/>
  <c r="G4928" i="3"/>
  <c r="G4929" i="3"/>
  <c r="G4930" i="3"/>
  <c r="G4931" i="3"/>
  <c r="G4932" i="3"/>
  <c r="G4933" i="3"/>
  <c r="G4934" i="3"/>
  <c r="G4935" i="3"/>
  <c r="G4936" i="3"/>
  <c r="G4937" i="3"/>
  <c r="G4938" i="3"/>
  <c r="G4939" i="3"/>
  <c r="G4940" i="3"/>
  <c r="G4941" i="3"/>
  <c r="G4942" i="3"/>
  <c r="G4943" i="3"/>
  <c r="G4944" i="3"/>
  <c r="G4945" i="3"/>
  <c r="G4946" i="3"/>
  <c r="G4947" i="3"/>
  <c r="G4948" i="3"/>
  <c r="G4949" i="3"/>
  <c r="G4950" i="3"/>
  <c r="G4951" i="3"/>
  <c r="G4952" i="3"/>
  <c r="G4953" i="3"/>
  <c r="G4954" i="3"/>
  <c r="G4955" i="3"/>
  <c r="G4956" i="3"/>
  <c r="G4957" i="3"/>
  <c r="G4958" i="3"/>
  <c r="G4959" i="3"/>
  <c r="G4960" i="3"/>
  <c r="G4961" i="3"/>
  <c r="G4962" i="3"/>
  <c r="G4963" i="3"/>
  <c r="G4964" i="3"/>
  <c r="G4965" i="3"/>
  <c r="G4966" i="3"/>
  <c r="G4967" i="3"/>
  <c r="G4968" i="3"/>
  <c r="G4969" i="3"/>
  <c r="G4970" i="3"/>
  <c r="G4971" i="3"/>
  <c r="G4972" i="3"/>
  <c r="G4973" i="3"/>
  <c r="G4974" i="3"/>
  <c r="G4975" i="3"/>
  <c r="G4976" i="3"/>
  <c r="G4977" i="3"/>
  <c r="G4978" i="3"/>
  <c r="G4979" i="3"/>
  <c r="G4980" i="3"/>
  <c r="G4981" i="3"/>
  <c r="G4982" i="3"/>
  <c r="G4983" i="3"/>
  <c r="G4984" i="3"/>
  <c r="G4985" i="3"/>
  <c r="G4986" i="3"/>
  <c r="G4987" i="3"/>
  <c r="G4988" i="3"/>
  <c r="G4989" i="3"/>
  <c r="G4990" i="3"/>
  <c r="G4991" i="3"/>
  <c r="G4992" i="3"/>
  <c r="G4993" i="3"/>
  <c r="G4994" i="3"/>
  <c r="G4995" i="3"/>
  <c r="G4996" i="3"/>
  <c r="G4997" i="3"/>
  <c r="G4998" i="3"/>
  <c r="G4999" i="3"/>
  <c r="G5000" i="3"/>
  <c r="G5001" i="3"/>
  <c r="G5002" i="3"/>
  <c r="G5003" i="3"/>
  <c r="G5004" i="3"/>
  <c r="G5005" i="3"/>
  <c r="G5006" i="3"/>
  <c r="G5007" i="3"/>
  <c r="G5008" i="3"/>
  <c r="G5009" i="3"/>
  <c r="G5010" i="3"/>
  <c r="G5011" i="3"/>
  <c r="G5012" i="3"/>
  <c r="G5013" i="3"/>
  <c r="G5014" i="3"/>
  <c r="G5015" i="3"/>
  <c r="G5016" i="3"/>
  <c r="G5017" i="3"/>
  <c r="G5018" i="3"/>
  <c r="G5019" i="3"/>
  <c r="G5020" i="3"/>
  <c r="G5021" i="3"/>
  <c r="G5022" i="3"/>
  <c r="G5023" i="3"/>
  <c r="G5024" i="3"/>
  <c r="G5025" i="3"/>
  <c r="G5026" i="3"/>
  <c r="G5027" i="3"/>
  <c r="G5028" i="3"/>
  <c r="G5029" i="3"/>
  <c r="G5030" i="3"/>
  <c r="G5031" i="3"/>
  <c r="G5032" i="3"/>
  <c r="G5033" i="3"/>
  <c r="G5034" i="3"/>
  <c r="G5035" i="3"/>
  <c r="G5036" i="3"/>
  <c r="G5037" i="3"/>
  <c r="G5038" i="3"/>
  <c r="G5039" i="3"/>
  <c r="G5040" i="3"/>
  <c r="G5041" i="3"/>
  <c r="G5042" i="3"/>
  <c r="G5043" i="3"/>
  <c r="G5044" i="3"/>
  <c r="G5045" i="3"/>
  <c r="G5046" i="3"/>
  <c r="G5047" i="3"/>
  <c r="G5048" i="3"/>
  <c r="G5049" i="3"/>
  <c r="G5050" i="3"/>
  <c r="G5051" i="3"/>
  <c r="G5052" i="3"/>
  <c r="G5053" i="3"/>
  <c r="G5054" i="3"/>
  <c r="G5055" i="3"/>
  <c r="G5056" i="3"/>
  <c r="G5057" i="3"/>
  <c r="G5058" i="3"/>
  <c r="G5059" i="3"/>
  <c r="G5060" i="3"/>
  <c r="G5061" i="3"/>
  <c r="G5062" i="3"/>
  <c r="G5063" i="3"/>
  <c r="G5064" i="3"/>
  <c r="G5065" i="3"/>
  <c r="G5066" i="3"/>
  <c r="G5067" i="3"/>
  <c r="G5068" i="3"/>
  <c r="G5069" i="3"/>
  <c r="G5070" i="3"/>
  <c r="G5071" i="3"/>
  <c r="G5072" i="3"/>
  <c r="G5073" i="3"/>
  <c r="G5074" i="3"/>
  <c r="G5075" i="3"/>
  <c r="G5076" i="3"/>
  <c r="G5077" i="3"/>
  <c r="G5078" i="3"/>
  <c r="G5079" i="3"/>
  <c r="G5080" i="3"/>
  <c r="G5081" i="3"/>
  <c r="G5082" i="3"/>
  <c r="G5083" i="3"/>
  <c r="G5084" i="3"/>
  <c r="G5085" i="3"/>
  <c r="G5086" i="3"/>
  <c r="G5087" i="3"/>
  <c r="G5088" i="3"/>
  <c r="G5089" i="3"/>
  <c r="G5090" i="3"/>
  <c r="G5091" i="3"/>
  <c r="G5092" i="3"/>
  <c r="G5093" i="3"/>
  <c r="G5094" i="3"/>
  <c r="G5095" i="3"/>
  <c r="G5096" i="3"/>
  <c r="G5097" i="3"/>
  <c r="G5098" i="3"/>
  <c r="G5099" i="3"/>
  <c r="G5100" i="3"/>
  <c r="G5101" i="3"/>
  <c r="G5102" i="3"/>
  <c r="G5103" i="3"/>
  <c r="G5104" i="3"/>
  <c r="G5105" i="3"/>
  <c r="G5106" i="3"/>
  <c r="G5107" i="3"/>
  <c r="G5108" i="3"/>
  <c r="G5109" i="3"/>
  <c r="G5110" i="3"/>
  <c r="G5111" i="3"/>
  <c r="G5112" i="3"/>
  <c r="G5113" i="3"/>
  <c r="G5114" i="3"/>
  <c r="G5115" i="3"/>
  <c r="G5116" i="3"/>
  <c r="G5117" i="3"/>
  <c r="G5118" i="3"/>
  <c r="G5119" i="3"/>
  <c r="G5120" i="3"/>
  <c r="G5121" i="3"/>
  <c r="G5122" i="3"/>
  <c r="G5123" i="3"/>
  <c r="G5124" i="3"/>
  <c r="G5125" i="3"/>
  <c r="G5126" i="3"/>
  <c r="G5127" i="3"/>
  <c r="G5128" i="3"/>
  <c r="G5129" i="3"/>
  <c r="G5130" i="3"/>
  <c r="G5131" i="3"/>
  <c r="G5132" i="3"/>
  <c r="G5133" i="3"/>
  <c r="G5134" i="3"/>
  <c r="G5135" i="3"/>
  <c r="G5136" i="3"/>
  <c r="G5137" i="3"/>
  <c r="G5138" i="3"/>
  <c r="G5139" i="3"/>
  <c r="G5140" i="3"/>
  <c r="G5141" i="3"/>
  <c r="G5142" i="3"/>
  <c r="G5143" i="3"/>
  <c r="G5144" i="3"/>
  <c r="G5145" i="3"/>
  <c r="G5146" i="3"/>
  <c r="G5147" i="3"/>
  <c r="G5148" i="3"/>
  <c r="G5149" i="3"/>
  <c r="G5150" i="3"/>
  <c r="G5151" i="3"/>
  <c r="G5152" i="3"/>
  <c r="G5153" i="3"/>
  <c r="G5154" i="3"/>
  <c r="G5155" i="3"/>
  <c r="G5156" i="3"/>
  <c r="G5157" i="3"/>
  <c r="G5158" i="3"/>
  <c r="G5159" i="3"/>
  <c r="G5160" i="3"/>
  <c r="G5161" i="3"/>
  <c r="G5162" i="3"/>
  <c r="G5163" i="3"/>
  <c r="G5164" i="3"/>
  <c r="G5165" i="3"/>
  <c r="G5166" i="3"/>
  <c r="G5167" i="3"/>
  <c r="G5168" i="3"/>
  <c r="G5169" i="3"/>
  <c r="G5170" i="3"/>
  <c r="G5171" i="3"/>
  <c r="G5172" i="3"/>
  <c r="G5173" i="3"/>
  <c r="G5174" i="3"/>
  <c r="G5175" i="3"/>
  <c r="G5176" i="3"/>
  <c r="G5177" i="3"/>
  <c r="G5178" i="3"/>
  <c r="G5179" i="3"/>
  <c r="G5180" i="3"/>
  <c r="G5181" i="3"/>
  <c r="G5182" i="3"/>
  <c r="G5183" i="3"/>
  <c r="G5184" i="3"/>
  <c r="G5185" i="3"/>
  <c r="G5186" i="3"/>
  <c r="G5187" i="3"/>
  <c r="G5188" i="3"/>
  <c r="G5189" i="3"/>
  <c r="G5190" i="3"/>
  <c r="G5191" i="3"/>
  <c r="G5192" i="3"/>
  <c r="G5193" i="3"/>
  <c r="G5194" i="3"/>
  <c r="G5195" i="3"/>
  <c r="G5196" i="3"/>
  <c r="G5197" i="3"/>
  <c r="G5198" i="3"/>
  <c r="G5199" i="3"/>
  <c r="G5200" i="3"/>
  <c r="G5201" i="3"/>
  <c r="G5202" i="3"/>
  <c r="G5203" i="3"/>
  <c r="G5204" i="3"/>
  <c r="G5205" i="3"/>
  <c r="G5206" i="3"/>
  <c r="G5207" i="3"/>
  <c r="G5208" i="3"/>
  <c r="G5209" i="3"/>
  <c r="G5210" i="3"/>
  <c r="G5211" i="3"/>
  <c r="G5212" i="3"/>
  <c r="G5213" i="3"/>
  <c r="G5214" i="3"/>
  <c r="G5215" i="3"/>
  <c r="G5216" i="3"/>
  <c r="G5217" i="3"/>
  <c r="G5218" i="3"/>
  <c r="G5219" i="3"/>
  <c r="G5220" i="3"/>
  <c r="G5221" i="3"/>
  <c r="G5222" i="3"/>
  <c r="G5223" i="3"/>
  <c r="G5224" i="3"/>
  <c r="G5225" i="3"/>
  <c r="G5226" i="3"/>
  <c r="G5227" i="3"/>
  <c r="G5228" i="3"/>
  <c r="G5229" i="3"/>
  <c r="G5230" i="3"/>
  <c r="G5231" i="3"/>
  <c r="G5232" i="3"/>
  <c r="G5233" i="3"/>
  <c r="G5234" i="3"/>
  <c r="G5235" i="3"/>
  <c r="G5236" i="3"/>
  <c r="G5237" i="3"/>
  <c r="G5238" i="3"/>
  <c r="G5239" i="3"/>
  <c r="G5240" i="3"/>
  <c r="G5241" i="3"/>
  <c r="G5242" i="3"/>
  <c r="G5243" i="3"/>
  <c r="G5244" i="3"/>
  <c r="G5245" i="3"/>
  <c r="G5246" i="3"/>
  <c r="G5247" i="3"/>
  <c r="G5248" i="3"/>
  <c r="G5249" i="3"/>
  <c r="G5250" i="3"/>
  <c r="G5251" i="3"/>
  <c r="G5252" i="3"/>
  <c r="G5253" i="3"/>
  <c r="G5254" i="3"/>
  <c r="G5255" i="3"/>
  <c r="G5256" i="3"/>
  <c r="G5257" i="3"/>
  <c r="G5258" i="3"/>
  <c r="G5259" i="3"/>
  <c r="G5260" i="3"/>
  <c r="G5261" i="3"/>
  <c r="G5262" i="3"/>
  <c r="G5263" i="3"/>
  <c r="G5264" i="3"/>
  <c r="G5265" i="3"/>
  <c r="G5266" i="3"/>
  <c r="G5267" i="3"/>
  <c r="G5268" i="3"/>
  <c r="G5269" i="3"/>
  <c r="G5270" i="3"/>
  <c r="G5271" i="3"/>
  <c r="G5272" i="3"/>
  <c r="G5273" i="3"/>
  <c r="G5274" i="3"/>
  <c r="G5275" i="3"/>
  <c r="G5276" i="3"/>
  <c r="G5277" i="3"/>
  <c r="G5278" i="3"/>
  <c r="G5279" i="3"/>
  <c r="G5280" i="3"/>
  <c r="G5281" i="3"/>
  <c r="G5282" i="3"/>
  <c r="G5283" i="3"/>
  <c r="G5284" i="3"/>
  <c r="G5285" i="3"/>
  <c r="G5286" i="3"/>
  <c r="G5287" i="3"/>
  <c r="G5288" i="3"/>
  <c r="G5289" i="3"/>
  <c r="G5290" i="3"/>
  <c r="G5291" i="3"/>
  <c r="G5292" i="3"/>
  <c r="G5293" i="3"/>
  <c r="G5294" i="3"/>
  <c r="G5295" i="3"/>
  <c r="G5296" i="3"/>
  <c r="G5297" i="3"/>
  <c r="G5298" i="3"/>
  <c r="G5299" i="3"/>
  <c r="G5300" i="3"/>
  <c r="G5301" i="3"/>
  <c r="G5302" i="3"/>
  <c r="G5303" i="3"/>
  <c r="G5304" i="3"/>
  <c r="G5305" i="3"/>
  <c r="G5306" i="3"/>
  <c r="G5307" i="3"/>
  <c r="G5308" i="3"/>
  <c r="G5309" i="3"/>
  <c r="G5310" i="3"/>
  <c r="G5311" i="3"/>
  <c r="G5312" i="3"/>
  <c r="G5313" i="3"/>
  <c r="G5314" i="3"/>
  <c r="G5315" i="3"/>
  <c r="G5316" i="3"/>
  <c r="G5317" i="3"/>
  <c r="G5318" i="3"/>
  <c r="G5319" i="3"/>
  <c r="G5320" i="3"/>
  <c r="G5321" i="3"/>
  <c r="G5322" i="3"/>
  <c r="G5323" i="3"/>
  <c r="G5324" i="3"/>
  <c r="G5325" i="3"/>
  <c r="G5326" i="3"/>
  <c r="G5327" i="3"/>
  <c r="G5328" i="3"/>
  <c r="G5329" i="3"/>
  <c r="G5330" i="3"/>
  <c r="G5331" i="3"/>
  <c r="G5332" i="3"/>
  <c r="G5333" i="3"/>
  <c r="G5334" i="3"/>
  <c r="G5335" i="3"/>
  <c r="G5336" i="3"/>
  <c r="G5337" i="3"/>
  <c r="G5338" i="3"/>
  <c r="G5339" i="3"/>
  <c r="G5340" i="3"/>
  <c r="G5341" i="3"/>
  <c r="G5342" i="3"/>
  <c r="G5343" i="3"/>
  <c r="G5344" i="3"/>
  <c r="G5345" i="3"/>
  <c r="G5346" i="3"/>
  <c r="G5347" i="3"/>
  <c r="G5348" i="3"/>
  <c r="G5349" i="3"/>
  <c r="G5350" i="3"/>
  <c r="G5351" i="3"/>
  <c r="G5352" i="3"/>
  <c r="G5353" i="3"/>
  <c r="G5354" i="3"/>
  <c r="G5355" i="3"/>
  <c r="G5356" i="3"/>
  <c r="G5357" i="3"/>
  <c r="G5358" i="3"/>
  <c r="G5359" i="3"/>
  <c r="G5360" i="3"/>
  <c r="G5361" i="3"/>
  <c r="G5362" i="3"/>
  <c r="G5363" i="3"/>
  <c r="G5364" i="3"/>
  <c r="G5365" i="3"/>
  <c r="G5366" i="3"/>
  <c r="G5367" i="3"/>
  <c r="G5368" i="3"/>
  <c r="G5369" i="3"/>
  <c r="G5370" i="3"/>
  <c r="G5371" i="3"/>
  <c r="G5372" i="3"/>
  <c r="G5373" i="3"/>
  <c r="G5374" i="3"/>
  <c r="G5375" i="3"/>
  <c r="G5376" i="3"/>
  <c r="G5377" i="3"/>
  <c r="G5378" i="3"/>
  <c r="G5379" i="3"/>
  <c r="G5380" i="3"/>
  <c r="G5381" i="3"/>
  <c r="G5382" i="3"/>
  <c r="G5383" i="3"/>
  <c r="G5384" i="3"/>
  <c r="G5385" i="3"/>
  <c r="G5386" i="3"/>
  <c r="G5387" i="3"/>
  <c r="G5388" i="3"/>
  <c r="G5389" i="3"/>
  <c r="G5390" i="3"/>
  <c r="G5391" i="3"/>
  <c r="G5392" i="3"/>
  <c r="G5393" i="3"/>
  <c r="G5394" i="3"/>
  <c r="G5395" i="3"/>
  <c r="G5396" i="3"/>
  <c r="G5397" i="3"/>
  <c r="G5398" i="3"/>
  <c r="G5399" i="3"/>
  <c r="G5400" i="3"/>
  <c r="G5401" i="3"/>
  <c r="G5402" i="3"/>
  <c r="G5403" i="3"/>
  <c r="G5404" i="3"/>
  <c r="G5405" i="3"/>
  <c r="G5406" i="3"/>
  <c r="G5407" i="3"/>
  <c r="G5408" i="3"/>
  <c r="G5409" i="3"/>
  <c r="G5410" i="3"/>
  <c r="G5411" i="3"/>
  <c r="G5412" i="3"/>
  <c r="G5413" i="3"/>
  <c r="G5414" i="3"/>
  <c r="G5415" i="3"/>
  <c r="G5416" i="3"/>
  <c r="G5417" i="3"/>
  <c r="G5418" i="3"/>
  <c r="G5419" i="3"/>
  <c r="G5420" i="3"/>
  <c r="G5421" i="3"/>
  <c r="G5422" i="3"/>
  <c r="G5423" i="3"/>
  <c r="G5424" i="3"/>
  <c r="G5425" i="3"/>
  <c r="G5426" i="3"/>
  <c r="G5427" i="3"/>
  <c r="G5428" i="3"/>
  <c r="G5429" i="3"/>
  <c r="G5430" i="3"/>
  <c r="G5431" i="3"/>
  <c r="G5432" i="3"/>
  <c r="G5433" i="3"/>
  <c r="G5434" i="3"/>
  <c r="G5435" i="3"/>
  <c r="G5436" i="3"/>
  <c r="G5437" i="3"/>
  <c r="G5438" i="3"/>
  <c r="G5439" i="3"/>
  <c r="G5440" i="3"/>
  <c r="G5441" i="3"/>
  <c r="G5442" i="3"/>
  <c r="G5443" i="3"/>
  <c r="G5444" i="3"/>
  <c r="G5445" i="3"/>
  <c r="G5446" i="3"/>
  <c r="G5447" i="3"/>
  <c r="G5448" i="3"/>
  <c r="G5449" i="3"/>
  <c r="G5450" i="3"/>
  <c r="G5451" i="3"/>
  <c r="G5452" i="3"/>
  <c r="G5453" i="3"/>
  <c r="G5454" i="3"/>
  <c r="G5455" i="3"/>
  <c r="G5456" i="3"/>
  <c r="G5457" i="3"/>
  <c r="G5458" i="3"/>
  <c r="G5459" i="3"/>
  <c r="G5460" i="3"/>
  <c r="G5461" i="3"/>
  <c r="G5462" i="3"/>
  <c r="G5463" i="3"/>
  <c r="G5464" i="3"/>
  <c r="G5465" i="3"/>
  <c r="G5466" i="3"/>
  <c r="G5467" i="3"/>
  <c r="G5468" i="3"/>
  <c r="G5469" i="3"/>
  <c r="G5470" i="3"/>
  <c r="G5471" i="3"/>
  <c r="G5472" i="3"/>
  <c r="G5473" i="3"/>
  <c r="G5474" i="3"/>
  <c r="G5475" i="3"/>
  <c r="G5476" i="3"/>
  <c r="G5477" i="3"/>
  <c r="G5478" i="3"/>
  <c r="G5479" i="3"/>
  <c r="G5480" i="3"/>
  <c r="G5481" i="3"/>
  <c r="G5482" i="3"/>
  <c r="G5483" i="3"/>
  <c r="G5484" i="3"/>
  <c r="G5485" i="3"/>
  <c r="G5486" i="3"/>
  <c r="G5487" i="3"/>
  <c r="G5488" i="3"/>
  <c r="G5489" i="3"/>
  <c r="G5490" i="3"/>
  <c r="G5491" i="3"/>
  <c r="G5492" i="3"/>
  <c r="G5493" i="3"/>
  <c r="G5494" i="3"/>
  <c r="G5495" i="3"/>
  <c r="G5496" i="3"/>
  <c r="G5497" i="3"/>
  <c r="G5498" i="3"/>
  <c r="G5499" i="3"/>
  <c r="G5500" i="3"/>
  <c r="G5501" i="3"/>
  <c r="G5502" i="3"/>
  <c r="G5503" i="3"/>
  <c r="G5504" i="3"/>
  <c r="G5505" i="3"/>
  <c r="G5506" i="3"/>
  <c r="G5507" i="3"/>
  <c r="G5508" i="3"/>
  <c r="G5509" i="3"/>
  <c r="G5510" i="3"/>
  <c r="G5511" i="3"/>
  <c r="G5512" i="3"/>
  <c r="G5513" i="3"/>
  <c r="G5514" i="3"/>
  <c r="G5515" i="3"/>
  <c r="G5516" i="3"/>
  <c r="G5517" i="3"/>
  <c r="G5518" i="3"/>
  <c r="G5519" i="3"/>
  <c r="G5520" i="3"/>
  <c r="G5521" i="3"/>
  <c r="G5522" i="3"/>
  <c r="G5523" i="3"/>
  <c r="G5524" i="3"/>
  <c r="G5525" i="3"/>
  <c r="G5526" i="3"/>
  <c r="G5527" i="3"/>
  <c r="G5528" i="3"/>
  <c r="G5529" i="3"/>
  <c r="G5530" i="3"/>
  <c r="G5531" i="3"/>
  <c r="G5532" i="3"/>
  <c r="G5533" i="3"/>
  <c r="G5534" i="3"/>
  <c r="G5535" i="3"/>
  <c r="G5536" i="3"/>
  <c r="G5537" i="3"/>
  <c r="G5538" i="3"/>
  <c r="G5539" i="3"/>
  <c r="G5540" i="3"/>
  <c r="G5541" i="3"/>
  <c r="G5542" i="3"/>
  <c r="G5543" i="3"/>
  <c r="G5544" i="3"/>
  <c r="G5545" i="3"/>
  <c r="G5546" i="3"/>
  <c r="G5547" i="3"/>
  <c r="G5548" i="3"/>
  <c r="G5549" i="3"/>
  <c r="G5550" i="3"/>
  <c r="G5551" i="3"/>
  <c r="G5552" i="3"/>
  <c r="G5553" i="3"/>
  <c r="G5554" i="3"/>
  <c r="G5555" i="3"/>
  <c r="G5556" i="3"/>
  <c r="G5557" i="3"/>
  <c r="G5558" i="3"/>
  <c r="G5559" i="3"/>
  <c r="G5560" i="3"/>
  <c r="G5561" i="3"/>
  <c r="G5562" i="3"/>
  <c r="G5563" i="3"/>
  <c r="G5564" i="3"/>
  <c r="G5565" i="3"/>
  <c r="G5566" i="3"/>
  <c r="G5567" i="3"/>
  <c r="G5568" i="3"/>
  <c r="G5569" i="3"/>
  <c r="G5570" i="3"/>
  <c r="G5571" i="3"/>
  <c r="G5572" i="3"/>
  <c r="G5573" i="3"/>
  <c r="G5574" i="3"/>
  <c r="G5575" i="3"/>
  <c r="G5576" i="3"/>
  <c r="G5577" i="3"/>
  <c r="G5578" i="3"/>
  <c r="G5579" i="3"/>
  <c r="G5580" i="3"/>
  <c r="G5581" i="3"/>
  <c r="G5582" i="3"/>
  <c r="G5583" i="3"/>
  <c r="G5584" i="3"/>
  <c r="G5585" i="3"/>
  <c r="G5586" i="3"/>
  <c r="G5587" i="3"/>
  <c r="G5588" i="3"/>
  <c r="G5589" i="3"/>
  <c r="G5590" i="3"/>
  <c r="G5591" i="3"/>
  <c r="G5592" i="3"/>
  <c r="G5593" i="3"/>
  <c r="G5594" i="3"/>
  <c r="G5595" i="3"/>
  <c r="G5596" i="3"/>
  <c r="G5597" i="3"/>
  <c r="G5598" i="3"/>
  <c r="G5599" i="3"/>
  <c r="G5600" i="3"/>
  <c r="G5601" i="3"/>
  <c r="G5602" i="3"/>
  <c r="G5603" i="3"/>
  <c r="G5604" i="3"/>
  <c r="G5605" i="3"/>
  <c r="G5606" i="3"/>
  <c r="G5607" i="3"/>
  <c r="G5608" i="3"/>
  <c r="G5609" i="3"/>
  <c r="G5610" i="3"/>
  <c r="G5611" i="3"/>
  <c r="G5612" i="3"/>
  <c r="G5613" i="3"/>
  <c r="G5614" i="3"/>
  <c r="G5615" i="3"/>
  <c r="G5616" i="3"/>
  <c r="G5617" i="3"/>
  <c r="G5618" i="3"/>
  <c r="G5619" i="3"/>
  <c r="G5620" i="3"/>
  <c r="G5621" i="3"/>
  <c r="G5622" i="3"/>
  <c r="G5623" i="3"/>
  <c r="G5624" i="3"/>
  <c r="G5625" i="3"/>
  <c r="G5626" i="3"/>
  <c r="G5627" i="3"/>
  <c r="G5628" i="3"/>
  <c r="G5629" i="3"/>
  <c r="G5630" i="3"/>
  <c r="G5631" i="3"/>
  <c r="G5632" i="3"/>
  <c r="G5633" i="3"/>
  <c r="G5634" i="3"/>
  <c r="G5635" i="3"/>
  <c r="G5636" i="3"/>
  <c r="G5637" i="3"/>
  <c r="G5638" i="3"/>
  <c r="G5639" i="3"/>
  <c r="G5640" i="3"/>
  <c r="G5641" i="3"/>
  <c r="G5642" i="3"/>
  <c r="G5643" i="3"/>
  <c r="G5644" i="3"/>
  <c r="G5645" i="3"/>
  <c r="G5646" i="3"/>
  <c r="G5647" i="3"/>
  <c r="G5648" i="3"/>
  <c r="G5649" i="3"/>
  <c r="G5650" i="3"/>
  <c r="G5651" i="3"/>
  <c r="G5652" i="3"/>
  <c r="G5653" i="3"/>
  <c r="G5654" i="3"/>
  <c r="G5655" i="3"/>
  <c r="G5656" i="3"/>
  <c r="G5657" i="3"/>
  <c r="G5658" i="3"/>
  <c r="G5659" i="3"/>
  <c r="G5660" i="3"/>
  <c r="G5661" i="3"/>
  <c r="G5662" i="3"/>
  <c r="G5663" i="3"/>
  <c r="G5664" i="3"/>
  <c r="G5665" i="3"/>
  <c r="G5666" i="3"/>
  <c r="G5667" i="3"/>
  <c r="G5668" i="3"/>
  <c r="G5669" i="3"/>
  <c r="G5670" i="3"/>
  <c r="G5671" i="3"/>
  <c r="G5672" i="3"/>
  <c r="G5673" i="3"/>
  <c r="G5674" i="3"/>
  <c r="G5675" i="3"/>
  <c r="G5676" i="3"/>
  <c r="G5677" i="3"/>
  <c r="G5678" i="3"/>
  <c r="G5679" i="3"/>
  <c r="G5680" i="3"/>
  <c r="G5681" i="3"/>
  <c r="G5682" i="3"/>
  <c r="G5683" i="3"/>
  <c r="G5684" i="3"/>
  <c r="G5685" i="3"/>
  <c r="G5686" i="3"/>
  <c r="G5687" i="3"/>
  <c r="G5688" i="3"/>
  <c r="G5689" i="3"/>
  <c r="G5690" i="3"/>
  <c r="G5691" i="3"/>
  <c r="G5692" i="3"/>
  <c r="G5693" i="3"/>
  <c r="G5694" i="3"/>
  <c r="G5695" i="3"/>
  <c r="G5696" i="3"/>
  <c r="G5697" i="3"/>
  <c r="G5698" i="3"/>
  <c r="G5699" i="3"/>
  <c r="G5700" i="3"/>
  <c r="G5701" i="3"/>
  <c r="G5702" i="3"/>
  <c r="G5703" i="3"/>
  <c r="G5704" i="3"/>
  <c r="G5705" i="3"/>
  <c r="G5706" i="3"/>
  <c r="G5707" i="3"/>
  <c r="G5708" i="3"/>
  <c r="G5709" i="3"/>
  <c r="G5710" i="3"/>
  <c r="G5711" i="3"/>
  <c r="G5712" i="3"/>
  <c r="G5713" i="3"/>
  <c r="G5714" i="3"/>
  <c r="G5715" i="3"/>
  <c r="G5716" i="3"/>
  <c r="G5717" i="3"/>
  <c r="G5718" i="3"/>
  <c r="G5719" i="3"/>
  <c r="G5720" i="3"/>
  <c r="G5721" i="3"/>
  <c r="G5722" i="3"/>
  <c r="G5723" i="3"/>
  <c r="G5724" i="3"/>
  <c r="G5725" i="3"/>
  <c r="G5726" i="3"/>
  <c r="G5727" i="3"/>
  <c r="G5728" i="3"/>
  <c r="G5729" i="3"/>
  <c r="G5730" i="3"/>
  <c r="G5731" i="3"/>
  <c r="G5732" i="3"/>
  <c r="G5733" i="3"/>
  <c r="G5734" i="3"/>
  <c r="G5735" i="3"/>
  <c r="G5736" i="3"/>
  <c r="G5737" i="3"/>
  <c r="G5738" i="3"/>
  <c r="G5739" i="3"/>
  <c r="G5740" i="3"/>
  <c r="G5741" i="3"/>
  <c r="G5742" i="3"/>
  <c r="G5743" i="3"/>
  <c r="G5744" i="3"/>
  <c r="G5745" i="3"/>
  <c r="G5746" i="3"/>
  <c r="G5747" i="3"/>
  <c r="G5748" i="3"/>
  <c r="G5749" i="3"/>
  <c r="G5750" i="3"/>
  <c r="G5751" i="3"/>
  <c r="G5752" i="3"/>
  <c r="G5753" i="3"/>
  <c r="G5754" i="3"/>
  <c r="G5755" i="3"/>
  <c r="G5756" i="3"/>
  <c r="G5757" i="3"/>
  <c r="G5758" i="3"/>
  <c r="G5759" i="3"/>
  <c r="G5760" i="3"/>
  <c r="G5761" i="3"/>
  <c r="G5762" i="3"/>
  <c r="G5763" i="3"/>
  <c r="G5764" i="3"/>
  <c r="G5765" i="3"/>
  <c r="G5766" i="3"/>
  <c r="G5767" i="3"/>
  <c r="G5768" i="3"/>
  <c r="G5769" i="3"/>
  <c r="G5770" i="3"/>
  <c r="G5771" i="3"/>
  <c r="G5772" i="3"/>
  <c r="G5773" i="3"/>
  <c r="G5774" i="3"/>
  <c r="G5775" i="3"/>
  <c r="G5776" i="3"/>
  <c r="G5777" i="3"/>
  <c r="G5778" i="3"/>
  <c r="G5779" i="3"/>
  <c r="G5780" i="3"/>
  <c r="G5781" i="3"/>
  <c r="G5782" i="3"/>
  <c r="G5783" i="3"/>
  <c r="G5784" i="3"/>
  <c r="G5785" i="3"/>
  <c r="G5786" i="3"/>
  <c r="G5787" i="3"/>
  <c r="G5788" i="3"/>
  <c r="G5789" i="3"/>
  <c r="G5790" i="3"/>
  <c r="G5791" i="3"/>
  <c r="G5792" i="3"/>
  <c r="G5793" i="3"/>
  <c r="G5794" i="3"/>
  <c r="G5795" i="3"/>
  <c r="G5796" i="3"/>
  <c r="G5797" i="3"/>
  <c r="G5798" i="3"/>
  <c r="G5799" i="3"/>
  <c r="G5800" i="3"/>
  <c r="G5801" i="3"/>
  <c r="G5802" i="3"/>
  <c r="G5803" i="3"/>
  <c r="G5804" i="3"/>
  <c r="G5805" i="3"/>
  <c r="G5806" i="3"/>
  <c r="G5807" i="3"/>
  <c r="G5808" i="3"/>
  <c r="G5809" i="3"/>
  <c r="G5810" i="3"/>
  <c r="G5811" i="3"/>
  <c r="G5812" i="3"/>
  <c r="G5813" i="3"/>
  <c r="G5814" i="3"/>
  <c r="G5815" i="3"/>
  <c r="G5816" i="3"/>
  <c r="G5817" i="3"/>
  <c r="G5818" i="3"/>
  <c r="G5819" i="3"/>
  <c r="G5820" i="3"/>
  <c r="G5821" i="3"/>
  <c r="G5822" i="3"/>
  <c r="G5823" i="3"/>
  <c r="G5824" i="3"/>
  <c r="G5825" i="3"/>
  <c r="G5826" i="3"/>
  <c r="G5827" i="3"/>
  <c r="G5828" i="3"/>
  <c r="G5829" i="3"/>
  <c r="G5830" i="3"/>
  <c r="G5831" i="3"/>
  <c r="G5832" i="3"/>
  <c r="G5833" i="3"/>
  <c r="G5834" i="3"/>
  <c r="G5835" i="3"/>
  <c r="G5836" i="3"/>
  <c r="G5837" i="3"/>
  <c r="G5838" i="3"/>
  <c r="G5839" i="3"/>
  <c r="G5840" i="3"/>
  <c r="G5841" i="3"/>
  <c r="G5842" i="3"/>
  <c r="G5843" i="3"/>
  <c r="G5844" i="3"/>
  <c r="G5845" i="3"/>
  <c r="G5846" i="3"/>
  <c r="G5847" i="3"/>
  <c r="G5848" i="3"/>
  <c r="G5849" i="3"/>
  <c r="G5850" i="3"/>
  <c r="G5851" i="3"/>
  <c r="G5852" i="3"/>
  <c r="G5853" i="3"/>
  <c r="G5854" i="3"/>
  <c r="G5855" i="3"/>
  <c r="G5856" i="3"/>
  <c r="G5857" i="3"/>
  <c r="G5858" i="3"/>
  <c r="G5859" i="3"/>
  <c r="G5860" i="3"/>
  <c r="G5861" i="3"/>
  <c r="G5862" i="3"/>
  <c r="G5863" i="3"/>
  <c r="G5864" i="3"/>
  <c r="G5865" i="3"/>
  <c r="G5866" i="3"/>
  <c r="G5867" i="3"/>
  <c r="G5868" i="3"/>
  <c r="G5869" i="3"/>
  <c r="G5870" i="3"/>
  <c r="G5871" i="3"/>
  <c r="G5872" i="3"/>
  <c r="G5873" i="3"/>
  <c r="G5874" i="3"/>
  <c r="G5875" i="3"/>
  <c r="G5876" i="3"/>
  <c r="G5877" i="3"/>
  <c r="G5878" i="3"/>
  <c r="G5879" i="3"/>
  <c r="G5880" i="3"/>
  <c r="G5881" i="3"/>
  <c r="G5882" i="3"/>
  <c r="G5883" i="3"/>
  <c r="G5884" i="3"/>
  <c r="G5885" i="3"/>
  <c r="G5886" i="3"/>
  <c r="G5887" i="3"/>
  <c r="G5888" i="3"/>
  <c r="G5889" i="3"/>
  <c r="G5890" i="3"/>
  <c r="G5891" i="3"/>
  <c r="G5892" i="3"/>
  <c r="G5893" i="3"/>
  <c r="G5894" i="3"/>
  <c r="G5895" i="3"/>
  <c r="G5896" i="3"/>
  <c r="G5897" i="3"/>
  <c r="G5898" i="3"/>
  <c r="G5899" i="3"/>
  <c r="G5900" i="3"/>
  <c r="G5901" i="3"/>
  <c r="G5902" i="3"/>
  <c r="G5903" i="3"/>
  <c r="G5904" i="3"/>
  <c r="G5905" i="3"/>
  <c r="G5906" i="3"/>
  <c r="G5907" i="3"/>
  <c r="G5908" i="3"/>
  <c r="G5909" i="3"/>
  <c r="G5910" i="3"/>
  <c r="G5911" i="3"/>
  <c r="G5912" i="3"/>
  <c r="G5913" i="3"/>
  <c r="G5914" i="3"/>
  <c r="G5915" i="3"/>
  <c r="G5916" i="3"/>
  <c r="G5917" i="3"/>
  <c r="G5918" i="3"/>
  <c r="G5919" i="3"/>
  <c r="G5920" i="3"/>
  <c r="G5921" i="3"/>
  <c r="G5922" i="3"/>
  <c r="G5923" i="3"/>
  <c r="G5924" i="3"/>
  <c r="G5925" i="3"/>
  <c r="G5926" i="3"/>
  <c r="G5927" i="3"/>
  <c r="G5928" i="3"/>
  <c r="G5929" i="3"/>
  <c r="G5930" i="3"/>
  <c r="G5931" i="3"/>
  <c r="G5932" i="3"/>
  <c r="G5933" i="3"/>
  <c r="G5934" i="3"/>
  <c r="G5935" i="3"/>
  <c r="G5936" i="3"/>
  <c r="G5937" i="3"/>
  <c r="G5938" i="3"/>
  <c r="G5939" i="3"/>
  <c r="G5940" i="3"/>
  <c r="G5941" i="3"/>
  <c r="G5942" i="3"/>
  <c r="G5943" i="3"/>
  <c r="G5944" i="3"/>
  <c r="G5945" i="3"/>
  <c r="G5946" i="3"/>
  <c r="G5947" i="3"/>
  <c r="G5948" i="3"/>
  <c r="G5949" i="3"/>
  <c r="G5950" i="3"/>
  <c r="G5951" i="3"/>
  <c r="G5952" i="3"/>
  <c r="G5953" i="3"/>
  <c r="G5954" i="3"/>
  <c r="G5955" i="3"/>
  <c r="G5956" i="3"/>
  <c r="G5957" i="3"/>
  <c r="G5958" i="3"/>
  <c r="G5959" i="3"/>
  <c r="G5960" i="3"/>
  <c r="G5961" i="3"/>
  <c r="G5962" i="3"/>
  <c r="G5963" i="3"/>
  <c r="G5964" i="3"/>
  <c r="G5965" i="3"/>
  <c r="G5966" i="3"/>
  <c r="G5967" i="3"/>
  <c r="G5968" i="3"/>
  <c r="G5969" i="3"/>
  <c r="G5970" i="3"/>
  <c r="G5971" i="3"/>
  <c r="G5972" i="3"/>
  <c r="G5973" i="3"/>
  <c r="G5974" i="3"/>
  <c r="G5975" i="3"/>
  <c r="G5976" i="3"/>
  <c r="G5977" i="3"/>
  <c r="G5978" i="3"/>
  <c r="G5979" i="3"/>
  <c r="G5980" i="3"/>
  <c r="G5981" i="3"/>
  <c r="G5982" i="3"/>
  <c r="G5983" i="3"/>
  <c r="G5984" i="3"/>
  <c r="G5985" i="3"/>
  <c r="G5986" i="3"/>
  <c r="G5987" i="3"/>
  <c r="G5988" i="3"/>
  <c r="G5989" i="3"/>
  <c r="G5990" i="3"/>
  <c r="G5991" i="3"/>
  <c r="G5992" i="3"/>
  <c r="G5993" i="3"/>
  <c r="G5994" i="3"/>
  <c r="G5995" i="3"/>
  <c r="G5996" i="3"/>
  <c r="G5997" i="3"/>
  <c r="G5998" i="3"/>
  <c r="G5999" i="3"/>
  <c r="G6000" i="3"/>
  <c r="G6001" i="3"/>
  <c r="G6002" i="3"/>
  <c r="G6003" i="3"/>
  <c r="G6004" i="3"/>
  <c r="G6005" i="3"/>
  <c r="G6006" i="3"/>
  <c r="G6007" i="3"/>
  <c r="G6008" i="3"/>
  <c r="G6009" i="3"/>
  <c r="G6010" i="3"/>
  <c r="G6011" i="3"/>
  <c r="G6012" i="3"/>
  <c r="G6013" i="3"/>
  <c r="G6014" i="3"/>
  <c r="G6015" i="3"/>
  <c r="G6016" i="3"/>
  <c r="G6017" i="3"/>
  <c r="G6018" i="3"/>
  <c r="G6019" i="3"/>
  <c r="G6020" i="3"/>
  <c r="G6021" i="3"/>
  <c r="G6022" i="3"/>
  <c r="G6023" i="3"/>
  <c r="G6024" i="3"/>
  <c r="G6025" i="3"/>
  <c r="G6026" i="3"/>
  <c r="G6027" i="3"/>
  <c r="G6028" i="3"/>
  <c r="G6029" i="3"/>
  <c r="G6030" i="3"/>
  <c r="G6031" i="3"/>
  <c r="G6032" i="3"/>
  <c r="G6033" i="3"/>
  <c r="G6034" i="3"/>
  <c r="G6035" i="3"/>
  <c r="G6036" i="3"/>
  <c r="G6037" i="3"/>
  <c r="G6038" i="3"/>
  <c r="G6039" i="3"/>
  <c r="G6040" i="3"/>
  <c r="G6041" i="3"/>
  <c r="G6042" i="3"/>
  <c r="G6043" i="3"/>
  <c r="G6044" i="3"/>
  <c r="G6045" i="3"/>
  <c r="G6046" i="3"/>
  <c r="G6047" i="3"/>
  <c r="G6048" i="3"/>
  <c r="G6049" i="3"/>
  <c r="G6050" i="3"/>
  <c r="G6051" i="3"/>
  <c r="G6052" i="3"/>
  <c r="G6053" i="3"/>
  <c r="G6054" i="3"/>
  <c r="G6055" i="3"/>
  <c r="G6056" i="3"/>
  <c r="G6057" i="3"/>
  <c r="G6058" i="3"/>
  <c r="G6059" i="3"/>
  <c r="G6060" i="3"/>
  <c r="G6061" i="3"/>
  <c r="G6062" i="3"/>
  <c r="G6063" i="3"/>
  <c r="G6064" i="3"/>
  <c r="G6065" i="3"/>
  <c r="G6066" i="3"/>
  <c r="G6067" i="3"/>
  <c r="G6068" i="3"/>
  <c r="G6069" i="3"/>
  <c r="G6070" i="3"/>
  <c r="G6071" i="3"/>
  <c r="G6072" i="3"/>
  <c r="G6073" i="3"/>
  <c r="G6074" i="3"/>
  <c r="G6075" i="3"/>
  <c r="G6076" i="3"/>
  <c r="G6077" i="3"/>
  <c r="G6078" i="3"/>
  <c r="G6079" i="3"/>
  <c r="G6080" i="3"/>
  <c r="G6081" i="3"/>
  <c r="G6082" i="3"/>
  <c r="G6083" i="3"/>
  <c r="G6084" i="3"/>
  <c r="G6085" i="3"/>
  <c r="G6086" i="3"/>
  <c r="G6087" i="3"/>
  <c r="G6088" i="3"/>
  <c r="G6089" i="3"/>
  <c r="G6090" i="3"/>
  <c r="G6091" i="3"/>
  <c r="G6092" i="3"/>
  <c r="G6093" i="3"/>
  <c r="G6094" i="3"/>
  <c r="G6095" i="3"/>
  <c r="G6096" i="3"/>
  <c r="G6097" i="3"/>
  <c r="G6098" i="3"/>
  <c r="G6099" i="3"/>
  <c r="G6100" i="3"/>
  <c r="G6101" i="3"/>
  <c r="G6102" i="3"/>
  <c r="G6103" i="3"/>
  <c r="G6104" i="3"/>
  <c r="G6105" i="3"/>
  <c r="G6106" i="3"/>
  <c r="G6107" i="3"/>
  <c r="G6108" i="3"/>
  <c r="G6109" i="3"/>
  <c r="G6110" i="3"/>
  <c r="G6111" i="3"/>
  <c r="G6112" i="3"/>
  <c r="G6113" i="3"/>
  <c r="G6114" i="3"/>
  <c r="G6115" i="3"/>
  <c r="G6116" i="3"/>
  <c r="G6117" i="3"/>
  <c r="G6118" i="3"/>
  <c r="G6119" i="3"/>
  <c r="G6120" i="3"/>
  <c r="G6121" i="3"/>
  <c r="G6122" i="3"/>
  <c r="G6123" i="3"/>
  <c r="G6124" i="3"/>
  <c r="G6125" i="3"/>
  <c r="G6126" i="3"/>
  <c r="G6127" i="3"/>
  <c r="G6128" i="3"/>
  <c r="G6129" i="3"/>
  <c r="G6130" i="3"/>
  <c r="G6131" i="3"/>
  <c r="G6132" i="3"/>
  <c r="G6133" i="3"/>
  <c r="G6134" i="3"/>
  <c r="G6135" i="3"/>
  <c r="G6136" i="3"/>
  <c r="G6137" i="3"/>
  <c r="G6138" i="3"/>
  <c r="G6139" i="3"/>
  <c r="G6140" i="3"/>
  <c r="G6141" i="3"/>
  <c r="G6142" i="3"/>
  <c r="G6143" i="3"/>
  <c r="G6144" i="3"/>
  <c r="G6145" i="3"/>
  <c r="G6146" i="3"/>
  <c r="G6147" i="3"/>
  <c r="G6148" i="3"/>
  <c r="G6149" i="3"/>
  <c r="G6150" i="3"/>
  <c r="G6151" i="3"/>
  <c r="G6152" i="3"/>
  <c r="G6153" i="3"/>
  <c r="G6154" i="3"/>
  <c r="G6155" i="3"/>
  <c r="G6156" i="3"/>
  <c r="G6157" i="3"/>
  <c r="G6158" i="3"/>
  <c r="G6159" i="3"/>
  <c r="G6160" i="3"/>
  <c r="G6161" i="3"/>
  <c r="G6162" i="3"/>
  <c r="G6163" i="3"/>
  <c r="G6164" i="3"/>
  <c r="G6165" i="3"/>
  <c r="G6166" i="3"/>
  <c r="G6167" i="3"/>
  <c r="G6168" i="3"/>
  <c r="G6169" i="3"/>
  <c r="G6170" i="3"/>
  <c r="G6171" i="3"/>
  <c r="G6172" i="3"/>
  <c r="G6173" i="3"/>
  <c r="G6174" i="3"/>
  <c r="G6175" i="3"/>
  <c r="G6176" i="3"/>
  <c r="G6177" i="3"/>
  <c r="G6178" i="3"/>
  <c r="G6179" i="3"/>
  <c r="G6180" i="3"/>
  <c r="G6181" i="3"/>
  <c r="G6182" i="3"/>
  <c r="G6183" i="3"/>
  <c r="G6184" i="3"/>
  <c r="G6185" i="3"/>
  <c r="G6186" i="3"/>
  <c r="G6187" i="3"/>
  <c r="G6188" i="3"/>
  <c r="G6189" i="3"/>
  <c r="G6190" i="3"/>
  <c r="G6191" i="3"/>
  <c r="G6192" i="3"/>
  <c r="G6193" i="3"/>
  <c r="G6194" i="3"/>
  <c r="G6195" i="3"/>
  <c r="G6196" i="3"/>
  <c r="G6197" i="3"/>
  <c r="G6198" i="3"/>
  <c r="G6199" i="3"/>
  <c r="G6200" i="3"/>
  <c r="G6201" i="3"/>
  <c r="G6202" i="3"/>
  <c r="G6203" i="3"/>
  <c r="G6204" i="3"/>
  <c r="G6205" i="3"/>
  <c r="G6206" i="3"/>
  <c r="G6207" i="3"/>
  <c r="G6208" i="3"/>
  <c r="G6209" i="3"/>
  <c r="G6210" i="3"/>
  <c r="G6211" i="3"/>
  <c r="G6212" i="3"/>
  <c r="G6213" i="3"/>
  <c r="G6214" i="3"/>
  <c r="G6215" i="3"/>
  <c r="G6216" i="3"/>
  <c r="G6217" i="3"/>
  <c r="G6218" i="3"/>
  <c r="G6219" i="3"/>
  <c r="G6220" i="3"/>
  <c r="G6221" i="3"/>
  <c r="G6222" i="3"/>
  <c r="G6223" i="3"/>
  <c r="G6224" i="3"/>
  <c r="G6225" i="3"/>
  <c r="G6226" i="3"/>
  <c r="G6227" i="3"/>
  <c r="G6228" i="3"/>
  <c r="G6229" i="3"/>
  <c r="G6230" i="3"/>
  <c r="G6231" i="3"/>
  <c r="G6232" i="3"/>
  <c r="G6233" i="3"/>
  <c r="G6234" i="3"/>
  <c r="G6235" i="3"/>
  <c r="G6236" i="3"/>
  <c r="G6237" i="3"/>
  <c r="G6238" i="3"/>
  <c r="G6239" i="3"/>
  <c r="G6240" i="3"/>
  <c r="G6241" i="3"/>
  <c r="G6242" i="3"/>
  <c r="G6243" i="3"/>
  <c r="G6244" i="3"/>
  <c r="G6245" i="3"/>
  <c r="G6246" i="3"/>
  <c r="G6247" i="3"/>
  <c r="G6248" i="3"/>
  <c r="G6249" i="3"/>
  <c r="G6250" i="3"/>
  <c r="G6251" i="3"/>
  <c r="G6252" i="3"/>
  <c r="G6253" i="3"/>
  <c r="G6254" i="3"/>
  <c r="G6255" i="3"/>
  <c r="G6256" i="3"/>
  <c r="G6257" i="3"/>
  <c r="G6258" i="3"/>
  <c r="G6259" i="3"/>
  <c r="G6260" i="3"/>
  <c r="G6261" i="3"/>
  <c r="G6262" i="3"/>
  <c r="G6263" i="3"/>
  <c r="G6264" i="3"/>
  <c r="G6265" i="3"/>
  <c r="G6266" i="3"/>
  <c r="G6267" i="3"/>
  <c r="G6268" i="3"/>
  <c r="G6269" i="3"/>
  <c r="G6270" i="3"/>
  <c r="G6271" i="3"/>
  <c r="G6272" i="3"/>
  <c r="G6273" i="3"/>
  <c r="G6274" i="3"/>
  <c r="G6275" i="3"/>
  <c r="G6276" i="3"/>
  <c r="G6277" i="3"/>
  <c r="G6278" i="3"/>
  <c r="G6279" i="3"/>
  <c r="G6280" i="3"/>
  <c r="G6281" i="3"/>
  <c r="G6282" i="3"/>
  <c r="G6283" i="3"/>
  <c r="G6284" i="3"/>
  <c r="G6285" i="3"/>
  <c r="G6286" i="3"/>
  <c r="G6287" i="3"/>
  <c r="G6288" i="3"/>
  <c r="G6289" i="3"/>
  <c r="G6290" i="3"/>
  <c r="G6291" i="3"/>
  <c r="G6292" i="3"/>
  <c r="G6293" i="3"/>
  <c r="G6294" i="3"/>
  <c r="G6295" i="3"/>
  <c r="G6296" i="3"/>
  <c r="G6297" i="3"/>
  <c r="G6298" i="3"/>
  <c r="G6299" i="3"/>
  <c r="G6300" i="3"/>
  <c r="G6301" i="3"/>
  <c r="G6302" i="3"/>
  <c r="G6303" i="3"/>
  <c r="G6304" i="3"/>
  <c r="G6305" i="3"/>
  <c r="G6306" i="3"/>
  <c r="G6307" i="3"/>
  <c r="G6308" i="3"/>
  <c r="G6309" i="3"/>
  <c r="G6310" i="3"/>
  <c r="G6311" i="3"/>
  <c r="G6312" i="3"/>
  <c r="G6313" i="3"/>
  <c r="G6314" i="3"/>
  <c r="G6315" i="3"/>
  <c r="G6316" i="3"/>
  <c r="G6317" i="3"/>
  <c r="G6318" i="3"/>
  <c r="G6319" i="3"/>
  <c r="G6320" i="3"/>
  <c r="G6321" i="3"/>
  <c r="G6322" i="3"/>
  <c r="G6323" i="3"/>
  <c r="G6324" i="3"/>
  <c r="G6325" i="3"/>
  <c r="G6326" i="3"/>
  <c r="G6327" i="3"/>
  <c r="G6328" i="3"/>
  <c r="G6329" i="3"/>
  <c r="G6330" i="3"/>
  <c r="G6331" i="3"/>
  <c r="G6332" i="3"/>
  <c r="G6333" i="3"/>
  <c r="G6334" i="3"/>
  <c r="G6335" i="3"/>
  <c r="G6336" i="3"/>
  <c r="G6337" i="3"/>
  <c r="G6338" i="3"/>
  <c r="G6339" i="3"/>
  <c r="G6340" i="3"/>
  <c r="G6341" i="3"/>
  <c r="G6342" i="3"/>
  <c r="G6343" i="3"/>
  <c r="G6344" i="3"/>
  <c r="G6345" i="3"/>
  <c r="G6346" i="3"/>
  <c r="G6347" i="3"/>
  <c r="G6348" i="3"/>
  <c r="G6349" i="3"/>
  <c r="G6350" i="3"/>
  <c r="G6351" i="3"/>
  <c r="G6352" i="3"/>
  <c r="G6353" i="3"/>
  <c r="G6354" i="3"/>
  <c r="G6355" i="3"/>
  <c r="G6356" i="3"/>
  <c r="G6357" i="3"/>
  <c r="G6358" i="3"/>
  <c r="G6359" i="3"/>
  <c r="G6360" i="3"/>
  <c r="G6361" i="3"/>
  <c r="G6362" i="3"/>
  <c r="G6363" i="3"/>
  <c r="G6364" i="3"/>
  <c r="G6365" i="3"/>
  <c r="G6366" i="3"/>
  <c r="G6367" i="3"/>
  <c r="G6368" i="3"/>
  <c r="G6369" i="3"/>
  <c r="G6370" i="3"/>
  <c r="G6371" i="3"/>
  <c r="G6372" i="3"/>
  <c r="G6373" i="3"/>
  <c r="G6374" i="3"/>
  <c r="G6375" i="3"/>
  <c r="G6376" i="3"/>
  <c r="G6377" i="3"/>
  <c r="G6378" i="3"/>
  <c r="G6379" i="3"/>
  <c r="G6380" i="3"/>
  <c r="G6381" i="3"/>
  <c r="G6382" i="3"/>
  <c r="G6383" i="3"/>
  <c r="G6384" i="3"/>
  <c r="G6385" i="3"/>
  <c r="G6386" i="3"/>
  <c r="G6387" i="3"/>
  <c r="G6388" i="3"/>
  <c r="G6389" i="3"/>
  <c r="G6390" i="3"/>
  <c r="G6391" i="3"/>
  <c r="G6392" i="3"/>
  <c r="G6393" i="3"/>
  <c r="G6394" i="3"/>
  <c r="G6395" i="3"/>
  <c r="G6396" i="3"/>
  <c r="G6397" i="3"/>
  <c r="G6398" i="3"/>
  <c r="G6399" i="3"/>
  <c r="G6400" i="3"/>
  <c r="G6401" i="3"/>
  <c r="G6402" i="3"/>
  <c r="G6403" i="3"/>
  <c r="G6404" i="3"/>
  <c r="G6405" i="3"/>
  <c r="G6406" i="3"/>
  <c r="G6407" i="3"/>
  <c r="G6408" i="3"/>
  <c r="G6409" i="3"/>
  <c r="G6410" i="3"/>
  <c r="G6411" i="3"/>
  <c r="G6412" i="3"/>
  <c r="G6413" i="3"/>
  <c r="G6414" i="3"/>
  <c r="G6415" i="3"/>
  <c r="G6416" i="3"/>
  <c r="G6417" i="3"/>
  <c r="G6418" i="3"/>
  <c r="G6419" i="3"/>
  <c r="G6420" i="3"/>
  <c r="G6421" i="3"/>
  <c r="G6422" i="3"/>
  <c r="G6423" i="3"/>
  <c r="G6424" i="3"/>
  <c r="G6425" i="3"/>
  <c r="G6426" i="3"/>
  <c r="G6427" i="3"/>
  <c r="G6428" i="3"/>
  <c r="G6429" i="3"/>
  <c r="G6430" i="3"/>
  <c r="G6431" i="3"/>
  <c r="G6432" i="3"/>
  <c r="G6433" i="3"/>
  <c r="G6434" i="3"/>
  <c r="G6435" i="3"/>
  <c r="G6436" i="3"/>
  <c r="G6437" i="3"/>
  <c r="G6438" i="3"/>
  <c r="G6439" i="3"/>
  <c r="G6440" i="3"/>
  <c r="G6441" i="3"/>
  <c r="G6442" i="3"/>
  <c r="G6443" i="3"/>
  <c r="G6444" i="3"/>
  <c r="G6445" i="3"/>
  <c r="G6446" i="3"/>
  <c r="G6447" i="3"/>
  <c r="G6448" i="3"/>
  <c r="G6449" i="3"/>
  <c r="G6450" i="3"/>
  <c r="G6451" i="3"/>
  <c r="G6452" i="3"/>
  <c r="G6453" i="3"/>
  <c r="G6454" i="3"/>
  <c r="G6455" i="3"/>
  <c r="G6456" i="3"/>
  <c r="G6457" i="3"/>
  <c r="G6458" i="3"/>
  <c r="G6459" i="3"/>
  <c r="G6460" i="3"/>
  <c r="G6461" i="3"/>
  <c r="G6462" i="3"/>
  <c r="G6463" i="3"/>
  <c r="G6464" i="3"/>
  <c r="G6465" i="3"/>
  <c r="G6466" i="3"/>
  <c r="G6467" i="3"/>
  <c r="G6468" i="3"/>
  <c r="G6469" i="3"/>
  <c r="G6470" i="3"/>
  <c r="G6471" i="3"/>
  <c r="G6472" i="3"/>
  <c r="G6473" i="3"/>
  <c r="G6474" i="3"/>
  <c r="G6475" i="3"/>
  <c r="G6476" i="3"/>
  <c r="G6477" i="3"/>
  <c r="G6478" i="3"/>
  <c r="G6479" i="3"/>
  <c r="G6480" i="3"/>
  <c r="G6481" i="3"/>
  <c r="G6482" i="3"/>
  <c r="G6483" i="3"/>
  <c r="G6484" i="3"/>
  <c r="G6485" i="3"/>
  <c r="G6486" i="3"/>
  <c r="G6487" i="3"/>
  <c r="G6488" i="3"/>
  <c r="G6489" i="3"/>
  <c r="G6490" i="3"/>
  <c r="G6491" i="3"/>
  <c r="G6492" i="3"/>
  <c r="G6493" i="3"/>
  <c r="G6494" i="3"/>
  <c r="G6495" i="3"/>
  <c r="G6496" i="3"/>
  <c r="G6497" i="3"/>
  <c r="G6498" i="3"/>
  <c r="G6499" i="3"/>
  <c r="G6500" i="3"/>
  <c r="G6501" i="3"/>
  <c r="G6502" i="3"/>
  <c r="G6503" i="3"/>
  <c r="G6504" i="3"/>
  <c r="G6505" i="3"/>
  <c r="G6506" i="3"/>
  <c r="G6507" i="3"/>
  <c r="G6508" i="3"/>
  <c r="G6509" i="3"/>
  <c r="G6510" i="3"/>
  <c r="G6511" i="3"/>
  <c r="G6512" i="3"/>
  <c r="G6513" i="3"/>
  <c r="G6514" i="3"/>
  <c r="G6515" i="3"/>
  <c r="G6516" i="3"/>
  <c r="G6517" i="3"/>
  <c r="G6518" i="3"/>
  <c r="G6519" i="3"/>
  <c r="G6520" i="3"/>
  <c r="G6521" i="3"/>
  <c r="G6522" i="3"/>
  <c r="G6523" i="3"/>
  <c r="G6524" i="3"/>
  <c r="G6525" i="3"/>
  <c r="G6526" i="3"/>
  <c r="G6527" i="3"/>
  <c r="G6528" i="3"/>
  <c r="G6529" i="3"/>
  <c r="G6530" i="3"/>
  <c r="G6531" i="3"/>
  <c r="G6532" i="3"/>
  <c r="G6533" i="3"/>
  <c r="G6534" i="3"/>
  <c r="G6535" i="3"/>
  <c r="G6536" i="3"/>
  <c r="G6537" i="3"/>
  <c r="G6538" i="3"/>
  <c r="G6539" i="3"/>
  <c r="G6540" i="3"/>
  <c r="G6541" i="3"/>
  <c r="G6542" i="3"/>
  <c r="G6543" i="3"/>
  <c r="G6544" i="3"/>
  <c r="G6545" i="3"/>
  <c r="G6546" i="3"/>
  <c r="G6547" i="3"/>
  <c r="G6548" i="3"/>
  <c r="G6549" i="3"/>
  <c r="G6550" i="3"/>
  <c r="G6551" i="3"/>
  <c r="G6552" i="3"/>
  <c r="G6553" i="3"/>
  <c r="G6554" i="3"/>
  <c r="G6555" i="3"/>
  <c r="G6556" i="3"/>
  <c r="G6557" i="3"/>
  <c r="G6558" i="3"/>
  <c r="G6559" i="3"/>
  <c r="G6560" i="3"/>
  <c r="G6561" i="3"/>
  <c r="G6562" i="3"/>
  <c r="G6563" i="3"/>
  <c r="G6564" i="3"/>
  <c r="G6565" i="3"/>
  <c r="G6566" i="3"/>
  <c r="G6567" i="3"/>
  <c r="G6568" i="3"/>
  <c r="G6569" i="3"/>
  <c r="G6570" i="3"/>
  <c r="G6571" i="3"/>
  <c r="G6572" i="3"/>
  <c r="G6573" i="3"/>
  <c r="G6574" i="3"/>
  <c r="G6575" i="3"/>
  <c r="G6576" i="3"/>
  <c r="G6577" i="3"/>
  <c r="G6578" i="3"/>
  <c r="G6579" i="3"/>
  <c r="G6580" i="3"/>
  <c r="G6581" i="3"/>
  <c r="G6582" i="3"/>
  <c r="G6583" i="3"/>
  <c r="G6584" i="3"/>
  <c r="G6585" i="3"/>
  <c r="G6586" i="3"/>
  <c r="G6587" i="3"/>
  <c r="G6588" i="3"/>
  <c r="G6589" i="3"/>
  <c r="G6590" i="3"/>
  <c r="G6591" i="3"/>
  <c r="G6592" i="3"/>
  <c r="G6593" i="3"/>
  <c r="G6594" i="3"/>
  <c r="G6595" i="3"/>
  <c r="G6596" i="3"/>
  <c r="G6597" i="3"/>
  <c r="G6598" i="3"/>
  <c r="G6599" i="3"/>
  <c r="G6600" i="3"/>
  <c r="G6601" i="3"/>
  <c r="G6602" i="3"/>
  <c r="G6603" i="3"/>
  <c r="G6604" i="3"/>
  <c r="G6605" i="3"/>
  <c r="G6606" i="3"/>
  <c r="G6607" i="3"/>
  <c r="G6608" i="3"/>
  <c r="G6609" i="3"/>
  <c r="G6610" i="3"/>
  <c r="G6611" i="3"/>
  <c r="G6612" i="3"/>
  <c r="G6613" i="3"/>
  <c r="G6614" i="3"/>
  <c r="G6615" i="3"/>
  <c r="G6616" i="3"/>
  <c r="G6617" i="3"/>
  <c r="G6618" i="3"/>
  <c r="G6619" i="3"/>
  <c r="G6620" i="3"/>
  <c r="G6621" i="3"/>
  <c r="G6622" i="3"/>
  <c r="G6623" i="3"/>
  <c r="G6624" i="3"/>
  <c r="G6625" i="3"/>
  <c r="G6626" i="3"/>
  <c r="G6627" i="3"/>
  <c r="G6628" i="3"/>
  <c r="G6629" i="3"/>
  <c r="G6630" i="3"/>
  <c r="G6631" i="3"/>
  <c r="G6632" i="3"/>
  <c r="G6633" i="3"/>
  <c r="G6634" i="3"/>
  <c r="G6635" i="3"/>
  <c r="G6636" i="3"/>
  <c r="G6637" i="3"/>
  <c r="G6638" i="3"/>
  <c r="G6639" i="3"/>
  <c r="G6640" i="3"/>
  <c r="G6641" i="3"/>
  <c r="G6642" i="3"/>
  <c r="G6643" i="3"/>
  <c r="G6644" i="3"/>
  <c r="G6645" i="3"/>
  <c r="G6646" i="3"/>
  <c r="G6647" i="3"/>
  <c r="G6648" i="3"/>
  <c r="G6649" i="3"/>
  <c r="G6650" i="3"/>
  <c r="G6651" i="3"/>
  <c r="G6652" i="3"/>
  <c r="G6653" i="3"/>
  <c r="G6654" i="3"/>
  <c r="G6655" i="3"/>
  <c r="G6656" i="3"/>
  <c r="G6657" i="3"/>
  <c r="G6658" i="3"/>
  <c r="G6659" i="3"/>
  <c r="G6660" i="3"/>
  <c r="G6661" i="3"/>
  <c r="G6662" i="3"/>
  <c r="G6663" i="3"/>
  <c r="G6664" i="3"/>
  <c r="G6665" i="3"/>
  <c r="G6666" i="3"/>
  <c r="G6667" i="3"/>
  <c r="G6668" i="3"/>
  <c r="G6669" i="3"/>
  <c r="G6670" i="3"/>
  <c r="G6671" i="3"/>
  <c r="G6672" i="3"/>
  <c r="G6673" i="3"/>
  <c r="G6674" i="3"/>
  <c r="G6675" i="3"/>
  <c r="G6676" i="3"/>
  <c r="G6677" i="3"/>
  <c r="G6678" i="3"/>
  <c r="G6679" i="3"/>
  <c r="G6680" i="3"/>
  <c r="G6681" i="3"/>
  <c r="G6682" i="3"/>
  <c r="G6683" i="3"/>
  <c r="G6684" i="3"/>
  <c r="G6685" i="3"/>
  <c r="G6686" i="3"/>
  <c r="G6687" i="3"/>
  <c r="G6688" i="3"/>
  <c r="G6689" i="3"/>
  <c r="G6690" i="3"/>
  <c r="G6691" i="3"/>
  <c r="G6692" i="3"/>
  <c r="G6693" i="3"/>
  <c r="G6694" i="3"/>
  <c r="G6695" i="3"/>
  <c r="G6696" i="3"/>
  <c r="G6697" i="3"/>
  <c r="G6698" i="3"/>
  <c r="G6699" i="3"/>
  <c r="G6700" i="3"/>
  <c r="G6701" i="3"/>
  <c r="G6702" i="3"/>
  <c r="G6703" i="3"/>
  <c r="G6704" i="3"/>
  <c r="G6705" i="3"/>
  <c r="G6706" i="3"/>
  <c r="G6707" i="3"/>
  <c r="G6708" i="3"/>
  <c r="G6709" i="3"/>
  <c r="G6710" i="3"/>
  <c r="G6711" i="3"/>
  <c r="G6712" i="3"/>
  <c r="G6713" i="3"/>
  <c r="G6714" i="3"/>
  <c r="G6715" i="3"/>
  <c r="G6716" i="3"/>
  <c r="G6717" i="3"/>
  <c r="G6718" i="3"/>
  <c r="G6719" i="3"/>
  <c r="G6720" i="3"/>
  <c r="G6721" i="3"/>
  <c r="G6722" i="3"/>
  <c r="G6723" i="3"/>
  <c r="G6724" i="3"/>
  <c r="G6725" i="3"/>
  <c r="G6726" i="3"/>
  <c r="G6727" i="3"/>
  <c r="G6728" i="3"/>
  <c r="G6729" i="3"/>
  <c r="G6730" i="3"/>
  <c r="G6731" i="3"/>
  <c r="G6732" i="3"/>
  <c r="G6733" i="3"/>
  <c r="G6734" i="3"/>
  <c r="G6735" i="3"/>
  <c r="G6736" i="3"/>
  <c r="G6737" i="3"/>
  <c r="G6738" i="3"/>
  <c r="G6739" i="3"/>
  <c r="G6740" i="3"/>
  <c r="G6741" i="3"/>
  <c r="G6742" i="3"/>
  <c r="G6743" i="3"/>
  <c r="G6744" i="3"/>
  <c r="G6745" i="3"/>
  <c r="G6746" i="3"/>
  <c r="G6747" i="3"/>
  <c r="G6748" i="3"/>
  <c r="G6749" i="3"/>
  <c r="G6750" i="3"/>
  <c r="G6751" i="3"/>
  <c r="G6752" i="3"/>
  <c r="G6753" i="3"/>
  <c r="G6754" i="3"/>
  <c r="G6755" i="3"/>
  <c r="G6756" i="3"/>
  <c r="G6757" i="3"/>
  <c r="G6758" i="3"/>
  <c r="G6759" i="3"/>
  <c r="G6760" i="3"/>
  <c r="G6761" i="3"/>
  <c r="G6762" i="3"/>
  <c r="G6763" i="3"/>
  <c r="G6764" i="3"/>
  <c r="G6765" i="3"/>
  <c r="G6766" i="3"/>
  <c r="G6767" i="3"/>
  <c r="G6768" i="3"/>
  <c r="G6769" i="3"/>
  <c r="G6770" i="3"/>
  <c r="G6771" i="3"/>
  <c r="G6772" i="3"/>
  <c r="G6773" i="3"/>
  <c r="G6774" i="3"/>
  <c r="G6775" i="3"/>
  <c r="G6776" i="3"/>
  <c r="G6777" i="3"/>
  <c r="G6778" i="3"/>
  <c r="G6779" i="3"/>
  <c r="G6780" i="3"/>
  <c r="G6781" i="3"/>
  <c r="G6782" i="3"/>
  <c r="G6783" i="3"/>
  <c r="G6784" i="3"/>
  <c r="G6785" i="3"/>
  <c r="G6786" i="3"/>
  <c r="G6787" i="3"/>
  <c r="G6788" i="3"/>
  <c r="G6789" i="3"/>
  <c r="G6790" i="3"/>
  <c r="G6791" i="3"/>
  <c r="G6792" i="3"/>
  <c r="G6793" i="3"/>
  <c r="G6794" i="3"/>
  <c r="G6795" i="3"/>
  <c r="G6796" i="3"/>
  <c r="G6797" i="3"/>
  <c r="G6798" i="3"/>
  <c r="G6799" i="3"/>
  <c r="G6800" i="3"/>
  <c r="G6801" i="3"/>
  <c r="G6802" i="3"/>
  <c r="G6803" i="3"/>
  <c r="G6804" i="3"/>
  <c r="G6805" i="3"/>
  <c r="G6806" i="3"/>
  <c r="G6807" i="3"/>
  <c r="G6808" i="3"/>
  <c r="G6809" i="3"/>
  <c r="G6810" i="3"/>
  <c r="G6811" i="3"/>
  <c r="G6812" i="3"/>
  <c r="G6813" i="3"/>
  <c r="G6814" i="3"/>
  <c r="G6815" i="3"/>
  <c r="G6816" i="3"/>
  <c r="G6817" i="3"/>
  <c r="G6818" i="3"/>
  <c r="G6819" i="3"/>
  <c r="G6820" i="3"/>
  <c r="G6821" i="3"/>
  <c r="G6822" i="3"/>
  <c r="G6823" i="3"/>
  <c r="G6824" i="3"/>
  <c r="G6825" i="3"/>
  <c r="G6826" i="3"/>
  <c r="G6827" i="3"/>
  <c r="G6828" i="3"/>
  <c r="G6829" i="3"/>
  <c r="G6830" i="3"/>
  <c r="G6831" i="3"/>
  <c r="G6832" i="3"/>
  <c r="G6833" i="3"/>
  <c r="G6834" i="3"/>
  <c r="G6835" i="3"/>
  <c r="G6836" i="3"/>
  <c r="G6837" i="3"/>
  <c r="G6838" i="3"/>
  <c r="G6839" i="3"/>
  <c r="G6840" i="3"/>
  <c r="G6841" i="3"/>
  <c r="G6842" i="3"/>
  <c r="G6843" i="3"/>
  <c r="G6844" i="3"/>
  <c r="G6845" i="3"/>
  <c r="G6846" i="3"/>
  <c r="G6847" i="3"/>
  <c r="G6848" i="3"/>
  <c r="G6849" i="3"/>
  <c r="G6850" i="3"/>
  <c r="G6851" i="3"/>
  <c r="G6852" i="3"/>
  <c r="G6853" i="3"/>
  <c r="G6854" i="3"/>
  <c r="G6855" i="3"/>
  <c r="G6856" i="3"/>
  <c r="G6857" i="3"/>
  <c r="G6858" i="3"/>
  <c r="G6859" i="3"/>
  <c r="G6860" i="3"/>
  <c r="G6861" i="3"/>
  <c r="G6862" i="3"/>
  <c r="G6863" i="3"/>
  <c r="G6864" i="3"/>
  <c r="G6865" i="3"/>
  <c r="G6866" i="3"/>
  <c r="G6867" i="3"/>
  <c r="G6868" i="3"/>
  <c r="G6869" i="3"/>
  <c r="G6870" i="3"/>
  <c r="G6871" i="3"/>
  <c r="G6872" i="3"/>
  <c r="G6873" i="3"/>
  <c r="G6874" i="3"/>
  <c r="G6875" i="3"/>
  <c r="G6876" i="3"/>
  <c r="G6877" i="3"/>
  <c r="G6878" i="3"/>
  <c r="G6879" i="3"/>
  <c r="G6880" i="3"/>
  <c r="G6881" i="3"/>
  <c r="G6882" i="3"/>
  <c r="G6883" i="3"/>
  <c r="G6884" i="3"/>
  <c r="G6885" i="3"/>
  <c r="G6886" i="3"/>
  <c r="G6887" i="3"/>
  <c r="G6888" i="3"/>
  <c r="G6889" i="3"/>
  <c r="G6890" i="3"/>
  <c r="G6891" i="3"/>
  <c r="G6892" i="3"/>
  <c r="G6893" i="3"/>
  <c r="G6894" i="3"/>
  <c r="G6895" i="3"/>
  <c r="G6896" i="3"/>
  <c r="G6897" i="3"/>
  <c r="G6898" i="3"/>
  <c r="G6899" i="3"/>
  <c r="G6900" i="3"/>
  <c r="G6901" i="3"/>
  <c r="G6902" i="3"/>
  <c r="G6903" i="3"/>
  <c r="G6904" i="3"/>
  <c r="G6905" i="3"/>
  <c r="G6906" i="3"/>
  <c r="G6907" i="3"/>
  <c r="G6908" i="3"/>
  <c r="G6909" i="3"/>
  <c r="G6910" i="3"/>
  <c r="G6911" i="3"/>
  <c r="G6912" i="3"/>
  <c r="G6913" i="3"/>
  <c r="G6914" i="3"/>
  <c r="G6915" i="3"/>
  <c r="G6916" i="3"/>
  <c r="G6917" i="3"/>
  <c r="G6918" i="3"/>
  <c r="G6919" i="3"/>
  <c r="G6920" i="3"/>
  <c r="G6921" i="3"/>
  <c r="G6922" i="3"/>
  <c r="G6923" i="3"/>
  <c r="G6924" i="3"/>
  <c r="G6925" i="3"/>
  <c r="G6926" i="3"/>
  <c r="G6927" i="3"/>
  <c r="G6928" i="3"/>
  <c r="G6929" i="3"/>
  <c r="G6930" i="3"/>
  <c r="G6931" i="3"/>
  <c r="G6932" i="3"/>
  <c r="G6933" i="3"/>
  <c r="G6934" i="3"/>
  <c r="G6935" i="3"/>
  <c r="G6936" i="3"/>
  <c r="G6937" i="3"/>
  <c r="G6938" i="3"/>
  <c r="G6939" i="3"/>
  <c r="G6940" i="3"/>
  <c r="G6941" i="3"/>
  <c r="G6942" i="3"/>
  <c r="G6943" i="3"/>
  <c r="G6944" i="3"/>
  <c r="G6945" i="3"/>
  <c r="G6946" i="3"/>
  <c r="G6947" i="3"/>
  <c r="G6948" i="3"/>
  <c r="G6949" i="3"/>
  <c r="G6950" i="3"/>
  <c r="G6951" i="3"/>
  <c r="G6952" i="3"/>
  <c r="G6953" i="3"/>
  <c r="G6954" i="3"/>
  <c r="G6955" i="3"/>
  <c r="G6956" i="3"/>
  <c r="G6957" i="3"/>
  <c r="G6958" i="3"/>
  <c r="G6959" i="3"/>
  <c r="G6960" i="3"/>
  <c r="G6961" i="3"/>
  <c r="G6962" i="3"/>
  <c r="G6963" i="3"/>
  <c r="G6964" i="3"/>
  <c r="G6965" i="3"/>
  <c r="G6966" i="3"/>
  <c r="G6967" i="3"/>
  <c r="G6968" i="3"/>
  <c r="G6969" i="3"/>
  <c r="G6970" i="3"/>
  <c r="G6971" i="3"/>
  <c r="G6972" i="3"/>
  <c r="G6973" i="3"/>
  <c r="G6974" i="3"/>
  <c r="G6975" i="3"/>
  <c r="G6976" i="3"/>
  <c r="G6977" i="3"/>
  <c r="G6978" i="3"/>
  <c r="G6979" i="3"/>
  <c r="G6980" i="3"/>
  <c r="G6981" i="3"/>
  <c r="G6982" i="3"/>
  <c r="G6983" i="3"/>
  <c r="G6984" i="3"/>
  <c r="G6985" i="3"/>
  <c r="G6986" i="3"/>
  <c r="G6987" i="3"/>
  <c r="G6988" i="3"/>
  <c r="G6989" i="3"/>
  <c r="G6990" i="3"/>
  <c r="G6991" i="3"/>
  <c r="G6992" i="3"/>
  <c r="G6993" i="3"/>
  <c r="G6994" i="3"/>
  <c r="G6995" i="3"/>
  <c r="G6996" i="3"/>
  <c r="G6997" i="3"/>
  <c r="G6998" i="3"/>
  <c r="G6999" i="3"/>
  <c r="G7000" i="3"/>
  <c r="G7001" i="3"/>
  <c r="G7002" i="3"/>
  <c r="G7003" i="3"/>
  <c r="G7004" i="3"/>
  <c r="G7005" i="3"/>
  <c r="G7006" i="3"/>
  <c r="G7007" i="3"/>
  <c r="G7008" i="3"/>
  <c r="G7009" i="3"/>
  <c r="G7010" i="3"/>
  <c r="G7011" i="3"/>
  <c r="G7012" i="3"/>
  <c r="G7013" i="3"/>
  <c r="G7014" i="3"/>
  <c r="G7015" i="3"/>
  <c r="G7016" i="3"/>
  <c r="G7017" i="3"/>
  <c r="G7018" i="3"/>
  <c r="G7019" i="3"/>
  <c r="G7020" i="3"/>
  <c r="G7021" i="3"/>
  <c r="G7022" i="3"/>
  <c r="G7023" i="3"/>
  <c r="G7024" i="3"/>
  <c r="G7025" i="3"/>
  <c r="G7026" i="3"/>
  <c r="G7027" i="3"/>
  <c r="G7028" i="3"/>
  <c r="G7029" i="3"/>
  <c r="G7030" i="3"/>
  <c r="G7031" i="3"/>
  <c r="G7032" i="3"/>
  <c r="G7033" i="3"/>
  <c r="G7034" i="3"/>
  <c r="G7035" i="3"/>
  <c r="G7036" i="3"/>
  <c r="G7037" i="3"/>
  <c r="G7038" i="3"/>
  <c r="G7039" i="3"/>
  <c r="G7040" i="3"/>
  <c r="G7041" i="3"/>
  <c r="G7042" i="3"/>
  <c r="G7043" i="3"/>
  <c r="G7044" i="3"/>
  <c r="G7045" i="3"/>
  <c r="G7046" i="3"/>
  <c r="G7047" i="3"/>
  <c r="G7048" i="3"/>
  <c r="G7049" i="3"/>
  <c r="G7050" i="3"/>
  <c r="G7051" i="3"/>
  <c r="G7052" i="3"/>
  <c r="G7053" i="3"/>
  <c r="G7054" i="3"/>
  <c r="G7055" i="3"/>
  <c r="G7056" i="3"/>
  <c r="G7057" i="3"/>
  <c r="G7058" i="3"/>
  <c r="G7059" i="3"/>
  <c r="G7060" i="3"/>
  <c r="G7061" i="3"/>
  <c r="G7062" i="3"/>
  <c r="G7063" i="3"/>
  <c r="G7064" i="3"/>
  <c r="G7065" i="3"/>
  <c r="G7066" i="3"/>
  <c r="G7067" i="3"/>
  <c r="G7068" i="3"/>
  <c r="G7069" i="3"/>
  <c r="G7070" i="3"/>
  <c r="G7071" i="3"/>
  <c r="G7072" i="3"/>
  <c r="G7073" i="3"/>
  <c r="G7074" i="3"/>
  <c r="G7075" i="3"/>
  <c r="G7076" i="3"/>
  <c r="G7077" i="3"/>
  <c r="G7078" i="3"/>
  <c r="G7079" i="3"/>
  <c r="G7080" i="3"/>
  <c r="G7081" i="3"/>
  <c r="G7082" i="3"/>
  <c r="G7083" i="3"/>
  <c r="G7084" i="3"/>
  <c r="G7085" i="3"/>
  <c r="G7086" i="3"/>
  <c r="G7087" i="3"/>
  <c r="G7088" i="3"/>
  <c r="G7089" i="3"/>
  <c r="G7090" i="3"/>
  <c r="G7091" i="3"/>
  <c r="G7092" i="3"/>
  <c r="G7093" i="3"/>
  <c r="G7094" i="3"/>
  <c r="G7095" i="3"/>
  <c r="G7096" i="3"/>
  <c r="G7097" i="3"/>
  <c r="G7098" i="3"/>
  <c r="G7099" i="3"/>
  <c r="G7100" i="3"/>
  <c r="G7101" i="3"/>
  <c r="G7102" i="3"/>
  <c r="G7103" i="3"/>
  <c r="G7104" i="3"/>
  <c r="G7105" i="3"/>
  <c r="G7106" i="3"/>
  <c r="G7107" i="3"/>
  <c r="G7108" i="3"/>
  <c r="G7109" i="3"/>
  <c r="G7110" i="3"/>
  <c r="G7111" i="3"/>
  <c r="G7112" i="3"/>
  <c r="G7113" i="3"/>
  <c r="G7114" i="3"/>
  <c r="G7115" i="3"/>
  <c r="G7116" i="3"/>
  <c r="G7117" i="3"/>
  <c r="G7118" i="3"/>
  <c r="G7119" i="3"/>
  <c r="G7120" i="3"/>
  <c r="G7121" i="3"/>
  <c r="G7122" i="3"/>
  <c r="G7123" i="3"/>
  <c r="G7124" i="3"/>
  <c r="G7125" i="3"/>
  <c r="G7126" i="3"/>
  <c r="G7127" i="3"/>
  <c r="G7128" i="3"/>
  <c r="G7129" i="3"/>
  <c r="G7130" i="3"/>
  <c r="G7131" i="3"/>
  <c r="G7132" i="3"/>
  <c r="G7133" i="3"/>
  <c r="G7134" i="3"/>
  <c r="G7135" i="3"/>
  <c r="G7136" i="3"/>
  <c r="G7137" i="3"/>
  <c r="G7138" i="3"/>
  <c r="G7139" i="3"/>
  <c r="G7140" i="3"/>
  <c r="G7141" i="3"/>
  <c r="G7142" i="3"/>
  <c r="G7143" i="3"/>
  <c r="G7144" i="3"/>
  <c r="G7145" i="3"/>
  <c r="G7146" i="3"/>
  <c r="G7147" i="3"/>
  <c r="G7148" i="3"/>
  <c r="G7149" i="3"/>
  <c r="G7150" i="3"/>
  <c r="G7151" i="3"/>
  <c r="G7152" i="3"/>
  <c r="G7153" i="3"/>
  <c r="G7154" i="3"/>
  <c r="G7155" i="3"/>
  <c r="G7156" i="3"/>
  <c r="G7157" i="3"/>
  <c r="G7158" i="3"/>
  <c r="G7159" i="3"/>
  <c r="G7160" i="3"/>
  <c r="G7161" i="3"/>
  <c r="G7162" i="3"/>
  <c r="G7163" i="3"/>
  <c r="G7164" i="3"/>
  <c r="G7165" i="3"/>
  <c r="G7166" i="3"/>
  <c r="G7167" i="3"/>
  <c r="G7168" i="3"/>
  <c r="G7169" i="3"/>
  <c r="G7170" i="3"/>
  <c r="G7171" i="3"/>
  <c r="G7172" i="3"/>
  <c r="G7173" i="3"/>
  <c r="G7174" i="3"/>
  <c r="G7175" i="3"/>
  <c r="G7176" i="3"/>
  <c r="G7177" i="3"/>
  <c r="G7178" i="3"/>
  <c r="G7179" i="3"/>
  <c r="G7180" i="3"/>
  <c r="G7181" i="3"/>
  <c r="G7182" i="3"/>
  <c r="G7183" i="3"/>
  <c r="G7184" i="3"/>
  <c r="G7185" i="3"/>
  <c r="G7186" i="3"/>
  <c r="G7187" i="3"/>
  <c r="G7188" i="3"/>
  <c r="G7189" i="3"/>
  <c r="G7190" i="3"/>
  <c r="G7191" i="3"/>
  <c r="G7192" i="3"/>
  <c r="G7193" i="3"/>
  <c r="G7194" i="3"/>
  <c r="G7195" i="3"/>
  <c r="G7196" i="3"/>
  <c r="G7197" i="3"/>
  <c r="G7198" i="3"/>
  <c r="G7199" i="3"/>
  <c r="G7200" i="3"/>
  <c r="G7201" i="3"/>
  <c r="G7202" i="3"/>
  <c r="G7203" i="3"/>
  <c r="G7204" i="3"/>
  <c r="G7205" i="3"/>
  <c r="G7206" i="3"/>
  <c r="G7207" i="3"/>
  <c r="G7208" i="3"/>
  <c r="G7209" i="3"/>
  <c r="G7210" i="3"/>
  <c r="G7211" i="3"/>
  <c r="G7212" i="3"/>
  <c r="G7213" i="3"/>
  <c r="G7214" i="3"/>
  <c r="G7215" i="3"/>
  <c r="G7216" i="3"/>
  <c r="G7217" i="3"/>
  <c r="G7218" i="3"/>
  <c r="G7219" i="3"/>
  <c r="G7220" i="3"/>
  <c r="G7221" i="3"/>
  <c r="G7222" i="3"/>
  <c r="G7223" i="3"/>
  <c r="G7224" i="3"/>
  <c r="G7225" i="3"/>
  <c r="G7226" i="3"/>
  <c r="G7227" i="3"/>
  <c r="G7228" i="3"/>
  <c r="G7229" i="3"/>
  <c r="G7230" i="3"/>
  <c r="G7231" i="3"/>
  <c r="G7232" i="3"/>
  <c r="G7233" i="3"/>
  <c r="G7234" i="3"/>
  <c r="G7235" i="3"/>
  <c r="G7236" i="3"/>
  <c r="G7237" i="3"/>
  <c r="G7238" i="3"/>
  <c r="G7239" i="3"/>
  <c r="G7240" i="3"/>
  <c r="G7241" i="3"/>
  <c r="G7242" i="3"/>
  <c r="G7243" i="3"/>
  <c r="G7244" i="3"/>
  <c r="G7245" i="3"/>
  <c r="G7246" i="3"/>
  <c r="G7247" i="3"/>
  <c r="G7248" i="3"/>
  <c r="G7249" i="3"/>
  <c r="G7250" i="3"/>
  <c r="G7251" i="3"/>
  <c r="G7252" i="3"/>
  <c r="G7253" i="3"/>
  <c r="G7254" i="3"/>
  <c r="G7255" i="3"/>
  <c r="G7256" i="3"/>
  <c r="G7257" i="3"/>
  <c r="G7258" i="3"/>
  <c r="G7259" i="3"/>
  <c r="G7260" i="3"/>
  <c r="G7261" i="3"/>
  <c r="G7262" i="3"/>
  <c r="G7263" i="3"/>
  <c r="G7264" i="3"/>
  <c r="G7265" i="3"/>
  <c r="G7266" i="3"/>
  <c r="G7267" i="3"/>
  <c r="G7268" i="3"/>
  <c r="G7269" i="3"/>
  <c r="G7270" i="3"/>
  <c r="G7271" i="3"/>
  <c r="G7272" i="3"/>
  <c r="G7273" i="3"/>
  <c r="G7274" i="3"/>
  <c r="G7275" i="3"/>
  <c r="G7276" i="3"/>
  <c r="G7277" i="3"/>
  <c r="G7278" i="3"/>
  <c r="G7279" i="3"/>
  <c r="G7280" i="3"/>
  <c r="G7281" i="3"/>
  <c r="G7282" i="3"/>
  <c r="G7283" i="3"/>
  <c r="G7284" i="3"/>
  <c r="G7285" i="3"/>
  <c r="G7286" i="3"/>
  <c r="G7287" i="3"/>
  <c r="G7288" i="3"/>
  <c r="G7289" i="3"/>
  <c r="G7290" i="3"/>
  <c r="G7291" i="3"/>
  <c r="G7292" i="3"/>
  <c r="G7293" i="3"/>
  <c r="G7294" i="3"/>
  <c r="G7295" i="3"/>
  <c r="G7296" i="3"/>
  <c r="G7297" i="3"/>
  <c r="G7298" i="3"/>
  <c r="G7299" i="3"/>
  <c r="G7300" i="3"/>
  <c r="G7301" i="3"/>
  <c r="G7302" i="3"/>
  <c r="G7303" i="3"/>
  <c r="G7304" i="3"/>
  <c r="G7305" i="3"/>
  <c r="G7306" i="3"/>
  <c r="G7307" i="3"/>
  <c r="G7308" i="3"/>
  <c r="G7309" i="3"/>
  <c r="G7310" i="3"/>
  <c r="G7311" i="3"/>
  <c r="G7312" i="3"/>
  <c r="G7313" i="3"/>
  <c r="G7314" i="3"/>
  <c r="G7315" i="3"/>
  <c r="G7316" i="3"/>
  <c r="G7317" i="3"/>
  <c r="G7318" i="3"/>
  <c r="G7319" i="3"/>
  <c r="G7320" i="3"/>
  <c r="G7321" i="3"/>
  <c r="G7322" i="3"/>
  <c r="G7323" i="3"/>
  <c r="G7324" i="3"/>
  <c r="G7325" i="3"/>
  <c r="G7326" i="3"/>
  <c r="G7327" i="3"/>
  <c r="G7328" i="3"/>
  <c r="G7329" i="3"/>
  <c r="G7330" i="3"/>
  <c r="G7331" i="3"/>
  <c r="G7332" i="3"/>
  <c r="G7333" i="3"/>
  <c r="G7334" i="3"/>
  <c r="G7335" i="3"/>
  <c r="G7336" i="3"/>
  <c r="G7337" i="3"/>
  <c r="G7338" i="3"/>
  <c r="G7339" i="3"/>
  <c r="G7340" i="3"/>
  <c r="G7341" i="3"/>
  <c r="G7342" i="3"/>
  <c r="G7343" i="3"/>
  <c r="G7344" i="3"/>
  <c r="G7345" i="3"/>
  <c r="G7346" i="3"/>
  <c r="G7347" i="3"/>
  <c r="G7348" i="3"/>
  <c r="G7349" i="3"/>
  <c r="G7350" i="3"/>
  <c r="G7351" i="3"/>
  <c r="G7352" i="3"/>
  <c r="G7353" i="3"/>
  <c r="G7354" i="3"/>
  <c r="G7355" i="3"/>
  <c r="G7356" i="3"/>
  <c r="G7357" i="3"/>
  <c r="G7358" i="3"/>
  <c r="G7359" i="3"/>
  <c r="G7360" i="3"/>
  <c r="G7361" i="3"/>
  <c r="G7362" i="3"/>
  <c r="G7363" i="3"/>
  <c r="G7364" i="3"/>
  <c r="G7365" i="3"/>
  <c r="G7366" i="3"/>
  <c r="G7367" i="3"/>
  <c r="G7368" i="3"/>
  <c r="G7369" i="3"/>
  <c r="G7370" i="3"/>
  <c r="G7371" i="3"/>
  <c r="G7372" i="3"/>
  <c r="G7373" i="3"/>
  <c r="G7374" i="3"/>
  <c r="G7375" i="3"/>
  <c r="G7376" i="3"/>
  <c r="G7377" i="3"/>
  <c r="G7378" i="3"/>
  <c r="G7379" i="3"/>
  <c r="G7380" i="3"/>
  <c r="G7381" i="3"/>
  <c r="G7382" i="3"/>
  <c r="G7383" i="3"/>
  <c r="G7384" i="3"/>
  <c r="G7385" i="3"/>
  <c r="G7386" i="3"/>
  <c r="G7387" i="3"/>
  <c r="G7388" i="3"/>
  <c r="G7389" i="3"/>
  <c r="G7390" i="3"/>
  <c r="G7391" i="3"/>
  <c r="G7392" i="3"/>
  <c r="G7393" i="3"/>
  <c r="G7394" i="3"/>
  <c r="G7395" i="3"/>
  <c r="G7396" i="3"/>
  <c r="G7397" i="3"/>
  <c r="G7398" i="3"/>
  <c r="G7399" i="3"/>
  <c r="G7400" i="3"/>
  <c r="G7401" i="3"/>
  <c r="G7402" i="3"/>
  <c r="G7403" i="3"/>
  <c r="G7404" i="3"/>
  <c r="G7405" i="3"/>
  <c r="G7406" i="3"/>
  <c r="G7407" i="3"/>
  <c r="G7408" i="3"/>
  <c r="G7409" i="3"/>
  <c r="G7410" i="3"/>
  <c r="G7411" i="3"/>
  <c r="G7412" i="3"/>
  <c r="G7413" i="3"/>
  <c r="G7414" i="3"/>
  <c r="G7415" i="3"/>
  <c r="G7416" i="3"/>
  <c r="G7417" i="3"/>
  <c r="G7418" i="3"/>
  <c r="G7419" i="3"/>
  <c r="G7420" i="3"/>
  <c r="G7421" i="3"/>
  <c r="G7422" i="3"/>
  <c r="G7423" i="3"/>
  <c r="G7424" i="3"/>
  <c r="G7425" i="3"/>
  <c r="G7426" i="3"/>
  <c r="G7427" i="3"/>
  <c r="G7428" i="3"/>
  <c r="G7429" i="3"/>
  <c r="G7430" i="3"/>
  <c r="G7431" i="3"/>
  <c r="G7432" i="3"/>
  <c r="G7433" i="3"/>
  <c r="G7434" i="3"/>
  <c r="G7435" i="3"/>
  <c r="G7436" i="3"/>
  <c r="G7437" i="3"/>
  <c r="G7438" i="3"/>
  <c r="G7439" i="3"/>
  <c r="G7440" i="3"/>
  <c r="G7441" i="3"/>
  <c r="G7442" i="3"/>
  <c r="G7443" i="3"/>
  <c r="G7444" i="3"/>
  <c r="G7445" i="3"/>
  <c r="G7446" i="3"/>
  <c r="G7447" i="3"/>
  <c r="G7448" i="3"/>
  <c r="G7449" i="3"/>
  <c r="G7450" i="3"/>
  <c r="G7451" i="3"/>
  <c r="G7452" i="3"/>
  <c r="G7453" i="3"/>
  <c r="G7454" i="3"/>
  <c r="G7455" i="3"/>
  <c r="G7456" i="3"/>
  <c r="G7457" i="3"/>
  <c r="G7458" i="3"/>
  <c r="G7459" i="3"/>
  <c r="G7460" i="3"/>
  <c r="G7461" i="3"/>
  <c r="G7462" i="3"/>
  <c r="G7463" i="3"/>
  <c r="G7464" i="3"/>
  <c r="G7465" i="3"/>
  <c r="G7466" i="3"/>
  <c r="G7467" i="3"/>
  <c r="G7468" i="3"/>
  <c r="G7469" i="3"/>
  <c r="G7470" i="3"/>
  <c r="G7471" i="3"/>
  <c r="G7472" i="3"/>
  <c r="G7473" i="3"/>
  <c r="G7474" i="3"/>
  <c r="G7475" i="3"/>
  <c r="G7476" i="3"/>
  <c r="G7477" i="3"/>
  <c r="G7478" i="3"/>
  <c r="G7479" i="3"/>
  <c r="G7480" i="3"/>
  <c r="G7481" i="3"/>
  <c r="G7482" i="3"/>
  <c r="G7483" i="3"/>
  <c r="G7484" i="3"/>
  <c r="G7485" i="3"/>
  <c r="G7486" i="3"/>
  <c r="G7487" i="3"/>
  <c r="G7488" i="3"/>
  <c r="G7489" i="3"/>
  <c r="G7490" i="3"/>
  <c r="G7491" i="3"/>
  <c r="G7492" i="3"/>
  <c r="G7493" i="3"/>
  <c r="G7494" i="3"/>
  <c r="G7495" i="3"/>
  <c r="G7496" i="3"/>
  <c r="G7497" i="3"/>
  <c r="G7498" i="3"/>
  <c r="G7499" i="3"/>
  <c r="G7500" i="3"/>
  <c r="G7501" i="3"/>
  <c r="G7502" i="3"/>
  <c r="G7503" i="3"/>
  <c r="G7504" i="3"/>
  <c r="G7505" i="3"/>
  <c r="G7506" i="3"/>
  <c r="G7507" i="3"/>
  <c r="G7508" i="3"/>
  <c r="G7509" i="3"/>
  <c r="G7510" i="3"/>
  <c r="G7511" i="3"/>
  <c r="G7512" i="3"/>
  <c r="G7513" i="3"/>
  <c r="G7514" i="3"/>
  <c r="G7515" i="3"/>
  <c r="G7516" i="3"/>
  <c r="G7517" i="3"/>
  <c r="G7518" i="3"/>
  <c r="G7519" i="3"/>
  <c r="G7520" i="3"/>
  <c r="G7521" i="3"/>
  <c r="G7522" i="3"/>
  <c r="G7523" i="3"/>
  <c r="G7524" i="3"/>
  <c r="G7525" i="3"/>
  <c r="G7526" i="3"/>
  <c r="G7527" i="3"/>
  <c r="G7528" i="3"/>
  <c r="G7529" i="3"/>
  <c r="G7530" i="3"/>
  <c r="G7531" i="3"/>
  <c r="G7532" i="3"/>
  <c r="G7533" i="3"/>
  <c r="G7534" i="3"/>
  <c r="G7535" i="3"/>
  <c r="G7536" i="3"/>
  <c r="G7537" i="3"/>
  <c r="G7538" i="3"/>
  <c r="G7539" i="3"/>
  <c r="G7540" i="3"/>
  <c r="G7541" i="3"/>
  <c r="G7542" i="3"/>
  <c r="G7543" i="3"/>
  <c r="G7544" i="3"/>
  <c r="G7545" i="3"/>
  <c r="G7546" i="3"/>
  <c r="G7547" i="3"/>
  <c r="G7548" i="3"/>
  <c r="G7549" i="3"/>
  <c r="G7550" i="3"/>
  <c r="G7551" i="3"/>
  <c r="G7552" i="3"/>
  <c r="G7553" i="3"/>
  <c r="G7554" i="3"/>
  <c r="G7555" i="3"/>
  <c r="G7556" i="3"/>
  <c r="G7557" i="3"/>
  <c r="G7558" i="3"/>
  <c r="G7559" i="3"/>
  <c r="G7560" i="3"/>
  <c r="G7561" i="3"/>
  <c r="G7562" i="3"/>
  <c r="G7563" i="3"/>
  <c r="G7564" i="3"/>
  <c r="G7565" i="3"/>
  <c r="G7566" i="3"/>
  <c r="G7567" i="3"/>
  <c r="G7568" i="3"/>
  <c r="G7569" i="3"/>
  <c r="G7570" i="3"/>
  <c r="G7571" i="3"/>
  <c r="G7572" i="3"/>
  <c r="G7573" i="3"/>
  <c r="G7574" i="3"/>
  <c r="G7575" i="3"/>
  <c r="G7576" i="3"/>
  <c r="G7577" i="3"/>
  <c r="G7578" i="3"/>
  <c r="G7579" i="3"/>
  <c r="G7580" i="3"/>
  <c r="G7581" i="3"/>
  <c r="G7582" i="3"/>
  <c r="G7583" i="3"/>
  <c r="G7584" i="3"/>
  <c r="G7585" i="3"/>
  <c r="G7586" i="3"/>
  <c r="G7587" i="3"/>
  <c r="G7588" i="3"/>
  <c r="G7589" i="3"/>
  <c r="G7590" i="3"/>
  <c r="G7591" i="3"/>
  <c r="G7592" i="3"/>
  <c r="G7593" i="3"/>
  <c r="G7594" i="3"/>
  <c r="G7595" i="3"/>
  <c r="G7596" i="3"/>
  <c r="G7597" i="3"/>
  <c r="G7598" i="3"/>
  <c r="G7599" i="3"/>
  <c r="G7600" i="3"/>
  <c r="G7601" i="3"/>
  <c r="G7602" i="3"/>
  <c r="G7603" i="3"/>
  <c r="G7604" i="3"/>
  <c r="G7605" i="3"/>
  <c r="G7606" i="3"/>
  <c r="G7607" i="3"/>
  <c r="G7608" i="3"/>
  <c r="G7609" i="3"/>
  <c r="G7610" i="3"/>
  <c r="G7611" i="3"/>
  <c r="G7612" i="3"/>
  <c r="G7613" i="3"/>
  <c r="G7614" i="3"/>
  <c r="G7615" i="3"/>
  <c r="G7616" i="3"/>
  <c r="G7617" i="3"/>
  <c r="G7618" i="3"/>
  <c r="G7619" i="3"/>
  <c r="G7620" i="3"/>
  <c r="G7621" i="3"/>
  <c r="G7622" i="3"/>
  <c r="G7623" i="3"/>
  <c r="G7624" i="3"/>
  <c r="G7625" i="3"/>
  <c r="G7626" i="3"/>
  <c r="G7627" i="3"/>
  <c r="G7628" i="3"/>
  <c r="G7629" i="3"/>
  <c r="G7630" i="3"/>
  <c r="G7631" i="3"/>
  <c r="G7632" i="3"/>
  <c r="G7633" i="3"/>
  <c r="G7634" i="3"/>
  <c r="G7635" i="3"/>
  <c r="G7636" i="3"/>
  <c r="G7637" i="3"/>
  <c r="G7638" i="3"/>
  <c r="G7639" i="3"/>
  <c r="G7640" i="3"/>
  <c r="G7641" i="3"/>
  <c r="G7642" i="3"/>
  <c r="G7643" i="3"/>
  <c r="G7644" i="3"/>
  <c r="G7645" i="3"/>
  <c r="G7646" i="3"/>
  <c r="G7647" i="3"/>
  <c r="G7648" i="3"/>
  <c r="G7649" i="3"/>
  <c r="G7650" i="3"/>
  <c r="G7651" i="3"/>
  <c r="G7652" i="3"/>
  <c r="G7653" i="3"/>
  <c r="G7654" i="3"/>
  <c r="G7655" i="3"/>
  <c r="G7656" i="3"/>
  <c r="G7657" i="3"/>
  <c r="G7658" i="3"/>
  <c r="G7659" i="3"/>
  <c r="G7660" i="3"/>
  <c r="G7661" i="3"/>
  <c r="G7662" i="3"/>
  <c r="G7663" i="3"/>
  <c r="G7664" i="3"/>
  <c r="G7665" i="3"/>
  <c r="G7666" i="3"/>
  <c r="G7667" i="3"/>
  <c r="G7668" i="3"/>
  <c r="G7669" i="3"/>
  <c r="G7670" i="3"/>
  <c r="G7671" i="3"/>
  <c r="G7672" i="3"/>
  <c r="G7673" i="3"/>
  <c r="G7674" i="3"/>
  <c r="G7675" i="3"/>
  <c r="G7676" i="3"/>
  <c r="G7677" i="3"/>
  <c r="G7678" i="3"/>
  <c r="G7679" i="3"/>
  <c r="G7680" i="3"/>
  <c r="G7681" i="3"/>
  <c r="G7682" i="3"/>
  <c r="G7683" i="3"/>
  <c r="G7684" i="3"/>
  <c r="G7685" i="3"/>
  <c r="G7686" i="3"/>
  <c r="G7687" i="3"/>
  <c r="G7688" i="3"/>
  <c r="G7689" i="3"/>
  <c r="G7690" i="3"/>
  <c r="G7691" i="3"/>
  <c r="G7692" i="3"/>
  <c r="G7693" i="3"/>
  <c r="G7694" i="3"/>
  <c r="G7695" i="3"/>
  <c r="G7696" i="3"/>
  <c r="G7697" i="3"/>
  <c r="G7698" i="3"/>
  <c r="G7699" i="3"/>
  <c r="G7700" i="3"/>
  <c r="G7701" i="3"/>
  <c r="G7702" i="3"/>
  <c r="G7703" i="3"/>
  <c r="G7704" i="3"/>
  <c r="G7705" i="3"/>
  <c r="G7706" i="3"/>
  <c r="G7707" i="3"/>
  <c r="G7708" i="3"/>
  <c r="G7709" i="3"/>
  <c r="G7710" i="3"/>
  <c r="G7711" i="3"/>
  <c r="G7712" i="3"/>
  <c r="G7713" i="3"/>
  <c r="G7714" i="3"/>
  <c r="G7715" i="3"/>
  <c r="G7716" i="3"/>
  <c r="G7717" i="3"/>
  <c r="G7718" i="3"/>
  <c r="G7719" i="3"/>
  <c r="G7720" i="3"/>
  <c r="G7721" i="3"/>
  <c r="G7722" i="3"/>
  <c r="G7723" i="3"/>
  <c r="G7724" i="3"/>
  <c r="G7725" i="3"/>
  <c r="G7726" i="3"/>
  <c r="G7727" i="3"/>
  <c r="G7728" i="3"/>
  <c r="G7729" i="3"/>
  <c r="G7730" i="3"/>
  <c r="G7731" i="3"/>
  <c r="G7732" i="3"/>
  <c r="G7733" i="3"/>
  <c r="G7734" i="3"/>
  <c r="G7735" i="3"/>
  <c r="G7736" i="3"/>
  <c r="G7737" i="3"/>
  <c r="G7738" i="3"/>
  <c r="G7739" i="3"/>
  <c r="G7740" i="3"/>
  <c r="G7741" i="3"/>
  <c r="G7742" i="3"/>
  <c r="G7743" i="3"/>
  <c r="G7744" i="3"/>
  <c r="G7745" i="3"/>
  <c r="G7746" i="3"/>
  <c r="G7747" i="3"/>
  <c r="G7748" i="3"/>
  <c r="G7749" i="3"/>
  <c r="G7750" i="3"/>
  <c r="G7751" i="3"/>
  <c r="G7752" i="3"/>
  <c r="G7753" i="3"/>
  <c r="G7754" i="3"/>
  <c r="G7755" i="3"/>
  <c r="G7756" i="3"/>
  <c r="G7757" i="3"/>
  <c r="G7758" i="3"/>
  <c r="G7759" i="3"/>
  <c r="G7760" i="3"/>
  <c r="G7761" i="3"/>
  <c r="G7762" i="3"/>
  <c r="G7763" i="3"/>
  <c r="G7764" i="3"/>
  <c r="G7765" i="3"/>
  <c r="G7766" i="3"/>
  <c r="G7767" i="3"/>
  <c r="G7768" i="3"/>
  <c r="G7769" i="3"/>
  <c r="G7770" i="3"/>
  <c r="G7771" i="3"/>
  <c r="G7772" i="3"/>
  <c r="G7773" i="3"/>
  <c r="G7774" i="3"/>
  <c r="G7775" i="3"/>
  <c r="G7776" i="3"/>
  <c r="G7777" i="3"/>
  <c r="G7778" i="3"/>
  <c r="G7779" i="3"/>
  <c r="G7780" i="3"/>
  <c r="G7781" i="3"/>
  <c r="G7782" i="3"/>
  <c r="G7783" i="3"/>
  <c r="G7784" i="3"/>
  <c r="G7785" i="3"/>
  <c r="G7786" i="3"/>
  <c r="G7787" i="3"/>
  <c r="G7788" i="3"/>
  <c r="G7789" i="3"/>
  <c r="G7790" i="3"/>
  <c r="G7791" i="3"/>
  <c r="G7792" i="3"/>
  <c r="G7793" i="3"/>
  <c r="G7794" i="3"/>
  <c r="G7795" i="3"/>
  <c r="G7796" i="3"/>
  <c r="G7797" i="3"/>
  <c r="G7798" i="3"/>
  <c r="G7799" i="3"/>
  <c r="G7800" i="3"/>
  <c r="G7801" i="3"/>
  <c r="G7802" i="3"/>
  <c r="G7803" i="3"/>
  <c r="G7804" i="3"/>
  <c r="G7805" i="3"/>
  <c r="G7806" i="3"/>
  <c r="G7807" i="3"/>
  <c r="G7808" i="3"/>
  <c r="G7809" i="3"/>
  <c r="G7810" i="3"/>
  <c r="G7811" i="3"/>
  <c r="G7812" i="3"/>
  <c r="G7813" i="3"/>
  <c r="G7814" i="3"/>
  <c r="G7815" i="3"/>
  <c r="G7816" i="3"/>
  <c r="G7817" i="3"/>
  <c r="G7818" i="3"/>
  <c r="G7819" i="3"/>
  <c r="G7820" i="3"/>
  <c r="G7821" i="3"/>
  <c r="G7822" i="3"/>
  <c r="G7823" i="3"/>
  <c r="G7824" i="3"/>
  <c r="G7825" i="3"/>
  <c r="G7826" i="3"/>
  <c r="G7827" i="3"/>
  <c r="G7828" i="3"/>
  <c r="G7829" i="3"/>
  <c r="G7830" i="3"/>
  <c r="G7831" i="3"/>
  <c r="G7832" i="3"/>
  <c r="G7833" i="3"/>
  <c r="G7834" i="3"/>
  <c r="G7835" i="3"/>
  <c r="G7836" i="3"/>
  <c r="G7837" i="3"/>
  <c r="G7838" i="3"/>
  <c r="G7839" i="3"/>
  <c r="G7840" i="3"/>
  <c r="G7841" i="3"/>
  <c r="G7842" i="3"/>
  <c r="G7843" i="3"/>
  <c r="G7844" i="3"/>
  <c r="G7845" i="3"/>
  <c r="G7846" i="3"/>
  <c r="G7847" i="3"/>
  <c r="G7848" i="3"/>
  <c r="G7849" i="3"/>
  <c r="G7850" i="3"/>
  <c r="G7851" i="3"/>
  <c r="G7852" i="3"/>
  <c r="G7853" i="3"/>
  <c r="G7854" i="3"/>
  <c r="G7855" i="3"/>
  <c r="G7856" i="3"/>
  <c r="G7857" i="3"/>
  <c r="G7858" i="3"/>
  <c r="G7859" i="3"/>
  <c r="G7860" i="3"/>
  <c r="G7861" i="3"/>
  <c r="G7862" i="3"/>
  <c r="G7863" i="3"/>
  <c r="G7864" i="3"/>
  <c r="G7865" i="3"/>
  <c r="G7866" i="3"/>
  <c r="G7867" i="3"/>
  <c r="G7868" i="3"/>
  <c r="G7869" i="3"/>
  <c r="G7870" i="3"/>
  <c r="G7871" i="3"/>
  <c r="G7872" i="3"/>
  <c r="G7873" i="3"/>
  <c r="G7874" i="3"/>
  <c r="G7875" i="3"/>
  <c r="G7876" i="3"/>
  <c r="G7877" i="3"/>
  <c r="G7878" i="3"/>
  <c r="G7879" i="3"/>
  <c r="G7880" i="3"/>
  <c r="G7881" i="3"/>
  <c r="G7882" i="3"/>
  <c r="G7883" i="3"/>
  <c r="G7884" i="3"/>
  <c r="G7885" i="3"/>
  <c r="G7886" i="3"/>
  <c r="G7887" i="3"/>
  <c r="G7888" i="3"/>
  <c r="G7889" i="3"/>
  <c r="G7890" i="3"/>
  <c r="G7891" i="3"/>
  <c r="G7892" i="3"/>
  <c r="G7893" i="3"/>
  <c r="G7894" i="3"/>
  <c r="G7895" i="3"/>
  <c r="G7896" i="3"/>
  <c r="G7897" i="3"/>
  <c r="G7898" i="3"/>
  <c r="G7899" i="3"/>
  <c r="G7900" i="3"/>
  <c r="G7901" i="3"/>
  <c r="G7902" i="3"/>
  <c r="G7903" i="3"/>
  <c r="G7904" i="3"/>
  <c r="G7905" i="3"/>
  <c r="G7906" i="3"/>
  <c r="G7907" i="3"/>
  <c r="G7908" i="3"/>
  <c r="G7909" i="3"/>
  <c r="G7910" i="3"/>
  <c r="G7911" i="3"/>
  <c r="G7912" i="3"/>
  <c r="G7913" i="3"/>
  <c r="G7914" i="3"/>
  <c r="G7915" i="3"/>
  <c r="G7916" i="3"/>
  <c r="G7917" i="3"/>
  <c r="G7918" i="3"/>
  <c r="G7919" i="3"/>
  <c r="G7920" i="3"/>
  <c r="G7921" i="3"/>
  <c r="G7922" i="3"/>
  <c r="G7923" i="3"/>
  <c r="G7924" i="3"/>
  <c r="G7925" i="3"/>
  <c r="G7926" i="3"/>
  <c r="G7927" i="3"/>
  <c r="G7928" i="3"/>
  <c r="G7929" i="3"/>
  <c r="G7930" i="3"/>
  <c r="G7931" i="3"/>
  <c r="G7932" i="3"/>
  <c r="G7933" i="3"/>
  <c r="G7934" i="3"/>
  <c r="G7935" i="3"/>
  <c r="G7936" i="3"/>
  <c r="G7937" i="3"/>
  <c r="G7938" i="3"/>
  <c r="G7939" i="3"/>
  <c r="G7940" i="3"/>
  <c r="G7941" i="3"/>
  <c r="G7942" i="3"/>
  <c r="G7943" i="3"/>
  <c r="G7944" i="3"/>
  <c r="G7945" i="3"/>
  <c r="G7946" i="3"/>
  <c r="G7947" i="3"/>
  <c r="G7948" i="3"/>
  <c r="G7949" i="3"/>
  <c r="G7950" i="3"/>
  <c r="G7951" i="3"/>
  <c r="G7952" i="3"/>
  <c r="G7953" i="3"/>
  <c r="G7954" i="3"/>
  <c r="G7955" i="3"/>
  <c r="G7956" i="3"/>
  <c r="G7957" i="3"/>
  <c r="G7958" i="3"/>
  <c r="G7959" i="3"/>
  <c r="G7960" i="3"/>
  <c r="G7961" i="3"/>
  <c r="G7962" i="3"/>
  <c r="G7963" i="3"/>
  <c r="G7964" i="3"/>
  <c r="G7965" i="3"/>
  <c r="G7966" i="3"/>
  <c r="G7967" i="3"/>
  <c r="G7968" i="3"/>
  <c r="G7969" i="3"/>
  <c r="G7970" i="3"/>
  <c r="G7971" i="3"/>
  <c r="G7972" i="3"/>
  <c r="G7973" i="3"/>
  <c r="G7974" i="3"/>
  <c r="G7975" i="3"/>
  <c r="G7976" i="3"/>
  <c r="G7977" i="3"/>
  <c r="G7978" i="3"/>
  <c r="G7979" i="3"/>
  <c r="G7980" i="3"/>
  <c r="G7981" i="3"/>
  <c r="G7982" i="3"/>
  <c r="G7983" i="3"/>
  <c r="G7984" i="3"/>
  <c r="G7985" i="3"/>
  <c r="G7986" i="3"/>
  <c r="G7987" i="3"/>
  <c r="G7988" i="3"/>
  <c r="G7989" i="3"/>
  <c r="G7990" i="3"/>
  <c r="G7991" i="3"/>
  <c r="G7992" i="3"/>
  <c r="G7993" i="3"/>
  <c r="G7994" i="3"/>
  <c r="G7995" i="3"/>
  <c r="G7996" i="3"/>
  <c r="G7997" i="3"/>
  <c r="G7998" i="3"/>
  <c r="G7999" i="3"/>
  <c r="G8000" i="3"/>
  <c r="G8001" i="3"/>
  <c r="G8002" i="3"/>
  <c r="G8003" i="3"/>
  <c r="G8004" i="3"/>
  <c r="G8005" i="3"/>
  <c r="G8006" i="3"/>
  <c r="G8007" i="3"/>
  <c r="G8008" i="3"/>
  <c r="G8009" i="3"/>
  <c r="G8010" i="3"/>
  <c r="G8011" i="3"/>
  <c r="G8012" i="3"/>
  <c r="G8013" i="3"/>
  <c r="G8014" i="3"/>
  <c r="G8015" i="3"/>
  <c r="G8016" i="3"/>
  <c r="G8017" i="3"/>
  <c r="G8018" i="3"/>
  <c r="G8019" i="3"/>
  <c r="G8020" i="3"/>
  <c r="G8021" i="3"/>
  <c r="G8022" i="3"/>
  <c r="G8023" i="3"/>
  <c r="G8024" i="3"/>
  <c r="G8025" i="3"/>
  <c r="G8026" i="3"/>
  <c r="G8027" i="3"/>
  <c r="G8028" i="3"/>
  <c r="G8029" i="3"/>
  <c r="G8030" i="3"/>
  <c r="G8031" i="3"/>
  <c r="G8032" i="3"/>
  <c r="G8033" i="3"/>
  <c r="G8034" i="3"/>
  <c r="G8035" i="3"/>
  <c r="G8036" i="3"/>
  <c r="G8037" i="3"/>
  <c r="G8038" i="3"/>
  <c r="G8039" i="3"/>
  <c r="G8040" i="3"/>
  <c r="G8041" i="3"/>
  <c r="G8042" i="3"/>
  <c r="G8043" i="3"/>
  <c r="G8044" i="3"/>
  <c r="G8045" i="3"/>
  <c r="G8046" i="3"/>
  <c r="G8047" i="3"/>
  <c r="G8048" i="3"/>
  <c r="G8049" i="3"/>
  <c r="G8050" i="3"/>
  <c r="G8051" i="3"/>
  <c r="G8052" i="3"/>
  <c r="G8053" i="3"/>
  <c r="G8054" i="3"/>
  <c r="G8055" i="3"/>
  <c r="G8056" i="3"/>
  <c r="G8057" i="3"/>
  <c r="G8058" i="3"/>
  <c r="G8059" i="3"/>
  <c r="G8060" i="3"/>
  <c r="G8061" i="3"/>
  <c r="G8062" i="3"/>
  <c r="G8063" i="3"/>
  <c r="G8064" i="3"/>
  <c r="G8065" i="3"/>
  <c r="G8066" i="3"/>
  <c r="G8067" i="3"/>
  <c r="G8068" i="3"/>
  <c r="G8069" i="3"/>
  <c r="G8070" i="3"/>
  <c r="G8071" i="3"/>
  <c r="G8072" i="3"/>
  <c r="G8073" i="3"/>
  <c r="G8074" i="3"/>
  <c r="G8075" i="3"/>
  <c r="G8076" i="3"/>
  <c r="G8077" i="3"/>
  <c r="G8078" i="3"/>
  <c r="G8079" i="3"/>
  <c r="G8080" i="3"/>
  <c r="G8081" i="3"/>
  <c r="G8082" i="3"/>
  <c r="G8083" i="3"/>
  <c r="G8084" i="3"/>
  <c r="G8085" i="3"/>
  <c r="G8086" i="3"/>
  <c r="G8087" i="3"/>
  <c r="G8088" i="3"/>
  <c r="G8089" i="3"/>
  <c r="G8090" i="3"/>
  <c r="G8091" i="3"/>
  <c r="G8092" i="3"/>
  <c r="G8093" i="3"/>
  <c r="G8094" i="3"/>
  <c r="G8095" i="3"/>
  <c r="G8096" i="3"/>
  <c r="G8097" i="3"/>
  <c r="G8098" i="3"/>
  <c r="G8099" i="3"/>
  <c r="G8100" i="3"/>
  <c r="G8101" i="3"/>
  <c r="G8102" i="3"/>
  <c r="G8103" i="3"/>
  <c r="G8104" i="3"/>
  <c r="G8105" i="3"/>
  <c r="G8106" i="3"/>
  <c r="G8107" i="3"/>
  <c r="G8108" i="3"/>
  <c r="G8109" i="3"/>
  <c r="G8110" i="3"/>
  <c r="G8111" i="3"/>
  <c r="G8112" i="3"/>
  <c r="G8113" i="3"/>
  <c r="G8114" i="3"/>
  <c r="G8115" i="3"/>
  <c r="G8116" i="3"/>
  <c r="G8117" i="3"/>
  <c r="G8118" i="3"/>
  <c r="G8119" i="3"/>
  <c r="G8120" i="3"/>
  <c r="G8121" i="3"/>
  <c r="G8122" i="3"/>
  <c r="G8123" i="3"/>
  <c r="G8124" i="3"/>
  <c r="G8125" i="3"/>
  <c r="G8126" i="3"/>
  <c r="G8127" i="3"/>
  <c r="G8128" i="3"/>
  <c r="G8129" i="3"/>
  <c r="G8130" i="3"/>
  <c r="G8131" i="3"/>
  <c r="G8132" i="3"/>
  <c r="G8133" i="3"/>
  <c r="G8134" i="3"/>
  <c r="G8135" i="3"/>
  <c r="G8136" i="3"/>
  <c r="G8137" i="3"/>
  <c r="G8138" i="3"/>
  <c r="G8139" i="3"/>
  <c r="G8140" i="3"/>
  <c r="G8141" i="3"/>
  <c r="G8142" i="3"/>
  <c r="G8143" i="3"/>
  <c r="G8144" i="3"/>
  <c r="G8145" i="3"/>
  <c r="G8146" i="3"/>
  <c r="G8147" i="3"/>
  <c r="G8148" i="3"/>
  <c r="G8149" i="3"/>
  <c r="G8150" i="3"/>
  <c r="G8151" i="3"/>
  <c r="G8152" i="3"/>
  <c r="G8153" i="3"/>
  <c r="G8154" i="3"/>
  <c r="G8155" i="3"/>
  <c r="G8156" i="3"/>
  <c r="G8157" i="3"/>
  <c r="G8158" i="3"/>
  <c r="G8159" i="3"/>
  <c r="G8160" i="3"/>
  <c r="G8161" i="3"/>
  <c r="G8162" i="3"/>
  <c r="G8163" i="3"/>
  <c r="G8164" i="3"/>
  <c r="G8165" i="3"/>
  <c r="G8166" i="3"/>
  <c r="G8167" i="3"/>
  <c r="G8168" i="3"/>
  <c r="G8169" i="3"/>
  <c r="G8170" i="3"/>
  <c r="G8171" i="3"/>
  <c r="G8172" i="3"/>
  <c r="G8173" i="3"/>
  <c r="G8174" i="3"/>
  <c r="G8175" i="3"/>
  <c r="G8176" i="3"/>
  <c r="G8177" i="3"/>
  <c r="G8178" i="3"/>
  <c r="G8179" i="3"/>
  <c r="G8180" i="3"/>
  <c r="G8181" i="3"/>
  <c r="G8182" i="3"/>
  <c r="G8183" i="3"/>
  <c r="G8184" i="3"/>
  <c r="G8185" i="3"/>
  <c r="G8186" i="3"/>
  <c r="G8187" i="3"/>
  <c r="G8188" i="3"/>
  <c r="G8189" i="3"/>
  <c r="G8190" i="3"/>
  <c r="G8191" i="3"/>
  <c r="G8192" i="3"/>
  <c r="G8193" i="3"/>
  <c r="G8194" i="3"/>
  <c r="G8195" i="3"/>
  <c r="G8196" i="3"/>
  <c r="G8197" i="3"/>
  <c r="G8198" i="3"/>
  <c r="G8199" i="3"/>
  <c r="G8200" i="3"/>
  <c r="G8201" i="3"/>
  <c r="G8202" i="3"/>
  <c r="G8203" i="3"/>
  <c r="G8204" i="3"/>
  <c r="G8205" i="3"/>
  <c r="G8206" i="3"/>
  <c r="G8207" i="3"/>
  <c r="G8208" i="3"/>
  <c r="G8209" i="3"/>
  <c r="G8210" i="3"/>
  <c r="G8211" i="3"/>
  <c r="G8212" i="3"/>
  <c r="G8213" i="3"/>
  <c r="G8214" i="3"/>
  <c r="G8215" i="3"/>
  <c r="G8216" i="3"/>
  <c r="G8217" i="3"/>
  <c r="G8218" i="3"/>
  <c r="G8219" i="3"/>
  <c r="G8220" i="3"/>
  <c r="G8221" i="3"/>
  <c r="G8222" i="3"/>
  <c r="G8223" i="3"/>
  <c r="G8224" i="3"/>
  <c r="G8225" i="3"/>
  <c r="G8226" i="3"/>
  <c r="G8227" i="3"/>
  <c r="G8228" i="3"/>
  <c r="G8229" i="3"/>
  <c r="G8230" i="3"/>
  <c r="G8231" i="3"/>
  <c r="G8232" i="3"/>
  <c r="G8233" i="3"/>
  <c r="G8234" i="3"/>
  <c r="G8235" i="3"/>
  <c r="G8236" i="3"/>
  <c r="G8237" i="3"/>
  <c r="G8238" i="3"/>
  <c r="G8239" i="3"/>
  <c r="G8240" i="3"/>
  <c r="G8241" i="3"/>
  <c r="G8242" i="3"/>
  <c r="G8243" i="3"/>
  <c r="G8244" i="3"/>
  <c r="G8245" i="3"/>
  <c r="G8246" i="3"/>
  <c r="G8247" i="3"/>
  <c r="G8248" i="3"/>
  <c r="G8249" i="3"/>
  <c r="G8250" i="3"/>
  <c r="G8251" i="3"/>
  <c r="G8252" i="3"/>
  <c r="G8253" i="3"/>
  <c r="G8254" i="3"/>
  <c r="G8255" i="3"/>
  <c r="G8256" i="3"/>
  <c r="G8257" i="3"/>
  <c r="G8258" i="3"/>
  <c r="G8259" i="3"/>
  <c r="G8260" i="3"/>
  <c r="G8261" i="3"/>
  <c r="G8262" i="3"/>
  <c r="G8263" i="3"/>
  <c r="G8264" i="3"/>
  <c r="G8265" i="3"/>
  <c r="G8266" i="3"/>
  <c r="G8267" i="3"/>
  <c r="G8268" i="3"/>
  <c r="G8269" i="3"/>
  <c r="G8270" i="3"/>
  <c r="G8271" i="3"/>
  <c r="G8272" i="3"/>
  <c r="G8273" i="3"/>
  <c r="G8274" i="3"/>
  <c r="G8275" i="3"/>
  <c r="G8276" i="3"/>
  <c r="G8277" i="3"/>
  <c r="G8278" i="3"/>
  <c r="G8279" i="3"/>
  <c r="G8280" i="3"/>
  <c r="G8281" i="3"/>
  <c r="G8282" i="3"/>
  <c r="G8283" i="3"/>
  <c r="G8284" i="3"/>
  <c r="G8285" i="3"/>
  <c r="G8286" i="3"/>
  <c r="G8287" i="3"/>
  <c r="G8288" i="3"/>
  <c r="G8289" i="3"/>
  <c r="G8290" i="3"/>
  <c r="G8291" i="3"/>
  <c r="G8292" i="3"/>
  <c r="G8293" i="3"/>
  <c r="G8294" i="3"/>
  <c r="G8295" i="3"/>
  <c r="G8296" i="3"/>
  <c r="G8297" i="3"/>
  <c r="G8298" i="3"/>
  <c r="G8299" i="3"/>
  <c r="G8300" i="3"/>
  <c r="G8301" i="3"/>
  <c r="G8302" i="3"/>
  <c r="G8303" i="3"/>
  <c r="G8304" i="3"/>
  <c r="G8305" i="3"/>
  <c r="G8306" i="3"/>
  <c r="G8307" i="3"/>
  <c r="G8308" i="3"/>
  <c r="G8309" i="3"/>
  <c r="G8310" i="3"/>
  <c r="G8311" i="3"/>
  <c r="G8312" i="3"/>
  <c r="G8313" i="3"/>
  <c r="G8314" i="3"/>
  <c r="G8315" i="3"/>
  <c r="G8316" i="3"/>
  <c r="G8317" i="3"/>
  <c r="G8318" i="3"/>
  <c r="G8319" i="3"/>
  <c r="G8320" i="3"/>
  <c r="G8321" i="3"/>
  <c r="G8322" i="3"/>
  <c r="G8323" i="3"/>
  <c r="G8324" i="3"/>
  <c r="G8325" i="3"/>
  <c r="G8326" i="3"/>
  <c r="G8327" i="3"/>
  <c r="G8328" i="3"/>
  <c r="G8329" i="3"/>
  <c r="G8330" i="3"/>
  <c r="G8331" i="3"/>
  <c r="G8332" i="3"/>
  <c r="G8333" i="3"/>
  <c r="G8334" i="3"/>
  <c r="G8335" i="3"/>
  <c r="G8336" i="3"/>
  <c r="G8337" i="3"/>
  <c r="G8338" i="3"/>
  <c r="G8339" i="3"/>
  <c r="G8340" i="3"/>
  <c r="G8341" i="3"/>
  <c r="G8342" i="3"/>
  <c r="G8343" i="3"/>
  <c r="G8344" i="3"/>
  <c r="G8345" i="3"/>
  <c r="G8346" i="3"/>
  <c r="G8347" i="3"/>
  <c r="G8348" i="3"/>
  <c r="G8349" i="3"/>
  <c r="G8350" i="3"/>
  <c r="G8351" i="3"/>
  <c r="G8352" i="3"/>
  <c r="G8353" i="3"/>
  <c r="G8354" i="3"/>
  <c r="G8355" i="3"/>
  <c r="G8356" i="3"/>
  <c r="G8357" i="3"/>
  <c r="G8358" i="3"/>
  <c r="G8359" i="3"/>
  <c r="G8360" i="3"/>
  <c r="G8361" i="3"/>
  <c r="G8362" i="3"/>
  <c r="G8363" i="3"/>
  <c r="G8364" i="3"/>
  <c r="G8365" i="3"/>
  <c r="G8366" i="3"/>
  <c r="G8367" i="3"/>
  <c r="G8368" i="3"/>
  <c r="G8369" i="3"/>
  <c r="G8370" i="3"/>
  <c r="G8371" i="3"/>
  <c r="G8372" i="3"/>
  <c r="G8373" i="3"/>
  <c r="G8374" i="3"/>
  <c r="G8375" i="3"/>
  <c r="G8376" i="3"/>
  <c r="G8377" i="3"/>
  <c r="G8378" i="3"/>
  <c r="G8379" i="3"/>
  <c r="G8380" i="3"/>
  <c r="G8381" i="3"/>
  <c r="G8382" i="3"/>
  <c r="G8383" i="3"/>
  <c r="G8384" i="3"/>
  <c r="G8385" i="3"/>
  <c r="G8386" i="3"/>
  <c r="G8387" i="3"/>
  <c r="G8388" i="3"/>
  <c r="G8389" i="3"/>
  <c r="G8390" i="3"/>
  <c r="G8391" i="3"/>
  <c r="G8392" i="3"/>
  <c r="G8393" i="3"/>
  <c r="G8394" i="3"/>
  <c r="G8395" i="3"/>
  <c r="G8396" i="3"/>
  <c r="G8397" i="3"/>
  <c r="G8398" i="3"/>
  <c r="G8399" i="3"/>
  <c r="G8400" i="3"/>
  <c r="G8401" i="3"/>
  <c r="G8402" i="3"/>
  <c r="G8403" i="3"/>
  <c r="G8404" i="3"/>
  <c r="G8405" i="3"/>
  <c r="G8406" i="3"/>
  <c r="G8407" i="3"/>
  <c r="G8408" i="3"/>
  <c r="G8409" i="3"/>
  <c r="G8410" i="3"/>
  <c r="G8411" i="3"/>
  <c r="G8412" i="3"/>
  <c r="G8413" i="3"/>
  <c r="G8414" i="3"/>
  <c r="G8415" i="3"/>
  <c r="G8416" i="3"/>
  <c r="G8417" i="3"/>
  <c r="G8418" i="3"/>
  <c r="G8419" i="3"/>
  <c r="G8420" i="3"/>
  <c r="G8421" i="3"/>
  <c r="G8422" i="3"/>
  <c r="G8423" i="3"/>
  <c r="G8424" i="3"/>
  <c r="G8425" i="3"/>
  <c r="G8426" i="3"/>
  <c r="G8427" i="3"/>
  <c r="G8428" i="3"/>
  <c r="G8429" i="3"/>
  <c r="G8430" i="3"/>
  <c r="G8431" i="3"/>
  <c r="G8432" i="3"/>
  <c r="G8433" i="3"/>
  <c r="G8434" i="3"/>
  <c r="G8435" i="3"/>
  <c r="G8436" i="3"/>
  <c r="G8437" i="3"/>
  <c r="G8438" i="3"/>
  <c r="G8439" i="3"/>
  <c r="G8440" i="3"/>
  <c r="G8441" i="3"/>
  <c r="G8442" i="3"/>
  <c r="G8443" i="3"/>
  <c r="G8444" i="3"/>
  <c r="G8445" i="3"/>
  <c r="G8446" i="3"/>
  <c r="G8447" i="3"/>
  <c r="G8448" i="3"/>
  <c r="G8449" i="3"/>
  <c r="G8450" i="3"/>
  <c r="G8451" i="3"/>
  <c r="G8452" i="3"/>
  <c r="G8453" i="3"/>
  <c r="G8454" i="3"/>
  <c r="G8455" i="3"/>
  <c r="G8456" i="3"/>
  <c r="G8457" i="3"/>
  <c r="G8458" i="3"/>
  <c r="G8459" i="3"/>
  <c r="G8460" i="3"/>
  <c r="G8461" i="3"/>
  <c r="G8462" i="3"/>
  <c r="G8463" i="3"/>
  <c r="G8464" i="3"/>
  <c r="G8465" i="3"/>
  <c r="G8466" i="3"/>
  <c r="G8467" i="3"/>
  <c r="G8468" i="3"/>
  <c r="G8469" i="3"/>
  <c r="G8470" i="3"/>
  <c r="G8471" i="3"/>
  <c r="G8472" i="3"/>
  <c r="G8473" i="3"/>
  <c r="G8474" i="3"/>
  <c r="G8475" i="3"/>
  <c r="G8476" i="3"/>
  <c r="G8477" i="3"/>
  <c r="G8478" i="3"/>
  <c r="G8479" i="3"/>
  <c r="G8480" i="3"/>
  <c r="G8481" i="3"/>
  <c r="G8482" i="3"/>
  <c r="G8483" i="3"/>
  <c r="G8484" i="3"/>
  <c r="G8485" i="3"/>
  <c r="G8486" i="3"/>
  <c r="G8487" i="3"/>
  <c r="G8488" i="3"/>
  <c r="G8489" i="3"/>
  <c r="G8490" i="3"/>
  <c r="G8491" i="3"/>
  <c r="G8492" i="3"/>
  <c r="G8493" i="3"/>
  <c r="G8494" i="3"/>
  <c r="G8495" i="3"/>
  <c r="G8496" i="3"/>
  <c r="G8497" i="3"/>
  <c r="G8498" i="3"/>
  <c r="G8499" i="3"/>
  <c r="G8500" i="3"/>
  <c r="G8501" i="3"/>
  <c r="G8502" i="3"/>
  <c r="G8503" i="3"/>
  <c r="G8504" i="3"/>
  <c r="G8505" i="3"/>
  <c r="G8506" i="3"/>
  <c r="G8507" i="3"/>
  <c r="G8508" i="3"/>
  <c r="G8509" i="3"/>
  <c r="G8510" i="3"/>
  <c r="G8511" i="3"/>
  <c r="G8512" i="3"/>
  <c r="G8513" i="3"/>
  <c r="G8514" i="3"/>
  <c r="G8515" i="3"/>
  <c r="G8516" i="3"/>
  <c r="G8517" i="3"/>
  <c r="G8518" i="3"/>
  <c r="G8519" i="3"/>
  <c r="G8520" i="3"/>
  <c r="G8521" i="3"/>
  <c r="G8522" i="3"/>
  <c r="G8523" i="3"/>
  <c r="G8524" i="3"/>
  <c r="G8525" i="3"/>
  <c r="G8526" i="3"/>
  <c r="G8527" i="3"/>
  <c r="G8528" i="3"/>
  <c r="G8529" i="3"/>
  <c r="G8530" i="3"/>
  <c r="G8531" i="3"/>
  <c r="G8532" i="3"/>
  <c r="G8533" i="3"/>
  <c r="G8534" i="3"/>
  <c r="G8535" i="3"/>
  <c r="G8536" i="3"/>
  <c r="G8537" i="3"/>
  <c r="G8538" i="3"/>
  <c r="G8539" i="3"/>
  <c r="G8540" i="3"/>
  <c r="G8541" i="3"/>
  <c r="G8542" i="3"/>
  <c r="G8543" i="3"/>
  <c r="G8544" i="3"/>
  <c r="G8545" i="3"/>
  <c r="G8546" i="3"/>
  <c r="G8547" i="3"/>
  <c r="G8548" i="3"/>
  <c r="G8549" i="3"/>
  <c r="G8550" i="3"/>
  <c r="G8551" i="3"/>
  <c r="G8552" i="3"/>
  <c r="G8553" i="3"/>
  <c r="G8554" i="3"/>
  <c r="G8555" i="3"/>
  <c r="G8556" i="3"/>
  <c r="G8557" i="3"/>
  <c r="G8558" i="3"/>
  <c r="G8559" i="3"/>
  <c r="G8560" i="3"/>
  <c r="G8561" i="3"/>
  <c r="G8562" i="3"/>
  <c r="G8563" i="3"/>
  <c r="G8564" i="3"/>
  <c r="G8565" i="3"/>
  <c r="G8566" i="3"/>
  <c r="G8567" i="3"/>
  <c r="G8568" i="3"/>
  <c r="G8569" i="3"/>
  <c r="G8570" i="3"/>
  <c r="G8571" i="3"/>
  <c r="G8572" i="3"/>
  <c r="G8573" i="3"/>
  <c r="G8574" i="3"/>
  <c r="G8575" i="3"/>
  <c r="G8576" i="3"/>
  <c r="G8577" i="3"/>
  <c r="G8578" i="3"/>
  <c r="G8579" i="3"/>
  <c r="G8580" i="3"/>
  <c r="G8581" i="3"/>
  <c r="G8582" i="3"/>
  <c r="G8583" i="3"/>
  <c r="G8584" i="3"/>
  <c r="G8585" i="3"/>
  <c r="G8586" i="3"/>
  <c r="G8587" i="3"/>
  <c r="G8588" i="3"/>
  <c r="G8589" i="3"/>
  <c r="G8590" i="3"/>
  <c r="G8591" i="3"/>
  <c r="G8592" i="3"/>
  <c r="G8593" i="3"/>
  <c r="G8594" i="3"/>
  <c r="G8595" i="3"/>
  <c r="G8596" i="3"/>
  <c r="G8597" i="3"/>
  <c r="G8598" i="3"/>
  <c r="G8599" i="3"/>
  <c r="G8600" i="3"/>
  <c r="G8601" i="3"/>
  <c r="G8602" i="3"/>
  <c r="G8603" i="3"/>
  <c r="G8604" i="3"/>
  <c r="G8605" i="3"/>
  <c r="G8606" i="3"/>
  <c r="G8607" i="3"/>
  <c r="G8608" i="3"/>
  <c r="G8609" i="3"/>
  <c r="G8610" i="3"/>
  <c r="G8611" i="3"/>
  <c r="G8612" i="3"/>
  <c r="G8613" i="3"/>
  <c r="G8614" i="3"/>
  <c r="G8615" i="3"/>
  <c r="G8616" i="3"/>
  <c r="G8617" i="3"/>
  <c r="G8618" i="3"/>
  <c r="G8619" i="3"/>
  <c r="G8620" i="3"/>
  <c r="G8621" i="3"/>
  <c r="G8622" i="3"/>
  <c r="G8623" i="3"/>
  <c r="G8624" i="3"/>
  <c r="G8625" i="3"/>
  <c r="G8626" i="3"/>
  <c r="G8627" i="3"/>
  <c r="G8628" i="3"/>
  <c r="G8629" i="3"/>
  <c r="G8630" i="3"/>
  <c r="G8631" i="3"/>
  <c r="G8632" i="3"/>
  <c r="G8633" i="3"/>
  <c r="G8634" i="3"/>
  <c r="G8635" i="3"/>
  <c r="G8636" i="3"/>
  <c r="G8637" i="3"/>
  <c r="G8638" i="3"/>
  <c r="G8639" i="3"/>
  <c r="G8640" i="3"/>
  <c r="G8641" i="3"/>
  <c r="G8642" i="3"/>
  <c r="G8643" i="3"/>
  <c r="G8644" i="3"/>
  <c r="G8645" i="3"/>
  <c r="G8646" i="3"/>
  <c r="G8647" i="3"/>
  <c r="G8648" i="3"/>
  <c r="G8649" i="3"/>
  <c r="G8650" i="3"/>
  <c r="G8651" i="3"/>
  <c r="G8652" i="3"/>
  <c r="G8653" i="3"/>
  <c r="G8654" i="3"/>
  <c r="G8655" i="3"/>
  <c r="G8656" i="3"/>
  <c r="G8657" i="3"/>
  <c r="G8658" i="3"/>
  <c r="G8659" i="3"/>
  <c r="G8660" i="3"/>
  <c r="G8661" i="3"/>
  <c r="G8662" i="3"/>
  <c r="G8663" i="3"/>
  <c r="G8664" i="3"/>
  <c r="G8665" i="3"/>
  <c r="G8666" i="3"/>
  <c r="G8667" i="3"/>
  <c r="G8668" i="3"/>
  <c r="G8669" i="3"/>
  <c r="G8670" i="3"/>
  <c r="G8671" i="3"/>
  <c r="G8672" i="3"/>
  <c r="G8673" i="3"/>
  <c r="G8674" i="3"/>
  <c r="G8675" i="3"/>
  <c r="G8676" i="3"/>
  <c r="G8677" i="3"/>
  <c r="G8678" i="3"/>
  <c r="G8679" i="3"/>
  <c r="G8680" i="3"/>
  <c r="G8681" i="3"/>
  <c r="G8682" i="3"/>
  <c r="G8683" i="3"/>
  <c r="G8684" i="3"/>
  <c r="G8685" i="3"/>
  <c r="G8686" i="3"/>
  <c r="G8687" i="3"/>
  <c r="G8688" i="3"/>
  <c r="G8689" i="3"/>
  <c r="G8690" i="3"/>
  <c r="G8691" i="3"/>
  <c r="G8692" i="3"/>
  <c r="G8693" i="3"/>
  <c r="G8694" i="3"/>
  <c r="G8695" i="3"/>
  <c r="G8696" i="3"/>
  <c r="G8697" i="3"/>
  <c r="G8698" i="3"/>
  <c r="G8699" i="3"/>
  <c r="G8700" i="3"/>
  <c r="G8701" i="3"/>
  <c r="G8702" i="3"/>
  <c r="G8703" i="3"/>
  <c r="G8704" i="3"/>
  <c r="G8705" i="3"/>
  <c r="G8706" i="3"/>
  <c r="G8707" i="3"/>
  <c r="G8708" i="3"/>
  <c r="G8709" i="3"/>
  <c r="G8710" i="3"/>
  <c r="G8711" i="3"/>
  <c r="G8712" i="3"/>
  <c r="G8713" i="3"/>
  <c r="G8714" i="3"/>
  <c r="G8715" i="3"/>
  <c r="G8716" i="3"/>
  <c r="G8717" i="3"/>
  <c r="G8718" i="3"/>
  <c r="G8719" i="3"/>
  <c r="G8720" i="3"/>
  <c r="G8721" i="3"/>
  <c r="G8722" i="3"/>
  <c r="G8723" i="3"/>
  <c r="G8724" i="3"/>
  <c r="G8725" i="3"/>
  <c r="G8726" i="3"/>
  <c r="G8727" i="3"/>
  <c r="G8728" i="3"/>
  <c r="G8729" i="3"/>
  <c r="G8730" i="3"/>
  <c r="G8731" i="3"/>
  <c r="G8732" i="3"/>
  <c r="G8733" i="3"/>
  <c r="G8734" i="3"/>
  <c r="G8735" i="3"/>
  <c r="G8736" i="3"/>
  <c r="G8737" i="3"/>
  <c r="G8738" i="3"/>
  <c r="G8739" i="3"/>
  <c r="G8740" i="3"/>
  <c r="G8741" i="3"/>
  <c r="G8742" i="3"/>
  <c r="G8743" i="3"/>
  <c r="G8744" i="3"/>
  <c r="G8745" i="3"/>
  <c r="G8746" i="3"/>
  <c r="G8747" i="3"/>
  <c r="G8748" i="3"/>
  <c r="G8749" i="3"/>
  <c r="G8750" i="3"/>
  <c r="G8751" i="3"/>
  <c r="G8752" i="3"/>
  <c r="G8753" i="3"/>
  <c r="G8754" i="3"/>
  <c r="G8755" i="3"/>
  <c r="G8756" i="3"/>
  <c r="G8757" i="3"/>
  <c r="G8758" i="3"/>
  <c r="G8759" i="3"/>
  <c r="G8760" i="3"/>
  <c r="G8761" i="3"/>
  <c r="G8762" i="3"/>
  <c r="G8763" i="3"/>
  <c r="G8764" i="3"/>
  <c r="G8765" i="3"/>
  <c r="G8766" i="3"/>
  <c r="G8767" i="3"/>
  <c r="G8768" i="3"/>
  <c r="G8769" i="3"/>
  <c r="G8770" i="3"/>
  <c r="G8771" i="3"/>
  <c r="G8772" i="3"/>
  <c r="G8773" i="3"/>
  <c r="G8774" i="3"/>
  <c r="G8775" i="3"/>
  <c r="G8776" i="3"/>
  <c r="G8777" i="3"/>
  <c r="G8778" i="3"/>
  <c r="G8779" i="3"/>
  <c r="G8780" i="3"/>
  <c r="G8781" i="3"/>
  <c r="G8782" i="3"/>
  <c r="G8783" i="3"/>
  <c r="G8784" i="3"/>
  <c r="G8785" i="3"/>
  <c r="G8786" i="3"/>
  <c r="G8787" i="3"/>
  <c r="G4" i="3"/>
  <c r="J4" i="3" s="1"/>
  <c r="J8785" i="3" l="1"/>
  <c r="K8785" i="3" s="1"/>
  <c r="J8753" i="3"/>
  <c r="K8753" i="3" s="1"/>
  <c r="J8657" i="3"/>
  <c r="K8657" i="3" s="1"/>
  <c r="J8625" i="3"/>
  <c r="K8625" i="3" s="1"/>
  <c r="L8625" i="3" s="1"/>
  <c r="J8529" i="3"/>
  <c r="K8529" i="3" s="1"/>
  <c r="J8497" i="3"/>
  <c r="K8497" i="3" s="1"/>
  <c r="J8401" i="3"/>
  <c r="K8401" i="3" s="1"/>
  <c r="J8369" i="3"/>
  <c r="K8369" i="3" s="1"/>
  <c r="L8369" i="3" s="1"/>
  <c r="J8273" i="3"/>
  <c r="K8273" i="3" s="1"/>
  <c r="J8241" i="3"/>
  <c r="K8241" i="3" s="1"/>
  <c r="J8145" i="3"/>
  <c r="K8145" i="3" s="1"/>
  <c r="J8113" i="3"/>
  <c r="K8113" i="3" s="1"/>
  <c r="L8113" i="3" s="1"/>
  <c r="J8017" i="3"/>
  <c r="K8017" i="3" s="1"/>
  <c r="J7985" i="3"/>
  <c r="K7985" i="3" s="1"/>
  <c r="J7889" i="3"/>
  <c r="K7889" i="3" s="1"/>
  <c r="J7857" i="3"/>
  <c r="K7857" i="3" s="1"/>
  <c r="L7857" i="3" s="1"/>
  <c r="J7761" i="3"/>
  <c r="K7761" i="3" s="1"/>
  <c r="J7729" i="3"/>
  <c r="K7729" i="3" s="1"/>
  <c r="J7633" i="3"/>
  <c r="K7633" i="3" s="1"/>
  <c r="J7601" i="3"/>
  <c r="K7601" i="3" s="1"/>
  <c r="L7601" i="3" s="1"/>
  <c r="J7505" i="3"/>
  <c r="K7505" i="3" s="1"/>
  <c r="J7473" i="3"/>
  <c r="K7473" i="3" s="1"/>
  <c r="J7377" i="3"/>
  <c r="K7377" i="3" s="1"/>
  <c r="J7345" i="3"/>
  <c r="K7345" i="3" s="1"/>
  <c r="L7345" i="3" s="1"/>
  <c r="J7225" i="3"/>
  <c r="K7225" i="3" s="1"/>
  <c r="J7161" i="3"/>
  <c r="K7161" i="3" s="1"/>
  <c r="J6969" i="3"/>
  <c r="K6969" i="3" s="1"/>
  <c r="J6905" i="3"/>
  <c r="K6905" i="3" s="1"/>
  <c r="L6905" i="3" s="1"/>
  <c r="J6713" i="3"/>
  <c r="K6713" i="3" s="1"/>
  <c r="J6649" i="3"/>
  <c r="K6649" i="3" s="1"/>
  <c r="J6457" i="3"/>
  <c r="K6457" i="3" s="1"/>
  <c r="J6393" i="3"/>
  <c r="K6393" i="3" s="1"/>
  <c r="L6393" i="3" s="1"/>
  <c r="J6201" i="3"/>
  <c r="K6201" i="3" s="1"/>
  <c r="J6137" i="3"/>
  <c r="K6137" i="3" s="1"/>
  <c r="J5945" i="3"/>
  <c r="K5945" i="3" s="1"/>
  <c r="L5945" i="3" s="1"/>
  <c r="J5865" i="3"/>
  <c r="K5865" i="3" s="1"/>
  <c r="L5865" i="3" s="1"/>
  <c r="J5481" i="3"/>
  <c r="K5481" i="3" s="1"/>
  <c r="J5353" i="3"/>
  <c r="K5353" i="3" s="1"/>
  <c r="J5225" i="3"/>
  <c r="K5225" i="3" s="1"/>
  <c r="J5097" i="3"/>
  <c r="K5097" i="3" s="1"/>
  <c r="L5097" i="3" s="1"/>
  <c r="J4969" i="3"/>
  <c r="K4969" i="3" s="1"/>
  <c r="J4841" i="3"/>
  <c r="K4841" i="3" s="1"/>
  <c r="J4713" i="3"/>
  <c r="K4713" i="3" s="1"/>
  <c r="J4585" i="3"/>
  <c r="K4585" i="3" s="1"/>
  <c r="L4585" i="3" s="1"/>
  <c r="J4457" i="3"/>
  <c r="K4457" i="3" s="1"/>
  <c r="J4329" i="3"/>
  <c r="K4329" i="3" s="1"/>
  <c r="J4201" i="3"/>
  <c r="K4201" i="3" s="1"/>
  <c r="J4073" i="3"/>
  <c r="K4073" i="3" s="1"/>
  <c r="L4073" i="3" s="1"/>
  <c r="J3945" i="3"/>
  <c r="K3945" i="3" s="1"/>
  <c r="J3937" i="3"/>
  <c r="K3937" i="3" s="1"/>
  <c r="J3817" i="3"/>
  <c r="K3817" i="3" s="1"/>
  <c r="J3809" i="3"/>
  <c r="K3809" i="3" s="1"/>
  <c r="L3809" i="3" s="1"/>
  <c r="J3629" i="3"/>
  <c r="K3629" i="3" s="1"/>
  <c r="J3613" i="3"/>
  <c r="K3613" i="3" s="1"/>
  <c r="J3373" i="3"/>
  <c r="K3373" i="3" s="1"/>
  <c r="J3357" i="3"/>
  <c r="K3357" i="3" s="1"/>
  <c r="L3357" i="3" s="1"/>
  <c r="J3117" i="3"/>
  <c r="K3117" i="3" s="1"/>
  <c r="J3101" i="3"/>
  <c r="K3101" i="3" s="1"/>
  <c r="J7832" i="3"/>
  <c r="K7832" i="3" s="1"/>
  <c r="L7832" i="3" s="1"/>
  <c r="J7824" i="3"/>
  <c r="K7824" i="3" s="1"/>
  <c r="L7824" i="3" s="1"/>
  <c r="J8775" i="3"/>
  <c r="K8775" i="3" s="1"/>
  <c r="L8775" i="3" s="1"/>
  <c r="J8784" i="3"/>
  <c r="K8784" i="3" s="1"/>
  <c r="L8784" i="3" s="1"/>
  <c r="J8776" i="3"/>
  <c r="K8776" i="3" s="1"/>
  <c r="L8776" i="3" s="1"/>
  <c r="J8768" i="3"/>
  <c r="K8768" i="3" s="1"/>
  <c r="L8768" i="3" s="1"/>
  <c r="J8760" i="3"/>
  <c r="K8760" i="3" s="1"/>
  <c r="L8760" i="3" s="1"/>
  <c r="J8752" i="3"/>
  <c r="K8752" i="3" s="1"/>
  <c r="L8752" i="3" s="1"/>
  <c r="J8744" i="3"/>
  <c r="K8744" i="3" s="1"/>
  <c r="L8744" i="3" s="1"/>
  <c r="J8736" i="3"/>
  <c r="K8736" i="3" s="1"/>
  <c r="L8736" i="3" s="1"/>
  <c r="J8728" i="3"/>
  <c r="K8728" i="3" s="1"/>
  <c r="L8728" i="3" s="1"/>
  <c r="J8720" i="3"/>
  <c r="K8720" i="3" s="1"/>
  <c r="L8720" i="3" s="1"/>
  <c r="J8712" i="3"/>
  <c r="K8712" i="3" s="1"/>
  <c r="L8712" i="3" s="1"/>
  <c r="J8700" i="3"/>
  <c r="K8700" i="3" s="1"/>
  <c r="L8700" i="3" s="1"/>
  <c r="J8692" i="3"/>
  <c r="K8692" i="3" s="1"/>
  <c r="L8692" i="3" s="1"/>
  <c r="J8684" i="3"/>
  <c r="K8684" i="3" s="1"/>
  <c r="L8684" i="3" s="1"/>
  <c r="J8676" i="3"/>
  <c r="K8676" i="3" s="1"/>
  <c r="L8676" i="3" s="1"/>
  <c r="J8672" i="3"/>
  <c r="K8672" i="3" s="1"/>
  <c r="L8672" i="3" s="1"/>
  <c r="J8660" i="3"/>
  <c r="K8660" i="3" s="1"/>
  <c r="L8660" i="3" s="1"/>
  <c r="J8652" i="3"/>
  <c r="K8652" i="3" s="1"/>
  <c r="L8652" i="3" s="1"/>
  <c r="J8644" i="3"/>
  <c r="K8644" i="3" s="1"/>
  <c r="L8644" i="3" s="1"/>
  <c r="J8636" i="3"/>
  <c r="K8636" i="3" s="1"/>
  <c r="L8636" i="3" s="1"/>
  <c r="J8632" i="3"/>
  <c r="K8632" i="3" s="1"/>
  <c r="L8632" i="3" s="1"/>
  <c r="J8624" i="3"/>
  <c r="K8624" i="3" s="1"/>
  <c r="L8624" i="3" s="1"/>
  <c r="J8616" i="3"/>
  <c r="K8616" i="3" s="1"/>
  <c r="L8616" i="3" s="1"/>
  <c r="J8608" i="3"/>
  <c r="K8608" i="3" s="1"/>
  <c r="L8608" i="3" s="1"/>
  <c r="J8600" i="3"/>
  <c r="K8600" i="3" s="1"/>
  <c r="L8600" i="3" s="1"/>
  <c r="J8592" i="3"/>
  <c r="K8592" i="3" s="1"/>
  <c r="L8592" i="3" s="1"/>
  <c r="J8584" i="3"/>
  <c r="K8584" i="3" s="1"/>
  <c r="L8584" i="3" s="1"/>
  <c r="J8576" i="3"/>
  <c r="K8576" i="3" s="1"/>
  <c r="L8576" i="3" s="1"/>
  <c r="J8568" i="3"/>
  <c r="K8568" i="3" s="1"/>
  <c r="L8568" i="3" s="1"/>
  <c r="J8560" i="3"/>
  <c r="K8560" i="3" s="1"/>
  <c r="L8560" i="3" s="1"/>
  <c r="J8552" i="3"/>
  <c r="K8552" i="3" s="1"/>
  <c r="L8552" i="3" s="1"/>
  <c r="J8544" i="3"/>
  <c r="K8544" i="3" s="1"/>
  <c r="L8544" i="3" s="1"/>
  <c r="J8536" i="3"/>
  <c r="K8536" i="3" s="1"/>
  <c r="L8536" i="3" s="1"/>
  <c r="J8528" i="3"/>
  <c r="K8528" i="3" s="1"/>
  <c r="L8528" i="3" s="1"/>
  <c r="J8520" i="3"/>
  <c r="K8520" i="3" s="1"/>
  <c r="L8520" i="3" s="1"/>
  <c r="J8512" i="3"/>
  <c r="K8512" i="3" s="1"/>
  <c r="L8512" i="3" s="1"/>
  <c r="J8504" i="3"/>
  <c r="K8504" i="3" s="1"/>
  <c r="L8504" i="3" s="1"/>
  <c r="J8496" i="3"/>
  <c r="K8496" i="3" s="1"/>
  <c r="L8496" i="3" s="1"/>
  <c r="J8488" i="3"/>
  <c r="K8488" i="3" s="1"/>
  <c r="L8488" i="3" s="1"/>
  <c r="J8480" i="3"/>
  <c r="K8480" i="3" s="1"/>
  <c r="L8480" i="3" s="1"/>
  <c r="J8472" i="3"/>
  <c r="K8472" i="3" s="1"/>
  <c r="L8472" i="3" s="1"/>
  <c r="J8464" i="3"/>
  <c r="K8464" i="3" s="1"/>
  <c r="L8464" i="3" s="1"/>
  <c r="J8456" i="3"/>
  <c r="K8456" i="3" s="1"/>
  <c r="L8456" i="3" s="1"/>
  <c r="J8448" i="3"/>
  <c r="K8448" i="3" s="1"/>
  <c r="L8448" i="3" s="1"/>
  <c r="J8440" i="3"/>
  <c r="K8440" i="3" s="1"/>
  <c r="L8440" i="3" s="1"/>
  <c r="J8432" i="3"/>
  <c r="K8432" i="3" s="1"/>
  <c r="L8432" i="3" s="1"/>
  <c r="J8424" i="3"/>
  <c r="K8424" i="3" s="1"/>
  <c r="L8424" i="3" s="1"/>
  <c r="J8416" i="3"/>
  <c r="K8416" i="3" s="1"/>
  <c r="L8416" i="3" s="1"/>
  <c r="J8408" i="3"/>
  <c r="K8408" i="3" s="1"/>
  <c r="L8408" i="3" s="1"/>
  <c r="J8400" i="3"/>
  <c r="K8400" i="3" s="1"/>
  <c r="L8400" i="3" s="1"/>
  <c r="J8392" i="3"/>
  <c r="K8392" i="3" s="1"/>
  <c r="L8392" i="3" s="1"/>
  <c r="J8384" i="3"/>
  <c r="K8384" i="3" s="1"/>
  <c r="L8384" i="3" s="1"/>
  <c r="J8376" i="3"/>
  <c r="K8376" i="3" s="1"/>
  <c r="L8376" i="3" s="1"/>
  <c r="J8368" i="3"/>
  <c r="K8368" i="3" s="1"/>
  <c r="L8368" i="3" s="1"/>
  <c r="J8360" i="3"/>
  <c r="K8360" i="3" s="1"/>
  <c r="L8360" i="3" s="1"/>
  <c r="J8352" i="3"/>
  <c r="K8352" i="3" s="1"/>
  <c r="L8352" i="3" s="1"/>
  <c r="J8344" i="3"/>
  <c r="K8344" i="3" s="1"/>
  <c r="L8344" i="3" s="1"/>
  <c r="J8336" i="3"/>
  <c r="K8336" i="3" s="1"/>
  <c r="L8336" i="3" s="1"/>
  <c r="J8328" i="3"/>
  <c r="K8328" i="3" s="1"/>
  <c r="L8328" i="3" s="1"/>
  <c r="J8320" i="3"/>
  <c r="K8320" i="3" s="1"/>
  <c r="L8320" i="3" s="1"/>
  <c r="J8312" i="3"/>
  <c r="K8312" i="3" s="1"/>
  <c r="L8312" i="3" s="1"/>
  <c r="J8304" i="3"/>
  <c r="K8304" i="3" s="1"/>
  <c r="L8304" i="3" s="1"/>
  <c r="J8296" i="3"/>
  <c r="K8296" i="3" s="1"/>
  <c r="L8296" i="3" s="1"/>
  <c r="J8288" i="3"/>
  <c r="K8288" i="3" s="1"/>
  <c r="L8288" i="3" s="1"/>
  <c r="J8280" i="3"/>
  <c r="K8280" i="3" s="1"/>
  <c r="L8280" i="3" s="1"/>
  <c r="J8272" i="3"/>
  <c r="K8272" i="3" s="1"/>
  <c r="L8272" i="3" s="1"/>
  <c r="J8264" i="3"/>
  <c r="K8264" i="3" s="1"/>
  <c r="L8264" i="3" s="1"/>
  <c r="J8252" i="3"/>
  <c r="K8252" i="3" s="1"/>
  <c r="L8252" i="3" s="1"/>
  <c r="J8244" i="3"/>
  <c r="K8244" i="3" s="1"/>
  <c r="L8244" i="3" s="1"/>
  <c r="J8236" i="3"/>
  <c r="K8236" i="3" s="1"/>
  <c r="L8236" i="3" s="1"/>
  <c r="J8228" i="3"/>
  <c r="K8228" i="3" s="1"/>
  <c r="L8228" i="3" s="1"/>
  <c r="J8220" i="3"/>
  <c r="K8220" i="3" s="1"/>
  <c r="L8220" i="3" s="1"/>
  <c r="J8212" i="3"/>
  <c r="K8212" i="3" s="1"/>
  <c r="L8212" i="3" s="1"/>
  <c r="J8204" i="3"/>
  <c r="K8204" i="3" s="1"/>
  <c r="L8204" i="3" s="1"/>
  <c r="J8196" i="3"/>
  <c r="K8196" i="3" s="1"/>
  <c r="L8196" i="3" s="1"/>
  <c r="J8188" i="3"/>
  <c r="K8188" i="3" s="1"/>
  <c r="L8188" i="3" s="1"/>
  <c r="J8180" i="3"/>
  <c r="K8180" i="3" s="1"/>
  <c r="L8180" i="3" s="1"/>
  <c r="J8172" i="3"/>
  <c r="K8172" i="3" s="1"/>
  <c r="L8172" i="3" s="1"/>
  <c r="J8164" i="3"/>
  <c r="K8164" i="3" s="1"/>
  <c r="L8164" i="3" s="1"/>
  <c r="J8156" i="3"/>
  <c r="K8156" i="3" s="1"/>
  <c r="L8156" i="3" s="1"/>
  <c r="J8148" i="3"/>
  <c r="K8148" i="3" s="1"/>
  <c r="L8148" i="3" s="1"/>
  <c r="J8140" i="3"/>
  <c r="K8140" i="3" s="1"/>
  <c r="L8140" i="3" s="1"/>
  <c r="J8132" i="3"/>
  <c r="K8132" i="3" s="1"/>
  <c r="L8132" i="3" s="1"/>
  <c r="J8124" i="3"/>
  <c r="K8124" i="3" s="1"/>
  <c r="L8124" i="3" s="1"/>
  <c r="J8116" i="3"/>
  <c r="K8116" i="3" s="1"/>
  <c r="L8116" i="3" s="1"/>
  <c r="J8112" i="3"/>
  <c r="K8112" i="3" s="1"/>
  <c r="L8112" i="3" s="1"/>
  <c r="J8104" i="3"/>
  <c r="K8104" i="3" s="1"/>
  <c r="L8104" i="3" s="1"/>
  <c r="J8096" i="3"/>
  <c r="K8096" i="3" s="1"/>
  <c r="L8096" i="3" s="1"/>
  <c r="J8088" i="3"/>
  <c r="K8088" i="3" s="1"/>
  <c r="L8088" i="3" s="1"/>
  <c r="J8080" i="3"/>
  <c r="K8080" i="3" s="1"/>
  <c r="L8080" i="3" s="1"/>
  <c r="J8072" i="3"/>
  <c r="K8072" i="3" s="1"/>
  <c r="L8072" i="3" s="1"/>
  <c r="J8064" i="3"/>
  <c r="K8064" i="3" s="1"/>
  <c r="L8064" i="3" s="1"/>
  <c r="J8056" i="3"/>
  <c r="K8056" i="3" s="1"/>
  <c r="L8056" i="3" s="1"/>
  <c r="J8048" i="3"/>
  <c r="K8048" i="3" s="1"/>
  <c r="L8048" i="3" s="1"/>
  <c r="J8040" i="3"/>
  <c r="K8040" i="3" s="1"/>
  <c r="L8040" i="3" s="1"/>
  <c r="J8032" i="3"/>
  <c r="K8032" i="3" s="1"/>
  <c r="L8032" i="3" s="1"/>
  <c r="J8024" i="3"/>
  <c r="K8024" i="3" s="1"/>
  <c r="L8024" i="3" s="1"/>
  <c r="J8016" i="3"/>
  <c r="K8016" i="3" s="1"/>
  <c r="L8016" i="3" s="1"/>
  <c r="J8008" i="3"/>
  <c r="K8008" i="3" s="1"/>
  <c r="L8008" i="3" s="1"/>
  <c r="J7996" i="3"/>
  <c r="K7996" i="3" s="1"/>
  <c r="L7996" i="3" s="1"/>
  <c r="J7988" i="3"/>
  <c r="K7988" i="3" s="1"/>
  <c r="L7988" i="3" s="1"/>
  <c r="J7980" i="3"/>
  <c r="K7980" i="3" s="1"/>
  <c r="L7980" i="3" s="1"/>
  <c r="J7972" i="3"/>
  <c r="K7972" i="3" s="1"/>
  <c r="L7972" i="3" s="1"/>
  <c r="J7964" i="3"/>
  <c r="K7964" i="3" s="1"/>
  <c r="L7964" i="3" s="1"/>
  <c r="J7956" i="3"/>
  <c r="K7956" i="3" s="1"/>
  <c r="L7956" i="3" s="1"/>
  <c r="J7948" i="3"/>
  <c r="K7948" i="3" s="1"/>
  <c r="L7948" i="3" s="1"/>
  <c r="J7940" i="3"/>
  <c r="K7940" i="3" s="1"/>
  <c r="L7940" i="3" s="1"/>
  <c r="J7932" i="3"/>
  <c r="K7932" i="3" s="1"/>
  <c r="L7932" i="3" s="1"/>
  <c r="J7928" i="3"/>
  <c r="K7928" i="3" s="1"/>
  <c r="L7928" i="3" s="1"/>
  <c r="J7924" i="3"/>
  <c r="K7924" i="3" s="1"/>
  <c r="L7924" i="3" s="1"/>
  <c r="J7920" i="3"/>
  <c r="K7920" i="3" s="1"/>
  <c r="L7920" i="3" s="1"/>
  <c r="J7916" i="3"/>
  <c r="K7916" i="3" s="1"/>
  <c r="L7916" i="3" s="1"/>
  <c r="J7912" i="3"/>
  <c r="K7912" i="3" s="1"/>
  <c r="L7912" i="3" s="1"/>
  <c r="J7908" i="3"/>
  <c r="K7908" i="3" s="1"/>
  <c r="L7908" i="3" s="1"/>
  <c r="J7904" i="3"/>
  <c r="K7904" i="3" s="1"/>
  <c r="L7904" i="3" s="1"/>
  <c r="J7900" i="3"/>
  <c r="K7900" i="3" s="1"/>
  <c r="L7900" i="3" s="1"/>
  <c r="J7896" i="3"/>
  <c r="K7896" i="3" s="1"/>
  <c r="L7896" i="3" s="1"/>
  <c r="J7892" i="3"/>
  <c r="K7892" i="3" s="1"/>
  <c r="L7892" i="3" s="1"/>
  <c r="J7888" i="3"/>
  <c r="K7888" i="3" s="1"/>
  <c r="L7888" i="3" s="1"/>
  <c r="J7884" i="3"/>
  <c r="K7884" i="3" s="1"/>
  <c r="L7884" i="3" s="1"/>
  <c r="J7880" i="3"/>
  <c r="K7880" i="3" s="1"/>
  <c r="L7880" i="3" s="1"/>
  <c r="J7876" i="3"/>
  <c r="K7876" i="3" s="1"/>
  <c r="L7876" i="3" s="1"/>
  <c r="J7872" i="3"/>
  <c r="K7872" i="3" s="1"/>
  <c r="L7872" i="3" s="1"/>
  <c r="J7868" i="3"/>
  <c r="K7868" i="3" s="1"/>
  <c r="L7868" i="3" s="1"/>
  <c r="J7864" i="3"/>
  <c r="K7864" i="3" s="1"/>
  <c r="L7864" i="3" s="1"/>
  <c r="J7860" i="3"/>
  <c r="K7860" i="3" s="1"/>
  <c r="L7860" i="3" s="1"/>
  <c r="J7856" i="3"/>
  <c r="K7856" i="3" s="1"/>
  <c r="L7856" i="3" s="1"/>
  <c r="J7852" i="3"/>
  <c r="K7852" i="3" s="1"/>
  <c r="L7852" i="3" s="1"/>
  <c r="J7848" i="3"/>
  <c r="K7848" i="3" s="1"/>
  <c r="L7848" i="3" s="1"/>
  <c r="J7844" i="3"/>
  <c r="K7844" i="3" s="1"/>
  <c r="L7844" i="3" s="1"/>
  <c r="J7840" i="3"/>
  <c r="K7840" i="3" s="1"/>
  <c r="L7840" i="3" s="1"/>
  <c r="J7828" i="3"/>
  <c r="K7828" i="3" s="1"/>
  <c r="L7828" i="3" s="1"/>
  <c r="J8780" i="3"/>
  <c r="K8780" i="3" s="1"/>
  <c r="L8780" i="3" s="1"/>
  <c r="J8772" i="3"/>
  <c r="K8772" i="3" s="1"/>
  <c r="L8772" i="3" s="1"/>
  <c r="J8764" i="3"/>
  <c r="K8764" i="3" s="1"/>
  <c r="L8764" i="3" s="1"/>
  <c r="J8756" i="3"/>
  <c r="K8756" i="3" s="1"/>
  <c r="L8756" i="3" s="1"/>
  <c r="J8748" i="3"/>
  <c r="K8748" i="3" s="1"/>
  <c r="L8748" i="3" s="1"/>
  <c r="J8740" i="3"/>
  <c r="K8740" i="3" s="1"/>
  <c r="L8740" i="3" s="1"/>
  <c r="J8732" i="3"/>
  <c r="K8732" i="3" s="1"/>
  <c r="L8732" i="3" s="1"/>
  <c r="J8724" i="3"/>
  <c r="K8724" i="3" s="1"/>
  <c r="L8724" i="3" s="1"/>
  <c r="J8716" i="3"/>
  <c r="K8716" i="3" s="1"/>
  <c r="L8716" i="3" s="1"/>
  <c r="J8708" i="3"/>
  <c r="K8708" i="3" s="1"/>
  <c r="L8708" i="3" s="1"/>
  <c r="J8704" i="3"/>
  <c r="K8704" i="3" s="1"/>
  <c r="L8704" i="3" s="1"/>
  <c r="J8696" i="3"/>
  <c r="K8696" i="3" s="1"/>
  <c r="L8696" i="3" s="1"/>
  <c r="J8688" i="3"/>
  <c r="K8688" i="3" s="1"/>
  <c r="L8688" i="3" s="1"/>
  <c r="J8680" i="3"/>
  <c r="K8680" i="3" s="1"/>
  <c r="L8680" i="3" s="1"/>
  <c r="J8668" i="3"/>
  <c r="K8668" i="3" s="1"/>
  <c r="L8668" i="3" s="1"/>
  <c r="J8664" i="3"/>
  <c r="K8664" i="3" s="1"/>
  <c r="L8664" i="3" s="1"/>
  <c r="J8656" i="3"/>
  <c r="K8656" i="3" s="1"/>
  <c r="L8656" i="3" s="1"/>
  <c r="J8648" i="3"/>
  <c r="K8648" i="3" s="1"/>
  <c r="L8648" i="3" s="1"/>
  <c r="J8640" i="3"/>
  <c r="K8640" i="3" s="1"/>
  <c r="L8640" i="3" s="1"/>
  <c r="J8628" i="3"/>
  <c r="K8628" i="3" s="1"/>
  <c r="L8628" i="3" s="1"/>
  <c r="J8620" i="3"/>
  <c r="K8620" i="3" s="1"/>
  <c r="L8620" i="3" s="1"/>
  <c r="J8612" i="3"/>
  <c r="K8612" i="3" s="1"/>
  <c r="L8612" i="3" s="1"/>
  <c r="J8604" i="3"/>
  <c r="K8604" i="3" s="1"/>
  <c r="L8604" i="3" s="1"/>
  <c r="J8596" i="3"/>
  <c r="K8596" i="3" s="1"/>
  <c r="L8596" i="3" s="1"/>
  <c r="J8588" i="3"/>
  <c r="K8588" i="3" s="1"/>
  <c r="L8588" i="3" s="1"/>
  <c r="J8580" i="3"/>
  <c r="K8580" i="3" s="1"/>
  <c r="L8580" i="3" s="1"/>
  <c r="J8572" i="3"/>
  <c r="K8572" i="3" s="1"/>
  <c r="L8572" i="3" s="1"/>
  <c r="J8564" i="3"/>
  <c r="K8564" i="3" s="1"/>
  <c r="L8564" i="3" s="1"/>
  <c r="J8556" i="3"/>
  <c r="K8556" i="3" s="1"/>
  <c r="L8556" i="3" s="1"/>
  <c r="J8548" i="3"/>
  <c r="K8548" i="3" s="1"/>
  <c r="L8548" i="3" s="1"/>
  <c r="J8540" i="3"/>
  <c r="K8540" i="3" s="1"/>
  <c r="L8540" i="3" s="1"/>
  <c r="J8532" i="3"/>
  <c r="K8532" i="3" s="1"/>
  <c r="L8532" i="3" s="1"/>
  <c r="J8524" i="3"/>
  <c r="K8524" i="3" s="1"/>
  <c r="L8524" i="3" s="1"/>
  <c r="J8516" i="3"/>
  <c r="K8516" i="3" s="1"/>
  <c r="L8516" i="3" s="1"/>
  <c r="J8508" i="3"/>
  <c r="K8508" i="3" s="1"/>
  <c r="L8508" i="3" s="1"/>
  <c r="J8500" i="3"/>
  <c r="K8500" i="3" s="1"/>
  <c r="L8500" i="3" s="1"/>
  <c r="J8492" i="3"/>
  <c r="K8492" i="3" s="1"/>
  <c r="L8492" i="3" s="1"/>
  <c r="J8484" i="3"/>
  <c r="K8484" i="3" s="1"/>
  <c r="L8484" i="3" s="1"/>
  <c r="J8476" i="3"/>
  <c r="K8476" i="3" s="1"/>
  <c r="L8476" i="3" s="1"/>
  <c r="J8468" i="3"/>
  <c r="K8468" i="3" s="1"/>
  <c r="L8468" i="3" s="1"/>
  <c r="J8460" i="3"/>
  <c r="K8460" i="3" s="1"/>
  <c r="L8460" i="3" s="1"/>
  <c r="J8452" i="3"/>
  <c r="K8452" i="3" s="1"/>
  <c r="L8452" i="3" s="1"/>
  <c r="J8444" i="3"/>
  <c r="K8444" i="3" s="1"/>
  <c r="L8444" i="3" s="1"/>
  <c r="J8436" i="3"/>
  <c r="K8436" i="3" s="1"/>
  <c r="L8436" i="3" s="1"/>
  <c r="J8428" i="3"/>
  <c r="K8428" i="3" s="1"/>
  <c r="L8428" i="3" s="1"/>
  <c r="J8420" i="3"/>
  <c r="K8420" i="3" s="1"/>
  <c r="L8420" i="3" s="1"/>
  <c r="J8412" i="3"/>
  <c r="K8412" i="3" s="1"/>
  <c r="L8412" i="3" s="1"/>
  <c r="J8404" i="3"/>
  <c r="K8404" i="3" s="1"/>
  <c r="L8404" i="3" s="1"/>
  <c r="J8396" i="3"/>
  <c r="K8396" i="3" s="1"/>
  <c r="L8396" i="3" s="1"/>
  <c r="J8388" i="3"/>
  <c r="K8388" i="3" s="1"/>
  <c r="L8388" i="3" s="1"/>
  <c r="J8380" i="3"/>
  <c r="K8380" i="3" s="1"/>
  <c r="L8380" i="3" s="1"/>
  <c r="J8372" i="3"/>
  <c r="K8372" i="3" s="1"/>
  <c r="L8372" i="3" s="1"/>
  <c r="J8364" i="3"/>
  <c r="K8364" i="3" s="1"/>
  <c r="L8364" i="3" s="1"/>
  <c r="J8356" i="3"/>
  <c r="K8356" i="3" s="1"/>
  <c r="L8356" i="3" s="1"/>
  <c r="J8348" i="3"/>
  <c r="K8348" i="3" s="1"/>
  <c r="L8348" i="3" s="1"/>
  <c r="J8340" i="3"/>
  <c r="K8340" i="3" s="1"/>
  <c r="L8340" i="3" s="1"/>
  <c r="J8332" i="3"/>
  <c r="K8332" i="3" s="1"/>
  <c r="L8332" i="3" s="1"/>
  <c r="J8324" i="3"/>
  <c r="K8324" i="3" s="1"/>
  <c r="L8324" i="3" s="1"/>
  <c r="J8316" i="3"/>
  <c r="K8316" i="3" s="1"/>
  <c r="L8316" i="3" s="1"/>
  <c r="J8308" i="3"/>
  <c r="K8308" i="3" s="1"/>
  <c r="L8308" i="3" s="1"/>
  <c r="J8300" i="3"/>
  <c r="K8300" i="3" s="1"/>
  <c r="L8300" i="3" s="1"/>
  <c r="J8292" i="3"/>
  <c r="K8292" i="3" s="1"/>
  <c r="L8292" i="3" s="1"/>
  <c r="J8284" i="3"/>
  <c r="K8284" i="3" s="1"/>
  <c r="L8284" i="3" s="1"/>
  <c r="J8276" i="3"/>
  <c r="K8276" i="3" s="1"/>
  <c r="L8276" i="3" s="1"/>
  <c r="J8268" i="3"/>
  <c r="K8268" i="3" s="1"/>
  <c r="L8268" i="3" s="1"/>
  <c r="J8260" i="3"/>
  <c r="K8260" i="3" s="1"/>
  <c r="L8260" i="3" s="1"/>
  <c r="J8256" i="3"/>
  <c r="K8256" i="3" s="1"/>
  <c r="L8256" i="3" s="1"/>
  <c r="J8248" i="3"/>
  <c r="K8248" i="3" s="1"/>
  <c r="L8248" i="3" s="1"/>
  <c r="J8240" i="3"/>
  <c r="K8240" i="3" s="1"/>
  <c r="L8240" i="3" s="1"/>
  <c r="J8232" i="3"/>
  <c r="K8232" i="3" s="1"/>
  <c r="L8232" i="3" s="1"/>
  <c r="J8224" i="3"/>
  <c r="K8224" i="3" s="1"/>
  <c r="L8224" i="3" s="1"/>
  <c r="J8216" i="3"/>
  <c r="K8216" i="3" s="1"/>
  <c r="L8216" i="3" s="1"/>
  <c r="J8208" i="3"/>
  <c r="K8208" i="3" s="1"/>
  <c r="L8208" i="3" s="1"/>
  <c r="J8200" i="3"/>
  <c r="K8200" i="3" s="1"/>
  <c r="L8200" i="3" s="1"/>
  <c r="J8192" i="3"/>
  <c r="K8192" i="3" s="1"/>
  <c r="L8192" i="3" s="1"/>
  <c r="J8184" i="3"/>
  <c r="K8184" i="3" s="1"/>
  <c r="L8184" i="3" s="1"/>
  <c r="J8176" i="3"/>
  <c r="K8176" i="3" s="1"/>
  <c r="L8176" i="3" s="1"/>
  <c r="J8168" i="3"/>
  <c r="K8168" i="3" s="1"/>
  <c r="L8168" i="3" s="1"/>
  <c r="J8160" i="3"/>
  <c r="K8160" i="3" s="1"/>
  <c r="L8160" i="3" s="1"/>
  <c r="J8152" i="3"/>
  <c r="K8152" i="3" s="1"/>
  <c r="L8152" i="3" s="1"/>
  <c r="J8144" i="3"/>
  <c r="K8144" i="3" s="1"/>
  <c r="L8144" i="3" s="1"/>
  <c r="J8136" i="3"/>
  <c r="K8136" i="3" s="1"/>
  <c r="L8136" i="3" s="1"/>
  <c r="J8128" i="3"/>
  <c r="K8128" i="3" s="1"/>
  <c r="L8128" i="3" s="1"/>
  <c r="J8120" i="3"/>
  <c r="K8120" i="3" s="1"/>
  <c r="L8120" i="3" s="1"/>
  <c r="J8108" i="3"/>
  <c r="K8108" i="3" s="1"/>
  <c r="L8108" i="3" s="1"/>
  <c r="J8100" i="3"/>
  <c r="K8100" i="3" s="1"/>
  <c r="L8100" i="3" s="1"/>
  <c r="J8092" i="3"/>
  <c r="K8092" i="3" s="1"/>
  <c r="L8092" i="3" s="1"/>
  <c r="J8084" i="3"/>
  <c r="K8084" i="3" s="1"/>
  <c r="L8084" i="3" s="1"/>
  <c r="J8076" i="3"/>
  <c r="K8076" i="3" s="1"/>
  <c r="L8076" i="3" s="1"/>
  <c r="J8068" i="3"/>
  <c r="K8068" i="3" s="1"/>
  <c r="L8068" i="3" s="1"/>
  <c r="J8060" i="3"/>
  <c r="K8060" i="3" s="1"/>
  <c r="L8060" i="3" s="1"/>
  <c r="J8052" i="3"/>
  <c r="K8052" i="3" s="1"/>
  <c r="L8052" i="3" s="1"/>
  <c r="J8044" i="3"/>
  <c r="K8044" i="3" s="1"/>
  <c r="L8044" i="3" s="1"/>
  <c r="J8036" i="3"/>
  <c r="K8036" i="3" s="1"/>
  <c r="L8036" i="3" s="1"/>
  <c r="J8028" i="3"/>
  <c r="K8028" i="3" s="1"/>
  <c r="L8028" i="3" s="1"/>
  <c r="J8020" i="3"/>
  <c r="K8020" i="3" s="1"/>
  <c r="L8020" i="3" s="1"/>
  <c r="J8012" i="3"/>
  <c r="K8012" i="3" s="1"/>
  <c r="L8012" i="3" s="1"/>
  <c r="J8004" i="3"/>
  <c r="K8004" i="3" s="1"/>
  <c r="L8004" i="3" s="1"/>
  <c r="J8000" i="3"/>
  <c r="K8000" i="3" s="1"/>
  <c r="L8000" i="3" s="1"/>
  <c r="J7992" i="3"/>
  <c r="K7992" i="3" s="1"/>
  <c r="L7992" i="3" s="1"/>
  <c r="J7984" i="3"/>
  <c r="K7984" i="3" s="1"/>
  <c r="L7984" i="3" s="1"/>
  <c r="J7976" i="3"/>
  <c r="K7976" i="3" s="1"/>
  <c r="L7976" i="3" s="1"/>
  <c r="J7968" i="3"/>
  <c r="K7968" i="3" s="1"/>
  <c r="L7968" i="3" s="1"/>
  <c r="J7960" i="3"/>
  <c r="K7960" i="3" s="1"/>
  <c r="L7960" i="3" s="1"/>
  <c r="J7952" i="3"/>
  <c r="K7952" i="3" s="1"/>
  <c r="L7952" i="3" s="1"/>
  <c r="J7944" i="3"/>
  <c r="K7944" i="3" s="1"/>
  <c r="L7944" i="3" s="1"/>
  <c r="J7936" i="3"/>
  <c r="K7936" i="3" s="1"/>
  <c r="L7936" i="3" s="1"/>
  <c r="J7836" i="3"/>
  <c r="K7836" i="3" s="1"/>
  <c r="L7836" i="3" s="1"/>
  <c r="J4992" i="3"/>
  <c r="K4992" i="3" s="1"/>
  <c r="L4992" i="3" s="1"/>
  <c r="J7816" i="3"/>
  <c r="K7816" i="3" s="1"/>
  <c r="L7816" i="3" s="1"/>
  <c r="J7808" i="3"/>
  <c r="K7808" i="3" s="1"/>
  <c r="L7808" i="3" s="1"/>
  <c r="J7800" i="3"/>
  <c r="K7800" i="3" s="1"/>
  <c r="L7800" i="3" s="1"/>
  <c r="J7792" i="3"/>
  <c r="K7792" i="3" s="1"/>
  <c r="L7792" i="3" s="1"/>
  <c r="J7784" i="3"/>
  <c r="K7784" i="3" s="1"/>
  <c r="L7784" i="3" s="1"/>
  <c r="J7776" i="3"/>
  <c r="K7776" i="3" s="1"/>
  <c r="L7776" i="3" s="1"/>
  <c r="J7768" i="3"/>
  <c r="K7768" i="3" s="1"/>
  <c r="L7768" i="3" s="1"/>
  <c r="J7760" i="3"/>
  <c r="K7760" i="3" s="1"/>
  <c r="L7760" i="3" s="1"/>
  <c r="J7752" i="3"/>
  <c r="K7752" i="3" s="1"/>
  <c r="L7752" i="3" s="1"/>
  <c r="J7740" i="3"/>
  <c r="K7740" i="3" s="1"/>
  <c r="L7740" i="3" s="1"/>
  <c r="J7732" i="3"/>
  <c r="K7732" i="3" s="1"/>
  <c r="L7732" i="3" s="1"/>
  <c r="J7728" i="3"/>
  <c r="K7728" i="3" s="1"/>
  <c r="L7728" i="3" s="1"/>
  <c r="J7716" i="3"/>
  <c r="K7716" i="3" s="1"/>
  <c r="L7716" i="3" s="1"/>
  <c r="J7708" i="3"/>
  <c r="K7708" i="3" s="1"/>
  <c r="L7708" i="3" s="1"/>
  <c r="J7700" i="3"/>
  <c r="K7700" i="3" s="1"/>
  <c r="L7700" i="3" s="1"/>
  <c r="J7692" i="3"/>
  <c r="K7692" i="3" s="1"/>
  <c r="L7692" i="3" s="1"/>
  <c r="J7684" i="3"/>
  <c r="K7684" i="3" s="1"/>
  <c r="L7684" i="3" s="1"/>
  <c r="J7676" i="3"/>
  <c r="K7676" i="3" s="1"/>
  <c r="L7676" i="3" s="1"/>
  <c r="J7672" i="3"/>
  <c r="K7672" i="3" s="1"/>
  <c r="L7672" i="3" s="1"/>
  <c r="J7660" i="3"/>
  <c r="K7660" i="3" s="1"/>
  <c r="L7660" i="3" s="1"/>
  <c r="J7652" i="3"/>
  <c r="K7652" i="3" s="1"/>
  <c r="L7652" i="3" s="1"/>
  <c r="J7644" i="3"/>
  <c r="K7644" i="3" s="1"/>
  <c r="L7644" i="3" s="1"/>
  <c r="J7636" i="3"/>
  <c r="K7636" i="3" s="1"/>
  <c r="L7636" i="3" s="1"/>
  <c r="J7632" i="3"/>
  <c r="K7632" i="3" s="1"/>
  <c r="L7632" i="3" s="1"/>
  <c r="J7624" i="3"/>
  <c r="K7624" i="3" s="1"/>
  <c r="L7624" i="3" s="1"/>
  <c r="J7616" i="3"/>
  <c r="K7616" i="3" s="1"/>
  <c r="L7616" i="3" s="1"/>
  <c r="J7604" i="3"/>
  <c r="K7604" i="3" s="1"/>
  <c r="L7604" i="3" s="1"/>
  <c r="J7596" i="3"/>
  <c r="K7596" i="3" s="1"/>
  <c r="L7596" i="3" s="1"/>
  <c r="J7588" i="3"/>
  <c r="K7588" i="3" s="1"/>
  <c r="L7588" i="3" s="1"/>
  <c r="J7580" i="3"/>
  <c r="K7580" i="3" s="1"/>
  <c r="L7580" i="3" s="1"/>
  <c r="J7572" i="3"/>
  <c r="K7572" i="3" s="1"/>
  <c r="L7572" i="3" s="1"/>
  <c r="J7564" i="3"/>
  <c r="K7564" i="3" s="1"/>
  <c r="L7564" i="3" s="1"/>
  <c r="J7556" i="3"/>
  <c r="K7556" i="3" s="1"/>
  <c r="L7556" i="3" s="1"/>
  <c r="J7548" i="3"/>
  <c r="K7548" i="3" s="1"/>
  <c r="L7548" i="3" s="1"/>
  <c r="J7540" i="3"/>
  <c r="K7540" i="3" s="1"/>
  <c r="L7540" i="3" s="1"/>
  <c r="J7532" i="3"/>
  <c r="K7532" i="3" s="1"/>
  <c r="L7532" i="3" s="1"/>
  <c r="J7524" i="3"/>
  <c r="K7524" i="3" s="1"/>
  <c r="L7524" i="3" s="1"/>
  <c r="J7516" i="3"/>
  <c r="K7516" i="3" s="1"/>
  <c r="L7516" i="3" s="1"/>
  <c r="J7508" i="3"/>
  <c r="K7508" i="3" s="1"/>
  <c r="L7508" i="3" s="1"/>
  <c r="J7500" i="3"/>
  <c r="K7500" i="3" s="1"/>
  <c r="L7500" i="3" s="1"/>
  <c r="J7492" i="3"/>
  <c r="K7492" i="3" s="1"/>
  <c r="L7492" i="3" s="1"/>
  <c r="J7484" i="3"/>
  <c r="K7484" i="3" s="1"/>
  <c r="L7484" i="3" s="1"/>
  <c r="J7476" i="3"/>
  <c r="K7476" i="3" s="1"/>
  <c r="L7476" i="3" s="1"/>
  <c r="J7472" i="3"/>
  <c r="K7472" i="3" s="1"/>
  <c r="L7472" i="3" s="1"/>
  <c r="J7464" i="3"/>
  <c r="K7464" i="3" s="1"/>
  <c r="L7464" i="3" s="1"/>
  <c r="J7456" i="3"/>
  <c r="K7456" i="3" s="1"/>
  <c r="L7456" i="3" s="1"/>
  <c r="J7444" i="3"/>
  <c r="K7444" i="3" s="1"/>
  <c r="L7444" i="3" s="1"/>
  <c r="J7440" i="3"/>
  <c r="K7440" i="3" s="1"/>
  <c r="L7440" i="3" s="1"/>
  <c r="J7432" i="3"/>
  <c r="K7432" i="3" s="1"/>
  <c r="L7432" i="3" s="1"/>
  <c r="J7420" i="3"/>
  <c r="K7420" i="3" s="1"/>
  <c r="L7420" i="3" s="1"/>
  <c r="J7412" i="3"/>
  <c r="K7412" i="3" s="1"/>
  <c r="L7412" i="3" s="1"/>
  <c r="J7404" i="3"/>
  <c r="K7404" i="3" s="1"/>
  <c r="L7404" i="3" s="1"/>
  <c r="J7396" i="3"/>
  <c r="K7396" i="3" s="1"/>
  <c r="L7396" i="3" s="1"/>
  <c r="J7388" i="3"/>
  <c r="K7388" i="3" s="1"/>
  <c r="L7388" i="3" s="1"/>
  <c r="J7376" i="3"/>
  <c r="K7376" i="3" s="1"/>
  <c r="L7376" i="3" s="1"/>
  <c r="J7368" i="3"/>
  <c r="K7368" i="3" s="1"/>
  <c r="L7368" i="3" s="1"/>
  <c r="J7360" i="3"/>
  <c r="K7360" i="3" s="1"/>
  <c r="L7360" i="3" s="1"/>
  <c r="J7352" i="3"/>
  <c r="K7352" i="3" s="1"/>
  <c r="L7352" i="3" s="1"/>
  <c r="J7340" i="3"/>
  <c r="K7340" i="3" s="1"/>
  <c r="L7340" i="3" s="1"/>
  <c r="J7336" i="3"/>
  <c r="K7336" i="3" s="1"/>
  <c r="L7336" i="3" s="1"/>
  <c r="J7328" i="3"/>
  <c r="K7328" i="3" s="1"/>
  <c r="L7328" i="3" s="1"/>
  <c r="J7320" i="3"/>
  <c r="K7320" i="3" s="1"/>
  <c r="L7320" i="3" s="1"/>
  <c r="J7308" i="3"/>
  <c r="K7308" i="3" s="1"/>
  <c r="L7308" i="3" s="1"/>
  <c r="J7300" i="3"/>
  <c r="K7300" i="3" s="1"/>
  <c r="L7300" i="3" s="1"/>
  <c r="J7292" i="3"/>
  <c r="K7292" i="3" s="1"/>
  <c r="L7292" i="3" s="1"/>
  <c r="J7284" i="3"/>
  <c r="K7284" i="3" s="1"/>
  <c r="L7284" i="3" s="1"/>
  <c r="J7276" i="3"/>
  <c r="K7276" i="3" s="1"/>
  <c r="L7276" i="3" s="1"/>
  <c r="J7268" i="3"/>
  <c r="K7268" i="3" s="1"/>
  <c r="L7268" i="3" s="1"/>
  <c r="J7260" i="3"/>
  <c r="K7260" i="3" s="1"/>
  <c r="L7260" i="3" s="1"/>
  <c r="J7252" i="3"/>
  <c r="K7252" i="3" s="1"/>
  <c r="L7252" i="3" s="1"/>
  <c r="J7244" i="3"/>
  <c r="K7244" i="3" s="1"/>
  <c r="L7244" i="3" s="1"/>
  <c r="J7236" i="3"/>
  <c r="K7236" i="3" s="1"/>
  <c r="L7236" i="3" s="1"/>
  <c r="J7228" i="3"/>
  <c r="K7228" i="3" s="1"/>
  <c r="L7228" i="3" s="1"/>
  <c r="J7220" i="3"/>
  <c r="K7220" i="3" s="1"/>
  <c r="L7220" i="3" s="1"/>
  <c r="J7212" i="3"/>
  <c r="K7212" i="3" s="1"/>
  <c r="L7212" i="3" s="1"/>
  <c r="J7204" i="3"/>
  <c r="K7204" i="3" s="1"/>
  <c r="L7204" i="3" s="1"/>
  <c r="J7196" i="3"/>
  <c r="K7196" i="3" s="1"/>
  <c r="L7196" i="3" s="1"/>
  <c r="J7188" i="3"/>
  <c r="K7188" i="3" s="1"/>
  <c r="L7188" i="3" s="1"/>
  <c r="J7180" i="3"/>
  <c r="K7180" i="3" s="1"/>
  <c r="L7180" i="3" s="1"/>
  <c r="J7172" i="3"/>
  <c r="K7172" i="3" s="1"/>
  <c r="L7172" i="3" s="1"/>
  <c r="J7168" i="3"/>
  <c r="K7168" i="3" s="1"/>
  <c r="L7168" i="3" s="1"/>
  <c r="J7160" i="3"/>
  <c r="K7160" i="3" s="1"/>
  <c r="L7160" i="3" s="1"/>
  <c r="J7148" i="3"/>
  <c r="K7148" i="3" s="1"/>
  <c r="L7148" i="3" s="1"/>
  <c r="J7144" i="3"/>
  <c r="K7144" i="3" s="1"/>
  <c r="L7144" i="3" s="1"/>
  <c r="J7136" i="3"/>
  <c r="K7136" i="3" s="1"/>
  <c r="L7136" i="3" s="1"/>
  <c r="J7128" i="3"/>
  <c r="K7128" i="3" s="1"/>
  <c r="L7128" i="3" s="1"/>
  <c r="J7120" i="3"/>
  <c r="K7120" i="3" s="1"/>
  <c r="L7120" i="3" s="1"/>
  <c r="J7112" i="3"/>
  <c r="K7112" i="3" s="1"/>
  <c r="L7112" i="3" s="1"/>
  <c r="J7104" i="3"/>
  <c r="K7104" i="3" s="1"/>
  <c r="L7104" i="3" s="1"/>
  <c r="J7096" i="3"/>
  <c r="K7096" i="3" s="1"/>
  <c r="L7096" i="3" s="1"/>
  <c r="J7088" i="3"/>
  <c r="K7088" i="3" s="1"/>
  <c r="L7088" i="3" s="1"/>
  <c r="J7080" i="3"/>
  <c r="K7080" i="3" s="1"/>
  <c r="L7080" i="3" s="1"/>
  <c r="J7068" i="3"/>
  <c r="K7068" i="3" s="1"/>
  <c r="L7068" i="3" s="1"/>
  <c r="J7060" i="3"/>
  <c r="K7060" i="3" s="1"/>
  <c r="L7060" i="3" s="1"/>
  <c r="J7052" i="3"/>
  <c r="K7052" i="3" s="1"/>
  <c r="L7052" i="3" s="1"/>
  <c r="J7044" i="3"/>
  <c r="K7044" i="3" s="1"/>
  <c r="L7044" i="3" s="1"/>
  <c r="J7036" i="3"/>
  <c r="K7036" i="3" s="1"/>
  <c r="L7036" i="3" s="1"/>
  <c r="J7028" i="3"/>
  <c r="K7028" i="3" s="1"/>
  <c r="L7028" i="3" s="1"/>
  <c r="J7020" i="3"/>
  <c r="K7020" i="3" s="1"/>
  <c r="L7020" i="3" s="1"/>
  <c r="J7012" i="3"/>
  <c r="K7012" i="3" s="1"/>
  <c r="L7012" i="3" s="1"/>
  <c r="J7004" i="3"/>
  <c r="K7004" i="3" s="1"/>
  <c r="L7004" i="3" s="1"/>
  <c r="J6996" i="3"/>
  <c r="K6996" i="3" s="1"/>
  <c r="L6996" i="3" s="1"/>
  <c r="J6988" i="3"/>
  <c r="K6988" i="3" s="1"/>
  <c r="L6988" i="3" s="1"/>
  <c r="J6980" i="3"/>
  <c r="K6980" i="3" s="1"/>
  <c r="L6980" i="3" s="1"/>
  <c r="J6972" i="3"/>
  <c r="K6972" i="3" s="1"/>
  <c r="L6972" i="3" s="1"/>
  <c r="J6964" i="3"/>
  <c r="K6964" i="3" s="1"/>
  <c r="L6964" i="3" s="1"/>
  <c r="J6956" i="3"/>
  <c r="K6956" i="3" s="1"/>
  <c r="L6956" i="3" s="1"/>
  <c r="J6948" i="3"/>
  <c r="K6948" i="3" s="1"/>
  <c r="L6948" i="3" s="1"/>
  <c r="J6940" i="3"/>
  <c r="K6940" i="3" s="1"/>
  <c r="L6940" i="3" s="1"/>
  <c r="J6936" i="3"/>
  <c r="K6936" i="3" s="1"/>
  <c r="L6936" i="3" s="1"/>
  <c r="J6928" i="3"/>
  <c r="K6928" i="3" s="1"/>
  <c r="L6928" i="3" s="1"/>
  <c r="J6920" i="3"/>
  <c r="K6920" i="3" s="1"/>
  <c r="L6920" i="3" s="1"/>
  <c r="J6908" i="3"/>
  <c r="K6908" i="3" s="1"/>
  <c r="L6908" i="3" s="1"/>
  <c r="J6900" i="3"/>
  <c r="K6900" i="3" s="1"/>
  <c r="L6900" i="3" s="1"/>
  <c r="J6896" i="3"/>
  <c r="K6896" i="3" s="1"/>
  <c r="L6896" i="3" s="1"/>
  <c r="J6884" i="3"/>
  <c r="K6884" i="3" s="1"/>
  <c r="L6884" i="3" s="1"/>
  <c r="J6876" i="3"/>
  <c r="K6876" i="3" s="1"/>
  <c r="L6876" i="3" s="1"/>
  <c r="J6868" i="3"/>
  <c r="K6868" i="3" s="1"/>
  <c r="L6868" i="3" s="1"/>
  <c r="J6860" i="3"/>
  <c r="K6860" i="3" s="1"/>
  <c r="L6860" i="3" s="1"/>
  <c r="J6852" i="3"/>
  <c r="K6852" i="3" s="1"/>
  <c r="L6852" i="3" s="1"/>
  <c r="J6844" i="3"/>
  <c r="K6844" i="3" s="1"/>
  <c r="L6844" i="3" s="1"/>
  <c r="J6836" i="3"/>
  <c r="K6836" i="3" s="1"/>
  <c r="L6836" i="3" s="1"/>
  <c r="J6832" i="3"/>
  <c r="K6832" i="3" s="1"/>
  <c r="L6832" i="3" s="1"/>
  <c r="J6824" i="3"/>
  <c r="K6824" i="3" s="1"/>
  <c r="L6824" i="3" s="1"/>
  <c r="J6816" i="3"/>
  <c r="K6816" i="3" s="1"/>
  <c r="L6816" i="3" s="1"/>
  <c r="J6808" i="3"/>
  <c r="K6808" i="3" s="1"/>
  <c r="L6808" i="3" s="1"/>
  <c r="J6800" i="3"/>
  <c r="K6800" i="3" s="1"/>
  <c r="L6800" i="3" s="1"/>
  <c r="J6792" i="3"/>
  <c r="K6792" i="3" s="1"/>
  <c r="L6792" i="3" s="1"/>
  <c r="J6784" i="3"/>
  <c r="K6784" i="3" s="1"/>
  <c r="L6784" i="3" s="1"/>
  <c r="J6776" i="3"/>
  <c r="K6776" i="3" s="1"/>
  <c r="L6776" i="3" s="1"/>
  <c r="J6768" i="3"/>
  <c r="K6768" i="3" s="1"/>
  <c r="L6768" i="3" s="1"/>
  <c r="J6760" i="3"/>
  <c r="K6760" i="3" s="1"/>
  <c r="L6760" i="3" s="1"/>
  <c r="J6752" i="3"/>
  <c r="K6752" i="3" s="1"/>
  <c r="L6752" i="3" s="1"/>
  <c r="J6744" i="3"/>
  <c r="K6744" i="3" s="1"/>
  <c r="L6744" i="3" s="1"/>
  <c r="J6740" i="3"/>
  <c r="K6740" i="3" s="1"/>
  <c r="L6740" i="3" s="1"/>
  <c r="J6732" i="3"/>
  <c r="K6732" i="3" s="1"/>
  <c r="L6732" i="3" s="1"/>
  <c r="J6724" i="3"/>
  <c r="K6724" i="3" s="1"/>
  <c r="L6724" i="3" s="1"/>
  <c r="J6716" i="3"/>
  <c r="K6716" i="3" s="1"/>
  <c r="L6716" i="3" s="1"/>
  <c r="J6708" i="3"/>
  <c r="K6708" i="3" s="1"/>
  <c r="L6708" i="3" s="1"/>
  <c r="J6700" i="3"/>
  <c r="K6700" i="3" s="1"/>
  <c r="L6700" i="3" s="1"/>
  <c r="J6692" i="3"/>
  <c r="K6692" i="3" s="1"/>
  <c r="L6692" i="3" s="1"/>
  <c r="J6684" i="3"/>
  <c r="K6684" i="3" s="1"/>
  <c r="L6684" i="3" s="1"/>
  <c r="J6676" i="3"/>
  <c r="K6676" i="3" s="1"/>
  <c r="L6676" i="3" s="1"/>
  <c r="J6668" i="3"/>
  <c r="K6668" i="3" s="1"/>
  <c r="L6668" i="3" s="1"/>
  <c r="J6660" i="3"/>
  <c r="K6660" i="3" s="1"/>
  <c r="L6660" i="3" s="1"/>
  <c r="J6652" i="3"/>
  <c r="K6652" i="3" s="1"/>
  <c r="L6652" i="3" s="1"/>
  <c r="J6644" i="3"/>
  <c r="K6644" i="3" s="1"/>
  <c r="L6644" i="3" s="1"/>
  <c r="J6636" i="3"/>
  <c r="K6636" i="3" s="1"/>
  <c r="L6636" i="3" s="1"/>
  <c r="J6628" i="3"/>
  <c r="K6628" i="3" s="1"/>
  <c r="L6628" i="3" s="1"/>
  <c r="J6620" i="3"/>
  <c r="K6620" i="3" s="1"/>
  <c r="L6620" i="3" s="1"/>
  <c r="J6612" i="3"/>
  <c r="K6612" i="3" s="1"/>
  <c r="L6612" i="3" s="1"/>
  <c r="J6604" i="3"/>
  <c r="K6604" i="3" s="1"/>
  <c r="L6604" i="3" s="1"/>
  <c r="J6596" i="3"/>
  <c r="K6596" i="3" s="1"/>
  <c r="L6596" i="3" s="1"/>
  <c r="J6592" i="3"/>
  <c r="K6592" i="3" s="1"/>
  <c r="L6592" i="3" s="1"/>
  <c r="J6584" i="3"/>
  <c r="K6584" i="3" s="1"/>
  <c r="L6584" i="3" s="1"/>
  <c r="J6576" i="3"/>
  <c r="K6576" i="3" s="1"/>
  <c r="L6576" i="3" s="1"/>
  <c r="J6564" i="3"/>
  <c r="K6564" i="3" s="1"/>
  <c r="L6564" i="3" s="1"/>
  <c r="J6556" i="3"/>
  <c r="K6556" i="3" s="1"/>
  <c r="L6556" i="3" s="1"/>
  <c r="J6548" i="3"/>
  <c r="K6548" i="3" s="1"/>
  <c r="L6548" i="3" s="1"/>
  <c r="J6540" i="3"/>
  <c r="K6540" i="3" s="1"/>
  <c r="L6540" i="3" s="1"/>
  <c r="J6532" i="3"/>
  <c r="K6532" i="3" s="1"/>
  <c r="L6532" i="3" s="1"/>
  <c r="J6524" i="3"/>
  <c r="K6524" i="3" s="1"/>
  <c r="L6524" i="3" s="1"/>
  <c r="J6516" i="3"/>
  <c r="K6516" i="3" s="1"/>
  <c r="L6516" i="3" s="1"/>
  <c r="J6512" i="3"/>
  <c r="K6512" i="3" s="1"/>
  <c r="L6512" i="3" s="1"/>
  <c r="J6504" i="3"/>
  <c r="K6504" i="3" s="1"/>
  <c r="L6504" i="3" s="1"/>
  <c r="J6496" i="3"/>
  <c r="K6496" i="3" s="1"/>
  <c r="L6496" i="3" s="1"/>
  <c r="J6488" i="3"/>
  <c r="K6488" i="3" s="1"/>
  <c r="L6488" i="3" s="1"/>
  <c r="J6480" i="3"/>
  <c r="K6480" i="3" s="1"/>
  <c r="L6480" i="3" s="1"/>
  <c r="J6460" i="3"/>
  <c r="K6460" i="3" s="1"/>
  <c r="L6460" i="3" s="1"/>
  <c r="J6020" i="3"/>
  <c r="K6020" i="3" s="1"/>
  <c r="L6020" i="3" s="1"/>
  <c r="J7820" i="3"/>
  <c r="K7820" i="3" s="1"/>
  <c r="L7820" i="3" s="1"/>
  <c r="J7812" i="3"/>
  <c r="K7812" i="3" s="1"/>
  <c r="L7812" i="3" s="1"/>
  <c r="J7804" i="3"/>
  <c r="K7804" i="3" s="1"/>
  <c r="L7804" i="3" s="1"/>
  <c r="J7796" i="3"/>
  <c r="K7796" i="3" s="1"/>
  <c r="L7796" i="3" s="1"/>
  <c r="J7788" i="3"/>
  <c r="K7788" i="3" s="1"/>
  <c r="L7788" i="3" s="1"/>
  <c r="J7780" i="3"/>
  <c r="K7780" i="3" s="1"/>
  <c r="L7780" i="3" s="1"/>
  <c r="J7772" i="3"/>
  <c r="K7772" i="3" s="1"/>
  <c r="L7772" i="3" s="1"/>
  <c r="J7764" i="3"/>
  <c r="K7764" i="3" s="1"/>
  <c r="L7764" i="3" s="1"/>
  <c r="J7756" i="3"/>
  <c r="K7756" i="3" s="1"/>
  <c r="L7756" i="3" s="1"/>
  <c r="J7748" i="3"/>
  <c r="K7748" i="3" s="1"/>
  <c r="L7748" i="3" s="1"/>
  <c r="J7744" i="3"/>
  <c r="K7744" i="3" s="1"/>
  <c r="L7744" i="3" s="1"/>
  <c r="J7736" i="3"/>
  <c r="K7736" i="3" s="1"/>
  <c r="L7736" i="3" s="1"/>
  <c r="J7724" i="3"/>
  <c r="K7724" i="3" s="1"/>
  <c r="L7724" i="3" s="1"/>
  <c r="J7720" i="3"/>
  <c r="K7720" i="3" s="1"/>
  <c r="L7720" i="3" s="1"/>
  <c r="J7712" i="3"/>
  <c r="K7712" i="3" s="1"/>
  <c r="L7712" i="3" s="1"/>
  <c r="J7704" i="3"/>
  <c r="K7704" i="3" s="1"/>
  <c r="L7704" i="3" s="1"/>
  <c r="J7696" i="3"/>
  <c r="K7696" i="3" s="1"/>
  <c r="L7696" i="3" s="1"/>
  <c r="J7688" i="3"/>
  <c r="K7688" i="3" s="1"/>
  <c r="L7688" i="3" s="1"/>
  <c r="J7680" i="3"/>
  <c r="K7680" i="3" s="1"/>
  <c r="L7680" i="3" s="1"/>
  <c r="J7668" i="3"/>
  <c r="K7668" i="3" s="1"/>
  <c r="L7668" i="3" s="1"/>
  <c r="J7664" i="3"/>
  <c r="K7664" i="3" s="1"/>
  <c r="L7664" i="3" s="1"/>
  <c r="J7656" i="3"/>
  <c r="K7656" i="3" s="1"/>
  <c r="L7656" i="3" s="1"/>
  <c r="J7648" i="3"/>
  <c r="K7648" i="3" s="1"/>
  <c r="L7648" i="3" s="1"/>
  <c r="J7640" i="3"/>
  <c r="K7640" i="3" s="1"/>
  <c r="L7640" i="3" s="1"/>
  <c r="J7628" i="3"/>
  <c r="K7628" i="3" s="1"/>
  <c r="L7628" i="3" s="1"/>
  <c r="J7620" i="3"/>
  <c r="K7620" i="3" s="1"/>
  <c r="L7620" i="3" s="1"/>
  <c r="J7612" i="3"/>
  <c r="K7612" i="3" s="1"/>
  <c r="L7612" i="3" s="1"/>
  <c r="J7608" i="3"/>
  <c r="K7608" i="3" s="1"/>
  <c r="L7608" i="3" s="1"/>
  <c r="J7600" i="3"/>
  <c r="K7600" i="3" s="1"/>
  <c r="L7600" i="3" s="1"/>
  <c r="J7592" i="3"/>
  <c r="K7592" i="3" s="1"/>
  <c r="L7592" i="3" s="1"/>
  <c r="J7584" i="3"/>
  <c r="K7584" i="3" s="1"/>
  <c r="L7584" i="3" s="1"/>
  <c r="J7576" i="3"/>
  <c r="K7576" i="3" s="1"/>
  <c r="L7576" i="3" s="1"/>
  <c r="J7568" i="3"/>
  <c r="K7568" i="3" s="1"/>
  <c r="L7568" i="3" s="1"/>
  <c r="J7560" i="3"/>
  <c r="K7560" i="3" s="1"/>
  <c r="L7560" i="3" s="1"/>
  <c r="J7552" i="3"/>
  <c r="K7552" i="3" s="1"/>
  <c r="L7552" i="3" s="1"/>
  <c r="J7544" i="3"/>
  <c r="K7544" i="3" s="1"/>
  <c r="L7544" i="3" s="1"/>
  <c r="J7536" i="3"/>
  <c r="K7536" i="3" s="1"/>
  <c r="L7536" i="3" s="1"/>
  <c r="J7528" i="3"/>
  <c r="K7528" i="3" s="1"/>
  <c r="L7528" i="3" s="1"/>
  <c r="J7520" i="3"/>
  <c r="K7520" i="3" s="1"/>
  <c r="L7520" i="3" s="1"/>
  <c r="J7512" i="3"/>
  <c r="K7512" i="3" s="1"/>
  <c r="L7512" i="3" s="1"/>
  <c r="J7504" i="3"/>
  <c r="K7504" i="3" s="1"/>
  <c r="L7504" i="3" s="1"/>
  <c r="J7496" i="3"/>
  <c r="K7496" i="3" s="1"/>
  <c r="L7496" i="3" s="1"/>
  <c r="J7488" i="3"/>
  <c r="K7488" i="3" s="1"/>
  <c r="L7488" i="3" s="1"/>
  <c r="J7480" i="3"/>
  <c r="K7480" i="3" s="1"/>
  <c r="L7480" i="3" s="1"/>
  <c r="J7468" i="3"/>
  <c r="K7468" i="3" s="1"/>
  <c r="L7468" i="3" s="1"/>
  <c r="J7460" i="3"/>
  <c r="K7460" i="3" s="1"/>
  <c r="L7460" i="3" s="1"/>
  <c r="J7452" i="3"/>
  <c r="K7452" i="3" s="1"/>
  <c r="L7452" i="3" s="1"/>
  <c r="J7448" i="3"/>
  <c r="K7448" i="3" s="1"/>
  <c r="L7448" i="3" s="1"/>
  <c r="J7436" i="3"/>
  <c r="K7436" i="3" s="1"/>
  <c r="L7436" i="3" s="1"/>
  <c r="J7428" i="3"/>
  <c r="K7428" i="3" s="1"/>
  <c r="L7428" i="3" s="1"/>
  <c r="J7424" i="3"/>
  <c r="K7424" i="3" s="1"/>
  <c r="L7424" i="3" s="1"/>
  <c r="J7416" i="3"/>
  <c r="K7416" i="3" s="1"/>
  <c r="L7416" i="3" s="1"/>
  <c r="J7408" i="3"/>
  <c r="K7408" i="3" s="1"/>
  <c r="L7408" i="3" s="1"/>
  <c r="J7400" i="3"/>
  <c r="K7400" i="3" s="1"/>
  <c r="L7400" i="3" s="1"/>
  <c r="J7392" i="3"/>
  <c r="K7392" i="3" s="1"/>
  <c r="L7392" i="3" s="1"/>
  <c r="J7384" i="3"/>
  <c r="K7384" i="3" s="1"/>
  <c r="L7384" i="3" s="1"/>
  <c r="J7380" i="3"/>
  <c r="K7380" i="3" s="1"/>
  <c r="L7380" i="3" s="1"/>
  <c r="J7372" i="3"/>
  <c r="K7372" i="3" s="1"/>
  <c r="L7372" i="3" s="1"/>
  <c r="J7364" i="3"/>
  <c r="K7364" i="3" s="1"/>
  <c r="L7364" i="3" s="1"/>
  <c r="J7356" i="3"/>
  <c r="K7356" i="3" s="1"/>
  <c r="L7356" i="3" s="1"/>
  <c r="J7348" i="3"/>
  <c r="K7348" i="3" s="1"/>
  <c r="L7348" i="3" s="1"/>
  <c r="J7344" i="3"/>
  <c r="K7344" i="3" s="1"/>
  <c r="L7344" i="3" s="1"/>
  <c r="J7332" i="3"/>
  <c r="K7332" i="3" s="1"/>
  <c r="L7332" i="3" s="1"/>
  <c r="J7324" i="3"/>
  <c r="K7324" i="3" s="1"/>
  <c r="L7324" i="3" s="1"/>
  <c r="J7316" i="3"/>
  <c r="K7316" i="3" s="1"/>
  <c r="L7316" i="3" s="1"/>
  <c r="J7312" i="3"/>
  <c r="K7312" i="3" s="1"/>
  <c r="L7312" i="3" s="1"/>
  <c r="J7304" i="3"/>
  <c r="K7304" i="3" s="1"/>
  <c r="L7304" i="3" s="1"/>
  <c r="J7296" i="3"/>
  <c r="K7296" i="3" s="1"/>
  <c r="L7296" i="3" s="1"/>
  <c r="J7288" i="3"/>
  <c r="K7288" i="3" s="1"/>
  <c r="L7288" i="3" s="1"/>
  <c r="J7280" i="3"/>
  <c r="K7280" i="3" s="1"/>
  <c r="L7280" i="3" s="1"/>
  <c r="J7272" i="3"/>
  <c r="K7272" i="3" s="1"/>
  <c r="L7272" i="3" s="1"/>
  <c r="J7264" i="3"/>
  <c r="K7264" i="3" s="1"/>
  <c r="L7264" i="3" s="1"/>
  <c r="J7256" i="3"/>
  <c r="K7256" i="3" s="1"/>
  <c r="L7256" i="3" s="1"/>
  <c r="J7248" i="3"/>
  <c r="K7248" i="3" s="1"/>
  <c r="L7248" i="3" s="1"/>
  <c r="J7240" i="3"/>
  <c r="K7240" i="3" s="1"/>
  <c r="L7240" i="3" s="1"/>
  <c r="J7232" i="3"/>
  <c r="K7232" i="3" s="1"/>
  <c r="L7232" i="3" s="1"/>
  <c r="J7224" i="3"/>
  <c r="K7224" i="3" s="1"/>
  <c r="L7224" i="3" s="1"/>
  <c r="J7216" i="3"/>
  <c r="K7216" i="3" s="1"/>
  <c r="L7216" i="3" s="1"/>
  <c r="J7208" i="3"/>
  <c r="K7208" i="3" s="1"/>
  <c r="L7208" i="3" s="1"/>
  <c r="J7200" i="3"/>
  <c r="K7200" i="3" s="1"/>
  <c r="L7200" i="3" s="1"/>
  <c r="J7192" i="3"/>
  <c r="K7192" i="3" s="1"/>
  <c r="L7192" i="3" s="1"/>
  <c r="J7184" i="3"/>
  <c r="K7184" i="3" s="1"/>
  <c r="L7184" i="3" s="1"/>
  <c r="J7176" i="3"/>
  <c r="K7176" i="3" s="1"/>
  <c r="L7176" i="3" s="1"/>
  <c r="J7164" i="3"/>
  <c r="K7164" i="3" s="1"/>
  <c r="L7164" i="3" s="1"/>
  <c r="J7156" i="3"/>
  <c r="K7156" i="3" s="1"/>
  <c r="L7156" i="3" s="1"/>
  <c r="J7152" i="3"/>
  <c r="K7152" i="3" s="1"/>
  <c r="L7152" i="3" s="1"/>
  <c r="J7140" i="3"/>
  <c r="K7140" i="3" s="1"/>
  <c r="L7140" i="3" s="1"/>
  <c r="J7132" i="3"/>
  <c r="K7132" i="3" s="1"/>
  <c r="L7132" i="3" s="1"/>
  <c r="J7124" i="3"/>
  <c r="K7124" i="3" s="1"/>
  <c r="L7124" i="3" s="1"/>
  <c r="J7116" i="3"/>
  <c r="K7116" i="3" s="1"/>
  <c r="L7116" i="3" s="1"/>
  <c r="J7108" i="3"/>
  <c r="K7108" i="3" s="1"/>
  <c r="L7108" i="3" s="1"/>
  <c r="J7100" i="3"/>
  <c r="K7100" i="3" s="1"/>
  <c r="L7100" i="3" s="1"/>
  <c r="J7092" i="3"/>
  <c r="K7092" i="3" s="1"/>
  <c r="L7092" i="3" s="1"/>
  <c r="J7084" i="3"/>
  <c r="K7084" i="3" s="1"/>
  <c r="L7084" i="3" s="1"/>
  <c r="J7076" i="3"/>
  <c r="K7076" i="3" s="1"/>
  <c r="L7076" i="3" s="1"/>
  <c r="J7072" i="3"/>
  <c r="K7072" i="3" s="1"/>
  <c r="L7072" i="3" s="1"/>
  <c r="J7064" i="3"/>
  <c r="K7064" i="3" s="1"/>
  <c r="L7064" i="3" s="1"/>
  <c r="J7056" i="3"/>
  <c r="K7056" i="3" s="1"/>
  <c r="L7056" i="3" s="1"/>
  <c r="J7048" i="3"/>
  <c r="K7048" i="3" s="1"/>
  <c r="L7048" i="3" s="1"/>
  <c r="J7040" i="3"/>
  <c r="K7040" i="3" s="1"/>
  <c r="L7040" i="3" s="1"/>
  <c r="J7032" i="3"/>
  <c r="K7032" i="3" s="1"/>
  <c r="L7032" i="3" s="1"/>
  <c r="J7024" i="3"/>
  <c r="K7024" i="3" s="1"/>
  <c r="L7024" i="3" s="1"/>
  <c r="J7016" i="3"/>
  <c r="K7016" i="3" s="1"/>
  <c r="L7016" i="3" s="1"/>
  <c r="J7008" i="3"/>
  <c r="K7008" i="3" s="1"/>
  <c r="L7008" i="3" s="1"/>
  <c r="J7000" i="3"/>
  <c r="K7000" i="3" s="1"/>
  <c r="L7000" i="3" s="1"/>
  <c r="J6992" i="3"/>
  <c r="K6992" i="3" s="1"/>
  <c r="L6992" i="3" s="1"/>
  <c r="J6984" i="3"/>
  <c r="K6984" i="3" s="1"/>
  <c r="L6984" i="3" s="1"/>
  <c r="J6976" i="3"/>
  <c r="K6976" i="3" s="1"/>
  <c r="L6976" i="3" s="1"/>
  <c r="J6968" i="3"/>
  <c r="K6968" i="3" s="1"/>
  <c r="L6968" i="3" s="1"/>
  <c r="J6960" i="3"/>
  <c r="K6960" i="3" s="1"/>
  <c r="L6960" i="3" s="1"/>
  <c r="J6952" i="3"/>
  <c r="K6952" i="3" s="1"/>
  <c r="L6952" i="3" s="1"/>
  <c r="J6944" i="3"/>
  <c r="K6944" i="3" s="1"/>
  <c r="L6944" i="3" s="1"/>
  <c r="J6932" i="3"/>
  <c r="K6932" i="3" s="1"/>
  <c r="L6932" i="3" s="1"/>
  <c r="J6924" i="3"/>
  <c r="K6924" i="3" s="1"/>
  <c r="L6924" i="3" s="1"/>
  <c r="J6916" i="3"/>
  <c r="K6916" i="3" s="1"/>
  <c r="L6916" i="3" s="1"/>
  <c r="J6912" i="3"/>
  <c r="K6912" i="3" s="1"/>
  <c r="L6912" i="3" s="1"/>
  <c r="J6904" i="3"/>
  <c r="K6904" i="3" s="1"/>
  <c r="L6904" i="3" s="1"/>
  <c r="J6892" i="3"/>
  <c r="K6892" i="3" s="1"/>
  <c r="L6892" i="3" s="1"/>
  <c r="J6888" i="3"/>
  <c r="K6888" i="3" s="1"/>
  <c r="L6888" i="3" s="1"/>
  <c r="J6880" i="3"/>
  <c r="K6880" i="3" s="1"/>
  <c r="L6880" i="3" s="1"/>
  <c r="J6872" i="3"/>
  <c r="K6872" i="3" s="1"/>
  <c r="L6872" i="3" s="1"/>
  <c r="J6864" i="3"/>
  <c r="K6864" i="3" s="1"/>
  <c r="L6864" i="3" s="1"/>
  <c r="J6856" i="3"/>
  <c r="K6856" i="3" s="1"/>
  <c r="L6856" i="3" s="1"/>
  <c r="J6848" i="3"/>
  <c r="K6848" i="3" s="1"/>
  <c r="L6848" i="3" s="1"/>
  <c r="J6840" i="3"/>
  <c r="K6840" i="3" s="1"/>
  <c r="L6840" i="3" s="1"/>
  <c r="J6828" i="3"/>
  <c r="K6828" i="3" s="1"/>
  <c r="L6828" i="3" s="1"/>
  <c r="J6820" i="3"/>
  <c r="K6820" i="3" s="1"/>
  <c r="L6820" i="3" s="1"/>
  <c r="J6812" i="3"/>
  <c r="K6812" i="3" s="1"/>
  <c r="L6812" i="3" s="1"/>
  <c r="J6804" i="3"/>
  <c r="K6804" i="3" s="1"/>
  <c r="L6804" i="3" s="1"/>
  <c r="J6796" i="3"/>
  <c r="K6796" i="3" s="1"/>
  <c r="L6796" i="3" s="1"/>
  <c r="J6788" i="3"/>
  <c r="K6788" i="3" s="1"/>
  <c r="L6788" i="3" s="1"/>
  <c r="J6780" i="3"/>
  <c r="K6780" i="3" s="1"/>
  <c r="L6780" i="3" s="1"/>
  <c r="J6772" i="3"/>
  <c r="K6772" i="3" s="1"/>
  <c r="L6772" i="3" s="1"/>
  <c r="J6764" i="3"/>
  <c r="K6764" i="3" s="1"/>
  <c r="L6764" i="3" s="1"/>
  <c r="J6756" i="3"/>
  <c r="K6756" i="3" s="1"/>
  <c r="L6756" i="3" s="1"/>
  <c r="J6748" i="3"/>
  <c r="K6748" i="3" s="1"/>
  <c r="L6748" i="3" s="1"/>
  <c r="J6736" i="3"/>
  <c r="K6736" i="3" s="1"/>
  <c r="L6736" i="3" s="1"/>
  <c r="J6728" i="3"/>
  <c r="K6728" i="3" s="1"/>
  <c r="L6728" i="3" s="1"/>
  <c r="J6720" i="3"/>
  <c r="K6720" i="3" s="1"/>
  <c r="L6720" i="3" s="1"/>
  <c r="J6712" i="3"/>
  <c r="K6712" i="3" s="1"/>
  <c r="L6712" i="3" s="1"/>
  <c r="J6704" i="3"/>
  <c r="K6704" i="3" s="1"/>
  <c r="L6704" i="3" s="1"/>
  <c r="J6696" i="3"/>
  <c r="K6696" i="3" s="1"/>
  <c r="L6696" i="3" s="1"/>
  <c r="J6688" i="3"/>
  <c r="K6688" i="3" s="1"/>
  <c r="L6688" i="3" s="1"/>
  <c r="J6680" i="3"/>
  <c r="K6680" i="3" s="1"/>
  <c r="L6680" i="3" s="1"/>
  <c r="J6672" i="3"/>
  <c r="K6672" i="3" s="1"/>
  <c r="L6672" i="3" s="1"/>
  <c r="J6664" i="3"/>
  <c r="K6664" i="3" s="1"/>
  <c r="L6664" i="3" s="1"/>
  <c r="J6656" i="3"/>
  <c r="K6656" i="3" s="1"/>
  <c r="L6656" i="3" s="1"/>
  <c r="J6648" i="3"/>
  <c r="K6648" i="3" s="1"/>
  <c r="L6648" i="3" s="1"/>
  <c r="J6640" i="3"/>
  <c r="K6640" i="3" s="1"/>
  <c r="L6640" i="3" s="1"/>
  <c r="J6632" i="3"/>
  <c r="K6632" i="3" s="1"/>
  <c r="L6632" i="3" s="1"/>
  <c r="J6624" i="3"/>
  <c r="K6624" i="3" s="1"/>
  <c r="L6624" i="3" s="1"/>
  <c r="J6616" i="3"/>
  <c r="K6616" i="3" s="1"/>
  <c r="L6616" i="3" s="1"/>
  <c r="J6608" i="3"/>
  <c r="K6608" i="3" s="1"/>
  <c r="L6608" i="3" s="1"/>
  <c r="J6600" i="3"/>
  <c r="K6600" i="3" s="1"/>
  <c r="L6600" i="3" s="1"/>
  <c r="J6588" i="3"/>
  <c r="K6588" i="3" s="1"/>
  <c r="L6588" i="3" s="1"/>
  <c r="J6580" i="3"/>
  <c r="K6580" i="3" s="1"/>
  <c r="L6580" i="3" s="1"/>
  <c r="J6572" i="3"/>
  <c r="K6572" i="3" s="1"/>
  <c r="L6572" i="3" s="1"/>
  <c r="J6568" i="3"/>
  <c r="K6568" i="3" s="1"/>
  <c r="L6568" i="3" s="1"/>
  <c r="J6560" i="3"/>
  <c r="K6560" i="3" s="1"/>
  <c r="L6560" i="3" s="1"/>
  <c r="J6552" i="3"/>
  <c r="K6552" i="3" s="1"/>
  <c r="L6552" i="3" s="1"/>
  <c r="J6544" i="3"/>
  <c r="K6544" i="3" s="1"/>
  <c r="L6544" i="3" s="1"/>
  <c r="J6536" i="3"/>
  <c r="K6536" i="3" s="1"/>
  <c r="L6536" i="3" s="1"/>
  <c r="J6528" i="3"/>
  <c r="K6528" i="3" s="1"/>
  <c r="L6528" i="3" s="1"/>
  <c r="J6520" i="3"/>
  <c r="K6520" i="3" s="1"/>
  <c r="L6520" i="3" s="1"/>
  <c r="J6508" i="3"/>
  <c r="K6508" i="3" s="1"/>
  <c r="L6508" i="3" s="1"/>
  <c r="J6500" i="3"/>
  <c r="K6500" i="3" s="1"/>
  <c r="L6500" i="3" s="1"/>
  <c r="J6492" i="3"/>
  <c r="K6492" i="3" s="1"/>
  <c r="L6492" i="3" s="1"/>
  <c r="J6484" i="3"/>
  <c r="K6484" i="3" s="1"/>
  <c r="L6484" i="3" s="1"/>
  <c r="J6476" i="3"/>
  <c r="K6476" i="3" s="1"/>
  <c r="L6476" i="3" s="1"/>
  <c r="J6472" i="3"/>
  <c r="K6472" i="3" s="1"/>
  <c r="L6472" i="3" s="1"/>
  <c r="J6468" i="3"/>
  <c r="K6468" i="3" s="1"/>
  <c r="L6468" i="3" s="1"/>
  <c r="J6464" i="3"/>
  <c r="K6464" i="3" s="1"/>
  <c r="L6464" i="3" s="1"/>
  <c r="J6456" i="3"/>
  <c r="K6456" i="3" s="1"/>
  <c r="L6456" i="3" s="1"/>
  <c r="J6452" i="3"/>
  <c r="K6452" i="3" s="1"/>
  <c r="L6452" i="3" s="1"/>
  <c r="J6448" i="3"/>
  <c r="K6448" i="3" s="1"/>
  <c r="L6448" i="3" s="1"/>
  <c r="J6444" i="3"/>
  <c r="K6444" i="3" s="1"/>
  <c r="L6444" i="3" s="1"/>
  <c r="J6440" i="3"/>
  <c r="K6440" i="3" s="1"/>
  <c r="L6440" i="3" s="1"/>
  <c r="J6436" i="3"/>
  <c r="K6436" i="3" s="1"/>
  <c r="L6436" i="3" s="1"/>
  <c r="J6432" i="3"/>
  <c r="K6432" i="3" s="1"/>
  <c r="L6432" i="3" s="1"/>
  <c r="J6428" i="3"/>
  <c r="K6428" i="3" s="1"/>
  <c r="L6428" i="3" s="1"/>
  <c r="J6424" i="3"/>
  <c r="K6424" i="3" s="1"/>
  <c r="L6424" i="3" s="1"/>
  <c r="J6420" i="3"/>
  <c r="K6420" i="3" s="1"/>
  <c r="L6420" i="3" s="1"/>
  <c r="J6416" i="3"/>
  <c r="K6416" i="3" s="1"/>
  <c r="L6416" i="3" s="1"/>
  <c r="J6412" i="3"/>
  <c r="K6412" i="3" s="1"/>
  <c r="L6412" i="3" s="1"/>
  <c r="J6408" i="3"/>
  <c r="K6408" i="3" s="1"/>
  <c r="L6408" i="3" s="1"/>
  <c r="J6404" i="3"/>
  <c r="K6404" i="3" s="1"/>
  <c r="L6404" i="3" s="1"/>
  <c r="J6400" i="3"/>
  <c r="K6400" i="3" s="1"/>
  <c r="L6400" i="3" s="1"/>
  <c r="J6396" i="3"/>
  <c r="K6396" i="3" s="1"/>
  <c r="L6396" i="3" s="1"/>
  <c r="J6392" i="3"/>
  <c r="K6392" i="3" s="1"/>
  <c r="L6392" i="3" s="1"/>
  <c r="J6388" i="3"/>
  <c r="K6388" i="3" s="1"/>
  <c r="L6388" i="3" s="1"/>
  <c r="J6384" i="3"/>
  <c r="K6384" i="3" s="1"/>
  <c r="L6384" i="3" s="1"/>
  <c r="J6380" i="3"/>
  <c r="K6380" i="3" s="1"/>
  <c r="L6380" i="3" s="1"/>
  <c r="J6376" i="3"/>
  <c r="K6376" i="3" s="1"/>
  <c r="L6376" i="3" s="1"/>
  <c r="J6372" i="3"/>
  <c r="K6372" i="3" s="1"/>
  <c r="L6372" i="3" s="1"/>
  <c r="J6368" i="3"/>
  <c r="K6368" i="3" s="1"/>
  <c r="L6368" i="3" s="1"/>
  <c r="J6364" i="3"/>
  <c r="K6364" i="3" s="1"/>
  <c r="L6364" i="3" s="1"/>
  <c r="J6360" i="3"/>
  <c r="K6360" i="3" s="1"/>
  <c r="L6360" i="3" s="1"/>
  <c r="J6356" i="3"/>
  <c r="K6356" i="3" s="1"/>
  <c r="L6356" i="3" s="1"/>
  <c r="J6352" i="3"/>
  <c r="K6352" i="3" s="1"/>
  <c r="L6352" i="3" s="1"/>
  <c r="J6348" i="3"/>
  <c r="K6348" i="3" s="1"/>
  <c r="L6348" i="3" s="1"/>
  <c r="J6344" i="3"/>
  <c r="K6344" i="3" s="1"/>
  <c r="L6344" i="3" s="1"/>
  <c r="J6340" i="3"/>
  <c r="K6340" i="3" s="1"/>
  <c r="L6340" i="3" s="1"/>
  <c r="J6336" i="3"/>
  <c r="K6336" i="3" s="1"/>
  <c r="L6336" i="3" s="1"/>
  <c r="J6332" i="3"/>
  <c r="K6332" i="3" s="1"/>
  <c r="L6332" i="3" s="1"/>
  <c r="J6328" i="3"/>
  <c r="K6328" i="3" s="1"/>
  <c r="L6328" i="3" s="1"/>
  <c r="J6324" i="3"/>
  <c r="K6324" i="3" s="1"/>
  <c r="L6324" i="3" s="1"/>
  <c r="J6320" i="3"/>
  <c r="K6320" i="3" s="1"/>
  <c r="L6320" i="3" s="1"/>
  <c r="J6316" i="3"/>
  <c r="K6316" i="3" s="1"/>
  <c r="L6316" i="3" s="1"/>
  <c r="J6312" i="3"/>
  <c r="K6312" i="3" s="1"/>
  <c r="L6312" i="3" s="1"/>
  <c r="J6308" i="3"/>
  <c r="K6308" i="3" s="1"/>
  <c r="L6308" i="3" s="1"/>
  <c r="J6304" i="3"/>
  <c r="K6304" i="3" s="1"/>
  <c r="L6304" i="3" s="1"/>
  <c r="J6300" i="3"/>
  <c r="K6300" i="3" s="1"/>
  <c r="L6300" i="3" s="1"/>
  <c r="J6296" i="3"/>
  <c r="K6296" i="3" s="1"/>
  <c r="L6296" i="3" s="1"/>
  <c r="J6292" i="3"/>
  <c r="K6292" i="3" s="1"/>
  <c r="L6292" i="3" s="1"/>
  <c r="J6288" i="3"/>
  <c r="K6288" i="3" s="1"/>
  <c r="L6288" i="3" s="1"/>
  <c r="J6284" i="3"/>
  <c r="K6284" i="3" s="1"/>
  <c r="L6284" i="3" s="1"/>
  <c r="J6280" i="3"/>
  <c r="K6280" i="3" s="1"/>
  <c r="L6280" i="3" s="1"/>
  <c r="J6276" i="3"/>
  <c r="K6276" i="3" s="1"/>
  <c r="L6276" i="3" s="1"/>
  <c r="J6272" i="3"/>
  <c r="K6272" i="3" s="1"/>
  <c r="L6272" i="3" s="1"/>
  <c r="J6268" i="3"/>
  <c r="K6268" i="3" s="1"/>
  <c r="L6268" i="3" s="1"/>
  <c r="J6264" i="3"/>
  <c r="K6264" i="3" s="1"/>
  <c r="L6264" i="3" s="1"/>
  <c r="J6260" i="3"/>
  <c r="K6260" i="3" s="1"/>
  <c r="L6260" i="3" s="1"/>
  <c r="J6256" i="3"/>
  <c r="K6256" i="3" s="1"/>
  <c r="L6256" i="3" s="1"/>
  <c r="J6252" i="3"/>
  <c r="K6252" i="3" s="1"/>
  <c r="L6252" i="3" s="1"/>
  <c r="J6248" i="3"/>
  <c r="K6248" i="3" s="1"/>
  <c r="L6248" i="3" s="1"/>
  <c r="J6244" i="3"/>
  <c r="K6244" i="3" s="1"/>
  <c r="L6244" i="3" s="1"/>
  <c r="J6240" i="3"/>
  <c r="K6240" i="3" s="1"/>
  <c r="L6240" i="3" s="1"/>
  <c r="J6236" i="3"/>
  <c r="K6236" i="3" s="1"/>
  <c r="L6236" i="3" s="1"/>
  <c r="J6232" i="3"/>
  <c r="K6232" i="3" s="1"/>
  <c r="L6232" i="3" s="1"/>
  <c r="J6228" i="3"/>
  <c r="K6228" i="3" s="1"/>
  <c r="L6228" i="3" s="1"/>
  <c r="J6224" i="3"/>
  <c r="K6224" i="3" s="1"/>
  <c r="L6224" i="3" s="1"/>
  <c r="J6220" i="3"/>
  <c r="K6220" i="3" s="1"/>
  <c r="L6220" i="3" s="1"/>
  <c r="J6216" i="3"/>
  <c r="K6216" i="3" s="1"/>
  <c r="L6216" i="3" s="1"/>
  <c r="J6212" i="3"/>
  <c r="K6212" i="3" s="1"/>
  <c r="L6212" i="3" s="1"/>
  <c r="J6208" i="3"/>
  <c r="K6208" i="3" s="1"/>
  <c r="L6208" i="3" s="1"/>
  <c r="J6204" i="3"/>
  <c r="K6204" i="3" s="1"/>
  <c r="L6204" i="3" s="1"/>
  <c r="J6200" i="3"/>
  <c r="K6200" i="3" s="1"/>
  <c r="L6200" i="3" s="1"/>
  <c r="J6196" i="3"/>
  <c r="K6196" i="3" s="1"/>
  <c r="L6196" i="3" s="1"/>
  <c r="J6192" i="3"/>
  <c r="K6192" i="3" s="1"/>
  <c r="L6192" i="3" s="1"/>
  <c r="J6188" i="3"/>
  <c r="K6188" i="3" s="1"/>
  <c r="L6188" i="3" s="1"/>
  <c r="J6184" i="3"/>
  <c r="K6184" i="3" s="1"/>
  <c r="L6184" i="3" s="1"/>
  <c r="J6180" i="3"/>
  <c r="K6180" i="3" s="1"/>
  <c r="L6180" i="3" s="1"/>
  <c r="J6176" i="3"/>
  <c r="K6176" i="3" s="1"/>
  <c r="L6176" i="3" s="1"/>
  <c r="J6172" i="3"/>
  <c r="K6172" i="3" s="1"/>
  <c r="L6172" i="3" s="1"/>
  <c r="J6168" i="3"/>
  <c r="K6168" i="3" s="1"/>
  <c r="L6168" i="3" s="1"/>
  <c r="J6164" i="3"/>
  <c r="K6164" i="3" s="1"/>
  <c r="L6164" i="3" s="1"/>
  <c r="J6160" i="3"/>
  <c r="K6160" i="3" s="1"/>
  <c r="L6160" i="3" s="1"/>
  <c r="J6156" i="3"/>
  <c r="K6156" i="3" s="1"/>
  <c r="L6156" i="3" s="1"/>
  <c r="J6152" i="3"/>
  <c r="K6152" i="3" s="1"/>
  <c r="L6152" i="3" s="1"/>
  <c r="J6148" i="3"/>
  <c r="K6148" i="3" s="1"/>
  <c r="L6148" i="3" s="1"/>
  <c r="J6144" i="3"/>
  <c r="K6144" i="3" s="1"/>
  <c r="L6144" i="3" s="1"/>
  <c r="J6140" i="3"/>
  <c r="K6140" i="3" s="1"/>
  <c r="L6140" i="3" s="1"/>
  <c r="J6136" i="3"/>
  <c r="K6136" i="3" s="1"/>
  <c r="L6136" i="3" s="1"/>
  <c r="J6132" i="3"/>
  <c r="K6132" i="3" s="1"/>
  <c r="L6132" i="3" s="1"/>
  <c r="J6128" i="3"/>
  <c r="K6128" i="3" s="1"/>
  <c r="L6128" i="3" s="1"/>
  <c r="J6124" i="3"/>
  <c r="K6124" i="3" s="1"/>
  <c r="L6124" i="3" s="1"/>
  <c r="J6120" i="3"/>
  <c r="K6120" i="3" s="1"/>
  <c r="L6120" i="3" s="1"/>
  <c r="J6116" i="3"/>
  <c r="K6116" i="3" s="1"/>
  <c r="L6116" i="3" s="1"/>
  <c r="J6112" i="3"/>
  <c r="K6112" i="3" s="1"/>
  <c r="L6112" i="3" s="1"/>
  <c r="J6108" i="3"/>
  <c r="K6108" i="3" s="1"/>
  <c r="L6108" i="3" s="1"/>
  <c r="J6104" i="3"/>
  <c r="K6104" i="3" s="1"/>
  <c r="L6104" i="3" s="1"/>
  <c r="J6100" i="3"/>
  <c r="K6100" i="3" s="1"/>
  <c r="L6100" i="3" s="1"/>
  <c r="J6096" i="3"/>
  <c r="K6096" i="3" s="1"/>
  <c r="L6096" i="3" s="1"/>
  <c r="J6092" i="3"/>
  <c r="K6092" i="3" s="1"/>
  <c r="L6092" i="3" s="1"/>
  <c r="J6088" i="3"/>
  <c r="K6088" i="3" s="1"/>
  <c r="L6088" i="3" s="1"/>
  <c r="J6084" i="3"/>
  <c r="K6084" i="3" s="1"/>
  <c r="L6084" i="3" s="1"/>
  <c r="J6080" i="3"/>
  <c r="K6080" i="3" s="1"/>
  <c r="L6080" i="3" s="1"/>
  <c r="J6076" i="3"/>
  <c r="K6076" i="3" s="1"/>
  <c r="L6076" i="3" s="1"/>
  <c r="J6072" i="3"/>
  <c r="K6072" i="3" s="1"/>
  <c r="L6072" i="3" s="1"/>
  <c r="J6068" i="3"/>
  <c r="K6068" i="3" s="1"/>
  <c r="L6068" i="3" s="1"/>
  <c r="J6064" i="3"/>
  <c r="K6064" i="3" s="1"/>
  <c r="L6064" i="3" s="1"/>
  <c r="J6060" i="3"/>
  <c r="K6060" i="3" s="1"/>
  <c r="L6060" i="3" s="1"/>
  <c r="J6056" i="3"/>
  <c r="K6056" i="3" s="1"/>
  <c r="L6056" i="3" s="1"/>
  <c r="J6052" i="3"/>
  <c r="K6052" i="3" s="1"/>
  <c r="L6052" i="3" s="1"/>
  <c r="J6048" i="3"/>
  <c r="K6048" i="3" s="1"/>
  <c r="L6048" i="3" s="1"/>
  <c r="J6044" i="3"/>
  <c r="K6044" i="3" s="1"/>
  <c r="L6044" i="3" s="1"/>
  <c r="J6040" i="3"/>
  <c r="K6040" i="3" s="1"/>
  <c r="L6040" i="3" s="1"/>
  <c r="J6036" i="3"/>
  <c r="K6036" i="3" s="1"/>
  <c r="L6036" i="3" s="1"/>
  <c r="J6032" i="3"/>
  <c r="K6032" i="3" s="1"/>
  <c r="L6032" i="3" s="1"/>
  <c r="J6028" i="3"/>
  <c r="K6028" i="3" s="1"/>
  <c r="L6028" i="3" s="1"/>
  <c r="J6024" i="3"/>
  <c r="K6024" i="3" s="1"/>
  <c r="L6024" i="3" s="1"/>
  <c r="J6016" i="3"/>
  <c r="K6016" i="3" s="1"/>
  <c r="L6016" i="3" s="1"/>
  <c r="J6012" i="3"/>
  <c r="K6012" i="3" s="1"/>
  <c r="L6012" i="3" s="1"/>
  <c r="J6008" i="3"/>
  <c r="K6008" i="3" s="1"/>
  <c r="L6008" i="3" s="1"/>
  <c r="J6004" i="3"/>
  <c r="K6004" i="3" s="1"/>
  <c r="L6004" i="3" s="1"/>
  <c r="J6000" i="3"/>
  <c r="K6000" i="3" s="1"/>
  <c r="L6000" i="3" s="1"/>
  <c r="J5996" i="3"/>
  <c r="K5996" i="3" s="1"/>
  <c r="L5996" i="3" s="1"/>
  <c r="J5992" i="3"/>
  <c r="K5992" i="3" s="1"/>
  <c r="L5992" i="3" s="1"/>
  <c r="J5988" i="3"/>
  <c r="K5988" i="3" s="1"/>
  <c r="L5988" i="3" s="1"/>
  <c r="J5984" i="3"/>
  <c r="K5984" i="3" s="1"/>
  <c r="L5984" i="3" s="1"/>
  <c r="J5980" i="3"/>
  <c r="K5980" i="3" s="1"/>
  <c r="L5980" i="3" s="1"/>
  <c r="J5976" i="3"/>
  <c r="K5976" i="3" s="1"/>
  <c r="L5976" i="3" s="1"/>
  <c r="J5972" i="3"/>
  <c r="K5972" i="3" s="1"/>
  <c r="L5972" i="3" s="1"/>
  <c r="J5968" i="3"/>
  <c r="K5968" i="3" s="1"/>
  <c r="L5968" i="3" s="1"/>
  <c r="J5964" i="3"/>
  <c r="K5964" i="3" s="1"/>
  <c r="L5964" i="3" s="1"/>
  <c r="J5960" i="3"/>
  <c r="K5960" i="3" s="1"/>
  <c r="L5960" i="3" s="1"/>
  <c r="J5956" i="3"/>
  <c r="K5956" i="3" s="1"/>
  <c r="L5956" i="3" s="1"/>
  <c r="J5952" i="3"/>
  <c r="K5952" i="3" s="1"/>
  <c r="L5952" i="3" s="1"/>
  <c r="J5948" i="3"/>
  <c r="K5948" i="3" s="1"/>
  <c r="L5948" i="3" s="1"/>
  <c r="J5944" i="3"/>
  <c r="K5944" i="3" s="1"/>
  <c r="L5944" i="3" s="1"/>
  <c r="J5940" i="3"/>
  <c r="K5940" i="3" s="1"/>
  <c r="L5940" i="3" s="1"/>
  <c r="J5936" i="3"/>
  <c r="K5936" i="3" s="1"/>
  <c r="L5936" i="3" s="1"/>
  <c r="J5932" i="3"/>
  <c r="K5932" i="3" s="1"/>
  <c r="L5932" i="3" s="1"/>
  <c r="J5928" i="3"/>
  <c r="K5928" i="3" s="1"/>
  <c r="L5928" i="3" s="1"/>
  <c r="J5924" i="3"/>
  <c r="K5924" i="3" s="1"/>
  <c r="L5924" i="3" s="1"/>
  <c r="J5920" i="3"/>
  <c r="K5920" i="3" s="1"/>
  <c r="L5920" i="3" s="1"/>
  <c r="J5916" i="3"/>
  <c r="K5916" i="3" s="1"/>
  <c r="L5916" i="3" s="1"/>
  <c r="J5912" i="3"/>
  <c r="K5912" i="3" s="1"/>
  <c r="L5912" i="3" s="1"/>
  <c r="J5908" i="3"/>
  <c r="K5908" i="3" s="1"/>
  <c r="L5908" i="3" s="1"/>
  <c r="J5904" i="3"/>
  <c r="K5904" i="3" s="1"/>
  <c r="L5904" i="3" s="1"/>
  <c r="J5900" i="3"/>
  <c r="K5900" i="3" s="1"/>
  <c r="L5900" i="3" s="1"/>
  <c r="J5896" i="3"/>
  <c r="K5896" i="3" s="1"/>
  <c r="L5896" i="3" s="1"/>
  <c r="J5892" i="3"/>
  <c r="K5892" i="3" s="1"/>
  <c r="L5892" i="3" s="1"/>
  <c r="J5888" i="3"/>
  <c r="K5888" i="3" s="1"/>
  <c r="L5888" i="3" s="1"/>
  <c r="J5884" i="3"/>
  <c r="K5884" i="3" s="1"/>
  <c r="L5884" i="3" s="1"/>
  <c r="J5880" i="3"/>
  <c r="K5880" i="3" s="1"/>
  <c r="L5880" i="3" s="1"/>
  <c r="J5876" i="3"/>
  <c r="K5876" i="3" s="1"/>
  <c r="L5876" i="3" s="1"/>
  <c r="J5872" i="3"/>
  <c r="K5872" i="3" s="1"/>
  <c r="L5872" i="3" s="1"/>
  <c r="J5868" i="3"/>
  <c r="K5868" i="3" s="1"/>
  <c r="L5868" i="3" s="1"/>
  <c r="J5864" i="3"/>
  <c r="K5864" i="3" s="1"/>
  <c r="L5864" i="3" s="1"/>
  <c r="J5860" i="3"/>
  <c r="K5860" i="3" s="1"/>
  <c r="L5860" i="3" s="1"/>
  <c r="J5856" i="3"/>
  <c r="K5856" i="3" s="1"/>
  <c r="L5856" i="3" s="1"/>
  <c r="J5852" i="3"/>
  <c r="K5852" i="3" s="1"/>
  <c r="L5852" i="3" s="1"/>
  <c r="J5848" i="3"/>
  <c r="K5848" i="3" s="1"/>
  <c r="L5848" i="3" s="1"/>
  <c r="J5844" i="3"/>
  <c r="K5844" i="3" s="1"/>
  <c r="L5844" i="3" s="1"/>
  <c r="J5840" i="3"/>
  <c r="K5840" i="3" s="1"/>
  <c r="L5840" i="3" s="1"/>
  <c r="J5836" i="3"/>
  <c r="K5836" i="3" s="1"/>
  <c r="L5836" i="3" s="1"/>
  <c r="J5832" i="3"/>
  <c r="K5832" i="3" s="1"/>
  <c r="L5832" i="3" s="1"/>
  <c r="J5828" i="3"/>
  <c r="K5828" i="3" s="1"/>
  <c r="L5828" i="3" s="1"/>
  <c r="J5824" i="3"/>
  <c r="K5824" i="3" s="1"/>
  <c r="L5824" i="3" s="1"/>
  <c r="J5820" i="3"/>
  <c r="K5820" i="3" s="1"/>
  <c r="L5820" i="3" s="1"/>
  <c r="J5816" i="3"/>
  <c r="K5816" i="3" s="1"/>
  <c r="L5816" i="3" s="1"/>
  <c r="J5812" i="3"/>
  <c r="K5812" i="3" s="1"/>
  <c r="L5812" i="3" s="1"/>
  <c r="J5808" i="3"/>
  <c r="K5808" i="3" s="1"/>
  <c r="L5808" i="3" s="1"/>
  <c r="J5804" i="3"/>
  <c r="K5804" i="3" s="1"/>
  <c r="L5804" i="3" s="1"/>
  <c r="J5800" i="3"/>
  <c r="K5800" i="3" s="1"/>
  <c r="L5800" i="3" s="1"/>
  <c r="J5796" i="3"/>
  <c r="K5796" i="3" s="1"/>
  <c r="L5796" i="3" s="1"/>
  <c r="J5792" i="3"/>
  <c r="K5792" i="3" s="1"/>
  <c r="L5792" i="3" s="1"/>
  <c r="J5788" i="3"/>
  <c r="K5788" i="3" s="1"/>
  <c r="L5788" i="3" s="1"/>
  <c r="J5784" i="3"/>
  <c r="K5784" i="3" s="1"/>
  <c r="L5784" i="3" s="1"/>
  <c r="J5780" i="3"/>
  <c r="K5780" i="3" s="1"/>
  <c r="L5780" i="3" s="1"/>
  <c r="J5776" i="3"/>
  <c r="K5776" i="3" s="1"/>
  <c r="L5776" i="3" s="1"/>
  <c r="J5772" i="3"/>
  <c r="K5772" i="3" s="1"/>
  <c r="L5772" i="3" s="1"/>
  <c r="J5768" i="3"/>
  <c r="K5768" i="3" s="1"/>
  <c r="L5768" i="3" s="1"/>
  <c r="J5764" i="3"/>
  <c r="K5764" i="3" s="1"/>
  <c r="L5764" i="3" s="1"/>
  <c r="J5760" i="3"/>
  <c r="K5760" i="3" s="1"/>
  <c r="L5760" i="3" s="1"/>
  <c r="J5756" i="3"/>
  <c r="K5756" i="3" s="1"/>
  <c r="L5756" i="3" s="1"/>
  <c r="J5752" i="3"/>
  <c r="K5752" i="3" s="1"/>
  <c r="L5752" i="3" s="1"/>
  <c r="J5748" i="3"/>
  <c r="K5748" i="3" s="1"/>
  <c r="L5748" i="3" s="1"/>
  <c r="J5744" i="3"/>
  <c r="K5744" i="3" s="1"/>
  <c r="L5744" i="3" s="1"/>
  <c r="J5740" i="3"/>
  <c r="K5740" i="3" s="1"/>
  <c r="L5740" i="3" s="1"/>
  <c r="J5736" i="3"/>
  <c r="K5736" i="3" s="1"/>
  <c r="L5736" i="3" s="1"/>
  <c r="J5732" i="3"/>
  <c r="K5732" i="3" s="1"/>
  <c r="L5732" i="3" s="1"/>
  <c r="J5728" i="3"/>
  <c r="K5728" i="3" s="1"/>
  <c r="L5728" i="3" s="1"/>
  <c r="J5724" i="3"/>
  <c r="K5724" i="3" s="1"/>
  <c r="L5724" i="3" s="1"/>
  <c r="J5720" i="3"/>
  <c r="K5720" i="3" s="1"/>
  <c r="L5720" i="3" s="1"/>
  <c r="J5716" i="3"/>
  <c r="K5716" i="3" s="1"/>
  <c r="L5716" i="3" s="1"/>
  <c r="J5712" i="3"/>
  <c r="K5712" i="3" s="1"/>
  <c r="L5712" i="3" s="1"/>
  <c r="J5708" i="3"/>
  <c r="K5708" i="3" s="1"/>
  <c r="L5708" i="3" s="1"/>
  <c r="J5704" i="3"/>
  <c r="K5704" i="3" s="1"/>
  <c r="L5704" i="3" s="1"/>
  <c r="J5700" i="3"/>
  <c r="K5700" i="3" s="1"/>
  <c r="L5700" i="3" s="1"/>
  <c r="J5696" i="3"/>
  <c r="K5696" i="3" s="1"/>
  <c r="L5696" i="3" s="1"/>
  <c r="J5692" i="3"/>
  <c r="K5692" i="3" s="1"/>
  <c r="L5692" i="3" s="1"/>
  <c r="J5688" i="3"/>
  <c r="K5688" i="3" s="1"/>
  <c r="L5688" i="3" s="1"/>
  <c r="J5684" i="3"/>
  <c r="K5684" i="3" s="1"/>
  <c r="L5684" i="3" s="1"/>
  <c r="J5680" i="3"/>
  <c r="K5680" i="3" s="1"/>
  <c r="L5680" i="3" s="1"/>
  <c r="J5676" i="3"/>
  <c r="K5676" i="3" s="1"/>
  <c r="L5676" i="3" s="1"/>
  <c r="J5672" i="3"/>
  <c r="K5672" i="3" s="1"/>
  <c r="L5672" i="3" s="1"/>
  <c r="J5668" i="3"/>
  <c r="K5668" i="3" s="1"/>
  <c r="L5668" i="3" s="1"/>
  <c r="J5664" i="3"/>
  <c r="K5664" i="3" s="1"/>
  <c r="L5664" i="3" s="1"/>
  <c r="J5660" i="3"/>
  <c r="K5660" i="3" s="1"/>
  <c r="L5660" i="3" s="1"/>
  <c r="J5656" i="3"/>
  <c r="K5656" i="3" s="1"/>
  <c r="L5656" i="3" s="1"/>
  <c r="J5652" i="3"/>
  <c r="K5652" i="3" s="1"/>
  <c r="L5652" i="3" s="1"/>
  <c r="J5648" i="3"/>
  <c r="K5648" i="3" s="1"/>
  <c r="L5648" i="3" s="1"/>
  <c r="J5644" i="3"/>
  <c r="K5644" i="3" s="1"/>
  <c r="L5644" i="3" s="1"/>
  <c r="J5640" i="3"/>
  <c r="K5640" i="3" s="1"/>
  <c r="L5640" i="3" s="1"/>
  <c r="J5636" i="3"/>
  <c r="K5636" i="3" s="1"/>
  <c r="L5636" i="3" s="1"/>
  <c r="J5632" i="3"/>
  <c r="K5632" i="3" s="1"/>
  <c r="L5632" i="3" s="1"/>
  <c r="J5628" i="3"/>
  <c r="K5628" i="3" s="1"/>
  <c r="L5628" i="3" s="1"/>
  <c r="J5624" i="3"/>
  <c r="K5624" i="3" s="1"/>
  <c r="L5624" i="3" s="1"/>
  <c r="J5620" i="3"/>
  <c r="K5620" i="3" s="1"/>
  <c r="L5620" i="3" s="1"/>
  <c r="J5616" i="3"/>
  <c r="K5616" i="3" s="1"/>
  <c r="L5616" i="3" s="1"/>
  <c r="J5612" i="3"/>
  <c r="K5612" i="3" s="1"/>
  <c r="L5612" i="3" s="1"/>
  <c r="J5608" i="3"/>
  <c r="K5608" i="3" s="1"/>
  <c r="L5608" i="3" s="1"/>
  <c r="J5604" i="3"/>
  <c r="K5604" i="3" s="1"/>
  <c r="L5604" i="3" s="1"/>
  <c r="J5600" i="3"/>
  <c r="K5600" i="3" s="1"/>
  <c r="L5600" i="3" s="1"/>
  <c r="J5596" i="3"/>
  <c r="K5596" i="3" s="1"/>
  <c r="L5596" i="3" s="1"/>
  <c r="J5592" i="3"/>
  <c r="K5592" i="3" s="1"/>
  <c r="L5592" i="3" s="1"/>
  <c r="J5588" i="3"/>
  <c r="K5588" i="3" s="1"/>
  <c r="L5588" i="3" s="1"/>
  <c r="J5584" i="3"/>
  <c r="K5584" i="3" s="1"/>
  <c r="L5584" i="3" s="1"/>
  <c r="J5580" i="3"/>
  <c r="K5580" i="3" s="1"/>
  <c r="L5580" i="3" s="1"/>
  <c r="J5576" i="3"/>
  <c r="K5576" i="3" s="1"/>
  <c r="L5576" i="3" s="1"/>
  <c r="J5572" i="3"/>
  <c r="K5572" i="3" s="1"/>
  <c r="L5572" i="3" s="1"/>
  <c r="J5568" i="3"/>
  <c r="K5568" i="3" s="1"/>
  <c r="L5568" i="3" s="1"/>
  <c r="J5564" i="3"/>
  <c r="K5564" i="3" s="1"/>
  <c r="L5564" i="3" s="1"/>
  <c r="J5560" i="3"/>
  <c r="K5560" i="3" s="1"/>
  <c r="L5560" i="3" s="1"/>
  <c r="J5556" i="3"/>
  <c r="K5556" i="3" s="1"/>
  <c r="L5556" i="3" s="1"/>
  <c r="J5552" i="3"/>
  <c r="K5552" i="3" s="1"/>
  <c r="L5552" i="3" s="1"/>
  <c r="J5548" i="3"/>
  <c r="K5548" i="3" s="1"/>
  <c r="L5548" i="3" s="1"/>
  <c r="J5544" i="3"/>
  <c r="K5544" i="3" s="1"/>
  <c r="L5544" i="3" s="1"/>
  <c r="J5540" i="3"/>
  <c r="K5540" i="3" s="1"/>
  <c r="L5540" i="3" s="1"/>
  <c r="J5536" i="3"/>
  <c r="K5536" i="3" s="1"/>
  <c r="L5536" i="3" s="1"/>
  <c r="J5532" i="3"/>
  <c r="K5532" i="3" s="1"/>
  <c r="L5532" i="3" s="1"/>
  <c r="J5528" i="3"/>
  <c r="K5528" i="3" s="1"/>
  <c r="L5528" i="3" s="1"/>
  <c r="J5524" i="3"/>
  <c r="K5524" i="3" s="1"/>
  <c r="L5524" i="3" s="1"/>
  <c r="J5520" i="3"/>
  <c r="K5520" i="3" s="1"/>
  <c r="L5520" i="3" s="1"/>
  <c r="J5516" i="3"/>
  <c r="K5516" i="3" s="1"/>
  <c r="L5516" i="3" s="1"/>
  <c r="J5512" i="3"/>
  <c r="K5512" i="3" s="1"/>
  <c r="L5512" i="3" s="1"/>
  <c r="J5508" i="3"/>
  <c r="K5508" i="3" s="1"/>
  <c r="L5508" i="3" s="1"/>
  <c r="J5504" i="3"/>
  <c r="K5504" i="3" s="1"/>
  <c r="L5504" i="3" s="1"/>
  <c r="J5500" i="3"/>
  <c r="K5500" i="3" s="1"/>
  <c r="L5500" i="3" s="1"/>
  <c r="J5496" i="3"/>
  <c r="K5496" i="3" s="1"/>
  <c r="L5496" i="3" s="1"/>
  <c r="J5492" i="3"/>
  <c r="K5492" i="3" s="1"/>
  <c r="L5492" i="3" s="1"/>
  <c r="J5488" i="3"/>
  <c r="K5488" i="3" s="1"/>
  <c r="L5488" i="3" s="1"/>
  <c r="J5484" i="3"/>
  <c r="K5484" i="3" s="1"/>
  <c r="L5484" i="3" s="1"/>
  <c r="J5480" i="3"/>
  <c r="K5480" i="3" s="1"/>
  <c r="L5480" i="3" s="1"/>
  <c r="J5476" i="3"/>
  <c r="K5476" i="3" s="1"/>
  <c r="L5476" i="3" s="1"/>
  <c r="J5472" i="3"/>
  <c r="K5472" i="3" s="1"/>
  <c r="L5472" i="3" s="1"/>
  <c r="J5468" i="3"/>
  <c r="K5468" i="3" s="1"/>
  <c r="L5468" i="3" s="1"/>
  <c r="J5464" i="3"/>
  <c r="K5464" i="3" s="1"/>
  <c r="L5464" i="3" s="1"/>
  <c r="J5460" i="3"/>
  <c r="K5460" i="3" s="1"/>
  <c r="L5460" i="3" s="1"/>
  <c r="J5456" i="3"/>
  <c r="K5456" i="3" s="1"/>
  <c r="L5456" i="3" s="1"/>
  <c r="J5452" i="3"/>
  <c r="K5452" i="3" s="1"/>
  <c r="L5452" i="3" s="1"/>
  <c r="J5448" i="3"/>
  <c r="K5448" i="3" s="1"/>
  <c r="L5448" i="3" s="1"/>
  <c r="J5444" i="3"/>
  <c r="K5444" i="3" s="1"/>
  <c r="L5444" i="3" s="1"/>
  <c r="J5440" i="3"/>
  <c r="K5440" i="3" s="1"/>
  <c r="L5440" i="3" s="1"/>
  <c r="J5436" i="3"/>
  <c r="K5436" i="3" s="1"/>
  <c r="L5436" i="3" s="1"/>
  <c r="J5432" i="3"/>
  <c r="K5432" i="3" s="1"/>
  <c r="L5432" i="3" s="1"/>
  <c r="J5428" i="3"/>
  <c r="K5428" i="3" s="1"/>
  <c r="L5428" i="3" s="1"/>
  <c r="J5424" i="3"/>
  <c r="K5424" i="3" s="1"/>
  <c r="L5424" i="3" s="1"/>
  <c r="J5420" i="3"/>
  <c r="K5420" i="3" s="1"/>
  <c r="L5420" i="3" s="1"/>
  <c r="J5416" i="3"/>
  <c r="K5416" i="3" s="1"/>
  <c r="L5416" i="3" s="1"/>
  <c r="J5412" i="3"/>
  <c r="K5412" i="3" s="1"/>
  <c r="L5412" i="3" s="1"/>
  <c r="J5408" i="3"/>
  <c r="K5408" i="3" s="1"/>
  <c r="L5408" i="3" s="1"/>
  <c r="J5404" i="3"/>
  <c r="K5404" i="3" s="1"/>
  <c r="L5404" i="3" s="1"/>
  <c r="J5400" i="3"/>
  <c r="K5400" i="3" s="1"/>
  <c r="L5400" i="3" s="1"/>
  <c r="J5396" i="3"/>
  <c r="K5396" i="3" s="1"/>
  <c r="L5396" i="3" s="1"/>
  <c r="J5392" i="3"/>
  <c r="K5392" i="3" s="1"/>
  <c r="L5392" i="3" s="1"/>
  <c r="J5388" i="3"/>
  <c r="K5388" i="3" s="1"/>
  <c r="L5388" i="3" s="1"/>
  <c r="J5384" i="3"/>
  <c r="K5384" i="3" s="1"/>
  <c r="L5384" i="3" s="1"/>
  <c r="J5380" i="3"/>
  <c r="K5380" i="3" s="1"/>
  <c r="L5380" i="3" s="1"/>
  <c r="J5376" i="3"/>
  <c r="K5376" i="3" s="1"/>
  <c r="L5376" i="3" s="1"/>
  <c r="J5372" i="3"/>
  <c r="K5372" i="3" s="1"/>
  <c r="L5372" i="3" s="1"/>
  <c r="J5368" i="3"/>
  <c r="K5368" i="3" s="1"/>
  <c r="L5368" i="3" s="1"/>
  <c r="J5364" i="3"/>
  <c r="K5364" i="3" s="1"/>
  <c r="L5364" i="3" s="1"/>
  <c r="J5360" i="3"/>
  <c r="K5360" i="3" s="1"/>
  <c r="L5360" i="3" s="1"/>
  <c r="J5356" i="3"/>
  <c r="K5356" i="3" s="1"/>
  <c r="L5356" i="3" s="1"/>
  <c r="J5352" i="3"/>
  <c r="K5352" i="3" s="1"/>
  <c r="L5352" i="3" s="1"/>
  <c r="J5348" i="3"/>
  <c r="K5348" i="3" s="1"/>
  <c r="L5348" i="3" s="1"/>
  <c r="J5344" i="3"/>
  <c r="K5344" i="3" s="1"/>
  <c r="L5344" i="3" s="1"/>
  <c r="J5340" i="3"/>
  <c r="K5340" i="3" s="1"/>
  <c r="L5340" i="3" s="1"/>
  <c r="J5336" i="3"/>
  <c r="K5336" i="3" s="1"/>
  <c r="L5336" i="3" s="1"/>
  <c r="J5332" i="3"/>
  <c r="K5332" i="3" s="1"/>
  <c r="L5332" i="3" s="1"/>
  <c r="J5328" i="3"/>
  <c r="K5328" i="3" s="1"/>
  <c r="L5328" i="3" s="1"/>
  <c r="J5324" i="3"/>
  <c r="K5324" i="3" s="1"/>
  <c r="L5324" i="3" s="1"/>
  <c r="J5320" i="3"/>
  <c r="K5320" i="3" s="1"/>
  <c r="L5320" i="3" s="1"/>
  <c r="J5316" i="3"/>
  <c r="K5316" i="3" s="1"/>
  <c r="L5316" i="3" s="1"/>
  <c r="J5312" i="3"/>
  <c r="K5312" i="3" s="1"/>
  <c r="L5312" i="3" s="1"/>
  <c r="J5308" i="3"/>
  <c r="K5308" i="3" s="1"/>
  <c r="L5308" i="3" s="1"/>
  <c r="J5304" i="3"/>
  <c r="K5304" i="3" s="1"/>
  <c r="L5304" i="3" s="1"/>
  <c r="J5300" i="3"/>
  <c r="K5300" i="3" s="1"/>
  <c r="L5300" i="3" s="1"/>
  <c r="J5296" i="3"/>
  <c r="K5296" i="3" s="1"/>
  <c r="L5296" i="3" s="1"/>
  <c r="J5292" i="3"/>
  <c r="K5292" i="3" s="1"/>
  <c r="L5292" i="3" s="1"/>
  <c r="J5288" i="3"/>
  <c r="K5288" i="3" s="1"/>
  <c r="L5288" i="3" s="1"/>
  <c r="J5284" i="3"/>
  <c r="K5284" i="3" s="1"/>
  <c r="L5284" i="3" s="1"/>
  <c r="J5280" i="3"/>
  <c r="K5280" i="3" s="1"/>
  <c r="L5280" i="3" s="1"/>
  <c r="J5276" i="3"/>
  <c r="K5276" i="3" s="1"/>
  <c r="L5276" i="3" s="1"/>
  <c r="J5272" i="3"/>
  <c r="K5272" i="3" s="1"/>
  <c r="L5272" i="3" s="1"/>
  <c r="J5268" i="3"/>
  <c r="K5268" i="3" s="1"/>
  <c r="L5268" i="3" s="1"/>
  <c r="J5264" i="3"/>
  <c r="K5264" i="3" s="1"/>
  <c r="L5264" i="3" s="1"/>
  <c r="J5260" i="3"/>
  <c r="K5260" i="3" s="1"/>
  <c r="L5260" i="3" s="1"/>
  <c r="J5256" i="3"/>
  <c r="K5256" i="3" s="1"/>
  <c r="L5256" i="3" s="1"/>
  <c r="J5252" i="3"/>
  <c r="K5252" i="3" s="1"/>
  <c r="L5252" i="3" s="1"/>
  <c r="J5248" i="3"/>
  <c r="K5248" i="3" s="1"/>
  <c r="L5248" i="3" s="1"/>
  <c r="J5244" i="3"/>
  <c r="K5244" i="3" s="1"/>
  <c r="L5244" i="3" s="1"/>
  <c r="J5240" i="3"/>
  <c r="K5240" i="3" s="1"/>
  <c r="L5240" i="3" s="1"/>
  <c r="J5236" i="3"/>
  <c r="K5236" i="3" s="1"/>
  <c r="L5236" i="3" s="1"/>
  <c r="J5232" i="3"/>
  <c r="K5232" i="3" s="1"/>
  <c r="L5232" i="3" s="1"/>
  <c r="J5228" i="3"/>
  <c r="K5228" i="3" s="1"/>
  <c r="L5228" i="3" s="1"/>
  <c r="J5224" i="3"/>
  <c r="K5224" i="3" s="1"/>
  <c r="L5224" i="3" s="1"/>
  <c r="J5220" i="3"/>
  <c r="K5220" i="3" s="1"/>
  <c r="L5220" i="3" s="1"/>
  <c r="J5216" i="3"/>
  <c r="K5216" i="3" s="1"/>
  <c r="L5216" i="3" s="1"/>
  <c r="J5212" i="3"/>
  <c r="K5212" i="3" s="1"/>
  <c r="L5212" i="3" s="1"/>
  <c r="J5208" i="3"/>
  <c r="K5208" i="3" s="1"/>
  <c r="L5208" i="3" s="1"/>
  <c r="J5204" i="3"/>
  <c r="K5204" i="3" s="1"/>
  <c r="L5204" i="3" s="1"/>
  <c r="J5200" i="3"/>
  <c r="K5200" i="3" s="1"/>
  <c r="L5200" i="3" s="1"/>
  <c r="J5196" i="3"/>
  <c r="K5196" i="3" s="1"/>
  <c r="L5196" i="3" s="1"/>
  <c r="J5192" i="3"/>
  <c r="K5192" i="3" s="1"/>
  <c r="L5192" i="3" s="1"/>
  <c r="J5188" i="3"/>
  <c r="K5188" i="3" s="1"/>
  <c r="L5188" i="3" s="1"/>
  <c r="J5184" i="3"/>
  <c r="K5184" i="3" s="1"/>
  <c r="L5184" i="3" s="1"/>
  <c r="J5180" i="3"/>
  <c r="K5180" i="3" s="1"/>
  <c r="L5180" i="3" s="1"/>
  <c r="J5176" i="3"/>
  <c r="K5176" i="3" s="1"/>
  <c r="L5176" i="3" s="1"/>
  <c r="J5172" i="3"/>
  <c r="K5172" i="3" s="1"/>
  <c r="L5172" i="3" s="1"/>
  <c r="J5168" i="3"/>
  <c r="K5168" i="3" s="1"/>
  <c r="L5168" i="3" s="1"/>
  <c r="J5164" i="3"/>
  <c r="K5164" i="3" s="1"/>
  <c r="L5164" i="3" s="1"/>
  <c r="J5160" i="3"/>
  <c r="K5160" i="3" s="1"/>
  <c r="L5160" i="3" s="1"/>
  <c r="J5156" i="3"/>
  <c r="K5156" i="3" s="1"/>
  <c r="L5156" i="3" s="1"/>
  <c r="J5152" i="3"/>
  <c r="K5152" i="3" s="1"/>
  <c r="L5152" i="3" s="1"/>
  <c r="J5148" i="3"/>
  <c r="K5148" i="3" s="1"/>
  <c r="L5148" i="3" s="1"/>
  <c r="J5144" i="3"/>
  <c r="K5144" i="3" s="1"/>
  <c r="L5144" i="3" s="1"/>
  <c r="J5140" i="3"/>
  <c r="K5140" i="3" s="1"/>
  <c r="L5140" i="3" s="1"/>
  <c r="J5136" i="3"/>
  <c r="K5136" i="3" s="1"/>
  <c r="L5136" i="3" s="1"/>
  <c r="J5132" i="3"/>
  <c r="K5132" i="3" s="1"/>
  <c r="L5132" i="3" s="1"/>
  <c r="J5128" i="3"/>
  <c r="K5128" i="3" s="1"/>
  <c r="L5128" i="3" s="1"/>
  <c r="J5124" i="3"/>
  <c r="K5124" i="3" s="1"/>
  <c r="L5124" i="3" s="1"/>
  <c r="J5120" i="3"/>
  <c r="K5120" i="3" s="1"/>
  <c r="L5120" i="3" s="1"/>
  <c r="J5116" i="3"/>
  <c r="K5116" i="3" s="1"/>
  <c r="L5116" i="3" s="1"/>
  <c r="J5112" i="3"/>
  <c r="K5112" i="3" s="1"/>
  <c r="L5112" i="3" s="1"/>
  <c r="J5108" i="3"/>
  <c r="K5108" i="3" s="1"/>
  <c r="L5108" i="3" s="1"/>
  <c r="J5104" i="3"/>
  <c r="K5104" i="3" s="1"/>
  <c r="L5104" i="3" s="1"/>
  <c r="J5100" i="3"/>
  <c r="K5100" i="3" s="1"/>
  <c r="L5100" i="3" s="1"/>
  <c r="J5096" i="3"/>
  <c r="K5096" i="3" s="1"/>
  <c r="L5096" i="3" s="1"/>
  <c r="J5092" i="3"/>
  <c r="K5092" i="3" s="1"/>
  <c r="L5092" i="3" s="1"/>
  <c r="J5088" i="3"/>
  <c r="K5088" i="3" s="1"/>
  <c r="L5088" i="3" s="1"/>
  <c r="J5084" i="3"/>
  <c r="K5084" i="3" s="1"/>
  <c r="L5084" i="3" s="1"/>
  <c r="J5080" i="3"/>
  <c r="K5080" i="3" s="1"/>
  <c r="L5080" i="3" s="1"/>
  <c r="J5076" i="3"/>
  <c r="K5076" i="3" s="1"/>
  <c r="L5076" i="3" s="1"/>
  <c r="J5072" i="3"/>
  <c r="K5072" i="3" s="1"/>
  <c r="L5072" i="3" s="1"/>
  <c r="J5068" i="3"/>
  <c r="K5068" i="3" s="1"/>
  <c r="L5068" i="3" s="1"/>
  <c r="J5064" i="3"/>
  <c r="K5064" i="3" s="1"/>
  <c r="L5064" i="3" s="1"/>
  <c r="J5060" i="3"/>
  <c r="K5060" i="3" s="1"/>
  <c r="L5060" i="3" s="1"/>
  <c r="J5056" i="3"/>
  <c r="K5056" i="3" s="1"/>
  <c r="L5056" i="3" s="1"/>
  <c r="J5052" i="3"/>
  <c r="K5052" i="3" s="1"/>
  <c r="L5052" i="3" s="1"/>
  <c r="J5048" i="3"/>
  <c r="K5048" i="3" s="1"/>
  <c r="L5048" i="3" s="1"/>
  <c r="J5044" i="3"/>
  <c r="K5044" i="3" s="1"/>
  <c r="L5044" i="3" s="1"/>
  <c r="J5040" i="3"/>
  <c r="K5040" i="3" s="1"/>
  <c r="L5040" i="3" s="1"/>
  <c r="J5036" i="3"/>
  <c r="K5036" i="3" s="1"/>
  <c r="L5036" i="3" s="1"/>
  <c r="J5032" i="3"/>
  <c r="K5032" i="3" s="1"/>
  <c r="L5032" i="3" s="1"/>
  <c r="J5028" i="3"/>
  <c r="K5028" i="3" s="1"/>
  <c r="L5028" i="3" s="1"/>
  <c r="J5024" i="3"/>
  <c r="K5024" i="3" s="1"/>
  <c r="L5024" i="3" s="1"/>
  <c r="J5020" i="3"/>
  <c r="K5020" i="3" s="1"/>
  <c r="L5020" i="3" s="1"/>
  <c r="J5016" i="3"/>
  <c r="K5016" i="3" s="1"/>
  <c r="L5016" i="3" s="1"/>
  <c r="J5012" i="3"/>
  <c r="K5012" i="3" s="1"/>
  <c r="L5012" i="3" s="1"/>
  <c r="J5008" i="3"/>
  <c r="K5008" i="3" s="1"/>
  <c r="L5008" i="3" s="1"/>
  <c r="J5004" i="3"/>
  <c r="K5004" i="3" s="1"/>
  <c r="L5004" i="3" s="1"/>
  <c r="J5000" i="3"/>
  <c r="K5000" i="3" s="1"/>
  <c r="L5000" i="3" s="1"/>
  <c r="J4996" i="3"/>
  <c r="K4996" i="3" s="1"/>
  <c r="L4996" i="3" s="1"/>
  <c r="J4988" i="3"/>
  <c r="K4988" i="3" s="1"/>
  <c r="L4988" i="3" s="1"/>
  <c r="J4980" i="3"/>
  <c r="K4980" i="3" s="1"/>
  <c r="L4980" i="3" s="1"/>
  <c r="J4976" i="3"/>
  <c r="K4976" i="3" s="1"/>
  <c r="L4976" i="3" s="1"/>
  <c r="J4968" i="3"/>
  <c r="K4968" i="3" s="1"/>
  <c r="L4968" i="3" s="1"/>
  <c r="J4960" i="3"/>
  <c r="K4960" i="3" s="1"/>
  <c r="L4960" i="3" s="1"/>
  <c r="J4952" i="3"/>
  <c r="K4952" i="3" s="1"/>
  <c r="L4952" i="3" s="1"/>
  <c r="J4944" i="3"/>
  <c r="K4944" i="3" s="1"/>
  <c r="L4944" i="3" s="1"/>
  <c r="J4936" i="3"/>
  <c r="K4936" i="3" s="1"/>
  <c r="L4936" i="3" s="1"/>
  <c r="J4928" i="3"/>
  <c r="K4928" i="3" s="1"/>
  <c r="L4928" i="3" s="1"/>
  <c r="J4920" i="3"/>
  <c r="K4920" i="3" s="1"/>
  <c r="L4920" i="3" s="1"/>
  <c r="J4912" i="3"/>
  <c r="K4912" i="3" s="1"/>
  <c r="L4912" i="3" s="1"/>
  <c r="J4904" i="3"/>
  <c r="K4904" i="3" s="1"/>
  <c r="L4904" i="3" s="1"/>
  <c r="J4896" i="3"/>
  <c r="K4896" i="3" s="1"/>
  <c r="L4896" i="3" s="1"/>
  <c r="J4888" i="3"/>
  <c r="K4888" i="3" s="1"/>
  <c r="L4888" i="3" s="1"/>
  <c r="J4880" i="3"/>
  <c r="K4880" i="3" s="1"/>
  <c r="L4880" i="3" s="1"/>
  <c r="J4872" i="3"/>
  <c r="K4872" i="3" s="1"/>
  <c r="L4872" i="3" s="1"/>
  <c r="J4864" i="3"/>
  <c r="K4864" i="3" s="1"/>
  <c r="L4864" i="3" s="1"/>
  <c r="J4856" i="3"/>
  <c r="K4856" i="3" s="1"/>
  <c r="L4856" i="3" s="1"/>
  <c r="J4848" i="3"/>
  <c r="K4848" i="3" s="1"/>
  <c r="L4848" i="3" s="1"/>
  <c r="J4840" i="3"/>
  <c r="K4840" i="3" s="1"/>
  <c r="L4840" i="3" s="1"/>
  <c r="J4832" i="3"/>
  <c r="K4832" i="3" s="1"/>
  <c r="L4832" i="3" s="1"/>
  <c r="J4824" i="3"/>
  <c r="K4824" i="3" s="1"/>
  <c r="L4824" i="3" s="1"/>
  <c r="J4816" i="3"/>
  <c r="K4816" i="3" s="1"/>
  <c r="L4816" i="3" s="1"/>
  <c r="J4808" i="3"/>
  <c r="K4808" i="3" s="1"/>
  <c r="L4808" i="3" s="1"/>
  <c r="J4796" i="3"/>
  <c r="K4796" i="3" s="1"/>
  <c r="L4796" i="3" s="1"/>
  <c r="J4788" i="3"/>
  <c r="K4788" i="3" s="1"/>
  <c r="L4788" i="3" s="1"/>
  <c r="J4780" i="3"/>
  <c r="K4780" i="3" s="1"/>
  <c r="L4780" i="3" s="1"/>
  <c r="J4776" i="3"/>
  <c r="K4776" i="3" s="1"/>
  <c r="L4776" i="3" s="1"/>
  <c r="J4768" i="3"/>
  <c r="K4768" i="3" s="1"/>
  <c r="L4768" i="3" s="1"/>
  <c r="J4760" i="3"/>
  <c r="K4760" i="3" s="1"/>
  <c r="L4760" i="3" s="1"/>
  <c r="J4752" i="3"/>
  <c r="K4752" i="3" s="1"/>
  <c r="L4752" i="3" s="1"/>
  <c r="J4744" i="3"/>
  <c r="K4744" i="3" s="1"/>
  <c r="L4744" i="3" s="1"/>
  <c r="J4732" i="3"/>
  <c r="K4732" i="3" s="1"/>
  <c r="L4732" i="3" s="1"/>
  <c r="J4724" i="3"/>
  <c r="K4724" i="3" s="1"/>
  <c r="L4724" i="3" s="1"/>
  <c r="J4716" i="3"/>
  <c r="K4716" i="3" s="1"/>
  <c r="L4716" i="3" s="1"/>
  <c r="J4708" i="3"/>
  <c r="K4708" i="3" s="1"/>
  <c r="L4708" i="3" s="1"/>
  <c r="J4700" i="3"/>
  <c r="K4700" i="3" s="1"/>
  <c r="L4700" i="3" s="1"/>
  <c r="J4692" i="3"/>
  <c r="K4692" i="3" s="1"/>
  <c r="L4692" i="3" s="1"/>
  <c r="J4684" i="3"/>
  <c r="K4684" i="3" s="1"/>
  <c r="L4684" i="3" s="1"/>
  <c r="J4676" i="3"/>
  <c r="K4676" i="3" s="1"/>
  <c r="L4676" i="3" s="1"/>
  <c r="J4668" i="3"/>
  <c r="K4668" i="3" s="1"/>
  <c r="L4668" i="3" s="1"/>
  <c r="J4660" i="3"/>
  <c r="K4660" i="3" s="1"/>
  <c r="L4660" i="3" s="1"/>
  <c r="J4652" i="3"/>
  <c r="K4652" i="3" s="1"/>
  <c r="L4652" i="3" s="1"/>
  <c r="J4644" i="3"/>
  <c r="K4644" i="3" s="1"/>
  <c r="L4644" i="3" s="1"/>
  <c r="J4640" i="3"/>
  <c r="K4640" i="3" s="1"/>
  <c r="L4640" i="3" s="1"/>
  <c r="J4632" i="3"/>
  <c r="K4632" i="3" s="1"/>
  <c r="L4632" i="3" s="1"/>
  <c r="J4624" i="3"/>
  <c r="K4624" i="3" s="1"/>
  <c r="L4624" i="3" s="1"/>
  <c r="J4616" i="3"/>
  <c r="K4616" i="3" s="1"/>
  <c r="L4616" i="3" s="1"/>
  <c r="J4608" i="3"/>
  <c r="K4608" i="3" s="1"/>
  <c r="L4608" i="3" s="1"/>
  <c r="J4600" i="3"/>
  <c r="K4600" i="3" s="1"/>
  <c r="L4600" i="3" s="1"/>
  <c r="J4592" i="3"/>
  <c r="K4592" i="3" s="1"/>
  <c r="L4592" i="3" s="1"/>
  <c r="J4584" i="3"/>
  <c r="K4584" i="3" s="1"/>
  <c r="L4584" i="3" s="1"/>
  <c r="J4576" i="3"/>
  <c r="K4576" i="3" s="1"/>
  <c r="L4576" i="3" s="1"/>
  <c r="J4568" i="3"/>
  <c r="K4568" i="3" s="1"/>
  <c r="L4568" i="3" s="1"/>
  <c r="J4560" i="3"/>
  <c r="K4560" i="3" s="1"/>
  <c r="L4560" i="3" s="1"/>
  <c r="J4552" i="3"/>
  <c r="K4552" i="3" s="1"/>
  <c r="L4552" i="3" s="1"/>
  <c r="J4544" i="3"/>
  <c r="K4544" i="3" s="1"/>
  <c r="L4544" i="3" s="1"/>
  <c r="J4532" i="3"/>
  <c r="K4532" i="3" s="1"/>
  <c r="L4532" i="3" s="1"/>
  <c r="J4528" i="3"/>
  <c r="K4528" i="3" s="1"/>
  <c r="L4528" i="3" s="1"/>
  <c r="J4520" i="3"/>
  <c r="K4520" i="3" s="1"/>
  <c r="L4520" i="3" s="1"/>
  <c r="J4512" i="3"/>
  <c r="K4512" i="3" s="1"/>
  <c r="L4512" i="3" s="1"/>
  <c r="J4504" i="3"/>
  <c r="K4504" i="3" s="1"/>
  <c r="L4504" i="3" s="1"/>
  <c r="J4496" i="3"/>
  <c r="K4496" i="3" s="1"/>
  <c r="L4496" i="3" s="1"/>
  <c r="J4488" i="3"/>
  <c r="K4488" i="3" s="1"/>
  <c r="L4488" i="3" s="1"/>
  <c r="J4480" i="3"/>
  <c r="K4480" i="3" s="1"/>
  <c r="L4480" i="3" s="1"/>
  <c r="J4472" i="3"/>
  <c r="K4472" i="3" s="1"/>
  <c r="L4472" i="3" s="1"/>
  <c r="J4464" i="3"/>
  <c r="K4464" i="3" s="1"/>
  <c r="L4464" i="3" s="1"/>
  <c r="J4456" i="3"/>
  <c r="K4456" i="3" s="1"/>
  <c r="L4456" i="3" s="1"/>
  <c r="J4444" i="3"/>
  <c r="K4444" i="3" s="1"/>
  <c r="L4444" i="3" s="1"/>
  <c r="J4436" i="3"/>
  <c r="K4436" i="3" s="1"/>
  <c r="L4436" i="3" s="1"/>
  <c r="J4428" i="3"/>
  <c r="K4428" i="3" s="1"/>
  <c r="L4428" i="3" s="1"/>
  <c r="J4420" i="3"/>
  <c r="K4420" i="3" s="1"/>
  <c r="L4420" i="3" s="1"/>
  <c r="J4412" i="3"/>
  <c r="K4412" i="3" s="1"/>
  <c r="L4412" i="3" s="1"/>
  <c r="J4404" i="3"/>
  <c r="K4404" i="3" s="1"/>
  <c r="L4404" i="3" s="1"/>
  <c r="J4396" i="3"/>
  <c r="K4396" i="3" s="1"/>
  <c r="L4396" i="3" s="1"/>
  <c r="J4392" i="3"/>
  <c r="K4392" i="3" s="1"/>
  <c r="L4392" i="3" s="1"/>
  <c r="J4384" i="3"/>
  <c r="K4384" i="3" s="1"/>
  <c r="L4384" i="3" s="1"/>
  <c r="J4376" i="3"/>
  <c r="K4376" i="3" s="1"/>
  <c r="L4376" i="3" s="1"/>
  <c r="J4368" i="3"/>
  <c r="K4368" i="3" s="1"/>
  <c r="L4368" i="3" s="1"/>
  <c r="J4360" i="3"/>
  <c r="K4360" i="3" s="1"/>
  <c r="L4360" i="3" s="1"/>
  <c r="J4348" i="3"/>
  <c r="K4348" i="3" s="1"/>
  <c r="L4348" i="3" s="1"/>
  <c r="J4340" i="3"/>
  <c r="K4340" i="3" s="1"/>
  <c r="L4340" i="3" s="1"/>
  <c r="J4332" i="3"/>
  <c r="K4332" i="3" s="1"/>
  <c r="L4332" i="3" s="1"/>
  <c r="J4324" i="3"/>
  <c r="K4324" i="3" s="1"/>
  <c r="L4324" i="3" s="1"/>
  <c r="J4320" i="3"/>
  <c r="K4320" i="3" s="1"/>
  <c r="L4320" i="3" s="1"/>
  <c r="J4312" i="3"/>
  <c r="K4312" i="3" s="1"/>
  <c r="L4312" i="3" s="1"/>
  <c r="J4304" i="3"/>
  <c r="K4304" i="3" s="1"/>
  <c r="L4304" i="3" s="1"/>
  <c r="J4296" i="3"/>
  <c r="K4296" i="3" s="1"/>
  <c r="L4296" i="3" s="1"/>
  <c r="J4288" i="3"/>
  <c r="K4288" i="3" s="1"/>
  <c r="L4288" i="3" s="1"/>
  <c r="J4280" i="3"/>
  <c r="K4280" i="3" s="1"/>
  <c r="L4280" i="3" s="1"/>
  <c r="J4272" i="3"/>
  <c r="K4272" i="3" s="1"/>
  <c r="L4272" i="3" s="1"/>
  <c r="J4264" i="3"/>
  <c r="K4264" i="3" s="1"/>
  <c r="L4264" i="3" s="1"/>
  <c r="J4256" i="3"/>
  <c r="K4256" i="3" s="1"/>
  <c r="L4256" i="3" s="1"/>
  <c r="J4248" i="3"/>
  <c r="K4248" i="3" s="1"/>
  <c r="L4248" i="3" s="1"/>
  <c r="J4240" i="3"/>
  <c r="K4240" i="3" s="1"/>
  <c r="L4240" i="3" s="1"/>
  <c r="J4232" i="3"/>
  <c r="K4232" i="3" s="1"/>
  <c r="L4232" i="3" s="1"/>
  <c r="J4224" i="3"/>
  <c r="K4224" i="3" s="1"/>
  <c r="L4224" i="3" s="1"/>
  <c r="J4216" i="3"/>
  <c r="K4216" i="3" s="1"/>
  <c r="L4216" i="3" s="1"/>
  <c r="J4208" i="3"/>
  <c r="K4208" i="3" s="1"/>
  <c r="L4208" i="3" s="1"/>
  <c r="J4200" i="3"/>
  <c r="K4200" i="3" s="1"/>
  <c r="L4200" i="3" s="1"/>
  <c r="J4192" i="3"/>
  <c r="K4192" i="3" s="1"/>
  <c r="L4192" i="3" s="1"/>
  <c r="J4184" i="3"/>
  <c r="K4184" i="3" s="1"/>
  <c r="L4184" i="3" s="1"/>
  <c r="J4176" i="3"/>
  <c r="K4176" i="3" s="1"/>
  <c r="L4176" i="3" s="1"/>
  <c r="J4168" i="3"/>
  <c r="K4168" i="3" s="1"/>
  <c r="L4168" i="3" s="1"/>
  <c r="J4160" i="3"/>
  <c r="K4160" i="3" s="1"/>
  <c r="L4160" i="3" s="1"/>
  <c r="J4152" i="3"/>
  <c r="K4152" i="3" s="1"/>
  <c r="L4152" i="3" s="1"/>
  <c r="J4140" i="3"/>
  <c r="K4140" i="3" s="1"/>
  <c r="L4140" i="3" s="1"/>
  <c r="J4132" i="3"/>
  <c r="K4132" i="3" s="1"/>
  <c r="L4132" i="3" s="1"/>
  <c r="J4124" i="3"/>
  <c r="K4124" i="3" s="1"/>
  <c r="L4124" i="3" s="1"/>
  <c r="J4116" i="3"/>
  <c r="K4116" i="3" s="1"/>
  <c r="L4116" i="3" s="1"/>
  <c r="J4108" i="3"/>
  <c r="K4108" i="3" s="1"/>
  <c r="L4108" i="3" s="1"/>
  <c r="J4100" i="3"/>
  <c r="K4100" i="3" s="1"/>
  <c r="L4100" i="3" s="1"/>
  <c r="J4096" i="3"/>
  <c r="K4096" i="3" s="1"/>
  <c r="L4096" i="3" s="1"/>
  <c r="J4088" i="3"/>
  <c r="K4088" i="3" s="1"/>
  <c r="L4088" i="3" s="1"/>
  <c r="J4080" i="3"/>
  <c r="K4080" i="3" s="1"/>
  <c r="L4080" i="3" s="1"/>
  <c r="J4072" i="3"/>
  <c r="K4072" i="3" s="1"/>
  <c r="L4072" i="3" s="1"/>
  <c r="J4064" i="3"/>
  <c r="K4064" i="3" s="1"/>
  <c r="L4064" i="3" s="1"/>
  <c r="J4056" i="3"/>
  <c r="K4056" i="3" s="1"/>
  <c r="L4056" i="3" s="1"/>
  <c r="J4048" i="3"/>
  <c r="K4048" i="3" s="1"/>
  <c r="L4048" i="3" s="1"/>
  <c r="J4040" i="3"/>
  <c r="K4040" i="3" s="1"/>
  <c r="L4040" i="3" s="1"/>
  <c r="J4032" i="3"/>
  <c r="K4032" i="3" s="1"/>
  <c r="L4032" i="3" s="1"/>
  <c r="J4024" i="3"/>
  <c r="K4024" i="3" s="1"/>
  <c r="L4024" i="3" s="1"/>
  <c r="J4016" i="3"/>
  <c r="K4016" i="3" s="1"/>
  <c r="L4016" i="3" s="1"/>
  <c r="J4004" i="3"/>
  <c r="K4004" i="3" s="1"/>
  <c r="L4004" i="3" s="1"/>
  <c r="J3996" i="3"/>
  <c r="K3996" i="3" s="1"/>
  <c r="L3996" i="3" s="1"/>
  <c r="J3988" i="3"/>
  <c r="K3988" i="3" s="1"/>
  <c r="L3988" i="3" s="1"/>
  <c r="J3980" i="3"/>
  <c r="K3980" i="3" s="1"/>
  <c r="L3980" i="3" s="1"/>
  <c r="J3976" i="3"/>
  <c r="K3976" i="3" s="1"/>
  <c r="L3976" i="3" s="1"/>
  <c r="J3964" i="3"/>
  <c r="K3964" i="3" s="1"/>
  <c r="L3964" i="3" s="1"/>
  <c r="J3956" i="3"/>
  <c r="K3956" i="3" s="1"/>
  <c r="L3956" i="3" s="1"/>
  <c r="J3948" i="3"/>
  <c r="K3948" i="3" s="1"/>
  <c r="L3948" i="3" s="1"/>
  <c r="J3940" i="3"/>
  <c r="K3940" i="3" s="1"/>
  <c r="L3940" i="3" s="1"/>
  <c r="J3932" i="3"/>
  <c r="K3932" i="3" s="1"/>
  <c r="L3932" i="3" s="1"/>
  <c r="J3924" i="3"/>
  <c r="K3924" i="3" s="1"/>
  <c r="L3924" i="3" s="1"/>
  <c r="J3916" i="3"/>
  <c r="K3916" i="3" s="1"/>
  <c r="L3916" i="3" s="1"/>
  <c r="J3908" i="3"/>
  <c r="K3908" i="3" s="1"/>
  <c r="L3908" i="3" s="1"/>
  <c r="J3900" i="3"/>
  <c r="K3900" i="3" s="1"/>
  <c r="L3900" i="3" s="1"/>
  <c r="J3896" i="3"/>
  <c r="K3896" i="3" s="1"/>
  <c r="L3896" i="3" s="1"/>
  <c r="J3884" i="3"/>
  <c r="K3884" i="3" s="1"/>
  <c r="L3884" i="3" s="1"/>
  <c r="J3876" i="3"/>
  <c r="K3876" i="3" s="1"/>
  <c r="L3876" i="3" s="1"/>
  <c r="J3868" i="3"/>
  <c r="K3868" i="3" s="1"/>
  <c r="L3868" i="3" s="1"/>
  <c r="J3860" i="3"/>
  <c r="K3860" i="3" s="1"/>
  <c r="L3860" i="3" s="1"/>
  <c r="J3856" i="3"/>
  <c r="K3856" i="3" s="1"/>
  <c r="L3856" i="3" s="1"/>
  <c r="J3848" i="3"/>
  <c r="K3848" i="3" s="1"/>
  <c r="L3848" i="3" s="1"/>
  <c r="J3840" i="3"/>
  <c r="K3840" i="3" s="1"/>
  <c r="L3840" i="3" s="1"/>
  <c r="J3832" i="3"/>
  <c r="K3832" i="3" s="1"/>
  <c r="L3832" i="3" s="1"/>
  <c r="J3824" i="3"/>
  <c r="K3824" i="3" s="1"/>
  <c r="L3824" i="3" s="1"/>
  <c r="J3816" i="3"/>
  <c r="K3816" i="3" s="1"/>
  <c r="L3816" i="3" s="1"/>
  <c r="J3808" i="3"/>
  <c r="K3808" i="3" s="1"/>
  <c r="L3808" i="3" s="1"/>
  <c r="J3800" i="3"/>
  <c r="K3800" i="3" s="1"/>
  <c r="L3800" i="3" s="1"/>
  <c r="J3792" i="3"/>
  <c r="K3792" i="3" s="1"/>
  <c r="L3792" i="3" s="1"/>
  <c r="J3784" i="3"/>
  <c r="K3784" i="3" s="1"/>
  <c r="L3784" i="3" s="1"/>
  <c r="J3776" i="3"/>
  <c r="K3776" i="3" s="1"/>
  <c r="L3776" i="3" s="1"/>
  <c r="J3768" i="3"/>
  <c r="K3768" i="3" s="1"/>
  <c r="L3768" i="3" s="1"/>
  <c r="J3760" i="3"/>
  <c r="K3760" i="3" s="1"/>
  <c r="L3760" i="3" s="1"/>
  <c r="J3752" i="3"/>
  <c r="K3752" i="3" s="1"/>
  <c r="L3752" i="3" s="1"/>
  <c r="J3744" i="3"/>
  <c r="K3744" i="3" s="1"/>
  <c r="L3744" i="3" s="1"/>
  <c r="J3736" i="3"/>
  <c r="K3736" i="3" s="1"/>
  <c r="L3736" i="3" s="1"/>
  <c r="J3728" i="3"/>
  <c r="K3728" i="3" s="1"/>
  <c r="L3728" i="3" s="1"/>
  <c r="J3720" i="3"/>
  <c r="K3720" i="3" s="1"/>
  <c r="L3720" i="3" s="1"/>
  <c r="J3712" i="3"/>
  <c r="K3712" i="3" s="1"/>
  <c r="L3712" i="3" s="1"/>
  <c r="J3704" i="3"/>
  <c r="K3704" i="3" s="1"/>
  <c r="L3704" i="3" s="1"/>
  <c r="J3692" i="3"/>
  <c r="K3692" i="3" s="1"/>
  <c r="L3692" i="3" s="1"/>
  <c r="J3684" i="3"/>
  <c r="K3684" i="3" s="1"/>
  <c r="L3684" i="3" s="1"/>
  <c r="J3676" i="3"/>
  <c r="K3676" i="3" s="1"/>
  <c r="L3676" i="3" s="1"/>
  <c r="J3668" i="3"/>
  <c r="K3668" i="3" s="1"/>
  <c r="L3668" i="3" s="1"/>
  <c r="J3660" i="3"/>
  <c r="K3660" i="3" s="1"/>
  <c r="L3660" i="3" s="1"/>
  <c r="J3652" i="3"/>
  <c r="K3652" i="3" s="1"/>
  <c r="L3652" i="3" s="1"/>
  <c r="J3644" i="3"/>
  <c r="K3644" i="3" s="1"/>
  <c r="L3644" i="3" s="1"/>
  <c r="J3636" i="3"/>
  <c r="K3636" i="3" s="1"/>
  <c r="L3636" i="3" s="1"/>
  <c r="J3628" i="3"/>
  <c r="K3628" i="3" s="1"/>
  <c r="L3628" i="3" s="1"/>
  <c r="J3620" i="3"/>
  <c r="K3620" i="3" s="1"/>
  <c r="L3620" i="3" s="1"/>
  <c r="J3612" i="3"/>
  <c r="K3612" i="3" s="1"/>
  <c r="L3612" i="3" s="1"/>
  <c r="J3604" i="3"/>
  <c r="K3604" i="3" s="1"/>
  <c r="L3604" i="3" s="1"/>
  <c r="J3596" i="3"/>
  <c r="K3596" i="3" s="1"/>
  <c r="L3596" i="3" s="1"/>
  <c r="J3588" i="3"/>
  <c r="K3588" i="3" s="1"/>
  <c r="L3588" i="3" s="1"/>
  <c r="J3580" i="3"/>
  <c r="K3580" i="3" s="1"/>
  <c r="L3580" i="3" s="1"/>
  <c r="J3572" i="3"/>
  <c r="K3572" i="3" s="1"/>
  <c r="L3572" i="3" s="1"/>
  <c r="J3564" i="3"/>
  <c r="K3564" i="3" s="1"/>
  <c r="L3564" i="3" s="1"/>
  <c r="J3556" i="3"/>
  <c r="K3556" i="3" s="1"/>
  <c r="L3556" i="3" s="1"/>
  <c r="J3548" i="3"/>
  <c r="K3548" i="3" s="1"/>
  <c r="L3548" i="3" s="1"/>
  <c r="J3540" i="3"/>
  <c r="K3540" i="3" s="1"/>
  <c r="L3540" i="3" s="1"/>
  <c r="J3532" i="3"/>
  <c r="K3532" i="3" s="1"/>
  <c r="L3532" i="3" s="1"/>
  <c r="J3524" i="3"/>
  <c r="K3524" i="3" s="1"/>
  <c r="L3524" i="3" s="1"/>
  <c r="J3516" i="3"/>
  <c r="K3516" i="3" s="1"/>
  <c r="L3516" i="3" s="1"/>
  <c r="J3508" i="3"/>
  <c r="K3508" i="3" s="1"/>
  <c r="L3508" i="3" s="1"/>
  <c r="J3500" i="3"/>
  <c r="K3500" i="3" s="1"/>
  <c r="L3500" i="3" s="1"/>
  <c r="J3492" i="3"/>
  <c r="K3492" i="3" s="1"/>
  <c r="L3492" i="3" s="1"/>
  <c r="J3484" i="3"/>
  <c r="K3484" i="3" s="1"/>
  <c r="L3484" i="3" s="1"/>
  <c r="J3476" i="3"/>
  <c r="K3476" i="3" s="1"/>
  <c r="L3476" i="3" s="1"/>
  <c r="J3468" i="3"/>
  <c r="K3468" i="3" s="1"/>
  <c r="L3468" i="3" s="1"/>
  <c r="J3460" i="3"/>
  <c r="K3460" i="3" s="1"/>
  <c r="L3460" i="3" s="1"/>
  <c r="J3452" i="3"/>
  <c r="K3452" i="3" s="1"/>
  <c r="L3452" i="3" s="1"/>
  <c r="J3444" i="3"/>
  <c r="K3444" i="3" s="1"/>
  <c r="L3444" i="3" s="1"/>
  <c r="J3436" i="3"/>
  <c r="K3436" i="3" s="1"/>
  <c r="L3436" i="3" s="1"/>
  <c r="J3428" i="3"/>
  <c r="K3428" i="3" s="1"/>
  <c r="L3428" i="3" s="1"/>
  <c r="J3420" i="3"/>
  <c r="K3420" i="3" s="1"/>
  <c r="L3420" i="3" s="1"/>
  <c r="J3412" i="3"/>
  <c r="K3412" i="3" s="1"/>
  <c r="L3412" i="3" s="1"/>
  <c r="J3404" i="3"/>
  <c r="K3404" i="3" s="1"/>
  <c r="L3404" i="3" s="1"/>
  <c r="J3400" i="3"/>
  <c r="K3400" i="3" s="1"/>
  <c r="L3400" i="3" s="1"/>
  <c r="J3392" i="3"/>
  <c r="K3392" i="3" s="1"/>
  <c r="L3392" i="3" s="1"/>
  <c r="J3384" i="3"/>
  <c r="K3384" i="3" s="1"/>
  <c r="L3384" i="3" s="1"/>
  <c r="J3376" i="3"/>
  <c r="K3376" i="3" s="1"/>
  <c r="L3376" i="3" s="1"/>
  <c r="J3368" i="3"/>
  <c r="K3368" i="3" s="1"/>
  <c r="L3368" i="3" s="1"/>
  <c r="J3360" i="3"/>
  <c r="K3360" i="3" s="1"/>
  <c r="L3360" i="3" s="1"/>
  <c r="J3352" i="3"/>
  <c r="K3352" i="3" s="1"/>
  <c r="L3352" i="3" s="1"/>
  <c r="J3344" i="3"/>
  <c r="K3344" i="3" s="1"/>
  <c r="L3344" i="3" s="1"/>
  <c r="J3336" i="3"/>
  <c r="K3336" i="3" s="1"/>
  <c r="L3336" i="3" s="1"/>
  <c r="J3328" i="3"/>
  <c r="K3328" i="3" s="1"/>
  <c r="L3328" i="3" s="1"/>
  <c r="J3320" i="3"/>
  <c r="K3320" i="3" s="1"/>
  <c r="L3320" i="3" s="1"/>
  <c r="J3312" i="3"/>
  <c r="K3312" i="3" s="1"/>
  <c r="L3312" i="3" s="1"/>
  <c r="J3304" i="3"/>
  <c r="K3304" i="3" s="1"/>
  <c r="L3304" i="3" s="1"/>
  <c r="J3296" i="3"/>
  <c r="K3296" i="3" s="1"/>
  <c r="L3296" i="3" s="1"/>
  <c r="J3288" i="3"/>
  <c r="K3288" i="3" s="1"/>
  <c r="L3288" i="3" s="1"/>
  <c r="J3280" i="3"/>
  <c r="K3280" i="3" s="1"/>
  <c r="L3280" i="3" s="1"/>
  <c r="J3272" i="3"/>
  <c r="K3272" i="3" s="1"/>
  <c r="L3272" i="3" s="1"/>
  <c r="J3260" i="3"/>
  <c r="K3260" i="3" s="1"/>
  <c r="L3260" i="3" s="1"/>
  <c r="J3252" i="3"/>
  <c r="K3252" i="3" s="1"/>
  <c r="L3252" i="3" s="1"/>
  <c r="J3244" i="3"/>
  <c r="K3244" i="3" s="1"/>
  <c r="L3244" i="3" s="1"/>
  <c r="J3240" i="3"/>
  <c r="K3240" i="3" s="1"/>
  <c r="L3240" i="3" s="1"/>
  <c r="J3232" i="3"/>
  <c r="K3232" i="3" s="1"/>
  <c r="L3232" i="3" s="1"/>
  <c r="J3224" i="3"/>
  <c r="K3224" i="3" s="1"/>
  <c r="L3224" i="3" s="1"/>
  <c r="J3216" i="3"/>
  <c r="K3216" i="3" s="1"/>
  <c r="L3216" i="3" s="1"/>
  <c r="J3208" i="3"/>
  <c r="K3208" i="3" s="1"/>
  <c r="L3208" i="3" s="1"/>
  <c r="J3200" i="3"/>
  <c r="K3200" i="3" s="1"/>
  <c r="L3200" i="3" s="1"/>
  <c r="J3192" i="3"/>
  <c r="K3192" i="3" s="1"/>
  <c r="L3192" i="3" s="1"/>
  <c r="J3184" i="3"/>
  <c r="K3184" i="3" s="1"/>
  <c r="L3184" i="3" s="1"/>
  <c r="J3176" i="3"/>
  <c r="K3176" i="3" s="1"/>
  <c r="L3176" i="3" s="1"/>
  <c r="J3168" i="3"/>
  <c r="K3168" i="3" s="1"/>
  <c r="L3168" i="3" s="1"/>
  <c r="J3160" i="3"/>
  <c r="K3160" i="3" s="1"/>
  <c r="L3160" i="3" s="1"/>
  <c r="J3152" i="3"/>
  <c r="K3152" i="3" s="1"/>
  <c r="L3152" i="3" s="1"/>
  <c r="J3144" i="3"/>
  <c r="K3144" i="3" s="1"/>
  <c r="L3144" i="3" s="1"/>
  <c r="J3136" i="3"/>
  <c r="K3136" i="3" s="1"/>
  <c r="L3136" i="3" s="1"/>
  <c r="J3128" i="3"/>
  <c r="K3128" i="3" s="1"/>
  <c r="L3128" i="3" s="1"/>
  <c r="J3120" i="3"/>
  <c r="K3120" i="3" s="1"/>
  <c r="L3120" i="3" s="1"/>
  <c r="J3112" i="3"/>
  <c r="K3112" i="3" s="1"/>
  <c r="L3112" i="3" s="1"/>
  <c r="J3104" i="3"/>
  <c r="K3104" i="3" s="1"/>
  <c r="L3104" i="3" s="1"/>
  <c r="J3096" i="3"/>
  <c r="K3096" i="3" s="1"/>
  <c r="L3096" i="3" s="1"/>
  <c r="J3088" i="3"/>
  <c r="K3088" i="3" s="1"/>
  <c r="L3088" i="3" s="1"/>
  <c r="J3080" i="3"/>
  <c r="K3080" i="3" s="1"/>
  <c r="L3080" i="3" s="1"/>
  <c r="J3072" i="3"/>
  <c r="K3072" i="3" s="1"/>
  <c r="L3072" i="3" s="1"/>
  <c r="J3064" i="3"/>
  <c r="K3064" i="3" s="1"/>
  <c r="L3064" i="3" s="1"/>
  <c r="J3056" i="3"/>
  <c r="K3056" i="3" s="1"/>
  <c r="L3056" i="3" s="1"/>
  <c r="J3048" i="3"/>
  <c r="K3048" i="3" s="1"/>
  <c r="L3048" i="3" s="1"/>
  <c r="J3040" i="3"/>
  <c r="K3040" i="3" s="1"/>
  <c r="L3040" i="3" s="1"/>
  <c r="J3032" i="3"/>
  <c r="K3032" i="3" s="1"/>
  <c r="L3032" i="3" s="1"/>
  <c r="J3024" i="3"/>
  <c r="K3024" i="3" s="1"/>
  <c r="L3024" i="3" s="1"/>
  <c r="J3016" i="3"/>
  <c r="K3016" i="3" s="1"/>
  <c r="L3016" i="3" s="1"/>
  <c r="J3004" i="3"/>
  <c r="K3004" i="3" s="1"/>
  <c r="L3004" i="3" s="1"/>
  <c r="J2996" i="3"/>
  <c r="K2996" i="3" s="1"/>
  <c r="L2996" i="3" s="1"/>
  <c r="J2992" i="3"/>
  <c r="K2992" i="3" s="1"/>
  <c r="L2992" i="3" s="1"/>
  <c r="J2984" i="3"/>
  <c r="K2984" i="3" s="1"/>
  <c r="L2984" i="3" s="1"/>
  <c r="J2976" i="3"/>
  <c r="K2976" i="3" s="1"/>
  <c r="L2976" i="3" s="1"/>
  <c r="J2968" i="3"/>
  <c r="K2968" i="3" s="1"/>
  <c r="L2968" i="3" s="1"/>
  <c r="J2960" i="3"/>
  <c r="K2960" i="3" s="1"/>
  <c r="L2960" i="3" s="1"/>
  <c r="J2952" i="3"/>
  <c r="K2952" i="3" s="1"/>
  <c r="L2952" i="3" s="1"/>
  <c r="J2944" i="3"/>
  <c r="K2944" i="3" s="1"/>
  <c r="L2944" i="3" s="1"/>
  <c r="J2936" i="3"/>
  <c r="K2936" i="3" s="1"/>
  <c r="L2936" i="3" s="1"/>
  <c r="J2924" i="3"/>
  <c r="K2924" i="3" s="1"/>
  <c r="L2924" i="3" s="1"/>
  <c r="J2916" i="3"/>
  <c r="K2916" i="3" s="1"/>
  <c r="L2916" i="3" s="1"/>
  <c r="J2908" i="3"/>
  <c r="K2908" i="3" s="1"/>
  <c r="L2908" i="3" s="1"/>
  <c r="J2900" i="3"/>
  <c r="K2900" i="3" s="1"/>
  <c r="L2900" i="3" s="1"/>
  <c r="J2896" i="3"/>
  <c r="K2896" i="3" s="1"/>
  <c r="L2896" i="3" s="1"/>
  <c r="J2888" i="3"/>
  <c r="K2888" i="3" s="1"/>
  <c r="L2888" i="3" s="1"/>
  <c r="J2880" i="3"/>
  <c r="K2880" i="3" s="1"/>
  <c r="L2880" i="3" s="1"/>
  <c r="J2872" i="3"/>
  <c r="K2872" i="3" s="1"/>
  <c r="L2872" i="3" s="1"/>
  <c r="J2864" i="3"/>
  <c r="K2864" i="3" s="1"/>
  <c r="L2864" i="3" s="1"/>
  <c r="J2856" i="3"/>
  <c r="K2856" i="3" s="1"/>
  <c r="L2856" i="3" s="1"/>
  <c r="J2848" i="3"/>
  <c r="K2848" i="3" s="1"/>
  <c r="L2848" i="3" s="1"/>
  <c r="J2840" i="3"/>
  <c r="K2840" i="3" s="1"/>
  <c r="L2840" i="3" s="1"/>
  <c r="J2832" i="3"/>
  <c r="K2832" i="3" s="1"/>
  <c r="L2832" i="3" s="1"/>
  <c r="J2824" i="3"/>
  <c r="K2824" i="3" s="1"/>
  <c r="L2824" i="3" s="1"/>
  <c r="J2816" i="3"/>
  <c r="K2816" i="3" s="1"/>
  <c r="L2816" i="3" s="1"/>
  <c r="J2808" i="3"/>
  <c r="K2808" i="3" s="1"/>
  <c r="L2808" i="3" s="1"/>
  <c r="J2800" i="3"/>
  <c r="K2800" i="3" s="1"/>
  <c r="L2800" i="3" s="1"/>
  <c r="J2788" i="3"/>
  <c r="K2788" i="3" s="1"/>
  <c r="L2788" i="3" s="1"/>
  <c r="J2780" i="3"/>
  <c r="K2780" i="3" s="1"/>
  <c r="L2780" i="3" s="1"/>
  <c r="J2776" i="3"/>
  <c r="K2776" i="3" s="1"/>
  <c r="L2776" i="3" s="1"/>
  <c r="J2768" i="3"/>
  <c r="K2768" i="3" s="1"/>
  <c r="L2768" i="3" s="1"/>
  <c r="J2760" i="3"/>
  <c r="K2760" i="3" s="1"/>
  <c r="L2760" i="3" s="1"/>
  <c r="J2752" i="3"/>
  <c r="K2752" i="3" s="1"/>
  <c r="L2752" i="3" s="1"/>
  <c r="J2744" i="3"/>
  <c r="K2744" i="3" s="1"/>
  <c r="L2744" i="3" s="1"/>
  <c r="J2736" i="3"/>
  <c r="K2736" i="3" s="1"/>
  <c r="L2736" i="3" s="1"/>
  <c r="J2728" i="3"/>
  <c r="K2728" i="3" s="1"/>
  <c r="L2728" i="3" s="1"/>
  <c r="J2720" i="3"/>
  <c r="K2720" i="3" s="1"/>
  <c r="L2720" i="3" s="1"/>
  <c r="J2712" i="3"/>
  <c r="K2712" i="3" s="1"/>
  <c r="L2712" i="3" s="1"/>
  <c r="J2704" i="3"/>
  <c r="K2704" i="3" s="1"/>
  <c r="L2704" i="3" s="1"/>
  <c r="J2696" i="3"/>
  <c r="K2696" i="3" s="1"/>
  <c r="L2696" i="3" s="1"/>
  <c r="J2688" i="3"/>
  <c r="K2688" i="3" s="1"/>
  <c r="L2688" i="3" s="1"/>
  <c r="J2680" i="3"/>
  <c r="K2680" i="3" s="1"/>
  <c r="L2680" i="3" s="1"/>
  <c r="J2672" i="3"/>
  <c r="K2672" i="3" s="1"/>
  <c r="L2672" i="3" s="1"/>
  <c r="J2664" i="3"/>
  <c r="K2664" i="3" s="1"/>
  <c r="L2664" i="3" s="1"/>
  <c r="J2656" i="3"/>
  <c r="K2656" i="3" s="1"/>
  <c r="L2656" i="3" s="1"/>
  <c r="J2648" i="3"/>
  <c r="K2648" i="3" s="1"/>
  <c r="L2648" i="3" s="1"/>
  <c r="J2640" i="3"/>
  <c r="K2640" i="3" s="1"/>
  <c r="L2640" i="3" s="1"/>
  <c r="J2632" i="3"/>
  <c r="K2632" i="3" s="1"/>
  <c r="L2632" i="3" s="1"/>
  <c r="J2620" i="3"/>
  <c r="K2620" i="3" s="1"/>
  <c r="L2620" i="3" s="1"/>
  <c r="J2612" i="3"/>
  <c r="K2612" i="3" s="1"/>
  <c r="L2612" i="3" s="1"/>
  <c r="J2604" i="3"/>
  <c r="K2604" i="3" s="1"/>
  <c r="L2604" i="3" s="1"/>
  <c r="J2600" i="3"/>
  <c r="K2600" i="3" s="1"/>
  <c r="L2600" i="3" s="1"/>
  <c r="J2592" i="3"/>
  <c r="K2592" i="3" s="1"/>
  <c r="L2592" i="3" s="1"/>
  <c r="J2584" i="3"/>
  <c r="K2584" i="3" s="1"/>
  <c r="L2584" i="3" s="1"/>
  <c r="J2576" i="3"/>
  <c r="K2576" i="3" s="1"/>
  <c r="L2576" i="3" s="1"/>
  <c r="J2568" i="3"/>
  <c r="K2568" i="3" s="1"/>
  <c r="L2568" i="3" s="1"/>
  <c r="J2560" i="3"/>
  <c r="K2560" i="3" s="1"/>
  <c r="L2560" i="3" s="1"/>
  <c r="J2552" i="3"/>
  <c r="K2552" i="3" s="1"/>
  <c r="L2552" i="3" s="1"/>
  <c r="J2544" i="3"/>
  <c r="K2544" i="3" s="1"/>
  <c r="L2544" i="3" s="1"/>
  <c r="J2536" i="3"/>
  <c r="K2536" i="3" s="1"/>
  <c r="L2536" i="3" s="1"/>
  <c r="J2524" i="3"/>
  <c r="K2524" i="3" s="1"/>
  <c r="L2524" i="3" s="1"/>
  <c r="J2516" i="3"/>
  <c r="K2516" i="3" s="1"/>
  <c r="L2516" i="3" s="1"/>
  <c r="J2512" i="3"/>
  <c r="K2512" i="3" s="1"/>
  <c r="L2512" i="3" s="1"/>
  <c r="J2504" i="3"/>
  <c r="K2504" i="3" s="1"/>
  <c r="L2504" i="3" s="1"/>
  <c r="J2492" i="3"/>
  <c r="K2492" i="3" s="1"/>
  <c r="L2492" i="3" s="1"/>
  <c r="J2484" i="3"/>
  <c r="K2484" i="3" s="1"/>
  <c r="L2484" i="3" s="1"/>
  <c r="J2476" i="3"/>
  <c r="K2476" i="3" s="1"/>
  <c r="L2476" i="3" s="1"/>
  <c r="J2472" i="3"/>
  <c r="K2472" i="3" s="1"/>
  <c r="L2472" i="3" s="1"/>
  <c r="J2464" i="3"/>
  <c r="K2464" i="3" s="1"/>
  <c r="L2464" i="3" s="1"/>
  <c r="J2456" i="3"/>
  <c r="K2456" i="3" s="1"/>
  <c r="L2456" i="3" s="1"/>
  <c r="J2448" i="3"/>
  <c r="K2448" i="3" s="1"/>
  <c r="L2448" i="3" s="1"/>
  <c r="J2440" i="3"/>
  <c r="K2440" i="3" s="1"/>
  <c r="L2440" i="3" s="1"/>
  <c r="J2428" i="3"/>
  <c r="K2428" i="3" s="1"/>
  <c r="L2428" i="3" s="1"/>
  <c r="J2420" i="3"/>
  <c r="K2420" i="3" s="1"/>
  <c r="L2420" i="3" s="1"/>
  <c r="J2412" i="3"/>
  <c r="K2412" i="3" s="1"/>
  <c r="L2412" i="3" s="1"/>
  <c r="J2404" i="3"/>
  <c r="K2404" i="3" s="1"/>
  <c r="L2404" i="3" s="1"/>
  <c r="J2396" i="3"/>
  <c r="K2396" i="3" s="1"/>
  <c r="L2396" i="3" s="1"/>
  <c r="J2388" i="3"/>
  <c r="K2388" i="3" s="1"/>
  <c r="L2388" i="3" s="1"/>
  <c r="J2380" i="3"/>
  <c r="K2380" i="3" s="1"/>
  <c r="L2380" i="3" s="1"/>
  <c r="J2372" i="3"/>
  <c r="K2372" i="3" s="1"/>
  <c r="L2372" i="3" s="1"/>
  <c r="J2364" i="3"/>
  <c r="K2364" i="3" s="1"/>
  <c r="L2364" i="3" s="1"/>
  <c r="J2356" i="3"/>
  <c r="K2356" i="3" s="1"/>
  <c r="L2356" i="3" s="1"/>
  <c r="J2348" i="3"/>
  <c r="K2348" i="3" s="1"/>
  <c r="L2348" i="3" s="1"/>
  <c r="J2340" i="3"/>
  <c r="K2340" i="3" s="1"/>
  <c r="L2340" i="3" s="1"/>
  <c r="J2332" i="3"/>
  <c r="K2332" i="3" s="1"/>
  <c r="L2332" i="3" s="1"/>
  <c r="J2324" i="3"/>
  <c r="K2324" i="3" s="1"/>
  <c r="L2324" i="3" s="1"/>
  <c r="J2316" i="3"/>
  <c r="K2316" i="3" s="1"/>
  <c r="L2316" i="3" s="1"/>
  <c r="J2308" i="3"/>
  <c r="K2308" i="3" s="1"/>
  <c r="L2308" i="3" s="1"/>
  <c r="J2300" i="3"/>
  <c r="K2300" i="3" s="1"/>
  <c r="L2300" i="3" s="1"/>
  <c r="J2292" i="3"/>
  <c r="K2292" i="3" s="1"/>
  <c r="L2292" i="3" s="1"/>
  <c r="J2284" i="3"/>
  <c r="K2284" i="3" s="1"/>
  <c r="L2284" i="3" s="1"/>
  <c r="J2276" i="3"/>
  <c r="K2276" i="3" s="1"/>
  <c r="L2276" i="3" s="1"/>
  <c r="J2272" i="3"/>
  <c r="K2272" i="3" s="1"/>
  <c r="L2272" i="3" s="1"/>
  <c r="J2260" i="3"/>
  <c r="K2260" i="3" s="1"/>
  <c r="L2260" i="3" s="1"/>
  <c r="J2252" i="3"/>
  <c r="K2252" i="3" s="1"/>
  <c r="L2252" i="3" s="1"/>
  <c r="J2244" i="3"/>
  <c r="K2244" i="3" s="1"/>
  <c r="L2244" i="3" s="1"/>
  <c r="J2236" i="3"/>
  <c r="K2236" i="3" s="1"/>
  <c r="L2236" i="3" s="1"/>
  <c r="J2228" i="3"/>
  <c r="K2228" i="3" s="1"/>
  <c r="L2228" i="3" s="1"/>
  <c r="J2224" i="3"/>
  <c r="K2224" i="3" s="1"/>
  <c r="L2224" i="3" s="1"/>
  <c r="J2216" i="3"/>
  <c r="K2216" i="3" s="1"/>
  <c r="L2216" i="3" s="1"/>
  <c r="J2208" i="3"/>
  <c r="K2208" i="3" s="1"/>
  <c r="L2208" i="3" s="1"/>
  <c r="J2200" i="3"/>
  <c r="K2200" i="3" s="1"/>
  <c r="L2200" i="3" s="1"/>
  <c r="J2192" i="3"/>
  <c r="K2192" i="3" s="1"/>
  <c r="L2192" i="3" s="1"/>
  <c r="J2184" i="3"/>
  <c r="K2184" i="3" s="1"/>
  <c r="L2184" i="3" s="1"/>
  <c r="J2176" i="3"/>
  <c r="K2176" i="3" s="1"/>
  <c r="L2176" i="3" s="1"/>
  <c r="J2164" i="3"/>
  <c r="K2164" i="3" s="1"/>
  <c r="L2164" i="3" s="1"/>
  <c r="J2156" i="3"/>
  <c r="K2156" i="3" s="1"/>
  <c r="L2156" i="3" s="1"/>
  <c r="J2148" i="3"/>
  <c r="K2148" i="3" s="1"/>
  <c r="L2148" i="3" s="1"/>
  <c r="J2140" i="3"/>
  <c r="K2140" i="3" s="1"/>
  <c r="L2140" i="3" s="1"/>
  <c r="J2132" i="3"/>
  <c r="K2132" i="3" s="1"/>
  <c r="L2132" i="3" s="1"/>
  <c r="J2124" i="3"/>
  <c r="K2124" i="3" s="1"/>
  <c r="L2124" i="3" s="1"/>
  <c r="J2116" i="3"/>
  <c r="K2116" i="3" s="1"/>
  <c r="L2116" i="3" s="1"/>
  <c r="J2108" i="3"/>
  <c r="K2108" i="3" s="1"/>
  <c r="L2108" i="3" s="1"/>
  <c r="J2104" i="3"/>
  <c r="K2104" i="3" s="1"/>
  <c r="L2104" i="3" s="1"/>
  <c r="J2096" i="3"/>
  <c r="K2096" i="3" s="1"/>
  <c r="L2096" i="3" s="1"/>
  <c r="J2088" i="3"/>
  <c r="K2088" i="3" s="1"/>
  <c r="L2088" i="3" s="1"/>
  <c r="J2080" i="3"/>
  <c r="K2080" i="3" s="1"/>
  <c r="L2080" i="3" s="1"/>
  <c r="J2072" i="3"/>
  <c r="K2072" i="3" s="1"/>
  <c r="L2072" i="3" s="1"/>
  <c r="J2064" i="3"/>
  <c r="K2064" i="3" s="1"/>
  <c r="L2064" i="3" s="1"/>
  <c r="J2056" i="3"/>
  <c r="K2056" i="3" s="1"/>
  <c r="L2056" i="3" s="1"/>
  <c r="J2048" i="3"/>
  <c r="K2048" i="3" s="1"/>
  <c r="L2048" i="3" s="1"/>
  <c r="J2040" i="3"/>
  <c r="K2040" i="3" s="1"/>
  <c r="L2040" i="3" s="1"/>
  <c r="J2032" i="3"/>
  <c r="K2032" i="3" s="1"/>
  <c r="L2032" i="3" s="1"/>
  <c r="J2024" i="3"/>
  <c r="K2024" i="3" s="1"/>
  <c r="L2024" i="3" s="1"/>
  <c r="J2020" i="3"/>
  <c r="K2020" i="3" s="1"/>
  <c r="L2020" i="3" s="1"/>
  <c r="J8767" i="3"/>
  <c r="K8767" i="3" s="1"/>
  <c r="L8767" i="3" s="1"/>
  <c r="J4984" i="3"/>
  <c r="K4984" i="3" s="1"/>
  <c r="L4984" i="3" s="1"/>
  <c r="J4972" i="3"/>
  <c r="K4972" i="3" s="1"/>
  <c r="L4972" i="3" s="1"/>
  <c r="J4964" i="3"/>
  <c r="K4964" i="3" s="1"/>
  <c r="L4964" i="3" s="1"/>
  <c r="J4956" i="3"/>
  <c r="K4956" i="3" s="1"/>
  <c r="L4956" i="3" s="1"/>
  <c r="J4948" i="3"/>
  <c r="K4948" i="3" s="1"/>
  <c r="L4948" i="3" s="1"/>
  <c r="J4940" i="3"/>
  <c r="K4940" i="3" s="1"/>
  <c r="L4940" i="3" s="1"/>
  <c r="J4932" i="3"/>
  <c r="K4932" i="3" s="1"/>
  <c r="L4932" i="3" s="1"/>
  <c r="J4924" i="3"/>
  <c r="K4924" i="3" s="1"/>
  <c r="L4924" i="3" s="1"/>
  <c r="J4916" i="3"/>
  <c r="K4916" i="3" s="1"/>
  <c r="L4916" i="3" s="1"/>
  <c r="J4908" i="3"/>
  <c r="K4908" i="3" s="1"/>
  <c r="L4908" i="3" s="1"/>
  <c r="J4900" i="3"/>
  <c r="K4900" i="3" s="1"/>
  <c r="L4900" i="3" s="1"/>
  <c r="J4892" i="3"/>
  <c r="K4892" i="3" s="1"/>
  <c r="L4892" i="3" s="1"/>
  <c r="J4884" i="3"/>
  <c r="K4884" i="3" s="1"/>
  <c r="L4884" i="3" s="1"/>
  <c r="J4876" i="3"/>
  <c r="K4876" i="3" s="1"/>
  <c r="L4876" i="3" s="1"/>
  <c r="J4868" i="3"/>
  <c r="K4868" i="3" s="1"/>
  <c r="L4868" i="3" s="1"/>
  <c r="J4860" i="3"/>
  <c r="K4860" i="3" s="1"/>
  <c r="L4860" i="3" s="1"/>
  <c r="J4852" i="3"/>
  <c r="K4852" i="3" s="1"/>
  <c r="L4852" i="3" s="1"/>
  <c r="J4844" i="3"/>
  <c r="K4844" i="3" s="1"/>
  <c r="L4844" i="3" s="1"/>
  <c r="J4836" i="3"/>
  <c r="K4836" i="3" s="1"/>
  <c r="L4836" i="3" s="1"/>
  <c r="J4828" i="3"/>
  <c r="K4828" i="3" s="1"/>
  <c r="L4828" i="3" s="1"/>
  <c r="J4820" i="3"/>
  <c r="K4820" i="3" s="1"/>
  <c r="L4820" i="3" s="1"/>
  <c r="J4812" i="3"/>
  <c r="K4812" i="3" s="1"/>
  <c r="L4812" i="3" s="1"/>
  <c r="J4804" i="3"/>
  <c r="K4804" i="3" s="1"/>
  <c r="L4804" i="3" s="1"/>
  <c r="J4800" i="3"/>
  <c r="K4800" i="3" s="1"/>
  <c r="L4800" i="3" s="1"/>
  <c r="J4792" i="3"/>
  <c r="K4792" i="3" s="1"/>
  <c r="L4792" i="3" s="1"/>
  <c r="J4784" i="3"/>
  <c r="K4784" i="3" s="1"/>
  <c r="L4784" i="3" s="1"/>
  <c r="J4772" i="3"/>
  <c r="K4772" i="3" s="1"/>
  <c r="L4772" i="3" s="1"/>
  <c r="J4764" i="3"/>
  <c r="K4764" i="3" s="1"/>
  <c r="L4764" i="3" s="1"/>
  <c r="J4756" i="3"/>
  <c r="K4756" i="3" s="1"/>
  <c r="L4756" i="3" s="1"/>
  <c r="J4748" i="3"/>
  <c r="K4748" i="3" s="1"/>
  <c r="L4748" i="3" s="1"/>
  <c r="J4740" i="3"/>
  <c r="K4740" i="3" s="1"/>
  <c r="L4740" i="3" s="1"/>
  <c r="J4736" i="3"/>
  <c r="K4736" i="3" s="1"/>
  <c r="L4736" i="3" s="1"/>
  <c r="J4728" i="3"/>
  <c r="K4728" i="3" s="1"/>
  <c r="L4728" i="3" s="1"/>
  <c r="J4720" i="3"/>
  <c r="K4720" i="3" s="1"/>
  <c r="L4720" i="3" s="1"/>
  <c r="J4712" i="3"/>
  <c r="K4712" i="3" s="1"/>
  <c r="L4712" i="3" s="1"/>
  <c r="J4704" i="3"/>
  <c r="K4704" i="3" s="1"/>
  <c r="L4704" i="3" s="1"/>
  <c r="J4696" i="3"/>
  <c r="K4696" i="3" s="1"/>
  <c r="L4696" i="3" s="1"/>
  <c r="J4688" i="3"/>
  <c r="K4688" i="3" s="1"/>
  <c r="L4688" i="3" s="1"/>
  <c r="J4680" i="3"/>
  <c r="K4680" i="3" s="1"/>
  <c r="L4680" i="3" s="1"/>
  <c r="J4672" i="3"/>
  <c r="K4672" i="3" s="1"/>
  <c r="L4672" i="3" s="1"/>
  <c r="J4664" i="3"/>
  <c r="K4664" i="3" s="1"/>
  <c r="L4664" i="3" s="1"/>
  <c r="J4656" i="3"/>
  <c r="K4656" i="3" s="1"/>
  <c r="L4656" i="3" s="1"/>
  <c r="J4648" i="3"/>
  <c r="K4648" i="3" s="1"/>
  <c r="L4648" i="3" s="1"/>
  <c r="J4636" i="3"/>
  <c r="K4636" i="3" s="1"/>
  <c r="L4636" i="3" s="1"/>
  <c r="J4628" i="3"/>
  <c r="K4628" i="3" s="1"/>
  <c r="L4628" i="3" s="1"/>
  <c r="J4620" i="3"/>
  <c r="K4620" i="3" s="1"/>
  <c r="L4620" i="3" s="1"/>
  <c r="J4612" i="3"/>
  <c r="K4612" i="3" s="1"/>
  <c r="L4612" i="3" s="1"/>
  <c r="J4604" i="3"/>
  <c r="K4604" i="3" s="1"/>
  <c r="L4604" i="3" s="1"/>
  <c r="J4596" i="3"/>
  <c r="K4596" i="3" s="1"/>
  <c r="L4596" i="3" s="1"/>
  <c r="J4588" i="3"/>
  <c r="K4588" i="3" s="1"/>
  <c r="L4588" i="3" s="1"/>
  <c r="J4580" i="3"/>
  <c r="K4580" i="3" s="1"/>
  <c r="L4580" i="3" s="1"/>
  <c r="J4572" i="3"/>
  <c r="K4572" i="3" s="1"/>
  <c r="L4572" i="3" s="1"/>
  <c r="J4564" i="3"/>
  <c r="K4564" i="3" s="1"/>
  <c r="L4564" i="3" s="1"/>
  <c r="J4556" i="3"/>
  <c r="K4556" i="3" s="1"/>
  <c r="L4556" i="3" s="1"/>
  <c r="J4548" i="3"/>
  <c r="K4548" i="3" s="1"/>
  <c r="L4548" i="3" s="1"/>
  <c r="J4540" i="3"/>
  <c r="K4540" i="3" s="1"/>
  <c r="L4540" i="3" s="1"/>
  <c r="J4536" i="3"/>
  <c r="K4536" i="3" s="1"/>
  <c r="L4536" i="3" s="1"/>
  <c r="J4524" i="3"/>
  <c r="K4524" i="3" s="1"/>
  <c r="L4524" i="3" s="1"/>
  <c r="J4516" i="3"/>
  <c r="K4516" i="3" s="1"/>
  <c r="L4516" i="3" s="1"/>
  <c r="J4508" i="3"/>
  <c r="K4508" i="3" s="1"/>
  <c r="L4508" i="3" s="1"/>
  <c r="J4500" i="3"/>
  <c r="K4500" i="3" s="1"/>
  <c r="L4500" i="3" s="1"/>
  <c r="J4492" i="3"/>
  <c r="K4492" i="3" s="1"/>
  <c r="L4492" i="3" s="1"/>
  <c r="J4484" i="3"/>
  <c r="K4484" i="3" s="1"/>
  <c r="L4484" i="3" s="1"/>
  <c r="J4476" i="3"/>
  <c r="K4476" i="3" s="1"/>
  <c r="L4476" i="3" s="1"/>
  <c r="J4468" i="3"/>
  <c r="K4468" i="3" s="1"/>
  <c r="L4468" i="3" s="1"/>
  <c r="J4460" i="3"/>
  <c r="K4460" i="3" s="1"/>
  <c r="L4460" i="3" s="1"/>
  <c r="J4452" i="3"/>
  <c r="K4452" i="3" s="1"/>
  <c r="L4452" i="3" s="1"/>
  <c r="J4448" i="3"/>
  <c r="K4448" i="3" s="1"/>
  <c r="L4448" i="3" s="1"/>
  <c r="J4440" i="3"/>
  <c r="K4440" i="3" s="1"/>
  <c r="L4440" i="3" s="1"/>
  <c r="J4432" i="3"/>
  <c r="K4432" i="3" s="1"/>
  <c r="L4432" i="3" s="1"/>
  <c r="J4424" i="3"/>
  <c r="K4424" i="3" s="1"/>
  <c r="L4424" i="3" s="1"/>
  <c r="J4416" i="3"/>
  <c r="K4416" i="3" s="1"/>
  <c r="L4416" i="3" s="1"/>
  <c r="J4408" i="3"/>
  <c r="K4408" i="3" s="1"/>
  <c r="L4408" i="3" s="1"/>
  <c r="J4400" i="3"/>
  <c r="K4400" i="3" s="1"/>
  <c r="L4400" i="3" s="1"/>
  <c r="J4388" i="3"/>
  <c r="K4388" i="3" s="1"/>
  <c r="L4388" i="3" s="1"/>
  <c r="J4380" i="3"/>
  <c r="K4380" i="3" s="1"/>
  <c r="L4380" i="3" s="1"/>
  <c r="J4372" i="3"/>
  <c r="K4372" i="3" s="1"/>
  <c r="L4372" i="3" s="1"/>
  <c r="J4364" i="3"/>
  <c r="K4364" i="3" s="1"/>
  <c r="L4364" i="3" s="1"/>
  <c r="J4356" i="3"/>
  <c r="K4356" i="3" s="1"/>
  <c r="L4356" i="3" s="1"/>
  <c r="J4352" i="3"/>
  <c r="K4352" i="3" s="1"/>
  <c r="L4352" i="3" s="1"/>
  <c r="J4344" i="3"/>
  <c r="K4344" i="3" s="1"/>
  <c r="L4344" i="3" s="1"/>
  <c r="J4336" i="3"/>
  <c r="K4336" i="3" s="1"/>
  <c r="L4336" i="3" s="1"/>
  <c r="J4328" i="3"/>
  <c r="K4328" i="3" s="1"/>
  <c r="L4328" i="3" s="1"/>
  <c r="J4316" i="3"/>
  <c r="K4316" i="3" s="1"/>
  <c r="L4316" i="3" s="1"/>
  <c r="J4308" i="3"/>
  <c r="K4308" i="3" s="1"/>
  <c r="L4308" i="3" s="1"/>
  <c r="J4300" i="3"/>
  <c r="K4300" i="3" s="1"/>
  <c r="L4300" i="3" s="1"/>
  <c r="J4292" i="3"/>
  <c r="K4292" i="3" s="1"/>
  <c r="L4292" i="3" s="1"/>
  <c r="J4284" i="3"/>
  <c r="K4284" i="3" s="1"/>
  <c r="L4284" i="3" s="1"/>
  <c r="J4276" i="3"/>
  <c r="K4276" i="3" s="1"/>
  <c r="L4276" i="3" s="1"/>
  <c r="J4268" i="3"/>
  <c r="K4268" i="3" s="1"/>
  <c r="L4268" i="3" s="1"/>
  <c r="J4260" i="3"/>
  <c r="K4260" i="3" s="1"/>
  <c r="L4260" i="3" s="1"/>
  <c r="J4252" i="3"/>
  <c r="K4252" i="3" s="1"/>
  <c r="L4252" i="3" s="1"/>
  <c r="J4244" i="3"/>
  <c r="K4244" i="3" s="1"/>
  <c r="L4244" i="3" s="1"/>
  <c r="J4236" i="3"/>
  <c r="K4236" i="3" s="1"/>
  <c r="L4236" i="3" s="1"/>
  <c r="J4228" i="3"/>
  <c r="K4228" i="3" s="1"/>
  <c r="L4228" i="3" s="1"/>
  <c r="J4220" i="3"/>
  <c r="K4220" i="3" s="1"/>
  <c r="L4220" i="3" s="1"/>
  <c r="J4212" i="3"/>
  <c r="K4212" i="3" s="1"/>
  <c r="L4212" i="3" s="1"/>
  <c r="J4204" i="3"/>
  <c r="K4204" i="3" s="1"/>
  <c r="L4204" i="3" s="1"/>
  <c r="J4196" i="3"/>
  <c r="K4196" i="3" s="1"/>
  <c r="L4196" i="3" s="1"/>
  <c r="J4188" i="3"/>
  <c r="K4188" i="3" s="1"/>
  <c r="L4188" i="3" s="1"/>
  <c r="J4180" i="3"/>
  <c r="K4180" i="3" s="1"/>
  <c r="L4180" i="3" s="1"/>
  <c r="J4172" i="3"/>
  <c r="K4172" i="3" s="1"/>
  <c r="L4172" i="3" s="1"/>
  <c r="J4164" i="3"/>
  <c r="K4164" i="3" s="1"/>
  <c r="L4164" i="3" s="1"/>
  <c r="J4156" i="3"/>
  <c r="K4156" i="3" s="1"/>
  <c r="L4156" i="3" s="1"/>
  <c r="J4148" i="3"/>
  <c r="K4148" i="3" s="1"/>
  <c r="L4148" i="3" s="1"/>
  <c r="J4144" i="3"/>
  <c r="K4144" i="3" s="1"/>
  <c r="L4144" i="3" s="1"/>
  <c r="J4136" i="3"/>
  <c r="K4136" i="3" s="1"/>
  <c r="L4136" i="3" s="1"/>
  <c r="J4128" i="3"/>
  <c r="K4128" i="3" s="1"/>
  <c r="L4128" i="3" s="1"/>
  <c r="J4120" i="3"/>
  <c r="K4120" i="3" s="1"/>
  <c r="L4120" i="3" s="1"/>
  <c r="J4112" i="3"/>
  <c r="K4112" i="3" s="1"/>
  <c r="L4112" i="3" s="1"/>
  <c r="J4104" i="3"/>
  <c r="K4104" i="3" s="1"/>
  <c r="L4104" i="3" s="1"/>
  <c r="J4092" i="3"/>
  <c r="K4092" i="3" s="1"/>
  <c r="L4092" i="3" s="1"/>
  <c r="J4084" i="3"/>
  <c r="K4084" i="3" s="1"/>
  <c r="L4084" i="3" s="1"/>
  <c r="J4076" i="3"/>
  <c r="K4076" i="3" s="1"/>
  <c r="L4076" i="3" s="1"/>
  <c r="J4068" i="3"/>
  <c r="K4068" i="3" s="1"/>
  <c r="L4068" i="3" s="1"/>
  <c r="J4060" i="3"/>
  <c r="K4060" i="3" s="1"/>
  <c r="L4060" i="3" s="1"/>
  <c r="J4052" i="3"/>
  <c r="K4052" i="3" s="1"/>
  <c r="L4052" i="3" s="1"/>
  <c r="J4044" i="3"/>
  <c r="K4044" i="3" s="1"/>
  <c r="L4044" i="3" s="1"/>
  <c r="J4036" i="3"/>
  <c r="K4036" i="3" s="1"/>
  <c r="L4036" i="3" s="1"/>
  <c r="J4028" i="3"/>
  <c r="K4028" i="3" s="1"/>
  <c r="L4028" i="3" s="1"/>
  <c r="J4020" i="3"/>
  <c r="K4020" i="3" s="1"/>
  <c r="L4020" i="3" s="1"/>
  <c r="J4012" i="3"/>
  <c r="K4012" i="3" s="1"/>
  <c r="L4012" i="3" s="1"/>
  <c r="J4008" i="3"/>
  <c r="K4008" i="3" s="1"/>
  <c r="L4008" i="3" s="1"/>
  <c r="J4000" i="3"/>
  <c r="K4000" i="3" s="1"/>
  <c r="L4000" i="3" s="1"/>
  <c r="J3992" i="3"/>
  <c r="K3992" i="3" s="1"/>
  <c r="L3992" i="3" s="1"/>
  <c r="J3984" i="3"/>
  <c r="K3984" i="3" s="1"/>
  <c r="L3984" i="3" s="1"/>
  <c r="J3972" i="3"/>
  <c r="K3972" i="3" s="1"/>
  <c r="L3972" i="3" s="1"/>
  <c r="J3968" i="3"/>
  <c r="K3968" i="3" s="1"/>
  <c r="L3968" i="3" s="1"/>
  <c r="J3960" i="3"/>
  <c r="K3960" i="3" s="1"/>
  <c r="L3960" i="3" s="1"/>
  <c r="J3952" i="3"/>
  <c r="K3952" i="3" s="1"/>
  <c r="L3952" i="3" s="1"/>
  <c r="J3944" i="3"/>
  <c r="K3944" i="3" s="1"/>
  <c r="L3944" i="3" s="1"/>
  <c r="J3936" i="3"/>
  <c r="K3936" i="3" s="1"/>
  <c r="L3936" i="3" s="1"/>
  <c r="J3928" i="3"/>
  <c r="K3928" i="3" s="1"/>
  <c r="L3928" i="3" s="1"/>
  <c r="J3920" i="3"/>
  <c r="K3920" i="3" s="1"/>
  <c r="L3920" i="3" s="1"/>
  <c r="J3912" i="3"/>
  <c r="K3912" i="3" s="1"/>
  <c r="L3912" i="3" s="1"/>
  <c r="J3904" i="3"/>
  <c r="K3904" i="3" s="1"/>
  <c r="L3904" i="3" s="1"/>
  <c r="J3892" i="3"/>
  <c r="K3892" i="3" s="1"/>
  <c r="L3892" i="3" s="1"/>
  <c r="J3888" i="3"/>
  <c r="K3888" i="3" s="1"/>
  <c r="L3888" i="3" s="1"/>
  <c r="J3880" i="3"/>
  <c r="K3880" i="3" s="1"/>
  <c r="L3880" i="3" s="1"/>
  <c r="J3872" i="3"/>
  <c r="K3872" i="3" s="1"/>
  <c r="L3872" i="3" s="1"/>
  <c r="J3864" i="3"/>
  <c r="K3864" i="3" s="1"/>
  <c r="L3864" i="3" s="1"/>
  <c r="J3852" i="3"/>
  <c r="K3852" i="3" s="1"/>
  <c r="L3852" i="3" s="1"/>
  <c r="J3844" i="3"/>
  <c r="K3844" i="3" s="1"/>
  <c r="L3844" i="3" s="1"/>
  <c r="J3836" i="3"/>
  <c r="K3836" i="3" s="1"/>
  <c r="L3836" i="3" s="1"/>
  <c r="J3828" i="3"/>
  <c r="K3828" i="3" s="1"/>
  <c r="L3828" i="3" s="1"/>
  <c r="J3820" i="3"/>
  <c r="K3820" i="3" s="1"/>
  <c r="L3820" i="3" s="1"/>
  <c r="J3812" i="3"/>
  <c r="K3812" i="3" s="1"/>
  <c r="L3812" i="3" s="1"/>
  <c r="J3804" i="3"/>
  <c r="K3804" i="3" s="1"/>
  <c r="L3804" i="3" s="1"/>
  <c r="J3796" i="3"/>
  <c r="K3796" i="3" s="1"/>
  <c r="L3796" i="3" s="1"/>
  <c r="J3788" i="3"/>
  <c r="K3788" i="3" s="1"/>
  <c r="L3788" i="3" s="1"/>
  <c r="J3780" i="3"/>
  <c r="K3780" i="3" s="1"/>
  <c r="L3780" i="3" s="1"/>
  <c r="J3772" i="3"/>
  <c r="K3772" i="3" s="1"/>
  <c r="L3772" i="3" s="1"/>
  <c r="J3764" i="3"/>
  <c r="K3764" i="3" s="1"/>
  <c r="L3764" i="3" s="1"/>
  <c r="J3756" i="3"/>
  <c r="K3756" i="3" s="1"/>
  <c r="L3756" i="3" s="1"/>
  <c r="J3748" i="3"/>
  <c r="K3748" i="3" s="1"/>
  <c r="L3748" i="3" s="1"/>
  <c r="J3740" i="3"/>
  <c r="K3740" i="3" s="1"/>
  <c r="L3740" i="3" s="1"/>
  <c r="J3732" i="3"/>
  <c r="K3732" i="3" s="1"/>
  <c r="L3732" i="3" s="1"/>
  <c r="J3724" i="3"/>
  <c r="K3724" i="3" s="1"/>
  <c r="L3724" i="3" s="1"/>
  <c r="J3716" i="3"/>
  <c r="K3716" i="3" s="1"/>
  <c r="L3716" i="3" s="1"/>
  <c r="J3708" i="3"/>
  <c r="K3708" i="3" s="1"/>
  <c r="L3708" i="3" s="1"/>
  <c r="J3700" i="3"/>
  <c r="K3700" i="3" s="1"/>
  <c r="L3700" i="3" s="1"/>
  <c r="J3696" i="3"/>
  <c r="K3696" i="3" s="1"/>
  <c r="L3696" i="3" s="1"/>
  <c r="J3688" i="3"/>
  <c r="K3688" i="3" s="1"/>
  <c r="L3688" i="3" s="1"/>
  <c r="J3680" i="3"/>
  <c r="K3680" i="3" s="1"/>
  <c r="L3680" i="3" s="1"/>
  <c r="J3672" i="3"/>
  <c r="K3672" i="3" s="1"/>
  <c r="L3672" i="3" s="1"/>
  <c r="J3664" i="3"/>
  <c r="K3664" i="3" s="1"/>
  <c r="L3664" i="3" s="1"/>
  <c r="J3656" i="3"/>
  <c r="K3656" i="3" s="1"/>
  <c r="L3656" i="3" s="1"/>
  <c r="J3648" i="3"/>
  <c r="K3648" i="3" s="1"/>
  <c r="L3648" i="3" s="1"/>
  <c r="J3640" i="3"/>
  <c r="K3640" i="3" s="1"/>
  <c r="L3640" i="3" s="1"/>
  <c r="J3632" i="3"/>
  <c r="K3632" i="3" s="1"/>
  <c r="L3632" i="3" s="1"/>
  <c r="J3624" i="3"/>
  <c r="K3624" i="3" s="1"/>
  <c r="L3624" i="3" s="1"/>
  <c r="J3616" i="3"/>
  <c r="K3616" i="3" s="1"/>
  <c r="L3616" i="3" s="1"/>
  <c r="J3608" i="3"/>
  <c r="K3608" i="3" s="1"/>
  <c r="L3608" i="3" s="1"/>
  <c r="J3600" i="3"/>
  <c r="K3600" i="3" s="1"/>
  <c r="L3600" i="3" s="1"/>
  <c r="J3592" i="3"/>
  <c r="K3592" i="3" s="1"/>
  <c r="L3592" i="3" s="1"/>
  <c r="J3584" i="3"/>
  <c r="K3584" i="3" s="1"/>
  <c r="L3584" i="3" s="1"/>
  <c r="J3576" i="3"/>
  <c r="K3576" i="3" s="1"/>
  <c r="L3576" i="3" s="1"/>
  <c r="J3568" i="3"/>
  <c r="K3568" i="3" s="1"/>
  <c r="L3568" i="3" s="1"/>
  <c r="J3560" i="3"/>
  <c r="K3560" i="3" s="1"/>
  <c r="L3560" i="3" s="1"/>
  <c r="J3552" i="3"/>
  <c r="K3552" i="3" s="1"/>
  <c r="L3552" i="3" s="1"/>
  <c r="J3544" i="3"/>
  <c r="K3544" i="3" s="1"/>
  <c r="L3544" i="3" s="1"/>
  <c r="J3536" i="3"/>
  <c r="K3536" i="3" s="1"/>
  <c r="L3536" i="3" s="1"/>
  <c r="J3528" i="3"/>
  <c r="K3528" i="3" s="1"/>
  <c r="L3528" i="3" s="1"/>
  <c r="J3520" i="3"/>
  <c r="K3520" i="3" s="1"/>
  <c r="L3520" i="3" s="1"/>
  <c r="J3512" i="3"/>
  <c r="K3512" i="3" s="1"/>
  <c r="L3512" i="3" s="1"/>
  <c r="J3504" i="3"/>
  <c r="K3504" i="3" s="1"/>
  <c r="L3504" i="3" s="1"/>
  <c r="J3496" i="3"/>
  <c r="K3496" i="3" s="1"/>
  <c r="L3496" i="3" s="1"/>
  <c r="J3488" i="3"/>
  <c r="K3488" i="3" s="1"/>
  <c r="L3488" i="3" s="1"/>
  <c r="J3480" i="3"/>
  <c r="K3480" i="3" s="1"/>
  <c r="L3480" i="3" s="1"/>
  <c r="J3472" i="3"/>
  <c r="K3472" i="3" s="1"/>
  <c r="L3472" i="3" s="1"/>
  <c r="J3464" i="3"/>
  <c r="K3464" i="3" s="1"/>
  <c r="L3464" i="3" s="1"/>
  <c r="J3456" i="3"/>
  <c r="K3456" i="3" s="1"/>
  <c r="L3456" i="3" s="1"/>
  <c r="J3448" i="3"/>
  <c r="K3448" i="3" s="1"/>
  <c r="L3448" i="3" s="1"/>
  <c r="J3440" i="3"/>
  <c r="K3440" i="3" s="1"/>
  <c r="L3440" i="3" s="1"/>
  <c r="J3432" i="3"/>
  <c r="K3432" i="3" s="1"/>
  <c r="L3432" i="3" s="1"/>
  <c r="J3424" i="3"/>
  <c r="K3424" i="3" s="1"/>
  <c r="L3424" i="3" s="1"/>
  <c r="J3416" i="3"/>
  <c r="K3416" i="3" s="1"/>
  <c r="L3416" i="3" s="1"/>
  <c r="J3408" i="3"/>
  <c r="K3408" i="3" s="1"/>
  <c r="L3408" i="3" s="1"/>
  <c r="J3396" i="3"/>
  <c r="K3396" i="3" s="1"/>
  <c r="L3396" i="3" s="1"/>
  <c r="J3388" i="3"/>
  <c r="K3388" i="3" s="1"/>
  <c r="L3388" i="3" s="1"/>
  <c r="J3380" i="3"/>
  <c r="K3380" i="3" s="1"/>
  <c r="L3380" i="3" s="1"/>
  <c r="J3372" i="3"/>
  <c r="K3372" i="3" s="1"/>
  <c r="L3372" i="3" s="1"/>
  <c r="J3364" i="3"/>
  <c r="K3364" i="3" s="1"/>
  <c r="L3364" i="3" s="1"/>
  <c r="J3356" i="3"/>
  <c r="K3356" i="3" s="1"/>
  <c r="L3356" i="3" s="1"/>
  <c r="J3348" i="3"/>
  <c r="K3348" i="3" s="1"/>
  <c r="L3348" i="3" s="1"/>
  <c r="J3340" i="3"/>
  <c r="K3340" i="3" s="1"/>
  <c r="L3340" i="3" s="1"/>
  <c r="J3332" i="3"/>
  <c r="K3332" i="3" s="1"/>
  <c r="L3332" i="3" s="1"/>
  <c r="J3324" i="3"/>
  <c r="K3324" i="3" s="1"/>
  <c r="L3324" i="3" s="1"/>
  <c r="J3316" i="3"/>
  <c r="K3316" i="3" s="1"/>
  <c r="L3316" i="3" s="1"/>
  <c r="J3308" i="3"/>
  <c r="K3308" i="3" s="1"/>
  <c r="L3308" i="3" s="1"/>
  <c r="J3300" i="3"/>
  <c r="K3300" i="3" s="1"/>
  <c r="L3300" i="3" s="1"/>
  <c r="J3292" i="3"/>
  <c r="K3292" i="3" s="1"/>
  <c r="L3292" i="3" s="1"/>
  <c r="J3284" i="3"/>
  <c r="K3284" i="3" s="1"/>
  <c r="L3284" i="3" s="1"/>
  <c r="J3276" i="3"/>
  <c r="K3276" i="3" s="1"/>
  <c r="L3276" i="3" s="1"/>
  <c r="J3268" i="3"/>
  <c r="K3268" i="3" s="1"/>
  <c r="L3268" i="3" s="1"/>
  <c r="J3264" i="3"/>
  <c r="K3264" i="3" s="1"/>
  <c r="L3264" i="3" s="1"/>
  <c r="J3256" i="3"/>
  <c r="K3256" i="3" s="1"/>
  <c r="L3256" i="3" s="1"/>
  <c r="J3248" i="3"/>
  <c r="K3248" i="3" s="1"/>
  <c r="L3248" i="3" s="1"/>
  <c r="J3236" i="3"/>
  <c r="K3236" i="3" s="1"/>
  <c r="L3236" i="3" s="1"/>
  <c r="J3228" i="3"/>
  <c r="K3228" i="3" s="1"/>
  <c r="L3228" i="3" s="1"/>
  <c r="J3220" i="3"/>
  <c r="K3220" i="3" s="1"/>
  <c r="L3220" i="3" s="1"/>
  <c r="J3212" i="3"/>
  <c r="K3212" i="3" s="1"/>
  <c r="L3212" i="3" s="1"/>
  <c r="J3204" i="3"/>
  <c r="K3204" i="3" s="1"/>
  <c r="L3204" i="3" s="1"/>
  <c r="J3196" i="3"/>
  <c r="K3196" i="3" s="1"/>
  <c r="L3196" i="3" s="1"/>
  <c r="J3188" i="3"/>
  <c r="K3188" i="3" s="1"/>
  <c r="L3188" i="3" s="1"/>
  <c r="J3180" i="3"/>
  <c r="K3180" i="3" s="1"/>
  <c r="L3180" i="3" s="1"/>
  <c r="J3172" i="3"/>
  <c r="K3172" i="3" s="1"/>
  <c r="L3172" i="3" s="1"/>
  <c r="J3164" i="3"/>
  <c r="K3164" i="3" s="1"/>
  <c r="L3164" i="3" s="1"/>
  <c r="J3156" i="3"/>
  <c r="K3156" i="3" s="1"/>
  <c r="L3156" i="3" s="1"/>
  <c r="J3148" i="3"/>
  <c r="K3148" i="3" s="1"/>
  <c r="L3148" i="3" s="1"/>
  <c r="J3140" i="3"/>
  <c r="K3140" i="3" s="1"/>
  <c r="L3140" i="3" s="1"/>
  <c r="J3132" i="3"/>
  <c r="K3132" i="3" s="1"/>
  <c r="L3132" i="3" s="1"/>
  <c r="J3124" i="3"/>
  <c r="K3124" i="3" s="1"/>
  <c r="L3124" i="3" s="1"/>
  <c r="J3116" i="3"/>
  <c r="K3116" i="3" s="1"/>
  <c r="L3116" i="3" s="1"/>
  <c r="J3108" i="3"/>
  <c r="K3108" i="3" s="1"/>
  <c r="L3108" i="3" s="1"/>
  <c r="J3100" i="3"/>
  <c r="K3100" i="3" s="1"/>
  <c r="L3100" i="3" s="1"/>
  <c r="J3092" i="3"/>
  <c r="K3092" i="3" s="1"/>
  <c r="L3092" i="3" s="1"/>
  <c r="J3084" i="3"/>
  <c r="K3084" i="3" s="1"/>
  <c r="L3084" i="3" s="1"/>
  <c r="J3076" i="3"/>
  <c r="K3076" i="3" s="1"/>
  <c r="L3076" i="3" s="1"/>
  <c r="J3068" i="3"/>
  <c r="K3068" i="3" s="1"/>
  <c r="L3068" i="3" s="1"/>
  <c r="J3060" i="3"/>
  <c r="K3060" i="3" s="1"/>
  <c r="L3060" i="3" s="1"/>
  <c r="J3052" i="3"/>
  <c r="K3052" i="3" s="1"/>
  <c r="L3052" i="3" s="1"/>
  <c r="J3044" i="3"/>
  <c r="K3044" i="3" s="1"/>
  <c r="L3044" i="3" s="1"/>
  <c r="J3036" i="3"/>
  <c r="K3036" i="3" s="1"/>
  <c r="L3036" i="3" s="1"/>
  <c r="J3028" i="3"/>
  <c r="K3028" i="3" s="1"/>
  <c r="L3028" i="3" s="1"/>
  <c r="J3020" i="3"/>
  <c r="K3020" i="3" s="1"/>
  <c r="L3020" i="3" s="1"/>
  <c r="J3012" i="3"/>
  <c r="K3012" i="3" s="1"/>
  <c r="L3012" i="3" s="1"/>
  <c r="J3008" i="3"/>
  <c r="K3008" i="3" s="1"/>
  <c r="L3008" i="3" s="1"/>
  <c r="J3000" i="3"/>
  <c r="K3000" i="3" s="1"/>
  <c r="L3000" i="3" s="1"/>
  <c r="J2988" i="3"/>
  <c r="K2988" i="3" s="1"/>
  <c r="L2988" i="3" s="1"/>
  <c r="J2980" i="3"/>
  <c r="K2980" i="3" s="1"/>
  <c r="L2980" i="3" s="1"/>
  <c r="J2972" i="3"/>
  <c r="K2972" i="3" s="1"/>
  <c r="L2972" i="3" s="1"/>
  <c r="J2964" i="3"/>
  <c r="K2964" i="3" s="1"/>
  <c r="L2964" i="3" s="1"/>
  <c r="J2956" i="3"/>
  <c r="K2956" i="3" s="1"/>
  <c r="L2956" i="3" s="1"/>
  <c r="J2948" i="3"/>
  <c r="K2948" i="3" s="1"/>
  <c r="L2948" i="3" s="1"/>
  <c r="J2940" i="3"/>
  <c r="K2940" i="3" s="1"/>
  <c r="L2940" i="3" s="1"/>
  <c r="J2932" i="3"/>
  <c r="K2932" i="3" s="1"/>
  <c r="L2932" i="3" s="1"/>
  <c r="J2928" i="3"/>
  <c r="K2928" i="3" s="1"/>
  <c r="L2928" i="3" s="1"/>
  <c r="J2920" i="3"/>
  <c r="K2920" i="3" s="1"/>
  <c r="L2920" i="3" s="1"/>
  <c r="J2912" i="3"/>
  <c r="K2912" i="3" s="1"/>
  <c r="L2912" i="3" s="1"/>
  <c r="J2904" i="3"/>
  <c r="K2904" i="3" s="1"/>
  <c r="L2904" i="3" s="1"/>
  <c r="J2892" i="3"/>
  <c r="K2892" i="3" s="1"/>
  <c r="L2892" i="3" s="1"/>
  <c r="J2884" i="3"/>
  <c r="K2884" i="3" s="1"/>
  <c r="L2884" i="3" s="1"/>
  <c r="J2876" i="3"/>
  <c r="K2876" i="3" s="1"/>
  <c r="L2876" i="3" s="1"/>
  <c r="J2868" i="3"/>
  <c r="K2868" i="3" s="1"/>
  <c r="L2868" i="3" s="1"/>
  <c r="J2860" i="3"/>
  <c r="K2860" i="3" s="1"/>
  <c r="L2860" i="3" s="1"/>
  <c r="J2852" i="3"/>
  <c r="K2852" i="3" s="1"/>
  <c r="L2852" i="3" s="1"/>
  <c r="J2844" i="3"/>
  <c r="K2844" i="3" s="1"/>
  <c r="L2844" i="3" s="1"/>
  <c r="J2836" i="3"/>
  <c r="K2836" i="3" s="1"/>
  <c r="L2836" i="3" s="1"/>
  <c r="J2828" i="3"/>
  <c r="K2828" i="3" s="1"/>
  <c r="L2828" i="3" s="1"/>
  <c r="J2820" i="3"/>
  <c r="K2820" i="3" s="1"/>
  <c r="L2820" i="3" s="1"/>
  <c r="J2812" i="3"/>
  <c r="K2812" i="3" s="1"/>
  <c r="L2812" i="3" s="1"/>
  <c r="J2804" i="3"/>
  <c r="K2804" i="3" s="1"/>
  <c r="L2804" i="3" s="1"/>
  <c r="J2796" i="3"/>
  <c r="K2796" i="3" s="1"/>
  <c r="L2796" i="3" s="1"/>
  <c r="J2792" i="3"/>
  <c r="K2792" i="3" s="1"/>
  <c r="L2792" i="3" s="1"/>
  <c r="J2784" i="3"/>
  <c r="K2784" i="3" s="1"/>
  <c r="L2784" i="3" s="1"/>
  <c r="J2772" i="3"/>
  <c r="K2772" i="3" s="1"/>
  <c r="L2772" i="3" s="1"/>
  <c r="J2764" i="3"/>
  <c r="K2764" i="3" s="1"/>
  <c r="L2764" i="3" s="1"/>
  <c r="J2756" i="3"/>
  <c r="K2756" i="3" s="1"/>
  <c r="L2756" i="3" s="1"/>
  <c r="J2748" i="3"/>
  <c r="K2748" i="3" s="1"/>
  <c r="L2748" i="3" s="1"/>
  <c r="J2740" i="3"/>
  <c r="K2740" i="3" s="1"/>
  <c r="L2740" i="3" s="1"/>
  <c r="J2732" i="3"/>
  <c r="K2732" i="3" s="1"/>
  <c r="L2732" i="3" s="1"/>
  <c r="J2724" i="3"/>
  <c r="K2724" i="3" s="1"/>
  <c r="L2724" i="3" s="1"/>
  <c r="J2716" i="3"/>
  <c r="K2716" i="3" s="1"/>
  <c r="L2716" i="3" s="1"/>
  <c r="J2708" i="3"/>
  <c r="K2708" i="3" s="1"/>
  <c r="L2708" i="3" s="1"/>
  <c r="J2700" i="3"/>
  <c r="K2700" i="3" s="1"/>
  <c r="L2700" i="3" s="1"/>
  <c r="J2692" i="3"/>
  <c r="K2692" i="3" s="1"/>
  <c r="L2692" i="3" s="1"/>
  <c r="J2684" i="3"/>
  <c r="K2684" i="3" s="1"/>
  <c r="L2684" i="3" s="1"/>
  <c r="J2676" i="3"/>
  <c r="K2676" i="3" s="1"/>
  <c r="L2676" i="3" s="1"/>
  <c r="J2668" i="3"/>
  <c r="K2668" i="3" s="1"/>
  <c r="L2668" i="3" s="1"/>
  <c r="J2660" i="3"/>
  <c r="K2660" i="3" s="1"/>
  <c r="L2660" i="3" s="1"/>
  <c r="J2652" i="3"/>
  <c r="K2652" i="3" s="1"/>
  <c r="L2652" i="3" s="1"/>
  <c r="J2644" i="3"/>
  <c r="K2644" i="3" s="1"/>
  <c r="L2644" i="3" s="1"/>
  <c r="J2636" i="3"/>
  <c r="K2636" i="3" s="1"/>
  <c r="L2636" i="3" s="1"/>
  <c r="J2628" i="3"/>
  <c r="K2628" i="3" s="1"/>
  <c r="L2628" i="3" s="1"/>
  <c r="J2624" i="3"/>
  <c r="K2624" i="3" s="1"/>
  <c r="L2624" i="3" s="1"/>
  <c r="J2616" i="3"/>
  <c r="K2616" i="3" s="1"/>
  <c r="L2616" i="3" s="1"/>
  <c r="J2608" i="3"/>
  <c r="K2608" i="3" s="1"/>
  <c r="L2608" i="3" s="1"/>
  <c r="J2596" i="3"/>
  <c r="K2596" i="3" s="1"/>
  <c r="L2596" i="3" s="1"/>
  <c r="J2588" i="3"/>
  <c r="K2588" i="3" s="1"/>
  <c r="L2588" i="3" s="1"/>
  <c r="J2580" i="3"/>
  <c r="K2580" i="3" s="1"/>
  <c r="L2580" i="3" s="1"/>
  <c r="J2572" i="3"/>
  <c r="K2572" i="3" s="1"/>
  <c r="L2572" i="3" s="1"/>
  <c r="J2564" i="3"/>
  <c r="K2564" i="3" s="1"/>
  <c r="L2564" i="3" s="1"/>
  <c r="J2556" i="3"/>
  <c r="K2556" i="3" s="1"/>
  <c r="L2556" i="3" s="1"/>
  <c r="J2548" i="3"/>
  <c r="K2548" i="3" s="1"/>
  <c r="L2548" i="3" s="1"/>
  <c r="J2540" i="3"/>
  <c r="K2540" i="3" s="1"/>
  <c r="L2540" i="3" s="1"/>
  <c r="J2532" i="3"/>
  <c r="K2532" i="3" s="1"/>
  <c r="L2532" i="3" s="1"/>
  <c r="J2528" i="3"/>
  <c r="K2528" i="3" s="1"/>
  <c r="L2528" i="3" s="1"/>
  <c r="J2520" i="3"/>
  <c r="K2520" i="3" s="1"/>
  <c r="L2520" i="3" s="1"/>
  <c r="J2508" i="3"/>
  <c r="K2508" i="3" s="1"/>
  <c r="L2508" i="3" s="1"/>
  <c r="J2500" i="3"/>
  <c r="K2500" i="3" s="1"/>
  <c r="L2500" i="3" s="1"/>
  <c r="J2496" i="3"/>
  <c r="K2496" i="3" s="1"/>
  <c r="L2496" i="3" s="1"/>
  <c r="J2488" i="3"/>
  <c r="K2488" i="3" s="1"/>
  <c r="L2488" i="3" s="1"/>
  <c r="J2480" i="3"/>
  <c r="K2480" i="3" s="1"/>
  <c r="L2480" i="3" s="1"/>
  <c r="J2468" i="3"/>
  <c r="K2468" i="3" s="1"/>
  <c r="L2468" i="3" s="1"/>
  <c r="J2460" i="3"/>
  <c r="K2460" i="3" s="1"/>
  <c r="L2460" i="3" s="1"/>
  <c r="J2452" i="3"/>
  <c r="K2452" i="3" s="1"/>
  <c r="L2452" i="3" s="1"/>
  <c r="J2444" i="3"/>
  <c r="K2444" i="3" s="1"/>
  <c r="L2444" i="3" s="1"/>
  <c r="J2436" i="3"/>
  <c r="K2436" i="3" s="1"/>
  <c r="L2436" i="3" s="1"/>
  <c r="J2432" i="3"/>
  <c r="K2432" i="3" s="1"/>
  <c r="L2432" i="3" s="1"/>
  <c r="J2424" i="3"/>
  <c r="K2424" i="3" s="1"/>
  <c r="L2424" i="3" s="1"/>
  <c r="J2416" i="3"/>
  <c r="K2416" i="3" s="1"/>
  <c r="L2416" i="3" s="1"/>
  <c r="J2408" i="3"/>
  <c r="K2408" i="3" s="1"/>
  <c r="L2408" i="3" s="1"/>
  <c r="J2400" i="3"/>
  <c r="K2400" i="3" s="1"/>
  <c r="L2400" i="3" s="1"/>
  <c r="J2392" i="3"/>
  <c r="K2392" i="3" s="1"/>
  <c r="L2392" i="3" s="1"/>
  <c r="J2384" i="3"/>
  <c r="K2384" i="3" s="1"/>
  <c r="L2384" i="3" s="1"/>
  <c r="J2376" i="3"/>
  <c r="K2376" i="3" s="1"/>
  <c r="L2376" i="3" s="1"/>
  <c r="J2368" i="3"/>
  <c r="K2368" i="3" s="1"/>
  <c r="L2368" i="3" s="1"/>
  <c r="J2360" i="3"/>
  <c r="K2360" i="3" s="1"/>
  <c r="L2360" i="3" s="1"/>
  <c r="J2352" i="3"/>
  <c r="K2352" i="3" s="1"/>
  <c r="L2352" i="3" s="1"/>
  <c r="J2344" i="3"/>
  <c r="K2344" i="3" s="1"/>
  <c r="L2344" i="3" s="1"/>
  <c r="J2336" i="3"/>
  <c r="K2336" i="3" s="1"/>
  <c r="L2336" i="3" s="1"/>
  <c r="J2328" i="3"/>
  <c r="K2328" i="3" s="1"/>
  <c r="L2328" i="3" s="1"/>
  <c r="J2320" i="3"/>
  <c r="K2320" i="3" s="1"/>
  <c r="L2320" i="3" s="1"/>
  <c r="J2312" i="3"/>
  <c r="K2312" i="3" s="1"/>
  <c r="L2312" i="3" s="1"/>
  <c r="J2304" i="3"/>
  <c r="K2304" i="3" s="1"/>
  <c r="L2304" i="3" s="1"/>
  <c r="J2296" i="3"/>
  <c r="K2296" i="3" s="1"/>
  <c r="L2296" i="3" s="1"/>
  <c r="J2288" i="3"/>
  <c r="K2288" i="3" s="1"/>
  <c r="L2288" i="3" s="1"/>
  <c r="J2280" i="3"/>
  <c r="K2280" i="3" s="1"/>
  <c r="L2280" i="3" s="1"/>
  <c r="J2268" i="3"/>
  <c r="K2268" i="3" s="1"/>
  <c r="L2268" i="3" s="1"/>
  <c r="J2264" i="3"/>
  <c r="K2264" i="3" s="1"/>
  <c r="L2264" i="3" s="1"/>
  <c r="J2256" i="3"/>
  <c r="K2256" i="3" s="1"/>
  <c r="L2256" i="3" s="1"/>
  <c r="J2248" i="3"/>
  <c r="K2248" i="3" s="1"/>
  <c r="L2248" i="3" s="1"/>
  <c r="J2240" i="3"/>
  <c r="K2240" i="3" s="1"/>
  <c r="L2240" i="3" s="1"/>
  <c r="J2232" i="3"/>
  <c r="K2232" i="3" s="1"/>
  <c r="L2232" i="3" s="1"/>
  <c r="J2220" i="3"/>
  <c r="K2220" i="3" s="1"/>
  <c r="L2220" i="3" s="1"/>
  <c r="J2212" i="3"/>
  <c r="K2212" i="3" s="1"/>
  <c r="L2212" i="3" s="1"/>
  <c r="J2204" i="3"/>
  <c r="K2204" i="3" s="1"/>
  <c r="L2204" i="3" s="1"/>
  <c r="J2196" i="3"/>
  <c r="K2196" i="3" s="1"/>
  <c r="L2196" i="3" s="1"/>
  <c r="J2188" i="3"/>
  <c r="K2188" i="3" s="1"/>
  <c r="L2188" i="3" s="1"/>
  <c r="J2180" i="3"/>
  <c r="K2180" i="3" s="1"/>
  <c r="L2180" i="3" s="1"/>
  <c r="J2172" i="3"/>
  <c r="K2172" i="3" s="1"/>
  <c r="L2172" i="3" s="1"/>
  <c r="J2168" i="3"/>
  <c r="K2168" i="3" s="1"/>
  <c r="L2168" i="3" s="1"/>
  <c r="J2160" i="3"/>
  <c r="K2160" i="3" s="1"/>
  <c r="L2160" i="3" s="1"/>
  <c r="J2152" i="3"/>
  <c r="K2152" i="3" s="1"/>
  <c r="L2152" i="3" s="1"/>
  <c r="J2144" i="3"/>
  <c r="K2144" i="3" s="1"/>
  <c r="L2144" i="3" s="1"/>
  <c r="J2136" i="3"/>
  <c r="K2136" i="3" s="1"/>
  <c r="L2136" i="3" s="1"/>
  <c r="J2128" i="3"/>
  <c r="K2128" i="3" s="1"/>
  <c r="L2128" i="3" s="1"/>
  <c r="J2120" i="3"/>
  <c r="K2120" i="3" s="1"/>
  <c r="L2120" i="3" s="1"/>
  <c r="J2112" i="3"/>
  <c r="K2112" i="3" s="1"/>
  <c r="L2112" i="3" s="1"/>
  <c r="J2100" i="3"/>
  <c r="K2100" i="3" s="1"/>
  <c r="L2100" i="3" s="1"/>
  <c r="J2092" i="3"/>
  <c r="K2092" i="3" s="1"/>
  <c r="L2092" i="3" s="1"/>
  <c r="J2084" i="3"/>
  <c r="K2084" i="3" s="1"/>
  <c r="L2084" i="3" s="1"/>
  <c r="J2076" i="3"/>
  <c r="K2076" i="3" s="1"/>
  <c r="L2076" i="3" s="1"/>
  <c r="J2068" i="3"/>
  <c r="K2068" i="3" s="1"/>
  <c r="L2068" i="3" s="1"/>
  <c r="J2060" i="3"/>
  <c r="K2060" i="3" s="1"/>
  <c r="L2060" i="3" s="1"/>
  <c r="J2052" i="3"/>
  <c r="K2052" i="3" s="1"/>
  <c r="L2052" i="3" s="1"/>
  <c r="J2044" i="3"/>
  <c r="K2044" i="3" s="1"/>
  <c r="L2044" i="3" s="1"/>
  <c r="J2036" i="3"/>
  <c r="K2036" i="3" s="1"/>
  <c r="L2036" i="3" s="1"/>
  <c r="J2028" i="3"/>
  <c r="K2028" i="3" s="1"/>
  <c r="L2028" i="3" s="1"/>
  <c r="J2016" i="3"/>
  <c r="K2016" i="3" s="1"/>
  <c r="L2016" i="3" s="1"/>
  <c r="J8787" i="3"/>
  <c r="K8787" i="3" s="1"/>
  <c r="L8787" i="3" s="1"/>
  <c r="J8783" i="3"/>
  <c r="K8783" i="3" s="1"/>
  <c r="L8783" i="3" s="1"/>
  <c r="J8779" i="3"/>
  <c r="K8779" i="3" s="1"/>
  <c r="L8779" i="3" s="1"/>
  <c r="J8771" i="3"/>
  <c r="K8771" i="3" s="1"/>
  <c r="L8771" i="3" s="1"/>
  <c r="J8759" i="3"/>
  <c r="K8759" i="3" s="1"/>
  <c r="L8759" i="3" s="1"/>
  <c r="J8751" i="3"/>
  <c r="K8751" i="3" s="1"/>
  <c r="L8751" i="3" s="1"/>
  <c r="J8743" i="3"/>
  <c r="K8743" i="3" s="1"/>
  <c r="L8743" i="3" s="1"/>
  <c r="J8735" i="3"/>
  <c r="K8735" i="3" s="1"/>
  <c r="L8735" i="3" s="1"/>
  <c r="J8727" i="3"/>
  <c r="K8727" i="3" s="1"/>
  <c r="L8727" i="3" s="1"/>
  <c r="J8719" i="3"/>
  <c r="K8719" i="3" s="1"/>
  <c r="L8719" i="3" s="1"/>
  <c r="J8711" i="3"/>
  <c r="K8711" i="3" s="1"/>
  <c r="L8711" i="3" s="1"/>
  <c r="J8703" i="3"/>
  <c r="K8703" i="3" s="1"/>
  <c r="L8703" i="3" s="1"/>
  <c r="J8695" i="3"/>
  <c r="K8695" i="3" s="1"/>
  <c r="L8695" i="3" s="1"/>
  <c r="J8683" i="3"/>
  <c r="K8683" i="3" s="1"/>
  <c r="L8683" i="3" s="1"/>
  <c r="J8675" i="3"/>
  <c r="K8675" i="3" s="1"/>
  <c r="L8675" i="3" s="1"/>
  <c r="J8667" i="3"/>
  <c r="K8667" i="3" s="1"/>
  <c r="L8667" i="3" s="1"/>
  <c r="J8659" i="3"/>
  <c r="K8659" i="3" s="1"/>
  <c r="L8659" i="3" s="1"/>
  <c r="J8647" i="3"/>
  <c r="K8647" i="3" s="1"/>
  <c r="L8647" i="3" s="1"/>
  <c r="J8639" i="3"/>
  <c r="K8639" i="3" s="1"/>
  <c r="L8639" i="3" s="1"/>
  <c r="J8631" i="3"/>
  <c r="K8631" i="3" s="1"/>
  <c r="L8631" i="3" s="1"/>
  <c r="J8623" i="3"/>
  <c r="K8623" i="3" s="1"/>
  <c r="L8623" i="3" s="1"/>
  <c r="J8615" i="3"/>
  <c r="K8615" i="3" s="1"/>
  <c r="L8615" i="3" s="1"/>
  <c r="J8607" i="3"/>
  <c r="K8607" i="3" s="1"/>
  <c r="L8607" i="3" s="1"/>
  <c r="J8599" i="3"/>
  <c r="K8599" i="3" s="1"/>
  <c r="L8599" i="3" s="1"/>
  <c r="J8591" i="3"/>
  <c r="K8591" i="3" s="1"/>
  <c r="L8591" i="3" s="1"/>
  <c r="J8583" i="3"/>
  <c r="K8583" i="3" s="1"/>
  <c r="L8583" i="3" s="1"/>
  <c r="J8575" i="3"/>
  <c r="K8575" i="3" s="1"/>
  <c r="L8575" i="3" s="1"/>
  <c r="J8567" i="3"/>
  <c r="K8567" i="3" s="1"/>
  <c r="L8567" i="3" s="1"/>
  <c r="J8559" i="3"/>
  <c r="K8559" i="3" s="1"/>
  <c r="L8559" i="3" s="1"/>
  <c r="J8551" i="3"/>
  <c r="K8551" i="3" s="1"/>
  <c r="L8551" i="3" s="1"/>
  <c r="J8543" i="3"/>
  <c r="K8543" i="3" s="1"/>
  <c r="L8543" i="3" s="1"/>
  <c r="J8531" i="3"/>
  <c r="K8531" i="3" s="1"/>
  <c r="L8531" i="3" s="1"/>
  <c r="J8523" i="3"/>
  <c r="K8523" i="3" s="1"/>
  <c r="L8523" i="3" s="1"/>
  <c r="J8515" i="3"/>
  <c r="K8515" i="3" s="1"/>
  <c r="L8515" i="3" s="1"/>
  <c r="J8507" i="3"/>
  <c r="K8507" i="3" s="1"/>
  <c r="L8507" i="3" s="1"/>
  <c r="J8499" i="3"/>
  <c r="K8499" i="3" s="1"/>
  <c r="L8499" i="3" s="1"/>
  <c r="J8491" i="3"/>
  <c r="K8491" i="3" s="1"/>
  <c r="L8491" i="3" s="1"/>
  <c r="J8483" i="3"/>
  <c r="K8483" i="3" s="1"/>
  <c r="L8483" i="3" s="1"/>
  <c r="J8475" i="3"/>
  <c r="K8475" i="3" s="1"/>
  <c r="L8475" i="3" s="1"/>
  <c r="J8467" i="3"/>
  <c r="K8467" i="3" s="1"/>
  <c r="L8467" i="3" s="1"/>
  <c r="J8459" i="3"/>
  <c r="K8459" i="3" s="1"/>
  <c r="L8459" i="3" s="1"/>
  <c r="J8451" i="3"/>
  <c r="K8451" i="3" s="1"/>
  <c r="L8451" i="3" s="1"/>
  <c r="J8443" i="3"/>
  <c r="K8443" i="3" s="1"/>
  <c r="L8443" i="3" s="1"/>
  <c r="J8435" i="3"/>
  <c r="K8435" i="3" s="1"/>
  <c r="L8435" i="3" s="1"/>
  <c r="J8427" i="3"/>
  <c r="K8427" i="3" s="1"/>
  <c r="L8427" i="3" s="1"/>
  <c r="J8419" i="3"/>
  <c r="K8419" i="3" s="1"/>
  <c r="L8419" i="3" s="1"/>
  <c r="J8415" i="3"/>
  <c r="K8415" i="3" s="1"/>
  <c r="L8415" i="3" s="1"/>
  <c r="J8407" i="3"/>
  <c r="K8407" i="3" s="1"/>
  <c r="L8407" i="3" s="1"/>
  <c r="J8395" i="3"/>
  <c r="K8395" i="3" s="1"/>
  <c r="L8395" i="3" s="1"/>
  <c r="J8387" i="3"/>
  <c r="K8387" i="3" s="1"/>
  <c r="L8387" i="3" s="1"/>
  <c r="J8379" i="3"/>
  <c r="K8379" i="3" s="1"/>
  <c r="L8379" i="3" s="1"/>
  <c r="J8371" i="3"/>
  <c r="K8371" i="3" s="1"/>
  <c r="L8371" i="3" s="1"/>
  <c r="J8363" i="3"/>
  <c r="K8363" i="3" s="1"/>
  <c r="L8363" i="3" s="1"/>
  <c r="J8355" i="3"/>
  <c r="K8355" i="3" s="1"/>
  <c r="L8355" i="3" s="1"/>
  <c r="J8347" i="3"/>
  <c r="K8347" i="3" s="1"/>
  <c r="L8347" i="3" s="1"/>
  <c r="J8339" i="3"/>
  <c r="K8339" i="3" s="1"/>
  <c r="L8339" i="3" s="1"/>
  <c r="J8331" i="3"/>
  <c r="K8331" i="3" s="1"/>
  <c r="L8331" i="3" s="1"/>
  <c r="J8323" i="3"/>
  <c r="K8323" i="3" s="1"/>
  <c r="L8323" i="3" s="1"/>
  <c r="J8315" i="3"/>
  <c r="K8315" i="3" s="1"/>
  <c r="L8315" i="3" s="1"/>
  <c r="J8307" i="3"/>
  <c r="K8307" i="3" s="1"/>
  <c r="L8307" i="3" s="1"/>
  <c r="J8299" i="3"/>
  <c r="K8299" i="3" s="1"/>
  <c r="L8299" i="3" s="1"/>
  <c r="J8291" i="3"/>
  <c r="K8291" i="3" s="1"/>
  <c r="L8291" i="3" s="1"/>
  <c r="J8283" i="3"/>
  <c r="K8283" i="3" s="1"/>
  <c r="L8283" i="3" s="1"/>
  <c r="J8275" i="3"/>
  <c r="K8275" i="3" s="1"/>
  <c r="L8275" i="3" s="1"/>
  <c r="J8267" i="3"/>
  <c r="K8267" i="3" s="1"/>
  <c r="L8267" i="3" s="1"/>
  <c r="J8259" i="3"/>
  <c r="K8259" i="3" s="1"/>
  <c r="L8259" i="3" s="1"/>
  <c r="J8251" i="3"/>
  <c r="K8251" i="3" s="1"/>
  <c r="L8251" i="3" s="1"/>
  <c r="J8243" i="3"/>
  <c r="K8243" i="3" s="1"/>
  <c r="L8243" i="3" s="1"/>
  <c r="J8235" i="3"/>
  <c r="K8235" i="3" s="1"/>
  <c r="L8235" i="3" s="1"/>
  <c r="J8227" i="3"/>
  <c r="K8227" i="3" s="1"/>
  <c r="L8227" i="3" s="1"/>
  <c r="J8219" i="3"/>
  <c r="K8219" i="3" s="1"/>
  <c r="L8219" i="3" s="1"/>
  <c r="J8211" i="3"/>
  <c r="K8211" i="3" s="1"/>
  <c r="L8211" i="3" s="1"/>
  <c r="J8203" i="3"/>
  <c r="K8203" i="3" s="1"/>
  <c r="L8203" i="3" s="1"/>
  <c r="J8195" i="3"/>
  <c r="K8195" i="3" s="1"/>
  <c r="L8195" i="3" s="1"/>
  <c r="J8183" i="3"/>
  <c r="K8183" i="3" s="1"/>
  <c r="L8183" i="3" s="1"/>
  <c r="J8171" i="3"/>
  <c r="K8171" i="3" s="1"/>
  <c r="L8171" i="3" s="1"/>
  <c r="J8163" i="3"/>
  <c r="K8163" i="3" s="1"/>
  <c r="L8163" i="3" s="1"/>
  <c r="J8155" i="3"/>
  <c r="K8155" i="3" s="1"/>
  <c r="L8155" i="3" s="1"/>
  <c r="J8147" i="3"/>
  <c r="K8147" i="3" s="1"/>
  <c r="L8147" i="3" s="1"/>
  <c r="J8139" i="3"/>
  <c r="K8139" i="3" s="1"/>
  <c r="L8139" i="3" s="1"/>
  <c r="J8131" i="3"/>
  <c r="K8131" i="3" s="1"/>
  <c r="L8131" i="3" s="1"/>
  <c r="J8123" i="3"/>
  <c r="K8123" i="3" s="1"/>
  <c r="L8123" i="3" s="1"/>
  <c r="J8115" i="3"/>
  <c r="K8115" i="3" s="1"/>
  <c r="L8115" i="3" s="1"/>
  <c r="J8111" i="3"/>
  <c r="K8111" i="3" s="1"/>
  <c r="L8111" i="3" s="1"/>
  <c r="J8099" i="3"/>
  <c r="K8099" i="3" s="1"/>
  <c r="L8099" i="3" s="1"/>
  <c r="J8091" i="3"/>
  <c r="K8091" i="3" s="1"/>
  <c r="L8091" i="3" s="1"/>
  <c r="J8083" i="3"/>
  <c r="K8083" i="3" s="1"/>
  <c r="L8083" i="3" s="1"/>
  <c r="J8079" i="3"/>
  <c r="K8079" i="3" s="1"/>
  <c r="L8079" i="3" s="1"/>
  <c r="J8071" i="3"/>
  <c r="K8071" i="3" s="1"/>
  <c r="L8071" i="3" s="1"/>
  <c r="J8063" i="3"/>
  <c r="K8063" i="3" s="1"/>
  <c r="L8063" i="3" s="1"/>
  <c r="J8055" i="3"/>
  <c r="K8055" i="3" s="1"/>
  <c r="L8055" i="3" s="1"/>
  <c r="J8047" i="3"/>
  <c r="K8047" i="3" s="1"/>
  <c r="L8047" i="3" s="1"/>
  <c r="J8039" i="3"/>
  <c r="K8039" i="3" s="1"/>
  <c r="L8039" i="3" s="1"/>
  <c r="J8031" i="3"/>
  <c r="K8031" i="3" s="1"/>
  <c r="L8031" i="3" s="1"/>
  <c r="J8023" i="3"/>
  <c r="K8023" i="3" s="1"/>
  <c r="L8023" i="3" s="1"/>
  <c r="J8015" i="3"/>
  <c r="K8015" i="3" s="1"/>
  <c r="L8015" i="3" s="1"/>
  <c r="J8007" i="3"/>
  <c r="K8007" i="3" s="1"/>
  <c r="L8007" i="3" s="1"/>
  <c r="J7999" i="3"/>
  <c r="K7999" i="3" s="1"/>
  <c r="L7999" i="3" s="1"/>
  <c r="J7991" i="3"/>
  <c r="K7991" i="3" s="1"/>
  <c r="L7991" i="3" s="1"/>
  <c r="J7983" i="3"/>
  <c r="K7983" i="3" s="1"/>
  <c r="L7983" i="3" s="1"/>
  <c r="J7979" i="3"/>
  <c r="K7979" i="3" s="1"/>
  <c r="L7979" i="3" s="1"/>
  <c r="J7971" i="3"/>
  <c r="K7971" i="3" s="1"/>
  <c r="L7971" i="3" s="1"/>
  <c r="J7967" i="3"/>
  <c r="K7967" i="3" s="1"/>
  <c r="L7967" i="3" s="1"/>
  <c r="J7963" i="3"/>
  <c r="K7963" i="3" s="1"/>
  <c r="L7963" i="3" s="1"/>
  <c r="J7959" i="3"/>
  <c r="K7959" i="3" s="1"/>
  <c r="L7959" i="3" s="1"/>
  <c r="J7955" i="3"/>
  <c r="K7955" i="3" s="1"/>
  <c r="L7955" i="3" s="1"/>
  <c r="J7951" i="3"/>
  <c r="K7951" i="3" s="1"/>
  <c r="L7951" i="3" s="1"/>
  <c r="J7947" i="3"/>
  <c r="K7947" i="3" s="1"/>
  <c r="L7947" i="3" s="1"/>
  <c r="J7939" i="3"/>
  <c r="K7939" i="3" s="1"/>
  <c r="L7939" i="3" s="1"/>
  <c r="J7935" i="3"/>
  <c r="K7935" i="3" s="1"/>
  <c r="L7935" i="3" s="1"/>
  <c r="J7931" i="3"/>
  <c r="K7931" i="3" s="1"/>
  <c r="L7931" i="3" s="1"/>
  <c r="J7927" i="3"/>
  <c r="K7927" i="3" s="1"/>
  <c r="L7927" i="3" s="1"/>
  <c r="J7923" i="3"/>
  <c r="K7923" i="3" s="1"/>
  <c r="L7923" i="3" s="1"/>
  <c r="J7919" i="3"/>
  <c r="K7919" i="3" s="1"/>
  <c r="L7919" i="3" s="1"/>
  <c r="J7915" i="3"/>
  <c r="K7915" i="3" s="1"/>
  <c r="L7915" i="3" s="1"/>
  <c r="J7911" i="3"/>
  <c r="K7911" i="3" s="1"/>
  <c r="L7911" i="3" s="1"/>
  <c r="J7907" i="3"/>
  <c r="K7907" i="3" s="1"/>
  <c r="L7907" i="3" s="1"/>
  <c r="J7903" i="3"/>
  <c r="K7903" i="3" s="1"/>
  <c r="L7903" i="3" s="1"/>
  <c r="J7899" i="3"/>
  <c r="K7899" i="3" s="1"/>
  <c r="L7899" i="3" s="1"/>
  <c r="J7895" i="3"/>
  <c r="K7895" i="3" s="1"/>
  <c r="L7895" i="3" s="1"/>
  <c r="J7891" i="3"/>
  <c r="K7891" i="3" s="1"/>
  <c r="L7891" i="3" s="1"/>
  <c r="J7887" i="3"/>
  <c r="K7887" i="3" s="1"/>
  <c r="L7887" i="3" s="1"/>
  <c r="J7883" i="3"/>
  <c r="K7883" i="3" s="1"/>
  <c r="L7883" i="3" s="1"/>
  <c r="J7879" i="3"/>
  <c r="K7879" i="3" s="1"/>
  <c r="L7879" i="3" s="1"/>
  <c r="J7875" i="3"/>
  <c r="K7875" i="3" s="1"/>
  <c r="L7875" i="3" s="1"/>
  <c r="J7871" i="3"/>
  <c r="K7871" i="3" s="1"/>
  <c r="L7871" i="3" s="1"/>
  <c r="J7867" i="3"/>
  <c r="K7867" i="3" s="1"/>
  <c r="L7867" i="3" s="1"/>
  <c r="J7863" i="3"/>
  <c r="K7863" i="3" s="1"/>
  <c r="L7863" i="3" s="1"/>
  <c r="J7859" i="3"/>
  <c r="K7859" i="3" s="1"/>
  <c r="L7859" i="3" s="1"/>
  <c r="J7855" i="3"/>
  <c r="K7855" i="3" s="1"/>
  <c r="L7855" i="3" s="1"/>
  <c r="J7851" i="3"/>
  <c r="K7851" i="3" s="1"/>
  <c r="L7851" i="3" s="1"/>
  <c r="J7847" i="3"/>
  <c r="K7847" i="3" s="1"/>
  <c r="L7847" i="3" s="1"/>
  <c r="J7843" i="3"/>
  <c r="K7843" i="3" s="1"/>
  <c r="L7843" i="3" s="1"/>
  <c r="J7839" i="3"/>
  <c r="K7839" i="3" s="1"/>
  <c r="L7839" i="3" s="1"/>
  <c r="J7835" i="3"/>
  <c r="K7835" i="3" s="1"/>
  <c r="L7835" i="3" s="1"/>
  <c r="J7831" i="3"/>
  <c r="K7831" i="3" s="1"/>
  <c r="L7831" i="3" s="1"/>
  <c r="J7827" i="3"/>
  <c r="K7827" i="3" s="1"/>
  <c r="L7827" i="3" s="1"/>
  <c r="J7823" i="3"/>
  <c r="K7823" i="3" s="1"/>
  <c r="L7823" i="3" s="1"/>
  <c r="J7819" i="3"/>
  <c r="K7819" i="3" s="1"/>
  <c r="L7819" i="3" s="1"/>
  <c r="J7815" i="3"/>
  <c r="K7815" i="3" s="1"/>
  <c r="L7815" i="3" s="1"/>
  <c r="J7811" i="3"/>
  <c r="K7811" i="3" s="1"/>
  <c r="L7811" i="3" s="1"/>
  <c r="J7807" i="3"/>
  <c r="K7807" i="3" s="1"/>
  <c r="L7807" i="3" s="1"/>
  <c r="J7803" i="3"/>
  <c r="K7803" i="3" s="1"/>
  <c r="L7803" i="3" s="1"/>
  <c r="J7799" i="3"/>
  <c r="K7799" i="3" s="1"/>
  <c r="L7799" i="3" s="1"/>
  <c r="J7795" i="3"/>
  <c r="K7795" i="3" s="1"/>
  <c r="L7795" i="3" s="1"/>
  <c r="J7791" i="3"/>
  <c r="K7791" i="3" s="1"/>
  <c r="L7791" i="3" s="1"/>
  <c r="J7787" i="3"/>
  <c r="K7787" i="3" s="1"/>
  <c r="L7787" i="3" s="1"/>
  <c r="J7783" i="3"/>
  <c r="K7783" i="3" s="1"/>
  <c r="L7783" i="3" s="1"/>
  <c r="J7779" i="3"/>
  <c r="K7779" i="3" s="1"/>
  <c r="L7779" i="3" s="1"/>
  <c r="J7775" i="3"/>
  <c r="K7775" i="3" s="1"/>
  <c r="L7775" i="3" s="1"/>
  <c r="J7771" i="3"/>
  <c r="K7771" i="3" s="1"/>
  <c r="L7771" i="3" s="1"/>
  <c r="J7767" i="3"/>
  <c r="K7767" i="3" s="1"/>
  <c r="L7767" i="3" s="1"/>
  <c r="J7763" i="3"/>
  <c r="K7763" i="3" s="1"/>
  <c r="L7763" i="3" s="1"/>
  <c r="J7759" i="3"/>
  <c r="K7759" i="3" s="1"/>
  <c r="L7759" i="3" s="1"/>
  <c r="J7755" i="3"/>
  <c r="K7755" i="3" s="1"/>
  <c r="L7755" i="3" s="1"/>
  <c r="J7751" i="3"/>
  <c r="K7751" i="3" s="1"/>
  <c r="L7751" i="3" s="1"/>
  <c r="J7747" i="3"/>
  <c r="K7747" i="3" s="1"/>
  <c r="L7747" i="3" s="1"/>
  <c r="J7743" i="3"/>
  <c r="K7743" i="3" s="1"/>
  <c r="L7743" i="3" s="1"/>
  <c r="J7739" i="3"/>
  <c r="K7739" i="3" s="1"/>
  <c r="L7739" i="3" s="1"/>
  <c r="J7735" i="3"/>
  <c r="K7735" i="3" s="1"/>
  <c r="L7735" i="3" s="1"/>
  <c r="J7731" i="3"/>
  <c r="K7731" i="3" s="1"/>
  <c r="L7731" i="3" s="1"/>
  <c r="J7727" i="3"/>
  <c r="K7727" i="3" s="1"/>
  <c r="L7727" i="3" s="1"/>
  <c r="J7723" i="3"/>
  <c r="K7723" i="3" s="1"/>
  <c r="L7723" i="3" s="1"/>
  <c r="J7719" i="3"/>
  <c r="K7719" i="3" s="1"/>
  <c r="L7719" i="3" s="1"/>
  <c r="J7715" i="3"/>
  <c r="K7715" i="3" s="1"/>
  <c r="L7715" i="3" s="1"/>
  <c r="J7711" i="3"/>
  <c r="K7711" i="3" s="1"/>
  <c r="L7711" i="3" s="1"/>
  <c r="J7707" i="3"/>
  <c r="K7707" i="3" s="1"/>
  <c r="L7707" i="3" s="1"/>
  <c r="J7703" i="3"/>
  <c r="K7703" i="3" s="1"/>
  <c r="L7703" i="3" s="1"/>
  <c r="J7699" i="3"/>
  <c r="K7699" i="3" s="1"/>
  <c r="L7699" i="3" s="1"/>
  <c r="J7695" i="3"/>
  <c r="K7695" i="3" s="1"/>
  <c r="L7695" i="3" s="1"/>
  <c r="J7691" i="3"/>
  <c r="K7691" i="3" s="1"/>
  <c r="L7691" i="3" s="1"/>
  <c r="J7687" i="3"/>
  <c r="K7687" i="3" s="1"/>
  <c r="L7687" i="3" s="1"/>
  <c r="J7683" i="3"/>
  <c r="K7683" i="3" s="1"/>
  <c r="L7683" i="3" s="1"/>
  <c r="J7679" i="3"/>
  <c r="K7679" i="3" s="1"/>
  <c r="L7679" i="3" s="1"/>
  <c r="J7675" i="3"/>
  <c r="K7675" i="3" s="1"/>
  <c r="L7675" i="3" s="1"/>
  <c r="J7671" i="3"/>
  <c r="K7671" i="3" s="1"/>
  <c r="L7671" i="3" s="1"/>
  <c r="J7667" i="3"/>
  <c r="K7667" i="3" s="1"/>
  <c r="L7667" i="3" s="1"/>
  <c r="J7663" i="3"/>
  <c r="K7663" i="3" s="1"/>
  <c r="L7663" i="3" s="1"/>
  <c r="J7659" i="3"/>
  <c r="K7659" i="3" s="1"/>
  <c r="L7659" i="3" s="1"/>
  <c r="J7655" i="3"/>
  <c r="K7655" i="3" s="1"/>
  <c r="L7655" i="3" s="1"/>
  <c r="J7651" i="3"/>
  <c r="K7651" i="3" s="1"/>
  <c r="L7651" i="3" s="1"/>
  <c r="J7647" i="3"/>
  <c r="K7647" i="3" s="1"/>
  <c r="L7647" i="3" s="1"/>
  <c r="J7643" i="3"/>
  <c r="K7643" i="3" s="1"/>
  <c r="L7643" i="3" s="1"/>
  <c r="J7639" i="3"/>
  <c r="K7639" i="3" s="1"/>
  <c r="L7639" i="3" s="1"/>
  <c r="J7635" i="3"/>
  <c r="K7635" i="3" s="1"/>
  <c r="L7635" i="3" s="1"/>
  <c r="J7631" i="3"/>
  <c r="K7631" i="3" s="1"/>
  <c r="L7631" i="3" s="1"/>
  <c r="J7627" i="3"/>
  <c r="K7627" i="3" s="1"/>
  <c r="L7627" i="3" s="1"/>
  <c r="J7623" i="3"/>
  <c r="K7623" i="3" s="1"/>
  <c r="L7623" i="3" s="1"/>
  <c r="J7619" i="3"/>
  <c r="K7619" i="3" s="1"/>
  <c r="L7619" i="3" s="1"/>
  <c r="J7615" i="3"/>
  <c r="K7615" i="3" s="1"/>
  <c r="L7615" i="3" s="1"/>
  <c r="J7611" i="3"/>
  <c r="K7611" i="3" s="1"/>
  <c r="L7611" i="3" s="1"/>
  <c r="J7607" i="3"/>
  <c r="K7607" i="3" s="1"/>
  <c r="L7607" i="3" s="1"/>
  <c r="J7603" i="3"/>
  <c r="K7603" i="3" s="1"/>
  <c r="L7603" i="3" s="1"/>
  <c r="J7599" i="3"/>
  <c r="K7599" i="3" s="1"/>
  <c r="L7599" i="3" s="1"/>
  <c r="J7595" i="3"/>
  <c r="K7595" i="3" s="1"/>
  <c r="L7595" i="3" s="1"/>
  <c r="J7591" i="3"/>
  <c r="K7591" i="3" s="1"/>
  <c r="L7591" i="3" s="1"/>
  <c r="J7587" i="3"/>
  <c r="K7587" i="3" s="1"/>
  <c r="L7587" i="3" s="1"/>
  <c r="J7583" i="3"/>
  <c r="K7583" i="3" s="1"/>
  <c r="L7583" i="3" s="1"/>
  <c r="J7579" i="3"/>
  <c r="K7579" i="3" s="1"/>
  <c r="L7579" i="3" s="1"/>
  <c r="J7575" i="3"/>
  <c r="K7575" i="3" s="1"/>
  <c r="L7575" i="3" s="1"/>
  <c r="J7571" i="3"/>
  <c r="K7571" i="3" s="1"/>
  <c r="L7571" i="3" s="1"/>
  <c r="J7567" i="3"/>
  <c r="K7567" i="3" s="1"/>
  <c r="L7567" i="3" s="1"/>
  <c r="J7563" i="3"/>
  <c r="K7563" i="3" s="1"/>
  <c r="L7563" i="3" s="1"/>
  <c r="J7559" i="3"/>
  <c r="K7559" i="3" s="1"/>
  <c r="L7559" i="3" s="1"/>
  <c r="J7555" i="3"/>
  <c r="K7555" i="3" s="1"/>
  <c r="L7555" i="3" s="1"/>
  <c r="J7551" i="3"/>
  <c r="K7551" i="3" s="1"/>
  <c r="L7551" i="3" s="1"/>
  <c r="J7547" i="3"/>
  <c r="K7547" i="3" s="1"/>
  <c r="L7547" i="3" s="1"/>
  <c r="J7543" i="3"/>
  <c r="K7543" i="3" s="1"/>
  <c r="L7543" i="3" s="1"/>
  <c r="J7539" i="3"/>
  <c r="K7539" i="3" s="1"/>
  <c r="L7539" i="3" s="1"/>
  <c r="J7535" i="3"/>
  <c r="K7535" i="3" s="1"/>
  <c r="L7535" i="3" s="1"/>
  <c r="J7531" i="3"/>
  <c r="K7531" i="3" s="1"/>
  <c r="L7531" i="3" s="1"/>
  <c r="J7527" i="3"/>
  <c r="K7527" i="3" s="1"/>
  <c r="L7527" i="3" s="1"/>
  <c r="J7523" i="3"/>
  <c r="K7523" i="3" s="1"/>
  <c r="L7523" i="3" s="1"/>
  <c r="J7519" i="3"/>
  <c r="K7519" i="3" s="1"/>
  <c r="L7519" i="3" s="1"/>
  <c r="J7515" i="3"/>
  <c r="K7515" i="3" s="1"/>
  <c r="L7515" i="3" s="1"/>
  <c r="J7511" i="3"/>
  <c r="K7511" i="3" s="1"/>
  <c r="L7511" i="3" s="1"/>
  <c r="J7507" i="3"/>
  <c r="K7507" i="3" s="1"/>
  <c r="L7507" i="3" s="1"/>
  <c r="J7503" i="3"/>
  <c r="K7503" i="3" s="1"/>
  <c r="L7503" i="3" s="1"/>
  <c r="J7499" i="3"/>
  <c r="K7499" i="3" s="1"/>
  <c r="L7499" i="3" s="1"/>
  <c r="J7495" i="3"/>
  <c r="K7495" i="3" s="1"/>
  <c r="L7495" i="3" s="1"/>
  <c r="J7491" i="3"/>
  <c r="K7491" i="3" s="1"/>
  <c r="L7491" i="3" s="1"/>
  <c r="J7487" i="3"/>
  <c r="K7487" i="3" s="1"/>
  <c r="L7487" i="3" s="1"/>
  <c r="J7483" i="3"/>
  <c r="K7483" i="3" s="1"/>
  <c r="L7483" i="3" s="1"/>
  <c r="J7479" i="3"/>
  <c r="K7479" i="3" s="1"/>
  <c r="L7479" i="3" s="1"/>
  <c r="J7475" i="3"/>
  <c r="K7475" i="3" s="1"/>
  <c r="L7475" i="3" s="1"/>
  <c r="J7471" i="3"/>
  <c r="K7471" i="3" s="1"/>
  <c r="L7471" i="3" s="1"/>
  <c r="J7467" i="3"/>
  <c r="K7467" i="3" s="1"/>
  <c r="L7467" i="3" s="1"/>
  <c r="J7463" i="3"/>
  <c r="K7463" i="3" s="1"/>
  <c r="L7463" i="3" s="1"/>
  <c r="J7459" i="3"/>
  <c r="K7459" i="3" s="1"/>
  <c r="L7459" i="3" s="1"/>
  <c r="J7455" i="3"/>
  <c r="K7455" i="3" s="1"/>
  <c r="L7455" i="3" s="1"/>
  <c r="J7451" i="3"/>
  <c r="K7451" i="3" s="1"/>
  <c r="L7451" i="3" s="1"/>
  <c r="J7447" i="3"/>
  <c r="K7447" i="3" s="1"/>
  <c r="L7447" i="3" s="1"/>
  <c r="J7443" i="3"/>
  <c r="K7443" i="3" s="1"/>
  <c r="L7443" i="3" s="1"/>
  <c r="J7439" i="3"/>
  <c r="K7439" i="3" s="1"/>
  <c r="L7439" i="3" s="1"/>
  <c r="J7435" i="3"/>
  <c r="K7435" i="3" s="1"/>
  <c r="L7435" i="3" s="1"/>
  <c r="J7431" i="3"/>
  <c r="K7431" i="3" s="1"/>
  <c r="L7431" i="3" s="1"/>
  <c r="J7427" i="3"/>
  <c r="K7427" i="3" s="1"/>
  <c r="L7427" i="3" s="1"/>
  <c r="J7423" i="3"/>
  <c r="K7423" i="3" s="1"/>
  <c r="L7423" i="3" s="1"/>
  <c r="J7419" i="3"/>
  <c r="K7419" i="3" s="1"/>
  <c r="L7419" i="3" s="1"/>
  <c r="J7415" i="3"/>
  <c r="K7415" i="3" s="1"/>
  <c r="L7415" i="3" s="1"/>
  <c r="J7411" i="3"/>
  <c r="K7411" i="3" s="1"/>
  <c r="L7411" i="3" s="1"/>
  <c r="J7407" i="3"/>
  <c r="K7407" i="3" s="1"/>
  <c r="L7407" i="3" s="1"/>
  <c r="J7403" i="3"/>
  <c r="K7403" i="3" s="1"/>
  <c r="L7403" i="3" s="1"/>
  <c r="J7399" i="3"/>
  <c r="K7399" i="3" s="1"/>
  <c r="L7399" i="3" s="1"/>
  <c r="J7395" i="3"/>
  <c r="K7395" i="3" s="1"/>
  <c r="L7395" i="3" s="1"/>
  <c r="J7391" i="3"/>
  <c r="K7391" i="3" s="1"/>
  <c r="L7391" i="3" s="1"/>
  <c r="J7387" i="3"/>
  <c r="K7387" i="3" s="1"/>
  <c r="L7387" i="3" s="1"/>
  <c r="J7383" i="3"/>
  <c r="K7383" i="3" s="1"/>
  <c r="L7383" i="3" s="1"/>
  <c r="J7379" i="3"/>
  <c r="K7379" i="3" s="1"/>
  <c r="L7379" i="3" s="1"/>
  <c r="J7375" i="3"/>
  <c r="K7375" i="3" s="1"/>
  <c r="L7375" i="3" s="1"/>
  <c r="J7371" i="3"/>
  <c r="K7371" i="3" s="1"/>
  <c r="L7371" i="3" s="1"/>
  <c r="J7363" i="3"/>
  <c r="K7363" i="3" s="1"/>
  <c r="L7363" i="3" s="1"/>
  <c r="J7355" i="3"/>
  <c r="K7355" i="3" s="1"/>
  <c r="L7355" i="3" s="1"/>
  <c r="J7347" i="3"/>
  <c r="K7347" i="3" s="1"/>
  <c r="L7347" i="3" s="1"/>
  <c r="J7339" i="3"/>
  <c r="K7339" i="3" s="1"/>
  <c r="L7339" i="3" s="1"/>
  <c r="J7335" i="3"/>
  <c r="K7335" i="3" s="1"/>
  <c r="L7335" i="3" s="1"/>
  <c r="J7327" i="3"/>
  <c r="K7327" i="3" s="1"/>
  <c r="L7327" i="3" s="1"/>
  <c r="J7319" i="3"/>
  <c r="K7319" i="3" s="1"/>
  <c r="L7319" i="3" s="1"/>
  <c r="J7311" i="3"/>
  <c r="K7311" i="3" s="1"/>
  <c r="L7311" i="3" s="1"/>
  <c r="J7303" i="3"/>
  <c r="K7303" i="3" s="1"/>
  <c r="L7303" i="3" s="1"/>
  <c r="J7295" i="3"/>
  <c r="K7295" i="3" s="1"/>
  <c r="L7295" i="3" s="1"/>
  <c r="J7287" i="3"/>
  <c r="K7287" i="3" s="1"/>
  <c r="L7287" i="3" s="1"/>
  <c r="J7279" i="3"/>
  <c r="K7279" i="3" s="1"/>
  <c r="L7279" i="3" s="1"/>
  <c r="J7271" i="3"/>
  <c r="K7271" i="3" s="1"/>
  <c r="L7271" i="3" s="1"/>
  <c r="J7263" i="3"/>
  <c r="K7263" i="3" s="1"/>
  <c r="L7263" i="3" s="1"/>
  <c r="J7255" i="3"/>
  <c r="K7255" i="3" s="1"/>
  <c r="L7255" i="3" s="1"/>
  <c r="J7247" i="3"/>
  <c r="K7247" i="3" s="1"/>
  <c r="L7247" i="3" s="1"/>
  <c r="J7239" i="3"/>
  <c r="K7239" i="3" s="1"/>
  <c r="L7239" i="3" s="1"/>
  <c r="J7231" i="3"/>
  <c r="K7231" i="3" s="1"/>
  <c r="L7231" i="3" s="1"/>
  <c r="J7223" i="3"/>
  <c r="K7223" i="3" s="1"/>
  <c r="L7223" i="3" s="1"/>
  <c r="J7215" i="3"/>
  <c r="K7215" i="3" s="1"/>
  <c r="L7215" i="3" s="1"/>
  <c r="J7203" i="3"/>
  <c r="K7203" i="3" s="1"/>
  <c r="L7203" i="3" s="1"/>
  <c r="J7195" i="3"/>
  <c r="K7195" i="3" s="1"/>
  <c r="L7195" i="3" s="1"/>
  <c r="J7187" i="3"/>
  <c r="K7187" i="3" s="1"/>
  <c r="L7187" i="3" s="1"/>
  <c r="J7179" i="3"/>
  <c r="K7179" i="3" s="1"/>
  <c r="L7179" i="3" s="1"/>
  <c r="J7171" i="3"/>
  <c r="K7171" i="3" s="1"/>
  <c r="L7171" i="3" s="1"/>
  <c r="J7163" i="3"/>
  <c r="K7163" i="3" s="1"/>
  <c r="L7163" i="3" s="1"/>
  <c r="J7155" i="3"/>
  <c r="K7155" i="3" s="1"/>
  <c r="L7155" i="3" s="1"/>
  <c r="J7147" i="3"/>
  <c r="K7147" i="3" s="1"/>
  <c r="L7147" i="3" s="1"/>
  <c r="J7139" i="3"/>
  <c r="K7139" i="3" s="1"/>
  <c r="L7139" i="3" s="1"/>
  <c r="J7131" i="3"/>
  <c r="K7131" i="3" s="1"/>
  <c r="L7131" i="3" s="1"/>
  <c r="J7123" i="3"/>
  <c r="K7123" i="3" s="1"/>
  <c r="L7123" i="3" s="1"/>
  <c r="J7115" i="3"/>
  <c r="K7115" i="3" s="1"/>
  <c r="L7115" i="3" s="1"/>
  <c r="J7107" i="3"/>
  <c r="K7107" i="3" s="1"/>
  <c r="L7107" i="3" s="1"/>
  <c r="J7099" i="3"/>
  <c r="K7099" i="3" s="1"/>
  <c r="L7099" i="3" s="1"/>
  <c r="J7091" i="3"/>
  <c r="K7091" i="3" s="1"/>
  <c r="L7091" i="3" s="1"/>
  <c r="J7083" i="3"/>
  <c r="K7083" i="3" s="1"/>
  <c r="L7083" i="3" s="1"/>
  <c r="J7075" i="3"/>
  <c r="K7075" i="3" s="1"/>
  <c r="L7075" i="3" s="1"/>
  <c r="J7067" i="3"/>
  <c r="K7067" i="3" s="1"/>
  <c r="L7067" i="3" s="1"/>
  <c r="J7059" i="3"/>
  <c r="K7059" i="3" s="1"/>
  <c r="L7059" i="3" s="1"/>
  <c r="J7051" i="3"/>
  <c r="K7051" i="3" s="1"/>
  <c r="L7051" i="3" s="1"/>
  <c r="J7043" i="3"/>
  <c r="K7043" i="3" s="1"/>
  <c r="L7043" i="3" s="1"/>
  <c r="J7035" i="3"/>
  <c r="K7035" i="3" s="1"/>
  <c r="L7035" i="3" s="1"/>
  <c r="J7027" i="3"/>
  <c r="K7027" i="3" s="1"/>
  <c r="L7027" i="3" s="1"/>
  <c r="J7023" i="3"/>
  <c r="K7023" i="3" s="1"/>
  <c r="L7023" i="3" s="1"/>
  <c r="J7011" i="3"/>
  <c r="K7011" i="3" s="1"/>
  <c r="L7011" i="3" s="1"/>
  <c r="J7003" i="3"/>
  <c r="K7003" i="3" s="1"/>
  <c r="L7003" i="3" s="1"/>
  <c r="J6999" i="3"/>
  <c r="K6999" i="3" s="1"/>
  <c r="L6999" i="3" s="1"/>
  <c r="J6991" i="3"/>
  <c r="K6991" i="3" s="1"/>
  <c r="L6991" i="3" s="1"/>
  <c r="J6983" i="3"/>
  <c r="K6983" i="3" s="1"/>
  <c r="L6983" i="3" s="1"/>
  <c r="J6975" i="3"/>
  <c r="K6975" i="3" s="1"/>
  <c r="L6975" i="3" s="1"/>
  <c r="J6963" i="3"/>
  <c r="K6963" i="3" s="1"/>
  <c r="L6963" i="3" s="1"/>
  <c r="J6955" i="3"/>
  <c r="K6955" i="3" s="1"/>
  <c r="L6955" i="3" s="1"/>
  <c r="J6947" i="3"/>
  <c r="K6947" i="3" s="1"/>
  <c r="L6947" i="3" s="1"/>
  <c r="J6943" i="3"/>
  <c r="K6943" i="3" s="1"/>
  <c r="L6943" i="3" s="1"/>
  <c r="J6935" i="3"/>
  <c r="K6935" i="3" s="1"/>
  <c r="L6935" i="3" s="1"/>
  <c r="J6927" i="3"/>
  <c r="K6927" i="3" s="1"/>
  <c r="L6927" i="3" s="1"/>
  <c r="J6919" i="3"/>
  <c r="K6919" i="3" s="1"/>
  <c r="L6919" i="3" s="1"/>
  <c r="J6911" i="3"/>
  <c r="K6911" i="3" s="1"/>
  <c r="L6911" i="3" s="1"/>
  <c r="J6903" i="3"/>
  <c r="K6903" i="3" s="1"/>
  <c r="L6903" i="3" s="1"/>
  <c r="J6895" i="3"/>
  <c r="K6895" i="3" s="1"/>
  <c r="L6895" i="3" s="1"/>
  <c r="J6887" i="3"/>
  <c r="K6887" i="3" s="1"/>
  <c r="L6887" i="3" s="1"/>
  <c r="J6879" i="3"/>
  <c r="K6879" i="3" s="1"/>
  <c r="L6879" i="3" s="1"/>
  <c r="J6871" i="3"/>
  <c r="K6871" i="3" s="1"/>
  <c r="L6871" i="3" s="1"/>
  <c r="J6863" i="3"/>
  <c r="K6863" i="3" s="1"/>
  <c r="L6863" i="3" s="1"/>
  <c r="J6855" i="3"/>
  <c r="K6855" i="3" s="1"/>
  <c r="L6855" i="3" s="1"/>
  <c r="J6847" i="3"/>
  <c r="K6847" i="3" s="1"/>
  <c r="L6847" i="3" s="1"/>
  <c r="J6839" i="3"/>
  <c r="K6839" i="3" s="1"/>
  <c r="L6839" i="3" s="1"/>
  <c r="J6831" i="3"/>
  <c r="K6831" i="3" s="1"/>
  <c r="L6831" i="3" s="1"/>
  <c r="J6827" i="3"/>
  <c r="K6827" i="3" s="1"/>
  <c r="L6827" i="3" s="1"/>
  <c r="J6819" i="3"/>
  <c r="K6819" i="3" s="1"/>
  <c r="L6819" i="3" s="1"/>
  <c r="J6811" i="3"/>
  <c r="K6811" i="3" s="1"/>
  <c r="L6811" i="3" s="1"/>
  <c r="J6803" i="3"/>
  <c r="K6803" i="3" s="1"/>
  <c r="L6803" i="3" s="1"/>
  <c r="J6795" i="3"/>
  <c r="K6795" i="3" s="1"/>
  <c r="L6795" i="3" s="1"/>
  <c r="J6787" i="3"/>
  <c r="K6787" i="3" s="1"/>
  <c r="L6787" i="3" s="1"/>
  <c r="J6779" i="3"/>
  <c r="K6779" i="3" s="1"/>
  <c r="L6779" i="3" s="1"/>
  <c r="J6771" i="3"/>
  <c r="K6771" i="3" s="1"/>
  <c r="L6771" i="3" s="1"/>
  <c r="J6763" i="3"/>
  <c r="K6763" i="3" s="1"/>
  <c r="L6763" i="3" s="1"/>
  <c r="J6755" i="3"/>
  <c r="K6755" i="3" s="1"/>
  <c r="L6755" i="3" s="1"/>
  <c r="J6747" i="3"/>
  <c r="K6747" i="3" s="1"/>
  <c r="L6747" i="3" s="1"/>
  <c r="J6739" i="3"/>
  <c r="K6739" i="3" s="1"/>
  <c r="L6739" i="3" s="1"/>
  <c r="J6731" i="3"/>
  <c r="K6731" i="3" s="1"/>
  <c r="L6731" i="3" s="1"/>
  <c r="J6723" i="3"/>
  <c r="K6723" i="3" s="1"/>
  <c r="L6723" i="3" s="1"/>
  <c r="J6715" i="3"/>
  <c r="K6715" i="3" s="1"/>
  <c r="L6715" i="3" s="1"/>
  <c r="J6707" i="3"/>
  <c r="K6707" i="3" s="1"/>
  <c r="L6707" i="3" s="1"/>
  <c r="J6699" i="3"/>
  <c r="K6699" i="3" s="1"/>
  <c r="L6699" i="3" s="1"/>
  <c r="J6691" i="3"/>
  <c r="K6691" i="3" s="1"/>
  <c r="L6691" i="3" s="1"/>
  <c r="J6683" i="3"/>
  <c r="K6683" i="3" s="1"/>
  <c r="L6683" i="3" s="1"/>
  <c r="J6675" i="3"/>
  <c r="K6675" i="3" s="1"/>
  <c r="L6675" i="3" s="1"/>
  <c r="J6667" i="3"/>
  <c r="K6667" i="3" s="1"/>
  <c r="L6667" i="3" s="1"/>
  <c r="J6659" i="3"/>
  <c r="K6659" i="3" s="1"/>
  <c r="L6659" i="3" s="1"/>
  <c r="J6651" i="3"/>
  <c r="K6651" i="3" s="1"/>
  <c r="L6651" i="3" s="1"/>
  <c r="J6643" i="3"/>
  <c r="K6643" i="3" s="1"/>
  <c r="L6643" i="3" s="1"/>
  <c r="J6635" i="3"/>
  <c r="K6635" i="3" s="1"/>
  <c r="L6635" i="3" s="1"/>
  <c r="J6627" i="3"/>
  <c r="K6627" i="3" s="1"/>
  <c r="L6627" i="3" s="1"/>
  <c r="J6619" i="3"/>
  <c r="K6619" i="3" s="1"/>
  <c r="L6619" i="3" s="1"/>
  <c r="J6615" i="3"/>
  <c r="K6615" i="3" s="1"/>
  <c r="L6615" i="3" s="1"/>
  <c r="J6607" i="3"/>
  <c r="K6607" i="3" s="1"/>
  <c r="L6607" i="3" s="1"/>
  <c r="J6599" i="3"/>
  <c r="K6599" i="3" s="1"/>
  <c r="L6599" i="3" s="1"/>
  <c r="J6591" i="3"/>
  <c r="K6591" i="3" s="1"/>
  <c r="L6591" i="3" s="1"/>
  <c r="J6583" i="3"/>
  <c r="K6583" i="3" s="1"/>
  <c r="L6583" i="3" s="1"/>
  <c r="J6575" i="3"/>
  <c r="K6575" i="3" s="1"/>
  <c r="L6575" i="3" s="1"/>
  <c r="J6563" i="3"/>
  <c r="K6563" i="3" s="1"/>
  <c r="L6563" i="3" s="1"/>
  <c r="J6555" i="3"/>
  <c r="K6555" i="3" s="1"/>
  <c r="L6555" i="3" s="1"/>
  <c r="J6547" i="3"/>
  <c r="K6547" i="3" s="1"/>
  <c r="L6547" i="3" s="1"/>
  <c r="J6539" i="3"/>
  <c r="K6539" i="3" s="1"/>
  <c r="L6539" i="3" s="1"/>
  <c r="J6531" i="3"/>
  <c r="K6531" i="3" s="1"/>
  <c r="L6531" i="3" s="1"/>
  <c r="J6523" i="3"/>
  <c r="K6523" i="3" s="1"/>
  <c r="L6523" i="3" s="1"/>
  <c r="J6515" i="3"/>
  <c r="K6515" i="3" s="1"/>
  <c r="L6515" i="3" s="1"/>
  <c r="J6507" i="3"/>
  <c r="K6507" i="3" s="1"/>
  <c r="L6507" i="3" s="1"/>
  <c r="J6499" i="3"/>
  <c r="K6499" i="3" s="1"/>
  <c r="L6499" i="3" s="1"/>
  <c r="J6491" i="3"/>
  <c r="K6491" i="3" s="1"/>
  <c r="L6491" i="3" s="1"/>
  <c r="J6483" i="3"/>
  <c r="K6483" i="3" s="1"/>
  <c r="L6483" i="3" s="1"/>
  <c r="J6475" i="3"/>
  <c r="K6475" i="3" s="1"/>
  <c r="L6475" i="3" s="1"/>
  <c r="J6471" i="3"/>
  <c r="K6471" i="3" s="1"/>
  <c r="L6471" i="3" s="1"/>
  <c r="J6459" i="3"/>
  <c r="K6459" i="3" s="1"/>
  <c r="L6459" i="3" s="1"/>
  <c r="J6451" i="3"/>
  <c r="K6451" i="3" s="1"/>
  <c r="L6451" i="3" s="1"/>
  <c r="J6443" i="3"/>
  <c r="K6443" i="3" s="1"/>
  <c r="L6443" i="3" s="1"/>
  <c r="J6435" i="3"/>
  <c r="K6435" i="3" s="1"/>
  <c r="L6435" i="3" s="1"/>
  <c r="J6427" i="3"/>
  <c r="K6427" i="3" s="1"/>
  <c r="L6427" i="3" s="1"/>
  <c r="J6419" i="3"/>
  <c r="K6419" i="3" s="1"/>
  <c r="L6419" i="3" s="1"/>
  <c r="J6411" i="3"/>
  <c r="K6411" i="3" s="1"/>
  <c r="L6411" i="3" s="1"/>
  <c r="J6403" i="3"/>
  <c r="K6403" i="3" s="1"/>
  <c r="L6403" i="3" s="1"/>
  <c r="J6395" i="3"/>
  <c r="K6395" i="3" s="1"/>
  <c r="L6395" i="3" s="1"/>
  <c r="J6387" i="3"/>
  <c r="K6387" i="3" s="1"/>
  <c r="L6387" i="3" s="1"/>
  <c r="J6379" i="3"/>
  <c r="K6379" i="3" s="1"/>
  <c r="L6379" i="3" s="1"/>
  <c r="J6371" i="3"/>
  <c r="K6371" i="3" s="1"/>
  <c r="L6371" i="3" s="1"/>
  <c r="J6363" i="3"/>
  <c r="K6363" i="3" s="1"/>
  <c r="L6363" i="3" s="1"/>
  <c r="J6355" i="3"/>
  <c r="K6355" i="3" s="1"/>
  <c r="L6355" i="3" s="1"/>
  <c r="J6347" i="3"/>
  <c r="K6347" i="3" s="1"/>
  <c r="L6347" i="3" s="1"/>
  <c r="J6339" i="3"/>
  <c r="K6339" i="3" s="1"/>
  <c r="L6339" i="3" s="1"/>
  <c r="J6335" i="3"/>
  <c r="K6335" i="3" s="1"/>
  <c r="L6335" i="3" s="1"/>
  <c r="J6327" i="3"/>
  <c r="K6327" i="3" s="1"/>
  <c r="L6327" i="3" s="1"/>
  <c r="J6319" i="3"/>
  <c r="K6319" i="3" s="1"/>
  <c r="L6319" i="3" s="1"/>
  <c r="J6311" i="3"/>
  <c r="K6311" i="3" s="1"/>
  <c r="L6311" i="3" s="1"/>
  <c r="J6303" i="3"/>
  <c r="K6303" i="3" s="1"/>
  <c r="L6303" i="3" s="1"/>
  <c r="J6291" i="3"/>
  <c r="K6291" i="3" s="1"/>
  <c r="L6291" i="3" s="1"/>
  <c r="J6283" i="3"/>
  <c r="K6283" i="3" s="1"/>
  <c r="L6283" i="3" s="1"/>
  <c r="J6275" i="3"/>
  <c r="K6275" i="3" s="1"/>
  <c r="L6275" i="3" s="1"/>
  <c r="J6267" i="3"/>
  <c r="K6267" i="3" s="1"/>
  <c r="L6267" i="3" s="1"/>
  <c r="J6259" i="3"/>
  <c r="K6259" i="3" s="1"/>
  <c r="L6259" i="3" s="1"/>
  <c r="J6251" i="3"/>
  <c r="K6251" i="3" s="1"/>
  <c r="L6251" i="3" s="1"/>
  <c r="J6243" i="3"/>
  <c r="K6243" i="3" s="1"/>
  <c r="L6243" i="3" s="1"/>
  <c r="J6235" i="3"/>
  <c r="K6235" i="3" s="1"/>
  <c r="L6235" i="3" s="1"/>
  <c r="J6227" i="3"/>
  <c r="K6227" i="3" s="1"/>
  <c r="L6227" i="3" s="1"/>
  <c r="J6219" i="3"/>
  <c r="K6219" i="3" s="1"/>
  <c r="L6219" i="3" s="1"/>
  <c r="J6211" i="3"/>
  <c r="K6211" i="3" s="1"/>
  <c r="L6211" i="3" s="1"/>
  <c r="J6203" i="3"/>
  <c r="K6203" i="3" s="1"/>
  <c r="L6203" i="3" s="1"/>
  <c r="J6195" i="3"/>
  <c r="K6195" i="3" s="1"/>
  <c r="L6195" i="3" s="1"/>
  <c r="J6191" i="3"/>
  <c r="K6191" i="3" s="1"/>
  <c r="L6191" i="3" s="1"/>
  <c r="J6183" i="3"/>
  <c r="K6183" i="3" s="1"/>
  <c r="L6183" i="3" s="1"/>
  <c r="J6175" i="3"/>
  <c r="K6175" i="3" s="1"/>
  <c r="L6175" i="3" s="1"/>
  <c r="J6163" i="3"/>
  <c r="K6163" i="3" s="1"/>
  <c r="L6163" i="3" s="1"/>
  <c r="J6155" i="3"/>
  <c r="K6155" i="3" s="1"/>
  <c r="L6155" i="3" s="1"/>
  <c r="J6147" i="3"/>
  <c r="K6147" i="3" s="1"/>
  <c r="L6147" i="3" s="1"/>
  <c r="J6143" i="3"/>
  <c r="K6143" i="3" s="1"/>
  <c r="L6143" i="3" s="1"/>
  <c r="J6135" i="3"/>
  <c r="K6135" i="3" s="1"/>
  <c r="L6135" i="3" s="1"/>
  <c r="J6127" i="3"/>
  <c r="K6127" i="3" s="1"/>
  <c r="L6127" i="3" s="1"/>
  <c r="J6119" i="3"/>
  <c r="K6119" i="3" s="1"/>
  <c r="L6119" i="3" s="1"/>
  <c r="J6111" i="3"/>
  <c r="K6111" i="3" s="1"/>
  <c r="L6111" i="3" s="1"/>
  <c r="J6103" i="3"/>
  <c r="K6103" i="3" s="1"/>
  <c r="L6103" i="3" s="1"/>
  <c r="J6095" i="3"/>
  <c r="K6095" i="3" s="1"/>
  <c r="L6095" i="3" s="1"/>
  <c r="J6091" i="3"/>
  <c r="K6091" i="3" s="1"/>
  <c r="L6091" i="3" s="1"/>
  <c r="J6083" i="3"/>
  <c r="K6083" i="3" s="1"/>
  <c r="L6083" i="3" s="1"/>
  <c r="J6075" i="3"/>
  <c r="K6075" i="3" s="1"/>
  <c r="L6075" i="3" s="1"/>
  <c r="J6067" i="3"/>
  <c r="K6067" i="3" s="1"/>
  <c r="L6067" i="3" s="1"/>
  <c r="J6059" i="3"/>
  <c r="K6059" i="3" s="1"/>
  <c r="L6059" i="3" s="1"/>
  <c r="J6051" i="3"/>
  <c r="K6051" i="3" s="1"/>
  <c r="L6051" i="3" s="1"/>
  <c r="J6043" i="3"/>
  <c r="K6043" i="3" s="1"/>
  <c r="L6043" i="3" s="1"/>
  <c r="J6035" i="3"/>
  <c r="K6035" i="3" s="1"/>
  <c r="L6035" i="3" s="1"/>
  <c r="J6027" i="3"/>
  <c r="K6027" i="3" s="1"/>
  <c r="L6027" i="3" s="1"/>
  <c r="J6019" i="3"/>
  <c r="K6019" i="3" s="1"/>
  <c r="L6019" i="3" s="1"/>
  <c r="J6011" i="3"/>
  <c r="K6011" i="3" s="1"/>
  <c r="L6011" i="3" s="1"/>
  <c r="J6003" i="3"/>
  <c r="K6003" i="3" s="1"/>
  <c r="L6003" i="3" s="1"/>
  <c r="J5995" i="3"/>
  <c r="K5995" i="3" s="1"/>
  <c r="L5995" i="3" s="1"/>
  <c r="J5987" i="3"/>
  <c r="K5987" i="3" s="1"/>
  <c r="L5987" i="3" s="1"/>
  <c r="J5979" i="3"/>
  <c r="K5979" i="3" s="1"/>
  <c r="L5979" i="3" s="1"/>
  <c r="J5971" i="3"/>
  <c r="K5971" i="3" s="1"/>
  <c r="L5971" i="3" s="1"/>
  <c r="J5963" i="3"/>
  <c r="K5963" i="3" s="1"/>
  <c r="L5963" i="3" s="1"/>
  <c r="J5955" i="3"/>
  <c r="K5955" i="3" s="1"/>
  <c r="L5955" i="3" s="1"/>
  <c r="J5947" i="3"/>
  <c r="K5947" i="3" s="1"/>
  <c r="L5947" i="3" s="1"/>
  <c r="J5939" i="3"/>
  <c r="K5939" i="3" s="1"/>
  <c r="L5939" i="3" s="1"/>
  <c r="J5931" i="3"/>
  <c r="K5931" i="3" s="1"/>
  <c r="L5931" i="3" s="1"/>
  <c r="J5923" i="3"/>
  <c r="K5923" i="3" s="1"/>
  <c r="L5923" i="3" s="1"/>
  <c r="J5915" i="3"/>
  <c r="K5915" i="3" s="1"/>
  <c r="L5915" i="3" s="1"/>
  <c r="J5911" i="3"/>
  <c r="K5911" i="3" s="1"/>
  <c r="L5911" i="3" s="1"/>
  <c r="J5903" i="3"/>
  <c r="K5903" i="3" s="1"/>
  <c r="L5903" i="3" s="1"/>
  <c r="J5895" i="3"/>
  <c r="K5895" i="3" s="1"/>
  <c r="L5895" i="3" s="1"/>
  <c r="J5887" i="3"/>
  <c r="K5887" i="3" s="1"/>
  <c r="L5887" i="3" s="1"/>
  <c r="J5879" i="3"/>
  <c r="K5879" i="3" s="1"/>
  <c r="L5879" i="3" s="1"/>
  <c r="J5871" i="3"/>
  <c r="K5871" i="3" s="1"/>
  <c r="L5871" i="3" s="1"/>
  <c r="J5863" i="3"/>
  <c r="K5863" i="3" s="1"/>
  <c r="L5863" i="3" s="1"/>
  <c r="J5855" i="3"/>
  <c r="K5855" i="3" s="1"/>
  <c r="L5855" i="3" s="1"/>
  <c r="J5843" i="3"/>
  <c r="K5843" i="3" s="1"/>
  <c r="L5843" i="3" s="1"/>
  <c r="J5835" i="3"/>
  <c r="K5835" i="3" s="1"/>
  <c r="L5835" i="3" s="1"/>
  <c r="J5827" i="3"/>
  <c r="K5827" i="3" s="1"/>
  <c r="L5827" i="3" s="1"/>
  <c r="J5819" i="3"/>
  <c r="K5819" i="3" s="1"/>
  <c r="L5819" i="3" s="1"/>
  <c r="J5815" i="3"/>
  <c r="K5815" i="3" s="1"/>
  <c r="L5815" i="3" s="1"/>
  <c r="J5807" i="3"/>
  <c r="K5807" i="3" s="1"/>
  <c r="L5807" i="3" s="1"/>
  <c r="J5799" i="3"/>
  <c r="K5799" i="3" s="1"/>
  <c r="L5799" i="3" s="1"/>
  <c r="J5791" i="3"/>
  <c r="K5791" i="3" s="1"/>
  <c r="L5791" i="3" s="1"/>
  <c r="J5783" i="3"/>
  <c r="K5783" i="3" s="1"/>
  <c r="L5783" i="3" s="1"/>
  <c r="J5775" i="3"/>
  <c r="K5775" i="3" s="1"/>
  <c r="L5775" i="3" s="1"/>
  <c r="J5767" i="3"/>
  <c r="K5767" i="3" s="1"/>
  <c r="L5767" i="3" s="1"/>
  <c r="J5759" i="3"/>
  <c r="K5759" i="3" s="1"/>
  <c r="L5759" i="3" s="1"/>
  <c r="J5751" i="3"/>
  <c r="K5751" i="3" s="1"/>
  <c r="L5751" i="3" s="1"/>
  <c r="J5743" i="3"/>
  <c r="K5743" i="3" s="1"/>
  <c r="L5743" i="3" s="1"/>
  <c r="J5735" i="3"/>
  <c r="K5735" i="3" s="1"/>
  <c r="L5735" i="3" s="1"/>
  <c r="J5727" i="3"/>
  <c r="K5727" i="3" s="1"/>
  <c r="L5727" i="3" s="1"/>
  <c r="J5719" i="3"/>
  <c r="K5719" i="3" s="1"/>
  <c r="L5719" i="3" s="1"/>
  <c r="J5711" i="3"/>
  <c r="K5711" i="3" s="1"/>
  <c r="L5711" i="3" s="1"/>
  <c r="J5703" i="3"/>
  <c r="K5703" i="3" s="1"/>
  <c r="L5703" i="3" s="1"/>
  <c r="J5695" i="3"/>
  <c r="K5695" i="3" s="1"/>
  <c r="L5695" i="3" s="1"/>
  <c r="J5687" i="3"/>
  <c r="K5687" i="3" s="1"/>
  <c r="L5687" i="3" s="1"/>
  <c r="J5679" i="3"/>
  <c r="K5679" i="3" s="1"/>
  <c r="L5679" i="3" s="1"/>
  <c r="J5671" i="3"/>
  <c r="K5671" i="3" s="1"/>
  <c r="L5671" i="3" s="1"/>
  <c r="J5663" i="3"/>
  <c r="K5663" i="3" s="1"/>
  <c r="L5663" i="3" s="1"/>
  <c r="J5655" i="3"/>
  <c r="K5655" i="3" s="1"/>
  <c r="L5655" i="3" s="1"/>
  <c r="J5647" i="3"/>
  <c r="K5647" i="3" s="1"/>
  <c r="L5647" i="3" s="1"/>
  <c r="J5639" i="3"/>
  <c r="K5639" i="3" s="1"/>
  <c r="L5639" i="3" s="1"/>
  <c r="J5631" i="3"/>
  <c r="K5631" i="3" s="1"/>
  <c r="L5631" i="3" s="1"/>
  <c r="J5619" i="3"/>
  <c r="K5619" i="3" s="1"/>
  <c r="L5619" i="3" s="1"/>
  <c r="J5615" i="3"/>
  <c r="K5615" i="3" s="1"/>
  <c r="L5615" i="3" s="1"/>
  <c r="J5607" i="3"/>
  <c r="K5607" i="3" s="1"/>
  <c r="L5607" i="3" s="1"/>
  <c r="J5599" i="3"/>
  <c r="K5599" i="3" s="1"/>
  <c r="L5599" i="3" s="1"/>
  <c r="J5591" i="3"/>
  <c r="K5591" i="3" s="1"/>
  <c r="L5591" i="3" s="1"/>
  <c r="J5583" i="3"/>
  <c r="K5583" i="3" s="1"/>
  <c r="L5583" i="3" s="1"/>
  <c r="J5575" i="3"/>
  <c r="K5575" i="3" s="1"/>
  <c r="L5575" i="3" s="1"/>
  <c r="J5567" i="3"/>
  <c r="K5567" i="3" s="1"/>
  <c r="L5567" i="3" s="1"/>
  <c r="J5559" i="3"/>
  <c r="K5559" i="3" s="1"/>
  <c r="L5559" i="3" s="1"/>
  <c r="J5551" i="3"/>
  <c r="K5551" i="3" s="1"/>
  <c r="L5551" i="3" s="1"/>
  <c r="J5543" i="3"/>
  <c r="K5543" i="3" s="1"/>
  <c r="L5543" i="3" s="1"/>
  <c r="J5535" i="3"/>
  <c r="K5535" i="3" s="1"/>
  <c r="L5535" i="3" s="1"/>
  <c r="J5527" i="3"/>
  <c r="K5527" i="3" s="1"/>
  <c r="L5527" i="3" s="1"/>
  <c r="J5519" i="3"/>
  <c r="K5519" i="3" s="1"/>
  <c r="L5519" i="3" s="1"/>
  <c r="J5511" i="3"/>
  <c r="K5511" i="3" s="1"/>
  <c r="L5511" i="3" s="1"/>
  <c r="J5503" i="3"/>
  <c r="K5503" i="3" s="1"/>
  <c r="L5503" i="3" s="1"/>
  <c r="J5495" i="3"/>
  <c r="K5495" i="3" s="1"/>
  <c r="L5495" i="3" s="1"/>
  <c r="J5487" i="3"/>
  <c r="K5487" i="3" s="1"/>
  <c r="L5487" i="3" s="1"/>
  <c r="J5479" i="3"/>
  <c r="K5479" i="3" s="1"/>
  <c r="L5479" i="3" s="1"/>
  <c r="J5471" i="3"/>
  <c r="K5471" i="3" s="1"/>
  <c r="L5471" i="3" s="1"/>
  <c r="J5463" i="3"/>
  <c r="K5463" i="3" s="1"/>
  <c r="L5463" i="3" s="1"/>
  <c r="J5455" i="3"/>
  <c r="K5455" i="3" s="1"/>
  <c r="L5455" i="3" s="1"/>
  <c r="J5447" i="3"/>
  <c r="K5447" i="3" s="1"/>
  <c r="L5447" i="3" s="1"/>
  <c r="J5439" i="3"/>
  <c r="K5439" i="3" s="1"/>
  <c r="L5439" i="3" s="1"/>
  <c r="J5431" i="3"/>
  <c r="K5431" i="3" s="1"/>
  <c r="L5431" i="3" s="1"/>
  <c r="J5423" i="3"/>
  <c r="K5423" i="3" s="1"/>
  <c r="L5423" i="3" s="1"/>
  <c r="J5415" i="3"/>
  <c r="K5415" i="3" s="1"/>
  <c r="L5415" i="3" s="1"/>
  <c r="J5407" i="3"/>
  <c r="K5407" i="3" s="1"/>
  <c r="L5407" i="3" s="1"/>
  <c r="J5399" i="3"/>
  <c r="K5399" i="3" s="1"/>
  <c r="L5399" i="3" s="1"/>
  <c r="J5391" i="3"/>
  <c r="K5391" i="3" s="1"/>
  <c r="L5391" i="3" s="1"/>
  <c r="J5383" i="3"/>
  <c r="K5383" i="3" s="1"/>
  <c r="L5383" i="3" s="1"/>
  <c r="J5375" i="3"/>
  <c r="K5375" i="3" s="1"/>
  <c r="L5375" i="3" s="1"/>
  <c r="J5367" i="3"/>
  <c r="K5367" i="3" s="1"/>
  <c r="L5367" i="3" s="1"/>
  <c r="J5359" i="3"/>
  <c r="K5359" i="3" s="1"/>
  <c r="L5359" i="3" s="1"/>
  <c r="J5351" i="3"/>
  <c r="K5351" i="3" s="1"/>
  <c r="L5351" i="3" s="1"/>
  <c r="J5343" i="3"/>
  <c r="K5343" i="3" s="1"/>
  <c r="L5343" i="3" s="1"/>
  <c r="J5335" i="3"/>
  <c r="K5335" i="3" s="1"/>
  <c r="L5335" i="3" s="1"/>
  <c r="J5327" i="3"/>
  <c r="K5327" i="3" s="1"/>
  <c r="L5327" i="3" s="1"/>
  <c r="J5319" i="3"/>
  <c r="K5319" i="3" s="1"/>
  <c r="L5319" i="3" s="1"/>
  <c r="J5311" i="3"/>
  <c r="K5311" i="3" s="1"/>
  <c r="L5311" i="3" s="1"/>
  <c r="J5299" i="3"/>
  <c r="K5299" i="3" s="1"/>
  <c r="L5299" i="3" s="1"/>
  <c r="J5291" i="3"/>
  <c r="K5291" i="3" s="1"/>
  <c r="L5291" i="3" s="1"/>
  <c r="J5283" i="3"/>
  <c r="K5283" i="3" s="1"/>
  <c r="L5283" i="3" s="1"/>
  <c r="J5275" i="3"/>
  <c r="K5275" i="3" s="1"/>
  <c r="L5275" i="3" s="1"/>
  <c r="J5267" i="3"/>
  <c r="K5267" i="3" s="1"/>
  <c r="L5267" i="3" s="1"/>
  <c r="J5259" i="3"/>
  <c r="K5259" i="3" s="1"/>
  <c r="L5259" i="3" s="1"/>
  <c r="J5251" i="3"/>
  <c r="K5251" i="3" s="1"/>
  <c r="L5251" i="3" s="1"/>
  <c r="J5247" i="3"/>
  <c r="K5247" i="3" s="1"/>
  <c r="L5247" i="3" s="1"/>
  <c r="J5239" i="3"/>
  <c r="K5239" i="3" s="1"/>
  <c r="L5239" i="3" s="1"/>
  <c r="J5231" i="3"/>
  <c r="K5231" i="3" s="1"/>
  <c r="L5231" i="3" s="1"/>
  <c r="J5223" i="3"/>
  <c r="K5223" i="3" s="1"/>
  <c r="L5223" i="3" s="1"/>
  <c r="J5215" i="3"/>
  <c r="K5215" i="3" s="1"/>
  <c r="L5215" i="3" s="1"/>
  <c r="J5207" i="3"/>
  <c r="K5207" i="3" s="1"/>
  <c r="L5207" i="3" s="1"/>
  <c r="J5199" i="3"/>
  <c r="K5199" i="3" s="1"/>
  <c r="L5199" i="3" s="1"/>
  <c r="J5191" i="3"/>
  <c r="K5191" i="3" s="1"/>
  <c r="L5191" i="3" s="1"/>
  <c r="J5183" i="3"/>
  <c r="K5183" i="3" s="1"/>
  <c r="L5183" i="3" s="1"/>
  <c r="J5175" i="3"/>
  <c r="K5175" i="3" s="1"/>
  <c r="L5175" i="3" s="1"/>
  <c r="J5167" i="3"/>
  <c r="K5167" i="3" s="1"/>
  <c r="L5167" i="3" s="1"/>
  <c r="J5159" i="3"/>
  <c r="K5159" i="3" s="1"/>
  <c r="L5159" i="3" s="1"/>
  <c r="J5151" i="3"/>
  <c r="K5151" i="3" s="1"/>
  <c r="L5151" i="3" s="1"/>
  <c r="J5143" i="3"/>
  <c r="K5143" i="3" s="1"/>
  <c r="L5143" i="3" s="1"/>
  <c r="J5135" i="3"/>
  <c r="K5135" i="3" s="1"/>
  <c r="L5135" i="3" s="1"/>
  <c r="J5127" i="3"/>
  <c r="K5127" i="3" s="1"/>
  <c r="L5127" i="3" s="1"/>
  <c r="J5119" i="3"/>
  <c r="K5119" i="3" s="1"/>
  <c r="L5119" i="3" s="1"/>
  <c r="J5111" i="3"/>
  <c r="K5111" i="3" s="1"/>
  <c r="L5111" i="3" s="1"/>
  <c r="J5103" i="3"/>
  <c r="K5103" i="3" s="1"/>
  <c r="L5103" i="3" s="1"/>
  <c r="J5095" i="3"/>
  <c r="K5095" i="3" s="1"/>
  <c r="L5095" i="3" s="1"/>
  <c r="J5087" i="3"/>
  <c r="K5087" i="3" s="1"/>
  <c r="L5087" i="3" s="1"/>
  <c r="J5079" i="3"/>
  <c r="K5079" i="3" s="1"/>
  <c r="L5079" i="3" s="1"/>
  <c r="J5071" i="3"/>
  <c r="K5071" i="3" s="1"/>
  <c r="L5071" i="3" s="1"/>
  <c r="J5063" i="3"/>
  <c r="K5063" i="3" s="1"/>
  <c r="L5063" i="3" s="1"/>
  <c r="J5055" i="3"/>
  <c r="K5055" i="3" s="1"/>
  <c r="L5055" i="3" s="1"/>
  <c r="J5047" i="3"/>
  <c r="K5047" i="3" s="1"/>
  <c r="L5047" i="3" s="1"/>
  <c r="J5039" i="3"/>
  <c r="K5039" i="3" s="1"/>
  <c r="L5039" i="3" s="1"/>
  <c r="J5027" i="3"/>
  <c r="K5027" i="3" s="1"/>
  <c r="L5027" i="3" s="1"/>
  <c r="J5019" i="3"/>
  <c r="K5019" i="3" s="1"/>
  <c r="L5019" i="3" s="1"/>
  <c r="J5011" i="3"/>
  <c r="K5011" i="3" s="1"/>
  <c r="L5011" i="3" s="1"/>
  <c r="J5003" i="3"/>
  <c r="K5003" i="3" s="1"/>
  <c r="L5003" i="3" s="1"/>
  <c r="J4995" i="3"/>
  <c r="K4995" i="3" s="1"/>
  <c r="L4995" i="3" s="1"/>
  <c r="J4987" i="3"/>
  <c r="K4987" i="3" s="1"/>
  <c r="L4987" i="3" s="1"/>
  <c r="J4979" i="3"/>
  <c r="K4979" i="3" s="1"/>
  <c r="L4979" i="3" s="1"/>
  <c r="J4971" i="3"/>
  <c r="K4971" i="3" s="1"/>
  <c r="L4971" i="3" s="1"/>
  <c r="J4963" i="3"/>
  <c r="K4963" i="3" s="1"/>
  <c r="L4963" i="3" s="1"/>
  <c r="J4959" i="3"/>
  <c r="K4959" i="3" s="1"/>
  <c r="L4959" i="3" s="1"/>
  <c r="J4951" i="3"/>
  <c r="K4951" i="3" s="1"/>
  <c r="L4951" i="3" s="1"/>
  <c r="J4943" i="3"/>
  <c r="K4943" i="3" s="1"/>
  <c r="L4943" i="3" s="1"/>
  <c r="J4935" i="3"/>
  <c r="K4935" i="3" s="1"/>
  <c r="L4935" i="3" s="1"/>
  <c r="J4927" i="3"/>
  <c r="K4927" i="3" s="1"/>
  <c r="L4927" i="3" s="1"/>
  <c r="J4919" i="3"/>
  <c r="K4919" i="3" s="1"/>
  <c r="L4919" i="3" s="1"/>
  <c r="J4911" i="3"/>
  <c r="K4911" i="3" s="1"/>
  <c r="L4911" i="3" s="1"/>
  <c r="J4903" i="3"/>
  <c r="K4903" i="3" s="1"/>
  <c r="L4903" i="3" s="1"/>
  <c r="J4891" i="3"/>
  <c r="K4891" i="3" s="1"/>
  <c r="L4891" i="3" s="1"/>
  <c r="J4883" i="3"/>
  <c r="K4883" i="3" s="1"/>
  <c r="L4883" i="3" s="1"/>
  <c r="J4875" i="3"/>
  <c r="K4875" i="3" s="1"/>
  <c r="L4875" i="3" s="1"/>
  <c r="J4867" i="3"/>
  <c r="K4867" i="3" s="1"/>
  <c r="L4867" i="3" s="1"/>
  <c r="J4859" i="3"/>
  <c r="K4859" i="3" s="1"/>
  <c r="L4859" i="3" s="1"/>
  <c r="J4851" i="3"/>
  <c r="K4851" i="3" s="1"/>
  <c r="L4851" i="3" s="1"/>
  <c r="J4843" i="3"/>
  <c r="K4843" i="3" s="1"/>
  <c r="L4843" i="3" s="1"/>
  <c r="J4831" i="3"/>
  <c r="K4831" i="3" s="1"/>
  <c r="L4831" i="3" s="1"/>
  <c r="J4823" i="3"/>
  <c r="K4823" i="3" s="1"/>
  <c r="L4823" i="3" s="1"/>
  <c r="J4815" i="3"/>
  <c r="K4815" i="3" s="1"/>
  <c r="L4815" i="3" s="1"/>
  <c r="J4807" i="3"/>
  <c r="K4807" i="3" s="1"/>
  <c r="L4807" i="3" s="1"/>
  <c r="J4799" i="3"/>
  <c r="K4799" i="3" s="1"/>
  <c r="L4799" i="3" s="1"/>
  <c r="J4791" i="3"/>
  <c r="K4791" i="3" s="1"/>
  <c r="L4791" i="3" s="1"/>
  <c r="J4787" i="3"/>
  <c r="K4787" i="3" s="1"/>
  <c r="L4787" i="3" s="1"/>
  <c r="J4779" i="3"/>
  <c r="K4779" i="3" s="1"/>
  <c r="L4779" i="3" s="1"/>
  <c r="J4771" i="3"/>
  <c r="K4771" i="3" s="1"/>
  <c r="L4771" i="3" s="1"/>
  <c r="J4763" i="3"/>
  <c r="K4763" i="3" s="1"/>
  <c r="L4763" i="3" s="1"/>
  <c r="J4755" i="3"/>
  <c r="K4755" i="3" s="1"/>
  <c r="L4755" i="3" s="1"/>
  <c r="J4747" i="3"/>
  <c r="K4747" i="3" s="1"/>
  <c r="L4747" i="3" s="1"/>
  <c r="J4739" i="3"/>
  <c r="K4739" i="3" s="1"/>
  <c r="L4739" i="3" s="1"/>
  <c r="J4731" i="3"/>
  <c r="K4731" i="3" s="1"/>
  <c r="L4731" i="3" s="1"/>
  <c r="J4723" i="3"/>
  <c r="K4723" i="3" s="1"/>
  <c r="L4723" i="3" s="1"/>
  <c r="J4719" i="3"/>
  <c r="K4719" i="3" s="1"/>
  <c r="L4719" i="3" s="1"/>
  <c r="J4711" i="3"/>
  <c r="K4711" i="3" s="1"/>
  <c r="L4711" i="3" s="1"/>
  <c r="J4699" i="3"/>
  <c r="K4699" i="3" s="1"/>
  <c r="L4699" i="3" s="1"/>
  <c r="J4691" i="3"/>
  <c r="K4691" i="3" s="1"/>
  <c r="L4691" i="3" s="1"/>
  <c r="J4683" i="3"/>
  <c r="K4683" i="3" s="1"/>
  <c r="L4683" i="3" s="1"/>
  <c r="J4675" i="3"/>
  <c r="K4675" i="3" s="1"/>
  <c r="L4675" i="3" s="1"/>
  <c r="J4667" i="3"/>
  <c r="K4667" i="3" s="1"/>
  <c r="L4667" i="3" s="1"/>
  <c r="J4659" i="3"/>
  <c r="K4659" i="3" s="1"/>
  <c r="L4659" i="3" s="1"/>
  <c r="J4651" i="3"/>
  <c r="K4651" i="3" s="1"/>
  <c r="L4651" i="3" s="1"/>
  <c r="J4643" i="3"/>
  <c r="K4643" i="3" s="1"/>
  <c r="L4643" i="3" s="1"/>
  <c r="J4635" i="3"/>
  <c r="K4635" i="3" s="1"/>
  <c r="L4635" i="3" s="1"/>
  <c r="J4623" i="3"/>
  <c r="K4623" i="3" s="1"/>
  <c r="L4623" i="3" s="1"/>
  <c r="J4615" i="3"/>
  <c r="K4615" i="3" s="1"/>
  <c r="L4615" i="3" s="1"/>
  <c r="J4607" i="3"/>
  <c r="K4607" i="3" s="1"/>
  <c r="L4607" i="3" s="1"/>
  <c r="J4599" i="3"/>
  <c r="K4599" i="3" s="1"/>
  <c r="L4599" i="3" s="1"/>
  <c r="J4591" i="3"/>
  <c r="K4591" i="3" s="1"/>
  <c r="L4591" i="3" s="1"/>
  <c r="J4583" i="3"/>
  <c r="K4583" i="3" s="1"/>
  <c r="L4583" i="3" s="1"/>
  <c r="J4575" i="3"/>
  <c r="K4575" i="3" s="1"/>
  <c r="L4575" i="3" s="1"/>
  <c r="J4567" i="3"/>
  <c r="K4567" i="3" s="1"/>
  <c r="L4567" i="3" s="1"/>
  <c r="J4559" i="3"/>
  <c r="K4559" i="3" s="1"/>
  <c r="L4559" i="3" s="1"/>
  <c r="J4551" i="3"/>
  <c r="K4551" i="3" s="1"/>
  <c r="L4551" i="3" s="1"/>
  <c r="J4543" i="3"/>
  <c r="K4543" i="3" s="1"/>
  <c r="L4543" i="3" s="1"/>
  <c r="J4535" i="3"/>
  <c r="K4535" i="3" s="1"/>
  <c r="L4535" i="3" s="1"/>
  <c r="J4527" i="3"/>
  <c r="K4527" i="3" s="1"/>
  <c r="L4527" i="3" s="1"/>
  <c r="J4519" i="3"/>
  <c r="K4519" i="3" s="1"/>
  <c r="L4519" i="3" s="1"/>
  <c r="J4511" i="3"/>
  <c r="K4511" i="3" s="1"/>
  <c r="L4511" i="3" s="1"/>
  <c r="J4503" i="3"/>
  <c r="K4503" i="3" s="1"/>
  <c r="L4503" i="3" s="1"/>
  <c r="J4495" i="3"/>
  <c r="K4495" i="3" s="1"/>
  <c r="L4495" i="3" s="1"/>
  <c r="J4487" i="3"/>
  <c r="K4487" i="3" s="1"/>
  <c r="L4487" i="3" s="1"/>
  <c r="J4479" i="3"/>
  <c r="K4479" i="3" s="1"/>
  <c r="L4479" i="3" s="1"/>
  <c r="J4471" i="3"/>
  <c r="K4471" i="3" s="1"/>
  <c r="L4471" i="3" s="1"/>
  <c r="J4463" i="3"/>
  <c r="K4463" i="3" s="1"/>
  <c r="L4463" i="3" s="1"/>
  <c r="J4455" i="3"/>
  <c r="K4455" i="3" s="1"/>
  <c r="L4455" i="3" s="1"/>
  <c r="J4447" i="3"/>
  <c r="K4447" i="3" s="1"/>
  <c r="L4447" i="3" s="1"/>
  <c r="J4435" i="3"/>
  <c r="K4435" i="3" s="1"/>
  <c r="L4435" i="3" s="1"/>
  <c r="J4427" i="3"/>
  <c r="K4427" i="3" s="1"/>
  <c r="L4427" i="3" s="1"/>
  <c r="J4419" i="3"/>
  <c r="K4419" i="3" s="1"/>
  <c r="L4419" i="3" s="1"/>
  <c r="J4411" i="3"/>
  <c r="K4411" i="3" s="1"/>
  <c r="L4411" i="3" s="1"/>
  <c r="J4403" i="3"/>
  <c r="K4403" i="3" s="1"/>
  <c r="L4403" i="3" s="1"/>
  <c r="J4395" i="3"/>
  <c r="K4395" i="3" s="1"/>
  <c r="L4395" i="3" s="1"/>
  <c r="J4387" i="3"/>
  <c r="K4387" i="3" s="1"/>
  <c r="L4387" i="3" s="1"/>
  <c r="J4383" i="3"/>
  <c r="K4383" i="3" s="1"/>
  <c r="L4383" i="3" s="1"/>
  <c r="J4375" i="3"/>
  <c r="K4375" i="3" s="1"/>
  <c r="L4375" i="3" s="1"/>
  <c r="J4367" i="3"/>
  <c r="K4367" i="3" s="1"/>
  <c r="L4367" i="3" s="1"/>
  <c r="J4359" i="3"/>
  <c r="K4359" i="3" s="1"/>
  <c r="L4359" i="3" s="1"/>
  <c r="J4351" i="3"/>
  <c r="K4351" i="3" s="1"/>
  <c r="L4351" i="3" s="1"/>
  <c r="J4343" i="3"/>
  <c r="K4343" i="3" s="1"/>
  <c r="L4343" i="3" s="1"/>
  <c r="J4335" i="3"/>
  <c r="K4335" i="3" s="1"/>
  <c r="L4335" i="3" s="1"/>
  <c r="J4327" i="3"/>
  <c r="K4327" i="3" s="1"/>
  <c r="L4327" i="3" s="1"/>
  <c r="J4319" i="3"/>
  <c r="K4319" i="3" s="1"/>
  <c r="L4319" i="3" s="1"/>
  <c r="J4311" i="3"/>
  <c r="K4311" i="3" s="1"/>
  <c r="L4311" i="3" s="1"/>
  <c r="J4303" i="3"/>
  <c r="K4303" i="3" s="1"/>
  <c r="L4303" i="3" s="1"/>
  <c r="J4291" i="3"/>
  <c r="K4291" i="3" s="1"/>
  <c r="L4291" i="3" s="1"/>
  <c r="J4283" i="3"/>
  <c r="K4283" i="3" s="1"/>
  <c r="L4283" i="3" s="1"/>
  <c r="J4275" i="3"/>
  <c r="K4275" i="3" s="1"/>
  <c r="L4275" i="3" s="1"/>
  <c r="J4267" i="3"/>
  <c r="K4267" i="3" s="1"/>
  <c r="L4267" i="3" s="1"/>
  <c r="J4263" i="3"/>
  <c r="K4263" i="3" s="1"/>
  <c r="L4263" i="3" s="1"/>
  <c r="J4255" i="3"/>
  <c r="K4255" i="3" s="1"/>
  <c r="L4255" i="3" s="1"/>
  <c r="J4247" i="3"/>
  <c r="K4247" i="3" s="1"/>
  <c r="L4247" i="3" s="1"/>
  <c r="J4239" i="3"/>
  <c r="K4239" i="3" s="1"/>
  <c r="L4239" i="3" s="1"/>
  <c r="J4231" i="3"/>
  <c r="K4231" i="3" s="1"/>
  <c r="L4231" i="3" s="1"/>
  <c r="J4219" i="3"/>
  <c r="K4219" i="3" s="1"/>
  <c r="L4219" i="3" s="1"/>
  <c r="J4211" i="3"/>
  <c r="K4211" i="3" s="1"/>
  <c r="L4211" i="3" s="1"/>
  <c r="J4203" i="3"/>
  <c r="K4203" i="3" s="1"/>
  <c r="L4203" i="3" s="1"/>
  <c r="J4195" i="3"/>
  <c r="K4195" i="3" s="1"/>
  <c r="L4195" i="3" s="1"/>
  <c r="J4187" i="3"/>
  <c r="K4187" i="3" s="1"/>
  <c r="L4187" i="3" s="1"/>
  <c r="J4179" i="3"/>
  <c r="K4179" i="3" s="1"/>
  <c r="L4179" i="3" s="1"/>
  <c r="J4171" i="3"/>
  <c r="K4171" i="3" s="1"/>
  <c r="L4171" i="3" s="1"/>
  <c r="J4163" i="3"/>
  <c r="K4163" i="3" s="1"/>
  <c r="L4163" i="3" s="1"/>
  <c r="J4155" i="3"/>
  <c r="K4155" i="3" s="1"/>
  <c r="L4155" i="3" s="1"/>
  <c r="J4147" i="3"/>
  <c r="K4147" i="3" s="1"/>
  <c r="L4147" i="3" s="1"/>
  <c r="J4139" i="3"/>
  <c r="K4139" i="3" s="1"/>
  <c r="J4131" i="3"/>
  <c r="K4131" i="3" s="1"/>
  <c r="L4131" i="3" s="1"/>
  <c r="J4127" i="3"/>
  <c r="K4127" i="3" s="1"/>
  <c r="L4127" i="3" s="1"/>
  <c r="J4119" i="3"/>
  <c r="K4119" i="3" s="1"/>
  <c r="L4119" i="3" s="1"/>
  <c r="J4111" i="3"/>
  <c r="K4111" i="3" s="1"/>
  <c r="J4103" i="3"/>
  <c r="K4103" i="3" s="1"/>
  <c r="L4103" i="3" s="1"/>
  <c r="J4095" i="3"/>
  <c r="K4095" i="3" s="1"/>
  <c r="L4095" i="3" s="1"/>
  <c r="J4087" i="3"/>
  <c r="K4087" i="3" s="1"/>
  <c r="L4087" i="3" s="1"/>
  <c r="J4079" i="3"/>
  <c r="K4079" i="3" s="1"/>
  <c r="L4079" i="3" s="1"/>
  <c r="J4071" i="3"/>
  <c r="K4071" i="3" s="1"/>
  <c r="L4071" i="3" s="1"/>
  <c r="J4063" i="3"/>
  <c r="K4063" i="3" s="1"/>
  <c r="L4063" i="3" s="1"/>
  <c r="J4055" i="3"/>
  <c r="K4055" i="3" s="1"/>
  <c r="L4055" i="3" s="1"/>
  <c r="J4047" i="3"/>
  <c r="K4047" i="3" s="1"/>
  <c r="L4047" i="3" s="1"/>
  <c r="J4039" i="3"/>
  <c r="K4039" i="3" s="1"/>
  <c r="L4039" i="3" s="1"/>
  <c r="J4031" i="3"/>
  <c r="K4031" i="3" s="1"/>
  <c r="L4031" i="3" s="1"/>
  <c r="J4019" i="3"/>
  <c r="K4019" i="3" s="1"/>
  <c r="L4019" i="3" s="1"/>
  <c r="J4011" i="3"/>
  <c r="K4011" i="3" s="1"/>
  <c r="L4011" i="3" s="1"/>
  <c r="J4003" i="3"/>
  <c r="K4003" i="3" s="1"/>
  <c r="L4003" i="3" s="1"/>
  <c r="J3995" i="3"/>
  <c r="K3995" i="3" s="1"/>
  <c r="L3995" i="3" s="1"/>
  <c r="J3987" i="3"/>
  <c r="K3987" i="3" s="1"/>
  <c r="L3987" i="3" s="1"/>
  <c r="J3979" i="3"/>
  <c r="K3979" i="3" s="1"/>
  <c r="J3971" i="3"/>
  <c r="K3971" i="3" s="1"/>
  <c r="L3971" i="3" s="1"/>
  <c r="J3963" i="3"/>
  <c r="K3963" i="3" s="1"/>
  <c r="L3963" i="3" s="1"/>
  <c r="J3955" i="3"/>
  <c r="K3955" i="3" s="1"/>
  <c r="L3955" i="3" s="1"/>
  <c r="J3947" i="3"/>
  <c r="K3947" i="3" s="1"/>
  <c r="J3939" i="3"/>
  <c r="K3939" i="3" s="1"/>
  <c r="J3931" i="3"/>
  <c r="K3931" i="3" s="1"/>
  <c r="L3931" i="3" s="1"/>
  <c r="J3923" i="3"/>
  <c r="K3923" i="3" s="1"/>
  <c r="L3923" i="3" s="1"/>
  <c r="J3919" i="3"/>
  <c r="K3919" i="3" s="1"/>
  <c r="J3911" i="3"/>
  <c r="K3911" i="3" s="1"/>
  <c r="L3911" i="3" s="1"/>
  <c r="J3903" i="3"/>
  <c r="K3903" i="3" s="1"/>
  <c r="L3903" i="3" s="1"/>
  <c r="J3895" i="3"/>
  <c r="K3895" i="3" s="1"/>
  <c r="L3895" i="3" s="1"/>
  <c r="J3883" i="3"/>
  <c r="K3883" i="3" s="1"/>
  <c r="L3883" i="3" s="1"/>
  <c r="J3879" i="3"/>
  <c r="K3879" i="3" s="1"/>
  <c r="L3879" i="3" s="1"/>
  <c r="J3871" i="3"/>
  <c r="K3871" i="3" s="1"/>
  <c r="L3871" i="3" s="1"/>
  <c r="J3863" i="3"/>
  <c r="K3863" i="3" s="1"/>
  <c r="L3863" i="3" s="1"/>
  <c r="J3855" i="3"/>
  <c r="K3855" i="3" s="1"/>
  <c r="J3847" i="3"/>
  <c r="K3847" i="3" s="1"/>
  <c r="L3847" i="3" s="1"/>
  <c r="J3839" i="3"/>
  <c r="K3839" i="3" s="1"/>
  <c r="L3839" i="3" s="1"/>
  <c r="J3831" i="3"/>
  <c r="K3831" i="3" s="1"/>
  <c r="L3831" i="3" s="1"/>
  <c r="J3823" i="3"/>
  <c r="K3823" i="3" s="1"/>
  <c r="J3811" i="3"/>
  <c r="K3811" i="3" s="1"/>
  <c r="L3811" i="3" s="1"/>
  <c r="J3803" i="3"/>
  <c r="K3803" i="3" s="1"/>
  <c r="L3803" i="3" s="1"/>
  <c r="J3795" i="3"/>
  <c r="K3795" i="3" s="1"/>
  <c r="L3795" i="3" s="1"/>
  <c r="J3787" i="3"/>
  <c r="K3787" i="3" s="1"/>
  <c r="J3779" i="3"/>
  <c r="K3779" i="3" s="1"/>
  <c r="L3779" i="3" s="1"/>
  <c r="J3771" i="3"/>
  <c r="K3771" i="3" s="1"/>
  <c r="L3771" i="3" s="1"/>
  <c r="J3763" i="3"/>
  <c r="K3763" i="3" s="1"/>
  <c r="L3763" i="3" s="1"/>
  <c r="J3755" i="3"/>
  <c r="K3755" i="3" s="1"/>
  <c r="J3747" i="3"/>
  <c r="K3747" i="3" s="1"/>
  <c r="L3747" i="3" s="1"/>
  <c r="J3739" i="3"/>
  <c r="K3739" i="3" s="1"/>
  <c r="L3739" i="3" s="1"/>
  <c r="J3731" i="3"/>
  <c r="K3731" i="3" s="1"/>
  <c r="L3731" i="3" s="1"/>
  <c r="J3723" i="3"/>
  <c r="K3723" i="3" s="1"/>
  <c r="J3715" i="3"/>
  <c r="K3715" i="3" s="1"/>
  <c r="L3715" i="3" s="1"/>
  <c r="J3707" i="3"/>
  <c r="K3707" i="3" s="1"/>
  <c r="L3707" i="3" s="1"/>
  <c r="J3699" i="3"/>
  <c r="K3699" i="3" s="1"/>
  <c r="L3699" i="3" s="1"/>
  <c r="J3691" i="3"/>
  <c r="K3691" i="3" s="1"/>
  <c r="L3691" i="3" s="1"/>
  <c r="J3683" i="3"/>
  <c r="K3683" i="3" s="1"/>
  <c r="L3683" i="3" s="1"/>
  <c r="J3675" i="3"/>
  <c r="K3675" i="3" s="1"/>
  <c r="L3675" i="3" s="1"/>
  <c r="J3667" i="3"/>
  <c r="K3667" i="3" s="1"/>
  <c r="L3667" i="3" s="1"/>
  <c r="J3659" i="3"/>
  <c r="K3659" i="3" s="1"/>
  <c r="L3659" i="3" s="1"/>
  <c r="J3651" i="3"/>
  <c r="K3651" i="3" s="1"/>
  <c r="L3651" i="3" s="1"/>
  <c r="J3639" i="3"/>
  <c r="K3639" i="3" s="1"/>
  <c r="L3639" i="3" s="1"/>
  <c r="J3631" i="3"/>
  <c r="K3631" i="3" s="1"/>
  <c r="L3631" i="3" s="1"/>
  <c r="J3627" i="3"/>
  <c r="K3627" i="3" s="1"/>
  <c r="J3619" i="3"/>
  <c r="K3619" i="3" s="1"/>
  <c r="L3619" i="3" s="1"/>
  <c r="J3611" i="3"/>
  <c r="K3611" i="3" s="1"/>
  <c r="L3611" i="3" s="1"/>
  <c r="J3603" i="3"/>
  <c r="K3603" i="3" s="1"/>
  <c r="L3603" i="3" s="1"/>
  <c r="J3595" i="3"/>
  <c r="K3595" i="3" s="1"/>
  <c r="J3587" i="3"/>
  <c r="K3587" i="3" s="1"/>
  <c r="L3587" i="3" s="1"/>
  <c r="J3579" i="3"/>
  <c r="K3579" i="3" s="1"/>
  <c r="L3579" i="3" s="1"/>
  <c r="J3571" i="3"/>
  <c r="K3571" i="3" s="1"/>
  <c r="L3571" i="3" s="1"/>
  <c r="J3539" i="3"/>
  <c r="K3539" i="3" s="1"/>
  <c r="J2931" i="3"/>
  <c r="K2931" i="3" s="1"/>
  <c r="L2931" i="3" s="1"/>
  <c r="J2923" i="3"/>
  <c r="K2923" i="3" s="1"/>
  <c r="L2923" i="3" s="1"/>
  <c r="J2915" i="3"/>
  <c r="K2915" i="3" s="1"/>
  <c r="L2915" i="3" s="1"/>
  <c r="J2907" i="3"/>
  <c r="K2907" i="3" s="1"/>
  <c r="J2899" i="3"/>
  <c r="K2899" i="3" s="1"/>
  <c r="L2899" i="3" s="1"/>
  <c r="J2891" i="3"/>
  <c r="K2891" i="3" s="1"/>
  <c r="L2891" i="3" s="1"/>
  <c r="J2883" i="3"/>
  <c r="K2883" i="3" s="1"/>
  <c r="L2883" i="3" s="1"/>
  <c r="J2875" i="3"/>
  <c r="K2875" i="3" s="1"/>
  <c r="L2875" i="3" s="1"/>
  <c r="J2867" i="3"/>
  <c r="K2867" i="3" s="1"/>
  <c r="L2867" i="3" s="1"/>
  <c r="J2859" i="3"/>
  <c r="K2859" i="3" s="1"/>
  <c r="L2859" i="3" s="1"/>
  <c r="J2851" i="3"/>
  <c r="K2851" i="3" s="1"/>
  <c r="L2851" i="3" s="1"/>
  <c r="J2847" i="3"/>
  <c r="K2847" i="3" s="1"/>
  <c r="L2847" i="3" s="1"/>
  <c r="J2839" i="3"/>
  <c r="K2839" i="3" s="1"/>
  <c r="L2839" i="3" s="1"/>
  <c r="J2831" i="3"/>
  <c r="K2831" i="3" s="1"/>
  <c r="L2831" i="3" s="1"/>
  <c r="J2823" i="3"/>
  <c r="K2823" i="3" s="1"/>
  <c r="L2823" i="3" s="1"/>
  <c r="J2815" i="3"/>
  <c r="K2815" i="3" s="1"/>
  <c r="J2807" i="3"/>
  <c r="K2807" i="3" s="1"/>
  <c r="L2807" i="3" s="1"/>
  <c r="J2799" i="3"/>
  <c r="K2799" i="3" s="1"/>
  <c r="L2799" i="3" s="1"/>
  <c r="J2791" i="3"/>
  <c r="K2791" i="3" s="1"/>
  <c r="L2791" i="3" s="1"/>
  <c r="J2779" i="3"/>
  <c r="K2779" i="3" s="1"/>
  <c r="J2775" i="3"/>
  <c r="K2775" i="3" s="1"/>
  <c r="L2775" i="3" s="1"/>
  <c r="J2767" i="3"/>
  <c r="K2767" i="3" s="1"/>
  <c r="L2767" i="3" s="1"/>
  <c r="J2759" i="3"/>
  <c r="K2759" i="3" s="1"/>
  <c r="L2759" i="3" s="1"/>
  <c r="J2751" i="3"/>
  <c r="K2751" i="3" s="1"/>
  <c r="J2743" i="3"/>
  <c r="K2743" i="3" s="1"/>
  <c r="L2743" i="3" s="1"/>
  <c r="J2735" i="3"/>
  <c r="K2735" i="3" s="1"/>
  <c r="L2735" i="3" s="1"/>
  <c r="J2727" i="3"/>
  <c r="K2727" i="3" s="1"/>
  <c r="L2727" i="3" s="1"/>
  <c r="J2719" i="3"/>
  <c r="K2719" i="3" s="1"/>
  <c r="J2711" i="3"/>
  <c r="K2711" i="3" s="1"/>
  <c r="L2711" i="3" s="1"/>
  <c r="J2703" i="3"/>
  <c r="K2703" i="3" s="1"/>
  <c r="L2703" i="3" s="1"/>
  <c r="J2695" i="3"/>
  <c r="K2695" i="3" s="1"/>
  <c r="L2695" i="3" s="1"/>
  <c r="J2687" i="3"/>
  <c r="K2687" i="3" s="1"/>
  <c r="J2679" i="3"/>
  <c r="K2679" i="3" s="1"/>
  <c r="L2679" i="3" s="1"/>
  <c r="J2671" i="3"/>
  <c r="K2671" i="3" s="1"/>
  <c r="L2671" i="3" s="1"/>
  <c r="J2659" i="3"/>
  <c r="K2659" i="3" s="1"/>
  <c r="L2659" i="3" s="1"/>
  <c r="J2651" i="3"/>
  <c r="K2651" i="3" s="1"/>
  <c r="J2643" i="3"/>
  <c r="K2643" i="3" s="1"/>
  <c r="L2643" i="3" s="1"/>
  <c r="J2635" i="3"/>
  <c r="K2635" i="3" s="1"/>
  <c r="L2635" i="3" s="1"/>
  <c r="J2627" i="3"/>
  <c r="K2627" i="3" s="1"/>
  <c r="L2627" i="3" s="1"/>
  <c r="J2619" i="3"/>
  <c r="K2619" i="3" s="1"/>
  <c r="J2611" i="3"/>
  <c r="K2611" i="3" s="1"/>
  <c r="L2611" i="3" s="1"/>
  <c r="J2603" i="3"/>
  <c r="K2603" i="3" s="1"/>
  <c r="L2603" i="3" s="1"/>
  <c r="J2595" i="3"/>
  <c r="K2595" i="3" s="1"/>
  <c r="L2595" i="3" s="1"/>
  <c r="J2587" i="3"/>
  <c r="K2587" i="3" s="1"/>
  <c r="J2579" i="3"/>
  <c r="K2579" i="3" s="1"/>
  <c r="L2579" i="3" s="1"/>
  <c r="J2575" i="3"/>
  <c r="K2575" i="3" s="1"/>
  <c r="L2575" i="3" s="1"/>
  <c r="J2567" i="3"/>
  <c r="K2567" i="3" s="1"/>
  <c r="L2567" i="3" s="1"/>
  <c r="J2559" i="3"/>
  <c r="K2559" i="3" s="1"/>
  <c r="J2551" i="3"/>
  <c r="K2551" i="3" s="1"/>
  <c r="L2551" i="3" s="1"/>
  <c r="J2543" i="3"/>
  <c r="K2543" i="3" s="1"/>
  <c r="L2543" i="3" s="1"/>
  <c r="J2535" i="3"/>
  <c r="K2535" i="3" s="1"/>
  <c r="L2535" i="3" s="1"/>
  <c r="J2527" i="3"/>
  <c r="K2527" i="3" s="1"/>
  <c r="J2519" i="3"/>
  <c r="K2519" i="3" s="1"/>
  <c r="L2519" i="3" s="1"/>
  <c r="J2511" i="3"/>
  <c r="K2511" i="3" s="1"/>
  <c r="L2511" i="3" s="1"/>
  <c r="J2503" i="3"/>
  <c r="K2503" i="3" s="1"/>
  <c r="L2503" i="3" s="1"/>
  <c r="J2491" i="3"/>
  <c r="K2491" i="3" s="1"/>
  <c r="J2483" i="3"/>
  <c r="K2483" i="3" s="1"/>
  <c r="L2483" i="3" s="1"/>
  <c r="J2475" i="3"/>
  <c r="K2475" i="3" s="1"/>
  <c r="L2475" i="3" s="1"/>
  <c r="J2467" i="3"/>
  <c r="K2467" i="3" s="1"/>
  <c r="L2467" i="3" s="1"/>
  <c r="J2459" i="3"/>
  <c r="K2459" i="3" s="1"/>
  <c r="J2451" i="3"/>
  <c r="K2451" i="3" s="1"/>
  <c r="L2451" i="3" s="1"/>
  <c r="J2443" i="3"/>
  <c r="K2443" i="3" s="1"/>
  <c r="L2443" i="3" s="1"/>
  <c r="J2435" i="3"/>
  <c r="K2435" i="3" s="1"/>
  <c r="L2435" i="3" s="1"/>
  <c r="J2427" i="3"/>
  <c r="K2427" i="3" s="1"/>
  <c r="L2427" i="3" s="1"/>
  <c r="J2419" i="3"/>
  <c r="K2419" i="3" s="1"/>
  <c r="L2419" i="3" s="1"/>
  <c r="J2415" i="3"/>
  <c r="K2415" i="3" s="1"/>
  <c r="L2415" i="3" s="1"/>
  <c r="J2407" i="3"/>
  <c r="K2407" i="3" s="1"/>
  <c r="L2407" i="3" s="1"/>
  <c r="J2399" i="3"/>
  <c r="K2399" i="3" s="1"/>
  <c r="J2391" i="3"/>
  <c r="K2391" i="3" s="1"/>
  <c r="L2391" i="3" s="1"/>
  <c r="J2383" i="3"/>
  <c r="K2383" i="3" s="1"/>
  <c r="L2383" i="3" s="1"/>
  <c r="J2375" i="3"/>
  <c r="K2375" i="3" s="1"/>
  <c r="L2375" i="3" s="1"/>
  <c r="J2367" i="3"/>
  <c r="K2367" i="3" s="1"/>
  <c r="J2359" i="3"/>
  <c r="K2359" i="3" s="1"/>
  <c r="L2359" i="3" s="1"/>
  <c r="J2351" i="3"/>
  <c r="K2351" i="3" s="1"/>
  <c r="L2351" i="3" s="1"/>
  <c r="J2343" i="3"/>
  <c r="K2343" i="3" s="1"/>
  <c r="L2343" i="3" s="1"/>
  <c r="J2335" i="3"/>
  <c r="K2335" i="3" s="1"/>
  <c r="J2327" i="3"/>
  <c r="K2327" i="3" s="1"/>
  <c r="L2327" i="3" s="1"/>
  <c r="J2319" i="3"/>
  <c r="K2319" i="3" s="1"/>
  <c r="L2319" i="3" s="1"/>
  <c r="J2311" i="3"/>
  <c r="K2311" i="3" s="1"/>
  <c r="L2311" i="3" s="1"/>
  <c r="J2303" i="3"/>
  <c r="K2303" i="3" s="1"/>
  <c r="L2303" i="3" s="1"/>
  <c r="J2295" i="3"/>
  <c r="K2295" i="3" s="1"/>
  <c r="L2295" i="3" s="1"/>
  <c r="J2287" i="3"/>
  <c r="K2287" i="3" s="1"/>
  <c r="L2287" i="3" s="1"/>
  <c r="J2279" i="3"/>
  <c r="K2279" i="3" s="1"/>
  <c r="L2279" i="3" s="1"/>
  <c r="J2271" i="3"/>
  <c r="K2271" i="3" s="1"/>
  <c r="L2271" i="3" s="1"/>
  <c r="J2263" i="3"/>
  <c r="K2263" i="3" s="1"/>
  <c r="L2263" i="3" s="1"/>
  <c r="J2255" i="3"/>
  <c r="K2255" i="3" s="1"/>
  <c r="L2255" i="3" s="1"/>
  <c r="J2247" i="3"/>
  <c r="K2247" i="3" s="1"/>
  <c r="L2247" i="3" s="1"/>
  <c r="J2239" i="3"/>
  <c r="K2239" i="3" s="1"/>
  <c r="J2231" i="3"/>
  <c r="K2231" i="3" s="1"/>
  <c r="L2231" i="3" s="1"/>
  <c r="J2219" i="3"/>
  <c r="K2219" i="3" s="1"/>
  <c r="L2219" i="3" s="1"/>
  <c r="J2211" i="3"/>
  <c r="K2211" i="3" s="1"/>
  <c r="L2211" i="3" s="1"/>
  <c r="J2203" i="3"/>
  <c r="K2203" i="3" s="1"/>
  <c r="J2195" i="3"/>
  <c r="K2195" i="3" s="1"/>
  <c r="L2195" i="3" s="1"/>
  <c r="J2187" i="3"/>
  <c r="K2187" i="3" s="1"/>
  <c r="L2187" i="3" s="1"/>
  <c r="J2179" i="3"/>
  <c r="K2179" i="3" s="1"/>
  <c r="L2179" i="3" s="1"/>
  <c r="J2171" i="3"/>
  <c r="K2171" i="3" s="1"/>
  <c r="L2171" i="3" s="1"/>
  <c r="J2163" i="3"/>
  <c r="K2163" i="3" s="1"/>
  <c r="L2163" i="3" s="1"/>
  <c r="J2155" i="3"/>
  <c r="K2155" i="3" s="1"/>
  <c r="L2155" i="3" s="1"/>
  <c r="J2147" i="3"/>
  <c r="K2147" i="3" s="1"/>
  <c r="L2147" i="3" s="1"/>
  <c r="J2139" i="3"/>
  <c r="K2139" i="3" s="1"/>
  <c r="J2131" i="3"/>
  <c r="K2131" i="3" s="1"/>
  <c r="L2131" i="3" s="1"/>
  <c r="J2123" i="3"/>
  <c r="K2123" i="3" s="1"/>
  <c r="L2123" i="3" s="1"/>
  <c r="J2115" i="3"/>
  <c r="K2115" i="3" s="1"/>
  <c r="L2115" i="3" s="1"/>
  <c r="J2107" i="3"/>
  <c r="K2107" i="3" s="1"/>
  <c r="J2099" i="3"/>
  <c r="K2099" i="3" s="1"/>
  <c r="L2099" i="3" s="1"/>
  <c r="J2091" i="3"/>
  <c r="K2091" i="3" s="1"/>
  <c r="L2091" i="3" s="1"/>
  <c r="J2083" i="3"/>
  <c r="K2083" i="3" s="1"/>
  <c r="L2083" i="3" s="1"/>
  <c r="J2075" i="3"/>
  <c r="K2075" i="3" s="1"/>
  <c r="J2067" i="3"/>
  <c r="K2067" i="3" s="1"/>
  <c r="L2067" i="3" s="1"/>
  <c r="J2059" i="3"/>
  <c r="K2059" i="3" s="1"/>
  <c r="L2059" i="3" s="1"/>
  <c r="J2051" i="3"/>
  <c r="K2051" i="3" s="1"/>
  <c r="L2051" i="3" s="1"/>
  <c r="J2043" i="3"/>
  <c r="K2043" i="3" s="1"/>
  <c r="J2035" i="3"/>
  <c r="K2035" i="3" s="1"/>
  <c r="J2027" i="3"/>
  <c r="K2027" i="3" s="1"/>
  <c r="L2027" i="3" s="1"/>
  <c r="J2019" i="3"/>
  <c r="K2019" i="3" s="1"/>
  <c r="L2019" i="3" s="1"/>
  <c r="J8786" i="3"/>
  <c r="K8786" i="3" s="1"/>
  <c r="L8786" i="3" s="1"/>
  <c r="J8782" i="3"/>
  <c r="K8782" i="3" s="1"/>
  <c r="L8782" i="3" s="1"/>
  <c r="J8778" i="3"/>
  <c r="K8778" i="3" s="1"/>
  <c r="L8778" i="3" s="1"/>
  <c r="J8774" i="3"/>
  <c r="K8774" i="3" s="1"/>
  <c r="L8774" i="3" s="1"/>
  <c r="J8770" i="3"/>
  <c r="K8770" i="3" s="1"/>
  <c r="J8766" i="3"/>
  <c r="K8766" i="3" s="1"/>
  <c r="L8766" i="3" s="1"/>
  <c r="J8762" i="3"/>
  <c r="K8762" i="3" s="1"/>
  <c r="L8762" i="3" s="1"/>
  <c r="J8758" i="3"/>
  <c r="K8758" i="3" s="1"/>
  <c r="L8758" i="3" s="1"/>
  <c r="J8754" i="3"/>
  <c r="K8754" i="3" s="1"/>
  <c r="J8750" i="3"/>
  <c r="K8750" i="3" s="1"/>
  <c r="J8746" i="3"/>
  <c r="K8746" i="3" s="1"/>
  <c r="L8746" i="3" s="1"/>
  <c r="J8742" i="3"/>
  <c r="K8742" i="3" s="1"/>
  <c r="L8742" i="3" s="1"/>
  <c r="J8738" i="3"/>
  <c r="K8738" i="3" s="1"/>
  <c r="J8734" i="3"/>
  <c r="K8734" i="3" s="1"/>
  <c r="L8734" i="3" s="1"/>
  <c r="J8730" i="3"/>
  <c r="K8730" i="3" s="1"/>
  <c r="L8730" i="3" s="1"/>
  <c r="J8726" i="3"/>
  <c r="K8726" i="3" s="1"/>
  <c r="L8726" i="3" s="1"/>
  <c r="J8722" i="3"/>
  <c r="K8722" i="3" s="1"/>
  <c r="L8722" i="3" s="1"/>
  <c r="J8718" i="3"/>
  <c r="K8718" i="3" s="1"/>
  <c r="L8718" i="3" s="1"/>
  <c r="J8714" i="3"/>
  <c r="K8714" i="3" s="1"/>
  <c r="L8714" i="3" s="1"/>
  <c r="J8710" i="3"/>
  <c r="K8710" i="3" s="1"/>
  <c r="L8710" i="3" s="1"/>
  <c r="J8706" i="3"/>
  <c r="K8706" i="3" s="1"/>
  <c r="J8702" i="3"/>
  <c r="K8702" i="3" s="1"/>
  <c r="L8702" i="3" s="1"/>
  <c r="J8698" i="3"/>
  <c r="K8698" i="3" s="1"/>
  <c r="J8694" i="3"/>
  <c r="K8694" i="3" s="1"/>
  <c r="L8694" i="3" s="1"/>
  <c r="J8690" i="3"/>
  <c r="K8690" i="3" s="1"/>
  <c r="J8686" i="3"/>
  <c r="K8686" i="3" s="1"/>
  <c r="J8682" i="3"/>
  <c r="K8682" i="3" s="1"/>
  <c r="L8682" i="3" s="1"/>
  <c r="J8678" i="3"/>
  <c r="K8678" i="3" s="1"/>
  <c r="L8678" i="3" s="1"/>
  <c r="J8674" i="3"/>
  <c r="K8674" i="3" s="1"/>
  <c r="J8670" i="3"/>
  <c r="K8670" i="3" s="1"/>
  <c r="L8670" i="3" s="1"/>
  <c r="J8666" i="3"/>
  <c r="K8666" i="3" s="1"/>
  <c r="J8662" i="3"/>
  <c r="K8662" i="3" s="1"/>
  <c r="L8662" i="3" s="1"/>
  <c r="J8658" i="3"/>
  <c r="K8658" i="3" s="1"/>
  <c r="L8658" i="3" s="1"/>
  <c r="J8654" i="3"/>
  <c r="K8654" i="3" s="1"/>
  <c r="J8650" i="3"/>
  <c r="K8650" i="3" s="1"/>
  <c r="L8650" i="3" s="1"/>
  <c r="J8646" i="3"/>
  <c r="K8646" i="3" s="1"/>
  <c r="L8646" i="3" s="1"/>
  <c r="J8642" i="3"/>
  <c r="K8642" i="3" s="1"/>
  <c r="J8638" i="3"/>
  <c r="K8638" i="3" s="1"/>
  <c r="L8638" i="3" s="1"/>
  <c r="J8634" i="3"/>
  <c r="K8634" i="3" s="1"/>
  <c r="L8634" i="3" s="1"/>
  <c r="J8630" i="3"/>
  <c r="K8630" i="3" s="1"/>
  <c r="L8630" i="3" s="1"/>
  <c r="J8626" i="3"/>
  <c r="K8626" i="3" s="1"/>
  <c r="J8622" i="3"/>
  <c r="K8622" i="3" s="1"/>
  <c r="L8622" i="3" s="1"/>
  <c r="J8618" i="3"/>
  <c r="K8618" i="3" s="1"/>
  <c r="L8618" i="3" s="1"/>
  <c r="J8614" i="3"/>
  <c r="K8614" i="3" s="1"/>
  <c r="L8614" i="3" s="1"/>
  <c r="J8610" i="3"/>
  <c r="K8610" i="3" s="1"/>
  <c r="J8606" i="3"/>
  <c r="K8606" i="3" s="1"/>
  <c r="L8606" i="3" s="1"/>
  <c r="J8602" i="3"/>
  <c r="K8602" i="3" s="1"/>
  <c r="L8602" i="3" s="1"/>
  <c r="J8598" i="3"/>
  <c r="K8598" i="3" s="1"/>
  <c r="L8598" i="3" s="1"/>
  <c r="J8594" i="3"/>
  <c r="K8594" i="3" s="1"/>
  <c r="L8594" i="3" s="1"/>
  <c r="J8590" i="3"/>
  <c r="K8590" i="3" s="1"/>
  <c r="L8590" i="3" s="1"/>
  <c r="J8586" i="3"/>
  <c r="K8586" i="3" s="1"/>
  <c r="L8586" i="3" s="1"/>
  <c r="J8582" i="3"/>
  <c r="K8582" i="3" s="1"/>
  <c r="L8582" i="3" s="1"/>
  <c r="J8578" i="3"/>
  <c r="K8578" i="3" s="1"/>
  <c r="J8574" i="3"/>
  <c r="K8574" i="3" s="1"/>
  <c r="L8574" i="3" s="1"/>
  <c r="J8570" i="3"/>
  <c r="K8570" i="3" s="1"/>
  <c r="L8570" i="3" s="1"/>
  <c r="J8566" i="3"/>
  <c r="K8566" i="3" s="1"/>
  <c r="L8566" i="3" s="1"/>
  <c r="J8562" i="3"/>
  <c r="K8562" i="3" s="1"/>
  <c r="J8558" i="3"/>
  <c r="K8558" i="3" s="1"/>
  <c r="L8558" i="3" s="1"/>
  <c r="J8554" i="3"/>
  <c r="K8554" i="3" s="1"/>
  <c r="L8554" i="3" s="1"/>
  <c r="J8550" i="3"/>
  <c r="K8550" i="3" s="1"/>
  <c r="L8550" i="3" s="1"/>
  <c r="J8546" i="3"/>
  <c r="K8546" i="3" s="1"/>
  <c r="J8542" i="3"/>
  <c r="K8542" i="3" s="1"/>
  <c r="L8542" i="3" s="1"/>
  <c r="J8538" i="3"/>
  <c r="K8538" i="3" s="1"/>
  <c r="L8538" i="3" s="1"/>
  <c r="J8534" i="3"/>
  <c r="K8534" i="3" s="1"/>
  <c r="L8534" i="3" s="1"/>
  <c r="J8530" i="3"/>
  <c r="K8530" i="3" s="1"/>
  <c r="L8530" i="3" s="1"/>
  <c r="J8526" i="3"/>
  <c r="K8526" i="3" s="1"/>
  <c r="L8526" i="3" s="1"/>
  <c r="J8522" i="3"/>
  <c r="K8522" i="3" s="1"/>
  <c r="L8522" i="3" s="1"/>
  <c r="J8518" i="3"/>
  <c r="K8518" i="3" s="1"/>
  <c r="L8518" i="3" s="1"/>
  <c r="J8514" i="3"/>
  <c r="K8514" i="3" s="1"/>
  <c r="J8510" i="3"/>
  <c r="K8510" i="3" s="1"/>
  <c r="L8510" i="3" s="1"/>
  <c r="J8506" i="3"/>
  <c r="K8506" i="3" s="1"/>
  <c r="L8506" i="3" s="1"/>
  <c r="J8502" i="3"/>
  <c r="K8502" i="3" s="1"/>
  <c r="L8502" i="3" s="1"/>
  <c r="J8498" i="3"/>
  <c r="K8498" i="3" s="1"/>
  <c r="J8494" i="3"/>
  <c r="K8494" i="3" s="1"/>
  <c r="J8490" i="3"/>
  <c r="K8490" i="3" s="1"/>
  <c r="L8490" i="3" s="1"/>
  <c r="J8486" i="3"/>
  <c r="K8486" i="3" s="1"/>
  <c r="L8486" i="3" s="1"/>
  <c r="J8482" i="3"/>
  <c r="K8482" i="3" s="1"/>
  <c r="J8478" i="3"/>
  <c r="K8478" i="3" s="1"/>
  <c r="L8478" i="3" s="1"/>
  <c r="J8474" i="3"/>
  <c r="K8474" i="3" s="1"/>
  <c r="L8474" i="3" s="1"/>
  <c r="J8470" i="3"/>
  <c r="K8470" i="3" s="1"/>
  <c r="L8470" i="3" s="1"/>
  <c r="J8466" i="3"/>
  <c r="K8466" i="3" s="1"/>
  <c r="L8466" i="3" s="1"/>
  <c r="J8462" i="3"/>
  <c r="K8462" i="3" s="1"/>
  <c r="L8462" i="3" s="1"/>
  <c r="J8458" i="3"/>
  <c r="K8458" i="3" s="1"/>
  <c r="L8458" i="3" s="1"/>
  <c r="J8454" i="3"/>
  <c r="K8454" i="3" s="1"/>
  <c r="L8454" i="3" s="1"/>
  <c r="J8450" i="3"/>
  <c r="K8450" i="3" s="1"/>
  <c r="J8446" i="3"/>
  <c r="K8446" i="3" s="1"/>
  <c r="L8446" i="3" s="1"/>
  <c r="J8442" i="3"/>
  <c r="K8442" i="3" s="1"/>
  <c r="L8442" i="3" s="1"/>
  <c r="J8438" i="3"/>
  <c r="K8438" i="3" s="1"/>
  <c r="L8438" i="3" s="1"/>
  <c r="J8434" i="3"/>
  <c r="K8434" i="3" s="1"/>
  <c r="J8430" i="3"/>
  <c r="K8430" i="3" s="1"/>
  <c r="J8426" i="3"/>
  <c r="K8426" i="3" s="1"/>
  <c r="L8426" i="3" s="1"/>
  <c r="J8422" i="3"/>
  <c r="K8422" i="3" s="1"/>
  <c r="L8422" i="3" s="1"/>
  <c r="J8418" i="3"/>
  <c r="K8418" i="3" s="1"/>
  <c r="J8414" i="3"/>
  <c r="K8414" i="3" s="1"/>
  <c r="L8414" i="3" s="1"/>
  <c r="J8410" i="3"/>
  <c r="K8410" i="3" s="1"/>
  <c r="L8410" i="3" s="1"/>
  <c r="J8406" i="3"/>
  <c r="K8406" i="3" s="1"/>
  <c r="L8406" i="3" s="1"/>
  <c r="J8402" i="3"/>
  <c r="K8402" i="3" s="1"/>
  <c r="L8402" i="3" s="1"/>
  <c r="J8398" i="3"/>
  <c r="K8398" i="3" s="1"/>
  <c r="J8394" i="3"/>
  <c r="K8394" i="3" s="1"/>
  <c r="L8394" i="3" s="1"/>
  <c r="J8390" i="3"/>
  <c r="K8390" i="3" s="1"/>
  <c r="L8390" i="3" s="1"/>
  <c r="J8386" i="3"/>
  <c r="K8386" i="3" s="1"/>
  <c r="J8382" i="3"/>
  <c r="K8382" i="3" s="1"/>
  <c r="L8382" i="3" s="1"/>
  <c r="J8378" i="3"/>
  <c r="K8378" i="3" s="1"/>
  <c r="L8378" i="3" s="1"/>
  <c r="J8374" i="3"/>
  <c r="K8374" i="3" s="1"/>
  <c r="L8374" i="3" s="1"/>
  <c r="J8370" i="3"/>
  <c r="K8370" i="3" s="1"/>
  <c r="J8366" i="3"/>
  <c r="K8366" i="3" s="1"/>
  <c r="L8366" i="3" s="1"/>
  <c r="J8362" i="3"/>
  <c r="K8362" i="3" s="1"/>
  <c r="L8362" i="3" s="1"/>
  <c r="J8358" i="3"/>
  <c r="K8358" i="3" s="1"/>
  <c r="L8358" i="3" s="1"/>
  <c r="J8354" i="3"/>
  <c r="K8354" i="3" s="1"/>
  <c r="J8350" i="3"/>
  <c r="K8350" i="3" s="1"/>
  <c r="L8350" i="3" s="1"/>
  <c r="J8346" i="3"/>
  <c r="K8346" i="3" s="1"/>
  <c r="L8346" i="3" s="1"/>
  <c r="J8342" i="3"/>
  <c r="K8342" i="3" s="1"/>
  <c r="L8342" i="3" s="1"/>
  <c r="J8338" i="3"/>
  <c r="K8338" i="3" s="1"/>
  <c r="L8338" i="3" s="1"/>
  <c r="J8334" i="3"/>
  <c r="K8334" i="3" s="1"/>
  <c r="L8334" i="3" s="1"/>
  <c r="J8330" i="3"/>
  <c r="K8330" i="3" s="1"/>
  <c r="L8330" i="3" s="1"/>
  <c r="J8326" i="3"/>
  <c r="K8326" i="3" s="1"/>
  <c r="L8326" i="3" s="1"/>
  <c r="J8322" i="3"/>
  <c r="K8322" i="3" s="1"/>
  <c r="J8318" i="3"/>
  <c r="K8318" i="3" s="1"/>
  <c r="L8318" i="3" s="1"/>
  <c r="J8314" i="3"/>
  <c r="K8314" i="3" s="1"/>
  <c r="L8314" i="3" s="1"/>
  <c r="J8310" i="3"/>
  <c r="K8310" i="3" s="1"/>
  <c r="L8310" i="3" s="1"/>
  <c r="J8306" i="3"/>
  <c r="K8306" i="3" s="1"/>
  <c r="J8302" i="3"/>
  <c r="K8302" i="3" s="1"/>
  <c r="L8302" i="3" s="1"/>
  <c r="J8298" i="3"/>
  <c r="K8298" i="3" s="1"/>
  <c r="L8298" i="3" s="1"/>
  <c r="J8294" i="3"/>
  <c r="K8294" i="3" s="1"/>
  <c r="L8294" i="3" s="1"/>
  <c r="J8290" i="3"/>
  <c r="K8290" i="3" s="1"/>
  <c r="J8286" i="3"/>
  <c r="K8286" i="3" s="1"/>
  <c r="L8286" i="3" s="1"/>
  <c r="J8282" i="3"/>
  <c r="K8282" i="3" s="1"/>
  <c r="L8282" i="3" s="1"/>
  <c r="J8278" i="3"/>
  <c r="K8278" i="3" s="1"/>
  <c r="L8278" i="3" s="1"/>
  <c r="J8274" i="3"/>
  <c r="K8274" i="3" s="1"/>
  <c r="L8274" i="3" s="1"/>
  <c r="J8270" i="3"/>
  <c r="K8270" i="3" s="1"/>
  <c r="L8270" i="3" s="1"/>
  <c r="J8266" i="3"/>
  <c r="K8266" i="3" s="1"/>
  <c r="L8266" i="3" s="1"/>
  <c r="J8262" i="3"/>
  <c r="K8262" i="3" s="1"/>
  <c r="L8262" i="3" s="1"/>
  <c r="J8258" i="3"/>
  <c r="K8258" i="3" s="1"/>
  <c r="J8254" i="3"/>
  <c r="K8254" i="3" s="1"/>
  <c r="L8254" i="3" s="1"/>
  <c r="J8250" i="3"/>
  <c r="K8250" i="3" s="1"/>
  <c r="L8250" i="3" s="1"/>
  <c r="J8246" i="3"/>
  <c r="K8246" i="3" s="1"/>
  <c r="L8246" i="3" s="1"/>
  <c r="J8242" i="3"/>
  <c r="K8242" i="3" s="1"/>
  <c r="J8238" i="3"/>
  <c r="K8238" i="3" s="1"/>
  <c r="J8234" i="3"/>
  <c r="K8234" i="3" s="1"/>
  <c r="L8234" i="3" s="1"/>
  <c r="J8230" i="3"/>
  <c r="K8230" i="3" s="1"/>
  <c r="L8230" i="3" s="1"/>
  <c r="J8226" i="3"/>
  <c r="K8226" i="3" s="1"/>
  <c r="J8222" i="3"/>
  <c r="K8222" i="3" s="1"/>
  <c r="L8222" i="3" s="1"/>
  <c r="J8218" i="3"/>
  <c r="K8218" i="3" s="1"/>
  <c r="L8218" i="3" s="1"/>
  <c r="J8214" i="3"/>
  <c r="K8214" i="3" s="1"/>
  <c r="L8214" i="3" s="1"/>
  <c r="J8210" i="3"/>
  <c r="K8210" i="3" s="1"/>
  <c r="L8210" i="3" s="1"/>
  <c r="J8206" i="3"/>
  <c r="K8206" i="3" s="1"/>
  <c r="L8206" i="3" s="1"/>
  <c r="J8202" i="3"/>
  <c r="K8202" i="3" s="1"/>
  <c r="L8202" i="3" s="1"/>
  <c r="J8198" i="3"/>
  <c r="K8198" i="3" s="1"/>
  <c r="L8198" i="3" s="1"/>
  <c r="J8194" i="3"/>
  <c r="K8194" i="3" s="1"/>
  <c r="J8190" i="3"/>
  <c r="K8190" i="3" s="1"/>
  <c r="L8190" i="3" s="1"/>
  <c r="J8186" i="3"/>
  <c r="K8186" i="3" s="1"/>
  <c r="L8186" i="3" s="1"/>
  <c r="J8182" i="3"/>
  <c r="K8182" i="3" s="1"/>
  <c r="L8182" i="3" s="1"/>
  <c r="J8178" i="3"/>
  <c r="K8178" i="3" s="1"/>
  <c r="J8174" i="3"/>
  <c r="K8174" i="3" s="1"/>
  <c r="J8170" i="3"/>
  <c r="K8170" i="3" s="1"/>
  <c r="L8170" i="3" s="1"/>
  <c r="J8166" i="3"/>
  <c r="K8166" i="3" s="1"/>
  <c r="L8166" i="3" s="1"/>
  <c r="J8162" i="3"/>
  <c r="K8162" i="3" s="1"/>
  <c r="J8158" i="3"/>
  <c r="K8158" i="3" s="1"/>
  <c r="L8158" i="3" s="1"/>
  <c r="J8154" i="3"/>
  <c r="K8154" i="3" s="1"/>
  <c r="L8154" i="3" s="1"/>
  <c r="J8150" i="3"/>
  <c r="K8150" i="3" s="1"/>
  <c r="L8150" i="3" s="1"/>
  <c r="J8146" i="3"/>
  <c r="K8146" i="3" s="1"/>
  <c r="L8146" i="3" s="1"/>
  <c r="J8142" i="3"/>
  <c r="K8142" i="3" s="1"/>
  <c r="J8138" i="3"/>
  <c r="K8138" i="3" s="1"/>
  <c r="L8138" i="3" s="1"/>
  <c r="J8134" i="3"/>
  <c r="K8134" i="3" s="1"/>
  <c r="L8134" i="3" s="1"/>
  <c r="J8130" i="3"/>
  <c r="K8130" i="3" s="1"/>
  <c r="J8126" i="3"/>
  <c r="K8126" i="3" s="1"/>
  <c r="L8126" i="3" s="1"/>
  <c r="J8122" i="3"/>
  <c r="K8122" i="3" s="1"/>
  <c r="L8122" i="3" s="1"/>
  <c r="J8118" i="3"/>
  <c r="K8118" i="3" s="1"/>
  <c r="L8118" i="3" s="1"/>
  <c r="J8114" i="3"/>
  <c r="K8114" i="3" s="1"/>
  <c r="J8110" i="3"/>
  <c r="K8110" i="3" s="1"/>
  <c r="L8110" i="3" s="1"/>
  <c r="J8106" i="3"/>
  <c r="K8106" i="3" s="1"/>
  <c r="L8106" i="3" s="1"/>
  <c r="J8102" i="3"/>
  <c r="K8102" i="3" s="1"/>
  <c r="L8102" i="3" s="1"/>
  <c r="J8098" i="3"/>
  <c r="K8098" i="3" s="1"/>
  <c r="J8094" i="3"/>
  <c r="K8094" i="3" s="1"/>
  <c r="L8094" i="3" s="1"/>
  <c r="J8090" i="3"/>
  <c r="K8090" i="3" s="1"/>
  <c r="L8090" i="3" s="1"/>
  <c r="J8086" i="3"/>
  <c r="K8086" i="3" s="1"/>
  <c r="L8086" i="3" s="1"/>
  <c r="J8082" i="3"/>
  <c r="K8082" i="3" s="1"/>
  <c r="L8082" i="3" s="1"/>
  <c r="J8078" i="3"/>
  <c r="K8078" i="3" s="1"/>
  <c r="L8078" i="3" s="1"/>
  <c r="J8074" i="3"/>
  <c r="K8074" i="3" s="1"/>
  <c r="L8074" i="3" s="1"/>
  <c r="J8070" i="3"/>
  <c r="K8070" i="3" s="1"/>
  <c r="L8070" i="3" s="1"/>
  <c r="J8066" i="3"/>
  <c r="K8066" i="3" s="1"/>
  <c r="J8062" i="3"/>
  <c r="K8062" i="3" s="1"/>
  <c r="L8062" i="3" s="1"/>
  <c r="J8058" i="3"/>
  <c r="K8058" i="3" s="1"/>
  <c r="L8058" i="3" s="1"/>
  <c r="J8054" i="3"/>
  <c r="K8054" i="3" s="1"/>
  <c r="L8054" i="3" s="1"/>
  <c r="J8050" i="3"/>
  <c r="K8050" i="3" s="1"/>
  <c r="J8046" i="3"/>
  <c r="K8046" i="3" s="1"/>
  <c r="L8046" i="3" s="1"/>
  <c r="J8042" i="3"/>
  <c r="K8042" i="3" s="1"/>
  <c r="L8042" i="3" s="1"/>
  <c r="J8038" i="3"/>
  <c r="K8038" i="3" s="1"/>
  <c r="L8038" i="3" s="1"/>
  <c r="J8034" i="3"/>
  <c r="K8034" i="3" s="1"/>
  <c r="J8030" i="3"/>
  <c r="K8030" i="3" s="1"/>
  <c r="L8030" i="3" s="1"/>
  <c r="J8026" i="3"/>
  <c r="K8026" i="3" s="1"/>
  <c r="L8026" i="3" s="1"/>
  <c r="J8022" i="3"/>
  <c r="K8022" i="3" s="1"/>
  <c r="L8022" i="3" s="1"/>
  <c r="J8018" i="3"/>
  <c r="K8018" i="3" s="1"/>
  <c r="L8018" i="3" s="1"/>
  <c r="J8014" i="3"/>
  <c r="K8014" i="3" s="1"/>
  <c r="L8014" i="3" s="1"/>
  <c r="J8010" i="3"/>
  <c r="K8010" i="3" s="1"/>
  <c r="L8010" i="3" s="1"/>
  <c r="J8006" i="3"/>
  <c r="K8006" i="3" s="1"/>
  <c r="L8006" i="3" s="1"/>
  <c r="J8002" i="3"/>
  <c r="K8002" i="3" s="1"/>
  <c r="J7998" i="3"/>
  <c r="K7998" i="3" s="1"/>
  <c r="L7998" i="3" s="1"/>
  <c r="J7994" i="3"/>
  <c r="K7994" i="3" s="1"/>
  <c r="L7994" i="3" s="1"/>
  <c r="J7990" i="3"/>
  <c r="K7990" i="3" s="1"/>
  <c r="L7990" i="3" s="1"/>
  <c r="J7986" i="3"/>
  <c r="K7986" i="3" s="1"/>
  <c r="J7982" i="3"/>
  <c r="K7982" i="3" s="1"/>
  <c r="J7978" i="3"/>
  <c r="K7978" i="3" s="1"/>
  <c r="L7978" i="3" s="1"/>
  <c r="J7974" i="3"/>
  <c r="K7974" i="3" s="1"/>
  <c r="L7974" i="3" s="1"/>
  <c r="J7970" i="3"/>
  <c r="K7970" i="3" s="1"/>
  <c r="J7966" i="3"/>
  <c r="K7966" i="3" s="1"/>
  <c r="L7966" i="3" s="1"/>
  <c r="J7962" i="3"/>
  <c r="K7962" i="3" s="1"/>
  <c r="L7962" i="3" s="1"/>
  <c r="J7958" i="3"/>
  <c r="K7958" i="3" s="1"/>
  <c r="L7958" i="3" s="1"/>
  <c r="J7954" i="3"/>
  <c r="K7954" i="3" s="1"/>
  <c r="L7954" i="3" s="1"/>
  <c r="J7950" i="3"/>
  <c r="K7950" i="3" s="1"/>
  <c r="L7950" i="3" s="1"/>
  <c r="J7946" i="3"/>
  <c r="K7946" i="3" s="1"/>
  <c r="L7946" i="3" s="1"/>
  <c r="J7942" i="3"/>
  <c r="K7942" i="3" s="1"/>
  <c r="L7942" i="3" s="1"/>
  <c r="J7938" i="3"/>
  <c r="K7938" i="3" s="1"/>
  <c r="J7934" i="3"/>
  <c r="K7934" i="3" s="1"/>
  <c r="L7934" i="3" s="1"/>
  <c r="J7930" i="3"/>
  <c r="K7930" i="3" s="1"/>
  <c r="L7930" i="3" s="1"/>
  <c r="J7926" i="3"/>
  <c r="K7926" i="3" s="1"/>
  <c r="L7926" i="3" s="1"/>
  <c r="J7922" i="3"/>
  <c r="K7922" i="3" s="1"/>
  <c r="J7918" i="3"/>
  <c r="K7918" i="3" s="1"/>
  <c r="J7914" i="3"/>
  <c r="K7914" i="3" s="1"/>
  <c r="L7914" i="3" s="1"/>
  <c r="J7910" i="3"/>
  <c r="K7910" i="3" s="1"/>
  <c r="L7910" i="3" s="1"/>
  <c r="J7906" i="3"/>
  <c r="K7906" i="3" s="1"/>
  <c r="J7902" i="3"/>
  <c r="K7902" i="3" s="1"/>
  <c r="L7902" i="3" s="1"/>
  <c r="J7898" i="3"/>
  <c r="K7898" i="3" s="1"/>
  <c r="L7898" i="3" s="1"/>
  <c r="J7894" i="3"/>
  <c r="K7894" i="3" s="1"/>
  <c r="L7894" i="3" s="1"/>
  <c r="J7890" i="3"/>
  <c r="K7890" i="3" s="1"/>
  <c r="L7890" i="3" s="1"/>
  <c r="J7886" i="3"/>
  <c r="K7886" i="3" s="1"/>
  <c r="J7882" i="3"/>
  <c r="K7882" i="3" s="1"/>
  <c r="L7882" i="3" s="1"/>
  <c r="J7878" i="3"/>
  <c r="K7878" i="3" s="1"/>
  <c r="L7878" i="3" s="1"/>
  <c r="J7874" i="3"/>
  <c r="K7874" i="3" s="1"/>
  <c r="J7870" i="3"/>
  <c r="K7870" i="3" s="1"/>
  <c r="L7870" i="3" s="1"/>
  <c r="J7866" i="3"/>
  <c r="K7866" i="3" s="1"/>
  <c r="L7866" i="3" s="1"/>
  <c r="J7862" i="3"/>
  <c r="K7862" i="3" s="1"/>
  <c r="L7862" i="3" s="1"/>
  <c r="J7858" i="3"/>
  <c r="K7858" i="3" s="1"/>
  <c r="J7854" i="3"/>
  <c r="K7854" i="3" s="1"/>
  <c r="L7854" i="3" s="1"/>
  <c r="J7850" i="3"/>
  <c r="K7850" i="3" s="1"/>
  <c r="L7850" i="3" s="1"/>
  <c r="J7846" i="3"/>
  <c r="K7846" i="3" s="1"/>
  <c r="L7846" i="3" s="1"/>
  <c r="J7842" i="3"/>
  <c r="K7842" i="3" s="1"/>
  <c r="J7838" i="3"/>
  <c r="K7838" i="3" s="1"/>
  <c r="L7838" i="3" s="1"/>
  <c r="J7834" i="3"/>
  <c r="K7834" i="3" s="1"/>
  <c r="L7834" i="3" s="1"/>
  <c r="J7830" i="3"/>
  <c r="K7830" i="3" s="1"/>
  <c r="L7830" i="3" s="1"/>
  <c r="J7826" i="3"/>
  <c r="K7826" i="3" s="1"/>
  <c r="L7826" i="3" s="1"/>
  <c r="J7822" i="3"/>
  <c r="K7822" i="3" s="1"/>
  <c r="L7822" i="3" s="1"/>
  <c r="J7818" i="3"/>
  <c r="K7818" i="3" s="1"/>
  <c r="L7818" i="3" s="1"/>
  <c r="J7814" i="3"/>
  <c r="K7814" i="3" s="1"/>
  <c r="L7814" i="3" s="1"/>
  <c r="J7810" i="3"/>
  <c r="K7810" i="3" s="1"/>
  <c r="J7806" i="3"/>
  <c r="K7806" i="3" s="1"/>
  <c r="L7806" i="3" s="1"/>
  <c r="J7802" i="3"/>
  <c r="K7802" i="3" s="1"/>
  <c r="L7802" i="3" s="1"/>
  <c r="J7798" i="3"/>
  <c r="K7798" i="3" s="1"/>
  <c r="L7798" i="3" s="1"/>
  <c r="J7794" i="3"/>
  <c r="K7794" i="3" s="1"/>
  <c r="J7790" i="3"/>
  <c r="K7790" i="3" s="1"/>
  <c r="L7790" i="3" s="1"/>
  <c r="J7786" i="3"/>
  <c r="K7786" i="3" s="1"/>
  <c r="L7786" i="3" s="1"/>
  <c r="J7782" i="3"/>
  <c r="K7782" i="3" s="1"/>
  <c r="L7782" i="3" s="1"/>
  <c r="J7778" i="3"/>
  <c r="K7778" i="3" s="1"/>
  <c r="J7774" i="3"/>
  <c r="K7774" i="3" s="1"/>
  <c r="L7774" i="3" s="1"/>
  <c r="J7770" i="3"/>
  <c r="K7770" i="3" s="1"/>
  <c r="L7770" i="3" s="1"/>
  <c r="J7766" i="3"/>
  <c r="K7766" i="3" s="1"/>
  <c r="L7766" i="3" s="1"/>
  <c r="J7762" i="3"/>
  <c r="K7762" i="3" s="1"/>
  <c r="L7762" i="3" s="1"/>
  <c r="J7758" i="3"/>
  <c r="K7758" i="3" s="1"/>
  <c r="L7758" i="3" s="1"/>
  <c r="J7754" i="3"/>
  <c r="K7754" i="3" s="1"/>
  <c r="L7754" i="3" s="1"/>
  <c r="J7750" i="3"/>
  <c r="K7750" i="3" s="1"/>
  <c r="L7750" i="3" s="1"/>
  <c r="J7746" i="3"/>
  <c r="K7746" i="3" s="1"/>
  <c r="J7742" i="3"/>
  <c r="K7742" i="3" s="1"/>
  <c r="L7742" i="3" s="1"/>
  <c r="J7738" i="3"/>
  <c r="K7738" i="3" s="1"/>
  <c r="L7738" i="3" s="1"/>
  <c r="J7734" i="3"/>
  <c r="K7734" i="3" s="1"/>
  <c r="L7734" i="3" s="1"/>
  <c r="J7730" i="3"/>
  <c r="K7730" i="3" s="1"/>
  <c r="J7726" i="3"/>
  <c r="K7726" i="3" s="1"/>
  <c r="J7722" i="3"/>
  <c r="K7722" i="3" s="1"/>
  <c r="L7722" i="3" s="1"/>
  <c r="J7718" i="3"/>
  <c r="K7718" i="3" s="1"/>
  <c r="L7718" i="3" s="1"/>
  <c r="J7714" i="3"/>
  <c r="K7714" i="3" s="1"/>
  <c r="J7710" i="3"/>
  <c r="K7710" i="3" s="1"/>
  <c r="L7710" i="3" s="1"/>
  <c r="J7706" i="3"/>
  <c r="K7706" i="3" s="1"/>
  <c r="L7706" i="3" s="1"/>
  <c r="J7702" i="3"/>
  <c r="K7702" i="3" s="1"/>
  <c r="L7702" i="3" s="1"/>
  <c r="J7698" i="3"/>
  <c r="K7698" i="3" s="1"/>
  <c r="L7698" i="3" s="1"/>
  <c r="J7694" i="3"/>
  <c r="K7694" i="3" s="1"/>
  <c r="L7694" i="3" s="1"/>
  <c r="J7690" i="3"/>
  <c r="K7690" i="3" s="1"/>
  <c r="L7690" i="3" s="1"/>
  <c r="J7686" i="3"/>
  <c r="K7686" i="3" s="1"/>
  <c r="L7686" i="3" s="1"/>
  <c r="J7682" i="3"/>
  <c r="K7682" i="3" s="1"/>
  <c r="J7678" i="3"/>
  <c r="K7678" i="3" s="1"/>
  <c r="L7678" i="3" s="1"/>
  <c r="J7674" i="3"/>
  <c r="K7674" i="3" s="1"/>
  <c r="L7674" i="3" s="1"/>
  <c r="J7670" i="3"/>
  <c r="K7670" i="3" s="1"/>
  <c r="L7670" i="3" s="1"/>
  <c r="J7666" i="3"/>
  <c r="K7666" i="3" s="1"/>
  <c r="J7662" i="3"/>
  <c r="K7662" i="3" s="1"/>
  <c r="J7658" i="3"/>
  <c r="K7658" i="3" s="1"/>
  <c r="L7658" i="3" s="1"/>
  <c r="J7654" i="3"/>
  <c r="K7654" i="3" s="1"/>
  <c r="L7654" i="3" s="1"/>
  <c r="J7650" i="3"/>
  <c r="K7650" i="3" s="1"/>
  <c r="J7646" i="3"/>
  <c r="K7646" i="3" s="1"/>
  <c r="L7646" i="3" s="1"/>
  <c r="J7642" i="3"/>
  <c r="K7642" i="3" s="1"/>
  <c r="L7642" i="3" s="1"/>
  <c r="J7638" i="3"/>
  <c r="K7638" i="3" s="1"/>
  <c r="L7638" i="3" s="1"/>
  <c r="J7634" i="3"/>
  <c r="K7634" i="3" s="1"/>
  <c r="L7634" i="3" s="1"/>
  <c r="J7630" i="3"/>
  <c r="K7630" i="3" s="1"/>
  <c r="J7626" i="3"/>
  <c r="K7626" i="3" s="1"/>
  <c r="L7626" i="3" s="1"/>
  <c r="J7622" i="3"/>
  <c r="K7622" i="3" s="1"/>
  <c r="L7622" i="3" s="1"/>
  <c r="J7618" i="3"/>
  <c r="K7618" i="3" s="1"/>
  <c r="J7614" i="3"/>
  <c r="K7614" i="3" s="1"/>
  <c r="L7614" i="3" s="1"/>
  <c r="J7610" i="3"/>
  <c r="K7610" i="3" s="1"/>
  <c r="L7610" i="3" s="1"/>
  <c r="J7606" i="3"/>
  <c r="K7606" i="3" s="1"/>
  <c r="L7606" i="3" s="1"/>
  <c r="J7602" i="3"/>
  <c r="K7602" i="3" s="1"/>
  <c r="J7598" i="3"/>
  <c r="K7598" i="3" s="1"/>
  <c r="L7598" i="3" s="1"/>
  <c r="J7594" i="3"/>
  <c r="K7594" i="3" s="1"/>
  <c r="L7594" i="3" s="1"/>
  <c r="J7590" i="3"/>
  <c r="K7590" i="3" s="1"/>
  <c r="L7590" i="3" s="1"/>
  <c r="J7586" i="3"/>
  <c r="K7586" i="3" s="1"/>
  <c r="J7582" i="3"/>
  <c r="K7582" i="3" s="1"/>
  <c r="L7582" i="3" s="1"/>
  <c r="J7578" i="3"/>
  <c r="K7578" i="3" s="1"/>
  <c r="L7578" i="3" s="1"/>
  <c r="J7574" i="3"/>
  <c r="K7574" i="3" s="1"/>
  <c r="L7574" i="3" s="1"/>
  <c r="J7570" i="3"/>
  <c r="K7570" i="3" s="1"/>
  <c r="L7570" i="3" s="1"/>
  <c r="J7566" i="3"/>
  <c r="K7566" i="3" s="1"/>
  <c r="L7566" i="3" s="1"/>
  <c r="J7562" i="3"/>
  <c r="K7562" i="3" s="1"/>
  <c r="L7562" i="3" s="1"/>
  <c r="J7558" i="3"/>
  <c r="K7558" i="3" s="1"/>
  <c r="L7558" i="3" s="1"/>
  <c r="J7554" i="3"/>
  <c r="K7554" i="3" s="1"/>
  <c r="J7550" i="3"/>
  <c r="K7550" i="3" s="1"/>
  <c r="L7550" i="3" s="1"/>
  <c r="J7546" i="3"/>
  <c r="K7546" i="3" s="1"/>
  <c r="L7546" i="3" s="1"/>
  <c r="J7542" i="3"/>
  <c r="K7542" i="3" s="1"/>
  <c r="L7542" i="3" s="1"/>
  <c r="J7538" i="3"/>
  <c r="K7538" i="3" s="1"/>
  <c r="J7534" i="3"/>
  <c r="K7534" i="3" s="1"/>
  <c r="L7534" i="3" s="1"/>
  <c r="J7530" i="3"/>
  <c r="K7530" i="3" s="1"/>
  <c r="L7530" i="3" s="1"/>
  <c r="J7526" i="3"/>
  <c r="K7526" i="3" s="1"/>
  <c r="L7526" i="3" s="1"/>
  <c r="J7522" i="3"/>
  <c r="K7522" i="3" s="1"/>
  <c r="J7518" i="3"/>
  <c r="K7518" i="3" s="1"/>
  <c r="L7518" i="3" s="1"/>
  <c r="J7514" i="3"/>
  <c r="K7514" i="3" s="1"/>
  <c r="L7514" i="3" s="1"/>
  <c r="J7510" i="3"/>
  <c r="K7510" i="3" s="1"/>
  <c r="L7510" i="3" s="1"/>
  <c r="J7506" i="3"/>
  <c r="K7506" i="3" s="1"/>
  <c r="L7506" i="3" s="1"/>
  <c r="J7502" i="3"/>
  <c r="K7502" i="3" s="1"/>
  <c r="L7502" i="3" s="1"/>
  <c r="J7498" i="3"/>
  <c r="K7498" i="3" s="1"/>
  <c r="L7498" i="3" s="1"/>
  <c r="J7494" i="3"/>
  <c r="K7494" i="3" s="1"/>
  <c r="L7494" i="3" s="1"/>
  <c r="J7490" i="3"/>
  <c r="K7490" i="3" s="1"/>
  <c r="J7486" i="3"/>
  <c r="K7486" i="3" s="1"/>
  <c r="L7486" i="3" s="1"/>
  <c r="J7482" i="3"/>
  <c r="K7482" i="3" s="1"/>
  <c r="L7482" i="3" s="1"/>
  <c r="J7478" i="3"/>
  <c r="K7478" i="3" s="1"/>
  <c r="L7478" i="3" s="1"/>
  <c r="J7474" i="3"/>
  <c r="K7474" i="3" s="1"/>
  <c r="J7470" i="3"/>
  <c r="K7470" i="3" s="1"/>
  <c r="J7466" i="3"/>
  <c r="K7466" i="3" s="1"/>
  <c r="L7466" i="3" s="1"/>
  <c r="J7462" i="3"/>
  <c r="K7462" i="3" s="1"/>
  <c r="L7462" i="3" s="1"/>
  <c r="J7458" i="3"/>
  <c r="K7458" i="3" s="1"/>
  <c r="J7454" i="3"/>
  <c r="K7454" i="3" s="1"/>
  <c r="L7454" i="3" s="1"/>
  <c r="J7450" i="3"/>
  <c r="K7450" i="3" s="1"/>
  <c r="L7450" i="3" s="1"/>
  <c r="J7446" i="3"/>
  <c r="K7446" i="3" s="1"/>
  <c r="L7446" i="3" s="1"/>
  <c r="J7442" i="3"/>
  <c r="K7442" i="3" s="1"/>
  <c r="L7442" i="3" s="1"/>
  <c r="J7438" i="3"/>
  <c r="K7438" i="3" s="1"/>
  <c r="L7438" i="3" s="1"/>
  <c r="J7434" i="3"/>
  <c r="K7434" i="3" s="1"/>
  <c r="L7434" i="3" s="1"/>
  <c r="J7430" i="3"/>
  <c r="K7430" i="3" s="1"/>
  <c r="L7430" i="3" s="1"/>
  <c r="J7426" i="3"/>
  <c r="K7426" i="3" s="1"/>
  <c r="J7422" i="3"/>
  <c r="K7422" i="3" s="1"/>
  <c r="L7422" i="3" s="1"/>
  <c r="J7418" i="3"/>
  <c r="K7418" i="3" s="1"/>
  <c r="L7418" i="3" s="1"/>
  <c r="J7414" i="3"/>
  <c r="K7414" i="3" s="1"/>
  <c r="L7414" i="3" s="1"/>
  <c r="J7410" i="3"/>
  <c r="K7410" i="3" s="1"/>
  <c r="J7406" i="3"/>
  <c r="K7406" i="3" s="1"/>
  <c r="J7402" i="3"/>
  <c r="K7402" i="3" s="1"/>
  <c r="L7402" i="3" s="1"/>
  <c r="J7398" i="3"/>
  <c r="K7398" i="3" s="1"/>
  <c r="L7398" i="3" s="1"/>
  <c r="J7394" i="3"/>
  <c r="K7394" i="3" s="1"/>
  <c r="J7390" i="3"/>
  <c r="K7390" i="3" s="1"/>
  <c r="L7390" i="3" s="1"/>
  <c r="J7386" i="3"/>
  <c r="K7386" i="3" s="1"/>
  <c r="L7386" i="3" s="1"/>
  <c r="J7382" i="3"/>
  <c r="K7382" i="3" s="1"/>
  <c r="L7382" i="3" s="1"/>
  <c r="J7378" i="3"/>
  <c r="K7378" i="3" s="1"/>
  <c r="L7378" i="3" s="1"/>
  <c r="J7374" i="3"/>
  <c r="K7374" i="3" s="1"/>
  <c r="J7370" i="3"/>
  <c r="K7370" i="3" s="1"/>
  <c r="L7370" i="3" s="1"/>
  <c r="J7366" i="3"/>
  <c r="K7366" i="3" s="1"/>
  <c r="L7366" i="3" s="1"/>
  <c r="J7362" i="3"/>
  <c r="K7362" i="3" s="1"/>
  <c r="J7358" i="3"/>
  <c r="K7358" i="3" s="1"/>
  <c r="L7358" i="3" s="1"/>
  <c r="J7354" i="3"/>
  <c r="K7354" i="3" s="1"/>
  <c r="L7354" i="3" s="1"/>
  <c r="J7350" i="3"/>
  <c r="K7350" i="3" s="1"/>
  <c r="L7350" i="3" s="1"/>
  <c r="J7346" i="3"/>
  <c r="K7346" i="3" s="1"/>
  <c r="J7342" i="3"/>
  <c r="K7342" i="3" s="1"/>
  <c r="L7342" i="3" s="1"/>
  <c r="J7338" i="3"/>
  <c r="K7338" i="3" s="1"/>
  <c r="L7338" i="3" s="1"/>
  <c r="J7334" i="3"/>
  <c r="K7334" i="3" s="1"/>
  <c r="L7334" i="3" s="1"/>
  <c r="J7330" i="3"/>
  <c r="K7330" i="3" s="1"/>
  <c r="J7326" i="3"/>
  <c r="K7326" i="3" s="1"/>
  <c r="L7326" i="3" s="1"/>
  <c r="J7322" i="3"/>
  <c r="K7322" i="3" s="1"/>
  <c r="L7322" i="3" s="1"/>
  <c r="J7318" i="3"/>
  <c r="K7318" i="3" s="1"/>
  <c r="L7318" i="3" s="1"/>
  <c r="J7314" i="3"/>
  <c r="K7314" i="3" s="1"/>
  <c r="L7314" i="3" s="1"/>
  <c r="J7310" i="3"/>
  <c r="K7310" i="3" s="1"/>
  <c r="L7310" i="3" s="1"/>
  <c r="J7306" i="3"/>
  <c r="K7306" i="3" s="1"/>
  <c r="L7306" i="3" s="1"/>
  <c r="J7302" i="3"/>
  <c r="K7302" i="3" s="1"/>
  <c r="L7302" i="3" s="1"/>
  <c r="J7298" i="3"/>
  <c r="K7298" i="3" s="1"/>
  <c r="J7294" i="3"/>
  <c r="K7294" i="3" s="1"/>
  <c r="L7294" i="3" s="1"/>
  <c r="J7290" i="3"/>
  <c r="K7290" i="3" s="1"/>
  <c r="L7290" i="3" s="1"/>
  <c r="J7286" i="3"/>
  <c r="K7286" i="3" s="1"/>
  <c r="L7286" i="3" s="1"/>
  <c r="J7282" i="3"/>
  <c r="K7282" i="3" s="1"/>
  <c r="J7278" i="3"/>
  <c r="K7278" i="3" s="1"/>
  <c r="L7278" i="3" s="1"/>
  <c r="J7274" i="3"/>
  <c r="K7274" i="3" s="1"/>
  <c r="L7274" i="3" s="1"/>
  <c r="J7270" i="3"/>
  <c r="K7270" i="3" s="1"/>
  <c r="L7270" i="3" s="1"/>
  <c r="J7266" i="3"/>
  <c r="K7266" i="3" s="1"/>
  <c r="J7262" i="3"/>
  <c r="K7262" i="3" s="1"/>
  <c r="L7262" i="3" s="1"/>
  <c r="J7258" i="3"/>
  <c r="K7258" i="3" s="1"/>
  <c r="L7258" i="3" s="1"/>
  <c r="J7254" i="3"/>
  <c r="K7254" i="3" s="1"/>
  <c r="L7254" i="3" s="1"/>
  <c r="J7250" i="3"/>
  <c r="K7250" i="3" s="1"/>
  <c r="L7250" i="3" s="1"/>
  <c r="J7246" i="3"/>
  <c r="K7246" i="3" s="1"/>
  <c r="L7246" i="3" s="1"/>
  <c r="J7242" i="3"/>
  <c r="K7242" i="3" s="1"/>
  <c r="L7242" i="3" s="1"/>
  <c r="J7238" i="3"/>
  <c r="K7238" i="3" s="1"/>
  <c r="L7238" i="3" s="1"/>
  <c r="J7234" i="3"/>
  <c r="K7234" i="3" s="1"/>
  <c r="J7230" i="3"/>
  <c r="K7230" i="3" s="1"/>
  <c r="L7230" i="3" s="1"/>
  <c r="J7226" i="3"/>
  <c r="K7226" i="3" s="1"/>
  <c r="L7226" i="3" s="1"/>
  <c r="J7222" i="3"/>
  <c r="K7222" i="3" s="1"/>
  <c r="L7222" i="3" s="1"/>
  <c r="J7218" i="3"/>
  <c r="K7218" i="3" s="1"/>
  <c r="J7214" i="3"/>
  <c r="K7214" i="3" s="1"/>
  <c r="J7210" i="3"/>
  <c r="K7210" i="3" s="1"/>
  <c r="L7210" i="3" s="1"/>
  <c r="J7206" i="3"/>
  <c r="K7206" i="3" s="1"/>
  <c r="L7206" i="3" s="1"/>
  <c r="J7202" i="3"/>
  <c r="K7202" i="3" s="1"/>
  <c r="J7198" i="3"/>
  <c r="K7198" i="3" s="1"/>
  <c r="L7198" i="3" s="1"/>
  <c r="J7194" i="3"/>
  <c r="K7194" i="3" s="1"/>
  <c r="L7194" i="3" s="1"/>
  <c r="J7190" i="3"/>
  <c r="K7190" i="3" s="1"/>
  <c r="L7190" i="3" s="1"/>
  <c r="J7186" i="3"/>
  <c r="K7186" i="3" s="1"/>
  <c r="L7186" i="3" s="1"/>
  <c r="J7182" i="3"/>
  <c r="K7182" i="3" s="1"/>
  <c r="L7182" i="3" s="1"/>
  <c r="J7178" i="3"/>
  <c r="K7178" i="3" s="1"/>
  <c r="L7178" i="3" s="1"/>
  <c r="J7174" i="3"/>
  <c r="K7174" i="3" s="1"/>
  <c r="L7174" i="3" s="1"/>
  <c r="J7170" i="3"/>
  <c r="K7170" i="3" s="1"/>
  <c r="J7166" i="3"/>
  <c r="K7166" i="3" s="1"/>
  <c r="L7166" i="3" s="1"/>
  <c r="J7162" i="3"/>
  <c r="K7162" i="3" s="1"/>
  <c r="L7162" i="3" s="1"/>
  <c r="J7158" i="3"/>
  <c r="K7158" i="3" s="1"/>
  <c r="L7158" i="3" s="1"/>
  <c r="J7154" i="3"/>
  <c r="K7154" i="3" s="1"/>
  <c r="J7150" i="3"/>
  <c r="K7150" i="3" s="1"/>
  <c r="J7146" i="3"/>
  <c r="K7146" i="3" s="1"/>
  <c r="L7146" i="3" s="1"/>
  <c r="J7142" i="3"/>
  <c r="K7142" i="3" s="1"/>
  <c r="L7142" i="3" s="1"/>
  <c r="J7138" i="3"/>
  <c r="K7138" i="3" s="1"/>
  <c r="J7134" i="3"/>
  <c r="K7134" i="3" s="1"/>
  <c r="L7134" i="3" s="1"/>
  <c r="J7130" i="3"/>
  <c r="K7130" i="3" s="1"/>
  <c r="L7130" i="3" s="1"/>
  <c r="J7126" i="3"/>
  <c r="K7126" i="3" s="1"/>
  <c r="L7126" i="3" s="1"/>
  <c r="J7122" i="3"/>
  <c r="K7122" i="3" s="1"/>
  <c r="L7122" i="3" s="1"/>
  <c r="J7118" i="3"/>
  <c r="K7118" i="3" s="1"/>
  <c r="J7114" i="3"/>
  <c r="K7114" i="3" s="1"/>
  <c r="L7114" i="3" s="1"/>
  <c r="J7110" i="3"/>
  <c r="K7110" i="3" s="1"/>
  <c r="L7110" i="3" s="1"/>
  <c r="J7106" i="3"/>
  <c r="K7106" i="3" s="1"/>
  <c r="J7102" i="3"/>
  <c r="K7102" i="3" s="1"/>
  <c r="L7102" i="3" s="1"/>
  <c r="J7098" i="3"/>
  <c r="K7098" i="3" s="1"/>
  <c r="L7098" i="3" s="1"/>
  <c r="J7094" i="3"/>
  <c r="K7094" i="3" s="1"/>
  <c r="L7094" i="3" s="1"/>
  <c r="J7090" i="3"/>
  <c r="K7090" i="3" s="1"/>
  <c r="J7086" i="3"/>
  <c r="K7086" i="3" s="1"/>
  <c r="L7086" i="3" s="1"/>
  <c r="J7082" i="3"/>
  <c r="K7082" i="3" s="1"/>
  <c r="L7082" i="3" s="1"/>
  <c r="J7078" i="3"/>
  <c r="K7078" i="3" s="1"/>
  <c r="L7078" i="3" s="1"/>
  <c r="J7074" i="3"/>
  <c r="K7074" i="3" s="1"/>
  <c r="J7070" i="3"/>
  <c r="K7070" i="3" s="1"/>
  <c r="L7070" i="3" s="1"/>
  <c r="J7066" i="3"/>
  <c r="K7066" i="3" s="1"/>
  <c r="L7066" i="3" s="1"/>
  <c r="J7062" i="3"/>
  <c r="K7062" i="3" s="1"/>
  <c r="L7062" i="3" s="1"/>
  <c r="J7058" i="3"/>
  <c r="K7058" i="3" s="1"/>
  <c r="L7058" i="3" s="1"/>
  <c r="J7054" i="3"/>
  <c r="K7054" i="3" s="1"/>
  <c r="L7054" i="3" s="1"/>
  <c r="J7050" i="3"/>
  <c r="K7050" i="3" s="1"/>
  <c r="L7050" i="3" s="1"/>
  <c r="J7046" i="3"/>
  <c r="K7046" i="3" s="1"/>
  <c r="L7046" i="3" s="1"/>
  <c r="J7042" i="3"/>
  <c r="K7042" i="3" s="1"/>
  <c r="J7038" i="3"/>
  <c r="K7038" i="3" s="1"/>
  <c r="L7038" i="3" s="1"/>
  <c r="J7034" i="3"/>
  <c r="K7034" i="3" s="1"/>
  <c r="L7034" i="3" s="1"/>
  <c r="J7030" i="3"/>
  <c r="K7030" i="3" s="1"/>
  <c r="L7030" i="3" s="1"/>
  <c r="J7026" i="3"/>
  <c r="K7026" i="3" s="1"/>
  <c r="J7022" i="3"/>
  <c r="K7022" i="3" s="1"/>
  <c r="L7022" i="3" s="1"/>
  <c r="J7018" i="3"/>
  <c r="K7018" i="3" s="1"/>
  <c r="L7018" i="3" s="1"/>
  <c r="J7014" i="3"/>
  <c r="K7014" i="3" s="1"/>
  <c r="L7014" i="3" s="1"/>
  <c r="J7010" i="3"/>
  <c r="K7010" i="3" s="1"/>
  <c r="J7006" i="3"/>
  <c r="K7006" i="3" s="1"/>
  <c r="L7006" i="3" s="1"/>
  <c r="J7002" i="3"/>
  <c r="K7002" i="3" s="1"/>
  <c r="L7002" i="3" s="1"/>
  <c r="J6998" i="3"/>
  <c r="K6998" i="3" s="1"/>
  <c r="L6998" i="3" s="1"/>
  <c r="J6994" i="3"/>
  <c r="K6994" i="3" s="1"/>
  <c r="L6994" i="3" s="1"/>
  <c r="J6990" i="3"/>
  <c r="K6990" i="3" s="1"/>
  <c r="L6990" i="3" s="1"/>
  <c r="J6986" i="3"/>
  <c r="K6986" i="3" s="1"/>
  <c r="L6986" i="3" s="1"/>
  <c r="J6982" i="3"/>
  <c r="K6982" i="3" s="1"/>
  <c r="L6982" i="3" s="1"/>
  <c r="J6978" i="3"/>
  <c r="K6978" i="3" s="1"/>
  <c r="J6974" i="3"/>
  <c r="K6974" i="3" s="1"/>
  <c r="L6974" i="3" s="1"/>
  <c r="J6970" i="3"/>
  <c r="K6970" i="3" s="1"/>
  <c r="L6970" i="3" s="1"/>
  <c r="J6966" i="3"/>
  <c r="K6966" i="3" s="1"/>
  <c r="L6966" i="3" s="1"/>
  <c r="J6962" i="3"/>
  <c r="K6962" i="3" s="1"/>
  <c r="J6958" i="3"/>
  <c r="K6958" i="3" s="1"/>
  <c r="J6954" i="3"/>
  <c r="K6954" i="3" s="1"/>
  <c r="L6954" i="3" s="1"/>
  <c r="J6950" i="3"/>
  <c r="K6950" i="3" s="1"/>
  <c r="L6950" i="3" s="1"/>
  <c r="J6946" i="3"/>
  <c r="K6946" i="3" s="1"/>
  <c r="J6942" i="3"/>
  <c r="K6942" i="3" s="1"/>
  <c r="L6942" i="3" s="1"/>
  <c r="J6938" i="3"/>
  <c r="K6938" i="3" s="1"/>
  <c r="L6938" i="3" s="1"/>
  <c r="J6934" i="3"/>
  <c r="K6934" i="3" s="1"/>
  <c r="L6934" i="3" s="1"/>
  <c r="J6930" i="3"/>
  <c r="K6930" i="3" s="1"/>
  <c r="L6930" i="3" s="1"/>
  <c r="J6926" i="3"/>
  <c r="K6926" i="3" s="1"/>
  <c r="L6926" i="3" s="1"/>
  <c r="J6922" i="3"/>
  <c r="K6922" i="3" s="1"/>
  <c r="L6922" i="3" s="1"/>
  <c r="J6918" i="3"/>
  <c r="K6918" i="3" s="1"/>
  <c r="L6918" i="3" s="1"/>
  <c r="J6914" i="3"/>
  <c r="K6914" i="3" s="1"/>
  <c r="J6910" i="3"/>
  <c r="K6910" i="3" s="1"/>
  <c r="L6910" i="3" s="1"/>
  <c r="J6906" i="3"/>
  <c r="K6906" i="3" s="1"/>
  <c r="L6906" i="3" s="1"/>
  <c r="J6902" i="3"/>
  <c r="K6902" i="3" s="1"/>
  <c r="L6902" i="3" s="1"/>
  <c r="J6898" i="3"/>
  <c r="K6898" i="3" s="1"/>
  <c r="J6894" i="3"/>
  <c r="K6894" i="3" s="1"/>
  <c r="J6890" i="3"/>
  <c r="K6890" i="3" s="1"/>
  <c r="L6890" i="3" s="1"/>
  <c r="J6886" i="3"/>
  <c r="K6886" i="3" s="1"/>
  <c r="L6886" i="3" s="1"/>
  <c r="J6882" i="3"/>
  <c r="K6882" i="3" s="1"/>
  <c r="J6878" i="3"/>
  <c r="K6878" i="3" s="1"/>
  <c r="L6878" i="3" s="1"/>
  <c r="J6874" i="3"/>
  <c r="K6874" i="3" s="1"/>
  <c r="L6874" i="3" s="1"/>
  <c r="J6870" i="3"/>
  <c r="K6870" i="3" s="1"/>
  <c r="L6870" i="3" s="1"/>
  <c r="J6866" i="3"/>
  <c r="K6866" i="3" s="1"/>
  <c r="J6862" i="3"/>
  <c r="K6862" i="3" s="1"/>
  <c r="L6862" i="3" s="1"/>
  <c r="J6858" i="3"/>
  <c r="K6858" i="3" s="1"/>
  <c r="L6858" i="3" s="1"/>
  <c r="J6854" i="3"/>
  <c r="K6854" i="3" s="1"/>
  <c r="L6854" i="3" s="1"/>
  <c r="J6850" i="3"/>
  <c r="K6850" i="3" s="1"/>
  <c r="J6846" i="3"/>
  <c r="K6846" i="3" s="1"/>
  <c r="L6846" i="3" s="1"/>
  <c r="J6842" i="3"/>
  <c r="K6842" i="3" s="1"/>
  <c r="L6842" i="3" s="1"/>
  <c r="J6838" i="3"/>
  <c r="K6838" i="3" s="1"/>
  <c r="L6838" i="3" s="1"/>
  <c r="J6834" i="3"/>
  <c r="K6834" i="3" s="1"/>
  <c r="J6830" i="3"/>
  <c r="K6830" i="3" s="1"/>
  <c r="L6830" i="3" s="1"/>
  <c r="J6826" i="3"/>
  <c r="K6826" i="3" s="1"/>
  <c r="L6826" i="3" s="1"/>
  <c r="J6822" i="3"/>
  <c r="K6822" i="3" s="1"/>
  <c r="L6822" i="3" s="1"/>
  <c r="J6818" i="3"/>
  <c r="K6818" i="3" s="1"/>
  <c r="J6814" i="3"/>
  <c r="K6814" i="3" s="1"/>
  <c r="L6814" i="3" s="1"/>
  <c r="J6810" i="3"/>
  <c r="K6810" i="3" s="1"/>
  <c r="L6810" i="3" s="1"/>
  <c r="J6806" i="3"/>
  <c r="K6806" i="3" s="1"/>
  <c r="L6806" i="3" s="1"/>
  <c r="J6802" i="3"/>
  <c r="K6802" i="3" s="1"/>
  <c r="J6798" i="3"/>
  <c r="K6798" i="3" s="1"/>
  <c r="L6798" i="3" s="1"/>
  <c r="J6794" i="3"/>
  <c r="K6794" i="3" s="1"/>
  <c r="L6794" i="3" s="1"/>
  <c r="J6790" i="3"/>
  <c r="K6790" i="3" s="1"/>
  <c r="L6790" i="3" s="1"/>
  <c r="J6786" i="3"/>
  <c r="K6786" i="3" s="1"/>
  <c r="J6782" i="3"/>
  <c r="K6782" i="3" s="1"/>
  <c r="L6782" i="3" s="1"/>
  <c r="J6778" i="3"/>
  <c r="K6778" i="3" s="1"/>
  <c r="L6778" i="3" s="1"/>
  <c r="J6774" i="3"/>
  <c r="K6774" i="3" s="1"/>
  <c r="L6774" i="3" s="1"/>
  <c r="J6770" i="3"/>
  <c r="K6770" i="3" s="1"/>
  <c r="J6766" i="3"/>
  <c r="K6766" i="3" s="1"/>
  <c r="L6766" i="3" s="1"/>
  <c r="J6762" i="3"/>
  <c r="K6762" i="3" s="1"/>
  <c r="L6762" i="3" s="1"/>
  <c r="J6758" i="3"/>
  <c r="K6758" i="3" s="1"/>
  <c r="L6758" i="3" s="1"/>
  <c r="J6754" i="3"/>
  <c r="K6754" i="3" s="1"/>
  <c r="J6750" i="3"/>
  <c r="K6750" i="3" s="1"/>
  <c r="L6750" i="3" s="1"/>
  <c r="J6746" i="3"/>
  <c r="K6746" i="3" s="1"/>
  <c r="L6746" i="3" s="1"/>
  <c r="J6742" i="3"/>
  <c r="K6742" i="3" s="1"/>
  <c r="L6742" i="3" s="1"/>
  <c r="J6738" i="3"/>
  <c r="K6738" i="3" s="1"/>
  <c r="J6734" i="3"/>
  <c r="K6734" i="3" s="1"/>
  <c r="L6734" i="3" s="1"/>
  <c r="J6730" i="3"/>
  <c r="K6730" i="3" s="1"/>
  <c r="L6730" i="3" s="1"/>
  <c r="J6726" i="3"/>
  <c r="K6726" i="3" s="1"/>
  <c r="L6726" i="3" s="1"/>
  <c r="J6722" i="3"/>
  <c r="K6722" i="3" s="1"/>
  <c r="J6718" i="3"/>
  <c r="K6718" i="3" s="1"/>
  <c r="L6718" i="3" s="1"/>
  <c r="J6714" i="3"/>
  <c r="K6714" i="3" s="1"/>
  <c r="L6714" i="3" s="1"/>
  <c r="J6710" i="3"/>
  <c r="K6710" i="3" s="1"/>
  <c r="L6710" i="3" s="1"/>
  <c r="J6706" i="3"/>
  <c r="K6706" i="3" s="1"/>
  <c r="J6702" i="3"/>
  <c r="K6702" i="3" s="1"/>
  <c r="L6702" i="3" s="1"/>
  <c r="J6698" i="3"/>
  <c r="K6698" i="3" s="1"/>
  <c r="L6698" i="3" s="1"/>
  <c r="J6694" i="3"/>
  <c r="K6694" i="3" s="1"/>
  <c r="L6694" i="3" s="1"/>
  <c r="J6690" i="3"/>
  <c r="K6690" i="3" s="1"/>
  <c r="J6686" i="3"/>
  <c r="K6686" i="3" s="1"/>
  <c r="L6686" i="3" s="1"/>
  <c r="J8763" i="3"/>
  <c r="K8763" i="3" s="1"/>
  <c r="L8763" i="3" s="1"/>
  <c r="J8755" i="3"/>
  <c r="K8755" i="3" s="1"/>
  <c r="L8755" i="3" s="1"/>
  <c r="J8747" i="3"/>
  <c r="K8747" i="3" s="1"/>
  <c r="L8747" i="3" s="1"/>
  <c r="J8739" i="3"/>
  <c r="K8739" i="3" s="1"/>
  <c r="L8739" i="3" s="1"/>
  <c r="J8731" i="3"/>
  <c r="K8731" i="3" s="1"/>
  <c r="L8731" i="3" s="1"/>
  <c r="J8723" i="3"/>
  <c r="K8723" i="3" s="1"/>
  <c r="L8723" i="3" s="1"/>
  <c r="J8715" i="3"/>
  <c r="K8715" i="3" s="1"/>
  <c r="L8715" i="3" s="1"/>
  <c r="J8707" i="3"/>
  <c r="K8707" i="3" s="1"/>
  <c r="L8707" i="3" s="1"/>
  <c r="J8699" i="3"/>
  <c r="K8699" i="3" s="1"/>
  <c r="L8699" i="3" s="1"/>
  <c r="J8691" i="3"/>
  <c r="K8691" i="3" s="1"/>
  <c r="L8691" i="3" s="1"/>
  <c r="J8687" i="3"/>
  <c r="K8687" i="3" s="1"/>
  <c r="L8687" i="3" s="1"/>
  <c r="J8679" i="3"/>
  <c r="K8679" i="3" s="1"/>
  <c r="L8679" i="3" s="1"/>
  <c r="J8671" i="3"/>
  <c r="K8671" i="3" s="1"/>
  <c r="L8671" i="3" s="1"/>
  <c r="J8663" i="3"/>
  <c r="K8663" i="3" s="1"/>
  <c r="L8663" i="3" s="1"/>
  <c r="J8655" i="3"/>
  <c r="K8655" i="3" s="1"/>
  <c r="L8655" i="3" s="1"/>
  <c r="J8651" i="3"/>
  <c r="K8651" i="3" s="1"/>
  <c r="L8651" i="3" s="1"/>
  <c r="J8643" i="3"/>
  <c r="K8643" i="3" s="1"/>
  <c r="L8643" i="3" s="1"/>
  <c r="J8635" i="3"/>
  <c r="K8635" i="3" s="1"/>
  <c r="L8635" i="3" s="1"/>
  <c r="J8627" i="3"/>
  <c r="K8627" i="3" s="1"/>
  <c r="L8627" i="3" s="1"/>
  <c r="J8619" i="3"/>
  <c r="K8619" i="3" s="1"/>
  <c r="L8619" i="3" s="1"/>
  <c r="J8611" i="3"/>
  <c r="K8611" i="3" s="1"/>
  <c r="L8611" i="3" s="1"/>
  <c r="J8603" i="3"/>
  <c r="K8603" i="3" s="1"/>
  <c r="L8603" i="3" s="1"/>
  <c r="J8595" i="3"/>
  <c r="K8595" i="3" s="1"/>
  <c r="L8595" i="3" s="1"/>
  <c r="J8587" i="3"/>
  <c r="K8587" i="3" s="1"/>
  <c r="L8587" i="3" s="1"/>
  <c r="J8579" i="3"/>
  <c r="K8579" i="3" s="1"/>
  <c r="L8579" i="3" s="1"/>
  <c r="J8571" i="3"/>
  <c r="K8571" i="3" s="1"/>
  <c r="L8571" i="3" s="1"/>
  <c r="J8563" i="3"/>
  <c r="K8563" i="3" s="1"/>
  <c r="L8563" i="3" s="1"/>
  <c r="J8555" i="3"/>
  <c r="K8555" i="3" s="1"/>
  <c r="L8555" i="3" s="1"/>
  <c r="J8547" i="3"/>
  <c r="K8547" i="3" s="1"/>
  <c r="L8547" i="3" s="1"/>
  <c r="J8539" i="3"/>
  <c r="K8539" i="3" s="1"/>
  <c r="L8539" i="3" s="1"/>
  <c r="J8535" i="3"/>
  <c r="K8535" i="3" s="1"/>
  <c r="L8535" i="3" s="1"/>
  <c r="J8527" i="3"/>
  <c r="K8527" i="3" s="1"/>
  <c r="L8527" i="3" s="1"/>
  <c r="J8519" i="3"/>
  <c r="K8519" i="3" s="1"/>
  <c r="L8519" i="3" s="1"/>
  <c r="J8511" i="3"/>
  <c r="K8511" i="3" s="1"/>
  <c r="L8511" i="3" s="1"/>
  <c r="J8503" i="3"/>
  <c r="K8503" i="3" s="1"/>
  <c r="L8503" i="3" s="1"/>
  <c r="J8495" i="3"/>
  <c r="K8495" i="3" s="1"/>
  <c r="L8495" i="3" s="1"/>
  <c r="J8487" i="3"/>
  <c r="K8487" i="3" s="1"/>
  <c r="L8487" i="3" s="1"/>
  <c r="J8479" i="3"/>
  <c r="K8479" i="3" s="1"/>
  <c r="L8479" i="3" s="1"/>
  <c r="J8471" i="3"/>
  <c r="K8471" i="3" s="1"/>
  <c r="L8471" i="3" s="1"/>
  <c r="J8463" i="3"/>
  <c r="K8463" i="3" s="1"/>
  <c r="L8463" i="3" s="1"/>
  <c r="J8455" i="3"/>
  <c r="K8455" i="3" s="1"/>
  <c r="L8455" i="3" s="1"/>
  <c r="J8447" i="3"/>
  <c r="K8447" i="3" s="1"/>
  <c r="L8447" i="3" s="1"/>
  <c r="J8439" i="3"/>
  <c r="K8439" i="3" s="1"/>
  <c r="L8439" i="3" s="1"/>
  <c r="J8431" i="3"/>
  <c r="K8431" i="3" s="1"/>
  <c r="L8431" i="3" s="1"/>
  <c r="J8423" i="3"/>
  <c r="K8423" i="3" s="1"/>
  <c r="L8423" i="3" s="1"/>
  <c r="J8411" i="3"/>
  <c r="K8411" i="3" s="1"/>
  <c r="L8411" i="3" s="1"/>
  <c r="J8403" i="3"/>
  <c r="K8403" i="3" s="1"/>
  <c r="L8403" i="3" s="1"/>
  <c r="J8399" i="3"/>
  <c r="K8399" i="3" s="1"/>
  <c r="L8399" i="3" s="1"/>
  <c r="J8391" i="3"/>
  <c r="K8391" i="3" s="1"/>
  <c r="L8391" i="3" s="1"/>
  <c r="J8383" i="3"/>
  <c r="K8383" i="3" s="1"/>
  <c r="L8383" i="3" s="1"/>
  <c r="J8375" i="3"/>
  <c r="K8375" i="3" s="1"/>
  <c r="L8375" i="3" s="1"/>
  <c r="J8367" i="3"/>
  <c r="K8367" i="3" s="1"/>
  <c r="L8367" i="3" s="1"/>
  <c r="J8359" i="3"/>
  <c r="K8359" i="3" s="1"/>
  <c r="L8359" i="3" s="1"/>
  <c r="J8351" i="3"/>
  <c r="K8351" i="3" s="1"/>
  <c r="L8351" i="3" s="1"/>
  <c r="J8343" i="3"/>
  <c r="K8343" i="3" s="1"/>
  <c r="L8343" i="3" s="1"/>
  <c r="J8335" i="3"/>
  <c r="K8335" i="3" s="1"/>
  <c r="L8335" i="3" s="1"/>
  <c r="J8327" i="3"/>
  <c r="K8327" i="3" s="1"/>
  <c r="L8327" i="3" s="1"/>
  <c r="J8319" i="3"/>
  <c r="K8319" i="3" s="1"/>
  <c r="L8319" i="3" s="1"/>
  <c r="J8311" i="3"/>
  <c r="K8311" i="3" s="1"/>
  <c r="L8311" i="3" s="1"/>
  <c r="J8303" i="3"/>
  <c r="K8303" i="3" s="1"/>
  <c r="L8303" i="3" s="1"/>
  <c r="J8295" i="3"/>
  <c r="K8295" i="3" s="1"/>
  <c r="L8295" i="3" s="1"/>
  <c r="J8287" i="3"/>
  <c r="K8287" i="3" s="1"/>
  <c r="L8287" i="3" s="1"/>
  <c r="J8279" i="3"/>
  <c r="K8279" i="3" s="1"/>
  <c r="L8279" i="3" s="1"/>
  <c r="J8271" i="3"/>
  <c r="K8271" i="3" s="1"/>
  <c r="L8271" i="3" s="1"/>
  <c r="J8263" i="3"/>
  <c r="K8263" i="3" s="1"/>
  <c r="L8263" i="3" s="1"/>
  <c r="J8255" i="3"/>
  <c r="K8255" i="3" s="1"/>
  <c r="L8255" i="3" s="1"/>
  <c r="J8247" i="3"/>
  <c r="K8247" i="3" s="1"/>
  <c r="L8247" i="3" s="1"/>
  <c r="J8239" i="3"/>
  <c r="K8239" i="3" s="1"/>
  <c r="L8239" i="3" s="1"/>
  <c r="J8231" i="3"/>
  <c r="K8231" i="3" s="1"/>
  <c r="L8231" i="3" s="1"/>
  <c r="J8223" i="3"/>
  <c r="K8223" i="3" s="1"/>
  <c r="L8223" i="3" s="1"/>
  <c r="J8215" i="3"/>
  <c r="K8215" i="3" s="1"/>
  <c r="L8215" i="3" s="1"/>
  <c r="J8207" i="3"/>
  <c r="K8207" i="3" s="1"/>
  <c r="L8207" i="3" s="1"/>
  <c r="J8199" i="3"/>
  <c r="K8199" i="3" s="1"/>
  <c r="L8199" i="3" s="1"/>
  <c r="J8191" i="3"/>
  <c r="K8191" i="3" s="1"/>
  <c r="L8191" i="3" s="1"/>
  <c r="J8187" i="3"/>
  <c r="K8187" i="3" s="1"/>
  <c r="L8187" i="3" s="1"/>
  <c r="J8179" i="3"/>
  <c r="K8179" i="3" s="1"/>
  <c r="L8179" i="3" s="1"/>
  <c r="J8175" i="3"/>
  <c r="K8175" i="3" s="1"/>
  <c r="L8175" i="3" s="1"/>
  <c r="J8167" i="3"/>
  <c r="K8167" i="3" s="1"/>
  <c r="L8167" i="3" s="1"/>
  <c r="J8159" i="3"/>
  <c r="K8159" i="3" s="1"/>
  <c r="L8159" i="3" s="1"/>
  <c r="J8151" i="3"/>
  <c r="K8151" i="3" s="1"/>
  <c r="L8151" i="3" s="1"/>
  <c r="J8143" i="3"/>
  <c r="K8143" i="3" s="1"/>
  <c r="L8143" i="3" s="1"/>
  <c r="J8135" i="3"/>
  <c r="K8135" i="3" s="1"/>
  <c r="L8135" i="3" s="1"/>
  <c r="J8127" i="3"/>
  <c r="K8127" i="3" s="1"/>
  <c r="L8127" i="3" s="1"/>
  <c r="J8119" i="3"/>
  <c r="K8119" i="3" s="1"/>
  <c r="L8119" i="3" s="1"/>
  <c r="J8107" i="3"/>
  <c r="K8107" i="3" s="1"/>
  <c r="L8107" i="3" s="1"/>
  <c r="J8103" i="3"/>
  <c r="K8103" i="3" s="1"/>
  <c r="L8103" i="3" s="1"/>
  <c r="J8095" i="3"/>
  <c r="K8095" i="3" s="1"/>
  <c r="L8095" i="3" s="1"/>
  <c r="J8087" i="3"/>
  <c r="K8087" i="3" s="1"/>
  <c r="L8087" i="3" s="1"/>
  <c r="J8075" i="3"/>
  <c r="K8075" i="3" s="1"/>
  <c r="L8075" i="3" s="1"/>
  <c r="J8067" i="3"/>
  <c r="K8067" i="3" s="1"/>
  <c r="L8067" i="3" s="1"/>
  <c r="J8059" i="3"/>
  <c r="K8059" i="3" s="1"/>
  <c r="L8059" i="3" s="1"/>
  <c r="J8051" i="3"/>
  <c r="K8051" i="3" s="1"/>
  <c r="L8051" i="3" s="1"/>
  <c r="J8043" i="3"/>
  <c r="K8043" i="3" s="1"/>
  <c r="L8043" i="3" s="1"/>
  <c r="J8035" i="3"/>
  <c r="K8035" i="3" s="1"/>
  <c r="L8035" i="3" s="1"/>
  <c r="J8027" i="3"/>
  <c r="K8027" i="3" s="1"/>
  <c r="L8027" i="3" s="1"/>
  <c r="J8019" i="3"/>
  <c r="K8019" i="3" s="1"/>
  <c r="L8019" i="3" s="1"/>
  <c r="J8011" i="3"/>
  <c r="K8011" i="3" s="1"/>
  <c r="L8011" i="3" s="1"/>
  <c r="J8003" i="3"/>
  <c r="K8003" i="3" s="1"/>
  <c r="L8003" i="3" s="1"/>
  <c r="J7995" i="3"/>
  <c r="K7995" i="3" s="1"/>
  <c r="L7995" i="3" s="1"/>
  <c r="J7987" i="3"/>
  <c r="K7987" i="3" s="1"/>
  <c r="L7987" i="3" s="1"/>
  <c r="J7975" i="3"/>
  <c r="K7975" i="3" s="1"/>
  <c r="L7975" i="3" s="1"/>
  <c r="J7943" i="3"/>
  <c r="K7943" i="3" s="1"/>
  <c r="L7943" i="3" s="1"/>
  <c r="J7367" i="3"/>
  <c r="K7367" i="3" s="1"/>
  <c r="L7367" i="3" s="1"/>
  <c r="J7359" i="3"/>
  <c r="K7359" i="3" s="1"/>
  <c r="L7359" i="3" s="1"/>
  <c r="J7351" i="3"/>
  <c r="K7351" i="3" s="1"/>
  <c r="L7351" i="3" s="1"/>
  <c r="J7343" i="3"/>
  <c r="K7343" i="3" s="1"/>
  <c r="L7343" i="3" s="1"/>
  <c r="J7331" i="3"/>
  <c r="K7331" i="3" s="1"/>
  <c r="L7331" i="3" s="1"/>
  <c r="J7323" i="3"/>
  <c r="K7323" i="3" s="1"/>
  <c r="L7323" i="3" s="1"/>
  <c r="J7315" i="3"/>
  <c r="K7315" i="3" s="1"/>
  <c r="L7315" i="3" s="1"/>
  <c r="J7307" i="3"/>
  <c r="K7307" i="3" s="1"/>
  <c r="L7307" i="3" s="1"/>
  <c r="J7299" i="3"/>
  <c r="K7299" i="3" s="1"/>
  <c r="L7299" i="3" s="1"/>
  <c r="J7291" i="3"/>
  <c r="K7291" i="3" s="1"/>
  <c r="L7291" i="3" s="1"/>
  <c r="J7283" i="3"/>
  <c r="K7283" i="3" s="1"/>
  <c r="L7283" i="3" s="1"/>
  <c r="J7275" i="3"/>
  <c r="K7275" i="3" s="1"/>
  <c r="L7275" i="3" s="1"/>
  <c r="J7267" i="3"/>
  <c r="K7267" i="3" s="1"/>
  <c r="L7267" i="3" s="1"/>
  <c r="J7259" i="3"/>
  <c r="K7259" i="3" s="1"/>
  <c r="L7259" i="3" s="1"/>
  <c r="J7251" i="3"/>
  <c r="K7251" i="3" s="1"/>
  <c r="L7251" i="3" s="1"/>
  <c r="J7243" i="3"/>
  <c r="K7243" i="3" s="1"/>
  <c r="L7243" i="3" s="1"/>
  <c r="J7235" i="3"/>
  <c r="K7235" i="3" s="1"/>
  <c r="L7235" i="3" s="1"/>
  <c r="J7227" i="3"/>
  <c r="K7227" i="3" s="1"/>
  <c r="L7227" i="3" s="1"/>
  <c r="J7219" i="3"/>
  <c r="K7219" i="3" s="1"/>
  <c r="L7219" i="3" s="1"/>
  <c r="J7211" i="3"/>
  <c r="K7211" i="3" s="1"/>
  <c r="L7211" i="3" s="1"/>
  <c r="J7207" i="3"/>
  <c r="K7207" i="3" s="1"/>
  <c r="L7207" i="3" s="1"/>
  <c r="J7199" i="3"/>
  <c r="K7199" i="3" s="1"/>
  <c r="L7199" i="3" s="1"/>
  <c r="J7191" i="3"/>
  <c r="K7191" i="3" s="1"/>
  <c r="L7191" i="3" s="1"/>
  <c r="J7183" i="3"/>
  <c r="K7183" i="3" s="1"/>
  <c r="L7183" i="3" s="1"/>
  <c r="J7175" i="3"/>
  <c r="K7175" i="3" s="1"/>
  <c r="L7175" i="3" s="1"/>
  <c r="J7167" i="3"/>
  <c r="K7167" i="3" s="1"/>
  <c r="L7167" i="3" s="1"/>
  <c r="J7159" i="3"/>
  <c r="K7159" i="3" s="1"/>
  <c r="L7159" i="3" s="1"/>
  <c r="J7151" i="3"/>
  <c r="K7151" i="3" s="1"/>
  <c r="L7151" i="3" s="1"/>
  <c r="J7143" i="3"/>
  <c r="K7143" i="3" s="1"/>
  <c r="L7143" i="3" s="1"/>
  <c r="J7135" i="3"/>
  <c r="K7135" i="3" s="1"/>
  <c r="L7135" i="3" s="1"/>
  <c r="J7127" i="3"/>
  <c r="K7127" i="3" s="1"/>
  <c r="L7127" i="3" s="1"/>
  <c r="J7119" i="3"/>
  <c r="K7119" i="3" s="1"/>
  <c r="L7119" i="3" s="1"/>
  <c r="J7111" i="3"/>
  <c r="K7111" i="3" s="1"/>
  <c r="L7111" i="3" s="1"/>
  <c r="J7103" i="3"/>
  <c r="K7103" i="3" s="1"/>
  <c r="L7103" i="3" s="1"/>
  <c r="J7095" i="3"/>
  <c r="K7095" i="3" s="1"/>
  <c r="L7095" i="3" s="1"/>
  <c r="J7087" i="3"/>
  <c r="K7087" i="3" s="1"/>
  <c r="L7087" i="3" s="1"/>
  <c r="J7079" i="3"/>
  <c r="K7079" i="3" s="1"/>
  <c r="L7079" i="3" s="1"/>
  <c r="J7071" i="3"/>
  <c r="K7071" i="3" s="1"/>
  <c r="L7071" i="3" s="1"/>
  <c r="J7063" i="3"/>
  <c r="K7063" i="3" s="1"/>
  <c r="L7063" i="3" s="1"/>
  <c r="J7055" i="3"/>
  <c r="K7055" i="3" s="1"/>
  <c r="L7055" i="3" s="1"/>
  <c r="J7047" i="3"/>
  <c r="K7047" i="3" s="1"/>
  <c r="L7047" i="3" s="1"/>
  <c r="J7039" i="3"/>
  <c r="K7039" i="3" s="1"/>
  <c r="L7039" i="3" s="1"/>
  <c r="J7031" i="3"/>
  <c r="K7031" i="3" s="1"/>
  <c r="L7031" i="3" s="1"/>
  <c r="J7019" i="3"/>
  <c r="K7019" i="3" s="1"/>
  <c r="L7019" i="3" s="1"/>
  <c r="J7015" i="3"/>
  <c r="K7015" i="3" s="1"/>
  <c r="L7015" i="3" s="1"/>
  <c r="J7007" i="3"/>
  <c r="K7007" i="3" s="1"/>
  <c r="L7007" i="3" s="1"/>
  <c r="J6995" i="3"/>
  <c r="K6995" i="3" s="1"/>
  <c r="L6995" i="3" s="1"/>
  <c r="J6987" i="3"/>
  <c r="K6987" i="3" s="1"/>
  <c r="L6987" i="3" s="1"/>
  <c r="J6979" i="3"/>
  <c r="K6979" i="3" s="1"/>
  <c r="L6979" i="3" s="1"/>
  <c r="J6971" i="3"/>
  <c r="K6971" i="3" s="1"/>
  <c r="L6971" i="3" s="1"/>
  <c r="J6967" i="3"/>
  <c r="K6967" i="3" s="1"/>
  <c r="L6967" i="3" s="1"/>
  <c r="J6959" i="3"/>
  <c r="K6959" i="3" s="1"/>
  <c r="L6959" i="3" s="1"/>
  <c r="J6951" i="3"/>
  <c r="K6951" i="3" s="1"/>
  <c r="L6951" i="3" s="1"/>
  <c r="J6939" i="3"/>
  <c r="K6939" i="3" s="1"/>
  <c r="L6939" i="3" s="1"/>
  <c r="J6931" i="3"/>
  <c r="K6931" i="3" s="1"/>
  <c r="L6931" i="3" s="1"/>
  <c r="J6923" i="3"/>
  <c r="K6923" i="3" s="1"/>
  <c r="L6923" i="3" s="1"/>
  <c r="J6915" i="3"/>
  <c r="K6915" i="3" s="1"/>
  <c r="L6915" i="3" s="1"/>
  <c r="J6907" i="3"/>
  <c r="K6907" i="3" s="1"/>
  <c r="L6907" i="3" s="1"/>
  <c r="J6899" i="3"/>
  <c r="K6899" i="3" s="1"/>
  <c r="L6899" i="3" s="1"/>
  <c r="J6891" i="3"/>
  <c r="K6891" i="3" s="1"/>
  <c r="L6891" i="3" s="1"/>
  <c r="J6883" i="3"/>
  <c r="K6883" i="3" s="1"/>
  <c r="L6883" i="3" s="1"/>
  <c r="J6875" i="3"/>
  <c r="K6875" i="3" s="1"/>
  <c r="L6875" i="3" s="1"/>
  <c r="J6867" i="3"/>
  <c r="K6867" i="3" s="1"/>
  <c r="L6867" i="3" s="1"/>
  <c r="J6859" i="3"/>
  <c r="K6859" i="3" s="1"/>
  <c r="L6859" i="3" s="1"/>
  <c r="J6851" i="3"/>
  <c r="K6851" i="3" s="1"/>
  <c r="L6851" i="3" s="1"/>
  <c r="J6843" i="3"/>
  <c r="K6843" i="3" s="1"/>
  <c r="L6843" i="3" s="1"/>
  <c r="J6835" i="3"/>
  <c r="K6835" i="3" s="1"/>
  <c r="L6835" i="3" s="1"/>
  <c r="J6823" i="3"/>
  <c r="K6823" i="3" s="1"/>
  <c r="L6823" i="3" s="1"/>
  <c r="J6815" i="3"/>
  <c r="K6815" i="3" s="1"/>
  <c r="L6815" i="3" s="1"/>
  <c r="J6807" i="3"/>
  <c r="K6807" i="3" s="1"/>
  <c r="L6807" i="3" s="1"/>
  <c r="J6799" i="3"/>
  <c r="K6799" i="3" s="1"/>
  <c r="L6799" i="3" s="1"/>
  <c r="J6791" i="3"/>
  <c r="K6791" i="3" s="1"/>
  <c r="L6791" i="3" s="1"/>
  <c r="J6783" i="3"/>
  <c r="K6783" i="3" s="1"/>
  <c r="L6783" i="3" s="1"/>
  <c r="J6775" i="3"/>
  <c r="K6775" i="3" s="1"/>
  <c r="L6775" i="3" s="1"/>
  <c r="J6767" i="3"/>
  <c r="K6767" i="3" s="1"/>
  <c r="L6767" i="3" s="1"/>
  <c r="J6759" i="3"/>
  <c r="K6759" i="3" s="1"/>
  <c r="L6759" i="3" s="1"/>
  <c r="J6751" i="3"/>
  <c r="K6751" i="3" s="1"/>
  <c r="L6751" i="3" s="1"/>
  <c r="J6743" i="3"/>
  <c r="K6743" i="3" s="1"/>
  <c r="L6743" i="3" s="1"/>
  <c r="J6735" i="3"/>
  <c r="K6735" i="3" s="1"/>
  <c r="L6735" i="3" s="1"/>
  <c r="J6727" i="3"/>
  <c r="K6727" i="3" s="1"/>
  <c r="L6727" i="3" s="1"/>
  <c r="J6719" i="3"/>
  <c r="K6719" i="3" s="1"/>
  <c r="L6719" i="3" s="1"/>
  <c r="J6711" i="3"/>
  <c r="K6711" i="3" s="1"/>
  <c r="L6711" i="3" s="1"/>
  <c r="J6703" i="3"/>
  <c r="K6703" i="3" s="1"/>
  <c r="L6703" i="3" s="1"/>
  <c r="J6695" i="3"/>
  <c r="K6695" i="3" s="1"/>
  <c r="L6695" i="3" s="1"/>
  <c r="J6687" i="3"/>
  <c r="K6687" i="3" s="1"/>
  <c r="L6687" i="3" s="1"/>
  <c r="J6679" i="3"/>
  <c r="K6679" i="3" s="1"/>
  <c r="L6679" i="3" s="1"/>
  <c r="J6671" i="3"/>
  <c r="K6671" i="3" s="1"/>
  <c r="L6671" i="3" s="1"/>
  <c r="J6663" i="3"/>
  <c r="K6663" i="3" s="1"/>
  <c r="L6663" i="3" s="1"/>
  <c r="J6655" i="3"/>
  <c r="K6655" i="3" s="1"/>
  <c r="L6655" i="3" s="1"/>
  <c r="J6647" i="3"/>
  <c r="K6647" i="3" s="1"/>
  <c r="L6647" i="3" s="1"/>
  <c r="J6639" i="3"/>
  <c r="K6639" i="3" s="1"/>
  <c r="L6639" i="3" s="1"/>
  <c r="J6631" i="3"/>
  <c r="K6631" i="3" s="1"/>
  <c r="L6631" i="3" s="1"/>
  <c r="J6623" i="3"/>
  <c r="K6623" i="3" s="1"/>
  <c r="L6623" i="3" s="1"/>
  <c r="J6611" i="3"/>
  <c r="K6611" i="3" s="1"/>
  <c r="L6611" i="3" s="1"/>
  <c r="J6603" i="3"/>
  <c r="K6603" i="3" s="1"/>
  <c r="L6603" i="3" s="1"/>
  <c r="J6595" i="3"/>
  <c r="K6595" i="3" s="1"/>
  <c r="L6595" i="3" s="1"/>
  <c r="J6587" i="3"/>
  <c r="K6587" i="3" s="1"/>
  <c r="L6587" i="3" s="1"/>
  <c r="J6579" i="3"/>
  <c r="K6579" i="3" s="1"/>
  <c r="L6579" i="3" s="1"/>
  <c r="J6571" i="3"/>
  <c r="K6571" i="3" s="1"/>
  <c r="L6571" i="3" s="1"/>
  <c r="J6567" i="3"/>
  <c r="K6567" i="3" s="1"/>
  <c r="L6567" i="3" s="1"/>
  <c r="J6559" i="3"/>
  <c r="K6559" i="3" s="1"/>
  <c r="L6559" i="3" s="1"/>
  <c r="J6551" i="3"/>
  <c r="K6551" i="3" s="1"/>
  <c r="L6551" i="3" s="1"/>
  <c r="J6543" i="3"/>
  <c r="K6543" i="3" s="1"/>
  <c r="L6543" i="3" s="1"/>
  <c r="J6535" i="3"/>
  <c r="K6535" i="3" s="1"/>
  <c r="L6535" i="3" s="1"/>
  <c r="J6527" i="3"/>
  <c r="K6527" i="3" s="1"/>
  <c r="L6527" i="3" s="1"/>
  <c r="J6519" i="3"/>
  <c r="K6519" i="3" s="1"/>
  <c r="L6519" i="3" s="1"/>
  <c r="J6511" i="3"/>
  <c r="K6511" i="3" s="1"/>
  <c r="L6511" i="3" s="1"/>
  <c r="J6503" i="3"/>
  <c r="K6503" i="3" s="1"/>
  <c r="L6503" i="3" s="1"/>
  <c r="J6495" i="3"/>
  <c r="K6495" i="3" s="1"/>
  <c r="L6495" i="3" s="1"/>
  <c r="J6487" i="3"/>
  <c r="K6487" i="3" s="1"/>
  <c r="L6487" i="3" s="1"/>
  <c r="J6479" i="3"/>
  <c r="K6479" i="3" s="1"/>
  <c r="L6479" i="3" s="1"/>
  <c r="J6467" i="3"/>
  <c r="K6467" i="3" s="1"/>
  <c r="L6467" i="3" s="1"/>
  <c r="J6463" i="3"/>
  <c r="K6463" i="3" s="1"/>
  <c r="L6463" i="3" s="1"/>
  <c r="J6455" i="3"/>
  <c r="K6455" i="3" s="1"/>
  <c r="L6455" i="3" s="1"/>
  <c r="J6447" i="3"/>
  <c r="K6447" i="3" s="1"/>
  <c r="L6447" i="3" s="1"/>
  <c r="J6439" i="3"/>
  <c r="K6439" i="3" s="1"/>
  <c r="L6439" i="3" s="1"/>
  <c r="J6431" i="3"/>
  <c r="K6431" i="3" s="1"/>
  <c r="L6431" i="3" s="1"/>
  <c r="J6423" i="3"/>
  <c r="K6423" i="3" s="1"/>
  <c r="L6423" i="3" s="1"/>
  <c r="J6415" i="3"/>
  <c r="K6415" i="3" s="1"/>
  <c r="L6415" i="3" s="1"/>
  <c r="J6407" i="3"/>
  <c r="K6407" i="3" s="1"/>
  <c r="L6407" i="3" s="1"/>
  <c r="J6399" i="3"/>
  <c r="K6399" i="3" s="1"/>
  <c r="L6399" i="3" s="1"/>
  <c r="J6391" i="3"/>
  <c r="K6391" i="3" s="1"/>
  <c r="L6391" i="3" s="1"/>
  <c r="J6383" i="3"/>
  <c r="K6383" i="3" s="1"/>
  <c r="L6383" i="3" s="1"/>
  <c r="J6375" i="3"/>
  <c r="K6375" i="3" s="1"/>
  <c r="L6375" i="3" s="1"/>
  <c r="J6367" i="3"/>
  <c r="K6367" i="3" s="1"/>
  <c r="L6367" i="3" s="1"/>
  <c r="J6359" i="3"/>
  <c r="K6359" i="3" s="1"/>
  <c r="L6359" i="3" s="1"/>
  <c r="J6351" i="3"/>
  <c r="K6351" i="3" s="1"/>
  <c r="L6351" i="3" s="1"/>
  <c r="J6343" i="3"/>
  <c r="K6343" i="3" s="1"/>
  <c r="L6343" i="3" s="1"/>
  <c r="J6331" i="3"/>
  <c r="K6331" i="3" s="1"/>
  <c r="L6331" i="3" s="1"/>
  <c r="J6323" i="3"/>
  <c r="K6323" i="3" s="1"/>
  <c r="L6323" i="3" s="1"/>
  <c r="J6315" i="3"/>
  <c r="K6315" i="3" s="1"/>
  <c r="L6315" i="3" s="1"/>
  <c r="J6307" i="3"/>
  <c r="K6307" i="3" s="1"/>
  <c r="L6307" i="3" s="1"/>
  <c r="J6299" i="3"/>
  <c r="K6299" i="3" s="1"/>
  <c r="L6299" i="3" s="1"/>
  <c r="J6295" i="3"/>
  <c r="K6295" i="3" s="1"/>
  <c r="L6295" i="3" s="1"/>
  <c r="J6287" i="3"/>
  <c r="K6287" i="3" s="1"/>
  <c r="L6287" i="3" s="1"/>
  <c r="J6279" i="3"/>
  <c r="K6279" i="3" s="1"/>
  <c r="L6279" i="3" s="1"/>
  <c r="J6271" i="3"/>
  <c r="K6271" i="3" s="1"/>
  <c r="L6271" i="3" s="1"/>
  <c r="J6263" i="3"/>
  <c r="K6263" i="3" s="1"/>
  <c r="L6263" i="3" s="1"/>
  <c r="J6255" i="3"/>
  <c r="K6255" i="3" s="1"/>
  <c r="L6255" i="3" s="1"/>
  <c r="J6247" i="3"/>
  <c r="K6247" i="3" s="1"/>
  <c r="L6247" i="3" s="1"/>
  <c r="J6239" i="3"/>
  <c r="K6239" i="3" s="1"/>
  <c r="L6239" i="3" s="1"/>
  <c r="J6231" i="3"/>
  <c r="K6231" i="3" s="1"/>
  <c r="L6231" i="3" s="1"/>
  <c r="J6223" i="3"/>
  <c r="K6223" i="3" s="1"/>
  <c r="L6223" i="3" s="1"/>
  <c r="J6215" i="3"/>
  <c r="K6215" i="3" s="1"/>
  <c r="L6215" i="3" s="1"/>
  <c r="J6207" i="3"/>
  <c r="K6207" i="3" s="1"/>
  <c r="L6207" i="3" s="1"/>
  <c r="J6199" i="3"/>
  <c r="K6199" i="3" s="1"/>
  <c r="L6199" i="3" s="1"/>
  <c r="J6187" i="3"/>
  <c r="K6187" i="3" s="1"/>
  <c r="L6187" i="3" s="1"/>
  <c r="J6179" i="3"/>
  <c r="K6179" i="3" s="1"/>
  <c r="L6179" i="3" s="1"/>
  <c r="J6171" i="3"/>
  <c r="K6171" i="3" s="1"/>
  <c r="L6171" i="3" s="1"/>
  <c r="J6167" i="3"/>
  <c r="K6167" i="3" s="1"/>
  <c r="L6167" i="3" s="1"/>
  <c r="J6159" i="3"/>
  <c r="K6159" i="3" s="1"/>
  <c r="L6159" i="3" s="1"/>
  <c r="J6151" i="3"/>
  <c r="K6151" i="3" s="1"/>
  <c r="L6151" i="3" s="1"/>
  <c r="J6139" i="3"/>
  <c r="K6139" i="3" s="1"/>
  <c r="L6139" i="3" s="1"/>
  <c r="J6131" i="3"/>
  <c r="K6131" i="3" s="1"/>
  <c r="L6131" i="3" s="1"/>
  <c r="J6123" i="3"/>
  <c r="K6123" i="3" s="1"/>
  <c r="L6123" i="3" s="1"/>
  <c r="J6115" i="3"/>
  <c r="K6115" i="3" s="1"/>
  <c r="L6115" i="3" s="1"/>
  <c r="J6107" i="3"/>
  <c r="K6107" i="3" s="1"/>
  <c r="L6107" i="3" s="1"/>
  <c r="J6099" i="3"/>
  <c r="K6099" i="3" s="1"/>
  <c r="L6099" i="3" s="1"/>
  <c r="J6087" i="3"/>
  <c r="K6087" i="3" s="1"/>
  <c r="L6087" i="3" s="1"/>
  <c r="J6079" i="3"/>
  <c r="K6079" i="3" s="1"/>
  <c r="L6079" i="3" s="1"/>
  <c r="J6071" i="3"/>
  <c r="K6071" i="3" s="1"/>
  <c r="L6071" i="3" s="1"/>
  <c r="J6063" i="3"/>
  <c r="K6063" i="3" s="1"/>
  <c r="L6063" i="3" s="1"/>
  <c r="J6055" i="3"/>
  <c r="K6055" i="3" s="1"/>
  <c r="L6055" i="3" s="1"/>
  <c r="J6047" i="3"/>
  <c r="K6047" i="3" s="1"/>
  <c r="L6047" i="3" s="1"/>
  <c r="J6039" i="3"/>
  <c r="K6039" i="3" s="1"/>
  <c r="L6039" i="3" s="1"/>
  <c r="J6031" i="3"/>
  <c r="K6031" i="3" s="1"/>
  <c r="L6031" i="3" s="1"/>
  <c r="J6023" i="3"/>
  <c r="K6023" i="3" s="1"/>
  <c r="L6023" i="3" s="1"/>
  <c r="J6015" i="3"/>
  <c r="K6015" i="3" s="1"/>
  <c r="L6015" i="3" s="1"/>
  <c r="J6007" i="3"/>
  <c r="K6007" i="3" s="1"/>
  <c r="L6007" i="3" s="1"/>
  <c r="J5999" i="3"/>
  <c r="K5999" i="3" s="1"/>
  <c r="L5999" i="3" s="1"/>
  <c r="J5991" i="3"/>
  <c r="K5991" i="3" s="1"/>
  <c r="L5991" i="3" s="1"/>
  <c r="J5983" i="3"/>
  <c r="K5983" i="3" s="1"/>
  <c r="L5983" i="3" s="1"/>
  <c r="J5975" i="3"/>
  <c r="K5975" i="3" s="1"/>
  <c r="L5975" i="3" s="1"/>
  <c r="J5967" i="3"/>
  <c r="K5967" i="3" s="1"/>
  <c r="L5967" i="3" s="1"/>
  <c r="J5959" i="3"/>
  <c r="K5959" i="3" s="1"/>
  <c r="L5959" i="3" s="1"/>
  <c r="J5951" i="3"/>
  <c r="K5951" i="3" s="1"/>
  <c r="L5951" i="3" s="1"/>
  <c r="J5943" i="3"/>
  <c r="K5943" i="3" s="1"/>
  <c r="L5943" i="3" s="1"/>
  <c r="J5935" i="3"/>
  <c r="K5935" i="3" s="1"/>
  <c r="L5935" i="3" s="1"/>
  <c r="J5927" i="3"/>
  <c r="K5927" i="3" s="1"/>
  <c r="L5927" i="3" s="1"/>
  <c r="J5919" i="3"/>
  <c r="K5919" i="3" s="1"/>
  <c r="L5919" i="3" s="1"/>
  <c r="J5907" i="3"/>
  <c r="K5907" i="3" s="1"/>
  <c r="L5907" i="3" s="1"/>
  <c r="J5899" i="3"/>
  <c r="K5899" i="3" s="1"/>
  <c r="L5899" i="3" s="1"/>
  <c r="J5891" i="3"/>
  <c r="K5891" i="3" s="1"/>
  <c r="L5891" i="3" s="1"/>
  <c r="J5883" i="3"/>
  <c r="K5883" i="3" s="1"/>
  <c r="L5883" i="3" s="1"/>
  <c r="J5875" i="3"/>
  <c r="K5875" i="3" s="1"/>
  <c r="L5875" i="3" s="1"/>
  <c r="J5867" i="3"/>
  <c r="K5867" i="3" s="1"/>
  <c r="L5867" i="3" s="1"/>
  <c r="J5859" i="3"/>
  <c r="K5859" i="3" s="1"/>
  <c r="L5859" i="3" s="1"/>
  <c r="J5851" i="3"/>
  <c r="K5851" i="3" s="1"/>
  <c r="L5851" i="3" s="1"/>
  <c r="J5847" i="3"/>
  <c r="K5847" i="3" s="1"/>
  <c r="L5847" i="3" s="1"/>
  <c r="J5839" i="3"/>
  <c r="K5839" i="3" s="1"/>
  <c r="L5839" i="3" s="1"/>
  <c r="J5831" i="3"/>
  <c r="K5831" i="3" s="1"/>
  <c r="L5831" i="3" s="1"/>
  <c r="J5823" i="3"/>
  <c r="K5823" i="3" s="1"/>
  <c r="L5823" i="3" s="1"/>
  <c r="J5811" i="3"/>
  <c r="K5811" i="3" s="1"/>
  <c r="L5811" i="3" s="1"/>
  <c r="J5803" i="3"/>
  <c r="K5803" i="3" s="1"/>
  <c r="L5803" i="3" s="1"/>
  <c r="J5795" i="3"/>
  <c r="K5795" i="3" s="1"/>
  <c r="L5795" i="3" s="1"/>
  <c r="J5787" i="3"/>
  <c r="K5787" i="3" s="1"/>
  <c r="L5787" i="3" s="1"/>
  <c r="J5779" i="3"/>
  <c r="K5779" i="3" s="1"/>
  <c r="L5779" i="3" s="1"/>
  <c r="J5771" i="3"/>
  <c r="K5771" i="3" s="1"/>
  <c r="L5771" i="3" s="1"/>
  <c r="J5763" i="3"/>
  <c r="K5763" i="3" s="1"/>
  <c r="L5763" i="3" s="1"/>
  <c r="J5755" i="3"/>
  <c r="K5755" i="3" s="1"/>
  <c r="L5755" i="3" s="1"/>
  <c r="J5747" i="3"/>
  <c r="K5747" i="3" s="1"/>
  <c r="L5747" i="3" s="1"/>
  <c r="J5739" i="3"/>
  <c r="K5739" i="3" s="1"/>
  <c r="L5739" i="3" s="1"/>
  <c r="J5731" i="3"/>
  <c r="K5731" i="3" s="1"/>
  <c r="L5731" i="3" s="1"/>
  <c r="J5723" i="3"/>
  <c r="K5723" i="3" s="1"/>
  <c r="L5723" i="3" s="1"/>
  <c r="J5715" i="3"/>
  <c r="K5715" i="3" s="1"/>
  <c r="L5715" i="3" s="1"/>
  <c r="J5707" i="3"/>
  <c r="K5707" i="3" s="1"/>
  <c r="L5707" i="3" s="1"/>
  <c r="J5699" i="3"/>
  <c r="K5699" i="3" s="1"/>
  <c r="L5699" i="3" s="1"/>
  <c r="J5691" i="3"/>
  <c r="K5691" i="3" s="1"/>
  <c r="L5691" i="3" s="1"/>
  <c r="J5683" i="3"/>
  <c r="K5683" i="3" s="1"/>
  <c r="L5683" i="3" s="1"/>
  <c r="J5675" i="3"/>
  <c r="K5675" i="3" s="1"/>
  <c r="L5675" i="3" s="1"/>
  <c r="J5667" i="3"/>
  <c r="K5667" i="3" s="1"/>
  <c r="L5667" i="3" s="1"/>
  <c r="J5659" i="3"/>
  <c r="K5659" i="3" s="1"/>
  <c r="L5659" i="3" s="1"/>
  <c r="J5651" i="3"/>
  <c r="K5651" i="3" s="1"/>
  <c r="L5651" i="3" s="1"/>
  <c r="J5643" i="3"/>
  <c r="K5643" i="3" s="1"/>
  <c r="L5643" i="3" s="1"/>
  <c r="J5635" i="3"/>
  <c r="K5635" i="3" s="1"/>
  <c r="L5635" i="3" s="1"/>
  <c r="J5627" i="3"/>
  <c r="K5627" i="3" s="1"/>
  <c r="L5627" i="3" s="1"/>
  <c r="J5623" i="3"/>
  <c r="K5623" i="3" s="1"/>
  <c r="L5623" i="3" s="1"/>
  <c r="J5611" i="3"/>
  <c r="K5611" i="3" s="1"/>
  <c r="L5611" i="3" s="1"/>
  <c r="J5603" i="3"/>
  <c r="K5603" i="3" s="1"/>
  <c r="L5603" i="3" s="1"/>
  <c r="J5595" i="3"/>
  <c r="K5595" i="3" s="1"/>
  <c r="L5595" i="3" s="1"/>
  <c r="J5587" i="3"/>
  <c r="K5587" i="3" s="1"/>
  <c r="L5587" i="3" s="1"/>
  <c r="J5579" i="3"/>
  <c r="K5579" i="3" s="1"/>
  <c r="L5579" i="3" s="1"/>
  <c r="J5571" i="3"/>
  <c r="K5571" i="3" s="1"/>
  <c r="L5571" i="3" s="1"/>
  <c r="J5563" i="3"/>
  <c r="K5563" i="3" s="1"/>
  <c r="L5563" i="3" s="1"/>
  <c r="J5555" i="3"/>
  <c r="K5555" i="3" s="1"/>
  <c r="L5555" i="3" s="1"/>
  <c r="J5547" i="3"/>
  <c r="K5547" i="3" s="1"/>
  <c r="L5547" i="3" s="1"/>
  <c r="J5539" i="3"/>
  <c r="K5539" i="3" s="1"/>
  <c r="L5539" i="3" s="1"/>
  <c r="J5531" i="3"/>
  <c r="K5531" i="3" s="1"/>
  <c r="L5531" i="3" s="1"/>
  <c r="J5523" i="3"/>
  <c r="K5523" i="3" s="1"/>
  <c r="L5523" i="3" s="1"/>
  <c r="J5515" i="3"/>
  <c r="K5515" i="3" s="1"/>
  <c r="L5515" i="3" s="1"/>
  <c r="J5507" i="3"/>
  <c r="K5507" i="3" s="1"/>
  <c r="L5507" i="3" s="1"/>
  <c r="J5499" i="3"/>
  <c r="K5499" i="3" s="1"/>
  <c r="L5499" i="3" s="1"/>
  <c r="J5491" i="3"/>
  <c r="K5491" i="3" s="1"/>
  <c r="L5491" i="3" s="1"/>
  <c r="J5483" i="3"/>
  <c r="K5483" i="3" s="1"/>
  <c r="L5483" i="3" s="1"/>
  <c r="J5475" i="3"/>
  <c r="K5475" i="3" s="1"/>
  <c r="L5475" i="3" s="1"/>
  <c r="J5467" i="3"/>
  <c r="K5467" i="3" s="1"/>
  <c r="L5467" i="3" s="1"/>
  <c r="J5459" i="3"/>
  <c r="K5459" i="3" s="1"/>
  <c r="L5459" i="3" s="1"/>
  <c r="J5451" i="3"/>
  <c r="K5451" i="3" s="1"/>
  <c r="L5451" i="3" s="1"/>
  <c r="J5443" i="3"/>
  <c r="K5443" i="3" s="1"/>
  <c r="L5443" i="3" s="1"/>
  <c r="J5435" i="3"/>
  <c r="K5435" i="3" s="1"/>
  <c r="L5435" i="3" s="1"/>
  <c r="J5427" i="3"/>
  <c r="K5427" i="3" s="1"/>
  <c r="L5427" i="3" s="1"/>
  <c r="J5419" i="3"/>
  <c r="K5419" i="3" s="1"/>
  <c r="L5419" i="3" s="1"/>
  <c r="J5411" i="3"/>
  <c r="K5411" i="3" s="1"/>
  <c r="L5411" i="3" s="1"/>
  <c r="J5403" i="3"/>
  <c r="K5403" i="3" s="1"/>
  <c r="L5403" i="3" s="1"/>
  <c r="J5395" i="3"/>
  <c r="K5395" i="3" s="1"/>
  <c r="L5395" i="3" s="1"/>
  <c r="J5387" i="3"/>
  <c r="K5387" i="3" s="1"/>
  <c r="L5387" i="3" s="1"/>
  <c r="J5379" i="3"/>
  <c r="K5379" i="3" s="1"/>
  <c r="L5379" i="3" s="1"/>
  <c r="J5371" i="3"/>
  <c r="K5371" i="3" s="1"/>
  <c r="L5371" i="3" s="1"/>
  <c r="J5363" i="3"/>
  <c r="K5363" i="3" s="1"/>
  <c r="L5363" i="3" s="1"/>
  <c r="J5355" i="3"/>
  <c r="K5355" i="3" s="1"/>
  <c r="L5355" i="3" s="1"/>
  <c r="J5347" i="3"/>
  <c r="K5347" i="3" s="1"/>
  <c r="L5347" i="3" s="1"/>
  <c r="J5339" i="3"/>
  <c r="K5339" i="3" s="1"/>
  <c r="L5339" i="3" s="1"/>
  <c r="J5331" i="3"/>
  <c r="K5331" i="3" s="1"/>
  <c r="L5331" i="3" s="1"/>
  <c r="J5323" i="3"/>
  <c r="K5323" i="3" s="1"/>
  <c r="L5323" i="3" s="1"/>
  <c r="J5315" i="3"/>
  <c r="K5315" i="3" s="1"/>
  <c r="L5315" i="3" s="1"/>
  <c r="J5307" i="3"/>
  <c r="K5307" i="3" s="1"/>
  <c r="L5307" i="3" s="1"/>
  <c r="J5303" i="3"/>
  <c r="K5303" i="3" s="1"/>
  <c r="L5303" i="3" s="1"/>
  <c r="J5295" i="3"/>
  <c r="K5295" i="3" s="1"/>
  <c r="L5295" i="3" s="1"/>
  <c r="J5287" i="3"/>
  <c r="K5287" i="3" s="1"/>
  <c r="L5287" i="3" s="1"/>
  <c r="J5279" i="3"/>
  <c r="K5279" i="3" s="1"/>
  <c r="L5279" i="3" s="1"/>
  <c r="J5271" i="3"/>
  <c r="K5271" i="3" s="1"/>
  <c r="L5271" i="3" s="1"/>
  <c r="J5263" i="3"/>
  <c r="K5263" i="3" s="1"/>
  <c r="L5263" i="3" s="1"/>
  <c r="J5255" i="3"/>
  <c r="K5255" i="3" s="1"/>
  <c r="L5255" i="3" s="1"/>
  <c r="J5243" i="3"/>
  <c r="K5243" i="3" s="1"/>
  <c r="L5243" i="3" s="1"/>
  <c r="J5235" i="3"/>
  <c r="K5235" i="3" s="1"/>
  <c r="L5235" i="3" s="1"/>
  <c r="J5227" i="3"/>
  <c r="K5227" i="3" s="1"/>
  <c r="L5227" i="3" s="1"/>
  <c r="J5219" i="3"/>
  <c r="K5219" i="3" s="1"/>
  <c r="L5219" i="3" s="1"/>
  <c r="J5211" i="3"/>
  <c r="K5211" i="3" s="1"/>
  <c r="L5211" i="3" s="1"/>
  <c r="J5203" i="3"/>
  <c r="K5203" i="3" s="1"/>
  <c r="L5203" i="3" s="1"/>
  <c r="J5195" i="3"/>
  <c r="K5195" i="3" s="1"/>
  <c r="L5195" i="3" s="1"/>
  <c r="J5187" i="3"/>
  <c r="K5187" i="3" s="1"/>
  <c r="L5187" i="3" s="1"/>
  <c r="J5179" i="3"/>
  <c r="K5179" i="3" s="1"/>
  <c r="L5179" i="3" s="1"/>
  <c r="J5171" i="3"/>
  <c r="K5171" i="3" s="1"/>
  <c r="L5171" i="3" s="1"/>
  <c r="J5163" i="3"/>
  <c r="K5163" i="3" s="1"/>
  <c r="L5163" i="3" s="1"/>
  <c r="J5155" i="3"/>
  <c r="K5155" i="3" s="1"/>
  <c r="L5155" i="3" s="1"/>
  <c r="J5147" i="3"/>
  <c r="K5147" i="3" s="1"/>
  <c r="L5147" i="3" s="1"/>
  <c r="J5139" i="3"/>
  <c r="K5139" i="3" s="1"/>
  <c r="L5139" i="3" s="1"/>
  <c r="J5131" i="3"/>
  <c r="K5131" i="3" s="1"/>
  <c r="L5131" i="3" s="1"/>
  <c r="J5123" i="3"/>
  <c r="K5123" i="3" s="1"/>
  <c r="L5123" i="3" s="1"/>
  <c r="J5115" i="3"/>
  <c r="K5115" i="3" s="1"/>
  <c r="L5115" i="3" s="1"/>
  <c r="J5107" i="3"/>
  <c r="K5107" i="3" s="1"/>
  <c r="L5107" i="3" s="1"/>
  <c r="J5099" i="3"/>
  <c r="K5099" i="3" s="1"/>
  <c r="L5099" i="3" s="1"/>
  <c r="J5091" i="3"/>
  <c r="K5091" i="3" s="1"/>
  <c r="L5091" i="3" s="1"/>
  <c r="J5083" i="3"/>
  <c r="K5083" i="3" s="1"/>
  <c r="L5083" i="3" s="1"/>
  <c r="J5075" i="3"/>
  <c r="K5075" i="3" s="1"/>
  <c r="L5075" i="3" s="1"/>
  <c r="J5067" i="3"/>
  <c r="K5067" i="3" s="1"/>
  <c r="L5067" i="3" s="1"/>
  <c r="J5059" i="3"/>
  <c r="K5059" i="3" s="1"/>
  <c r="L5059" i="3" s="1"/>
  <c r="J5051" i="3"/>
  <c r="K5051" i="3" s="1"/>
  <c r="L5051" i="3" s="1"/>
  <c r="J5043" i="3"/>
  <c r="K5043" i="3" s="1"/>
  <c r="L5043" i="3" s="1"/>
  <c r="J5035" i="3"/>
  <c r="K5035" i="3" s="1"/>
  <c r="L5035" i="3" s="1"/>
  <c r="J5031" i="3"/>
  <c r="K5031" i="3" s="1"/>
  <c r="L5031" i="3" s="1"/>
  <c r="J5023" i="3"/>
  <c r="K5023" i="3" s="1"/>
  <c r="L5023" i="3" s="1"/>
  <c r="J5015" i="3"/>
  <c r="K5015" i="3" s="1"/>
  <c r="L5015" i="3" s="1"/>
  <c r="J5007" i="3"/>
  <c r="K5007" i="3" s="1"/>
  <c r="L5007" i="3" s="1"/>
  <c r="J4999" i="3"/>
  <c r="K4999" i="3" s="1"/>
  <c r="L4999" i="3" s="1"/>
  <c r="J4991" i="3"/>
  <c r="K4991" i="3" s="1"/>
  <c r="L4991" i="3" s="1"/>
  <c r="J4983" i="3"/>
  <c r="K4983" i="3" s="1"/>
  <c r="L4983" i="3" s="1"/>
  <c r="J4975" i="3"/>
  <c r="K4975" i="3" s="1"/>
  <c r="L4975" i="3" s="1"/>
  <c r="J4967" i="3"/>
  <c r="K4967" i="3" s="1"/>
  <c r="L4967" i="3" s="1"/>
  <c r="J4955" i="3"/>
  <c r="K4955" i="3" s="1"/>
  <c r="L4955" i="3" s="1"/>
  <c r="J4947" i="3"/>
  <c r="K4947" i="3" s="1"/>
  <c r="L4947" i="3" s="1"/>
  <c r="J4939" i="3"/>
  <c r="K4939" i="3" s="1"/>
  <c r="L4939" i="3" s="1"/>
  <c r="J4931" i="3"/>
  <c r="K4931" i="3" s="1"/>
  <c r="L4931" i="3" s="1"/>
  <c r="J4923" i="3"/>
  <c r="K4923" i="3" s="1"/>
  <c r="L4923" i="3" s="1"/>
  <c r="J4915" i="3"/>
  <c r="K4915" i="3" s="1"/>
  <c r="L4915" i="3" s="1"/>
  <c r="J4907" i="3"/>
  <c r="K4907" i="3" s="1"/>
  <c r="L4907" i="3" s="1"/>
  <c r="J4899" i="3"/>
  <c r="K4899" i="3" s="1"/>
  <c r="L4899" i="3" s="1"/>
  <c r="J4895" i="3"/>
  <c r="K4895" i="3" s="1"/>
  <c r="L4895" i="3" s="1"/>
  <c r="J4887" i="3"/>
  <c r="K4887" i="3" s="1"/>
  <c r="L4887" i="3" s="1"/>
  <c r="J4879" i="3"/>
  <c r="K4879" i="3" s="1"/>
  <c r="L4879" i="3" s="1"/>
  <c r="J4871" i="3"/>
  <c r="K4871" i="3" s="1"/>
  <c r="L4871" i="3" s="1"/>
  <c r="J4863" i="3"/>
  <c r="K4863" i="3" s="1"/>
  <c r="L4863" i="3" s="1"/>
  <c r="J4855" i="3"/>
  <c r="K4855" i="3" s="1"/>
  <c r="L4855" i="3" s="1"/>
  <c r="J4847" i="3"/>
  <c r="K4847" i="3" s="1"/>
  <c r="L4847" i="3" s="1"/>
  <c r="J4839" i="3"/>
  <c r="K4839" i="3" s="1"/>
  <c r="L4839" i="3" s="1"/>
  <c r="J4835" i="3"/>
  <c r="K4835" i="3" s="1"/>
  <c r="L4835" i="3" s="1"/>
  <c r="J4827" i="3"/>
  <c r="K4827" i="3" s="1"/>
  <c r="L4827" i="3" s="1"/>
  <c r="J4819" i="3"/>
  <c r="K4819" i="3" s="1"/>
  <c r="L4819" i="3" s="1"/>
  <c r="J4811" i="3"/>
  <c r="K4811" i="3" s="1"/>
  <c r="L4811" i="3" s="1"/>
  <c r="J4803" i="3"/>
  <c r="K4803" i="3" s="1"/>
  <c r="L4803" i="3" s="1"/>
  <c r="J4795" i="3"/>
  <c r="K4795" i="3" s="1"/>
  <c r="L4795" i="3" s="1"/>
  <c r="J4783" i="3"/>
  <c r="K4783" i="3" s="1"/>
  <c r="L4783" i="3" s="1"/>
  <c r="J4775" i="3"/>
  <c r="K4775" i="3" s="1"/>
  <c r="L4775" i="3" s="1"/>
  <c r="J4767" i="3"/>
  <c r="K4767" i="3" s="1"/>
  <c r="L4767" i="3" s="1"/>
  <c r="J4759" i="3"/>
  <c r="K4759" i="3" s="1"/>
  <c r="L4759" i="3" s="1"/>
  <c r="J4751" i="3"/>
  <c r="K4751" i="3" s="1"/>
  <c r="L4751" i="3" s="1"/>
  <c r="J4743" i="3"/>
  <c r="K4743" i="3" s="1"/>
  <c r="L4743" i="3" s="1"/>
  <c r="J4735" i="3"/>
  <c r="K4735" i="3" s="1"/>
  <c r="L4735" i="3" s="1"/>
  <c r="J4727" i="3"/>
  <c r="K4727" i="3" s="1"/>
  <c r="L4727" i="3" s="1"/>
  <c r="J4715" i="3"/>
  <c r="K4715" i="3" s="1"/>
  <c r="L4715" i="3" s="1"/>
  <c r="J4707" i="3"/>
  <c r="K4707" i="3" s="1"/>
  <c r="L4707" i="3" s="1"/>
  <c r="J4703" i="3"/>
  <c r="K4703" i="3" s="1"/>
  <c r="L4703" i="3" s="1"/>
  <c r="J4695" i="3"/>
  <c r="K4695" i="3" s="1"/>
  <c r="L4695" i="3" s="1"/>
  <c r="J4687" i="3"/>
  <c r="K4687" i="3" s="1"/>
  <c r="L4687" i="3" s="1"/>
  <c r="J4679" i="3"/>
  <c r="K4679" i="3" s="1"/>
  <c r="L4679" i="3" s="1"/>
  <c r="J4671" i="3"/>
  <c r="K4671" i="3" s="1"/>
  <c r="L4671" i="3" s="1"/>
  <c r="J4663" i="3"/>
  <c r="K4663" i="3" s="1"/>
  <c r="L4663" i="3" s="1"/>
  <c r="J4655" i="3"/>
  <c r="K4655" i="3" s="1"/>
  <c r="L4655" i="3" s="1"/>
  <c r="J4647" i="3"/>
  <c r="K4647" i="3" s="1"/>
  <c r="L4647" i="3" s="1"/>
  <c r="J4639" i="3"/>
  <c r="K4639" i="3" s="1"/>
  <c r="L4639" i="3" s="1"/>
  <c r="J4631" i="3"/>
  <c r="K4631" i="3" s="1"/>
  <c r="L4631" i="3" s="1"/>
  <c r="J4627" i="3"/>
  <c r="K4627" i="3" s="1"/>
  <c r="L4627" i="3" s="1"/>
  <c r="J4619" i="3"/>
  <c r="K4619" i="3" s="1"/>
  <c r="L4619" i="3" s="1"/>
  <c r="J4611" i="3"/>
  <c r="K4611" i="3" s="1"/>
  <c r="L4611" i="3" s="1"/>
  <c r="J4603" i="3"/>
  <c r="K4603" i="3" s="1"/>
  <c r="L4603" i="3" s="1"/>
  <c r="J4595" i="3"/>
  <c r="K4595" i="3" s="1"/>
  <c r="L4595" i="3" s="1"/>
  <c r="J4587" i="3"/>
  <c r="K4587" i="3" s="1"/>
  <c r="L4587" i="3" s="1"/>
  <c r="J4579" i="3"/>
  <c r="K4579" i="3" s="1"/>
  <c r="L4579" i="3" s="1"/>
  <c r="J4571" i="3"/>
  <c r="K4571" i="3" s="1"/>
  <c r="L4571" i="3" s="1"/>
  <c r="J4563" i="3"/>
  <c r="K4563" i="3" s="1"/>
  <c r="L4563" i="3" s="1"/>
  <c r="J4555" i="3"/>
  <c r="K4555" i="3" s="1"/>
  <c r="L4555" i="3" s="1"/>
  <c r="J4547" i="3"/>
  <c r="K4547" i="3" s="1"/>
  <c r="L4547" i="3" s="1"/>
  <c r="J4539" i="3"/>
  <c r="K4539" i="3" s="1"/>
  <c r="L4539" i="3" s="1"/>
  <c r="J4531" i="3"/>
  <c r="K4531" i="3" s="1"/>
  <c r="L4531" i="3" s="1"/>
  <c r="J4523" i="3"/>
  <c r="K4523" i="3" s="1"/>
  <c r="L4523" i="3" s="1"/>
  <c r="J4515" i="3"/>
  <c r="K4515" i="3" s="1"/>
  <c r="L4515" i="3" s="1"/>
  <c r="J4507" i="3"/>
  <c r="K4507" i="3" s="1"/>
  <c r="L4507" i="3" s="1"/>
  <c r="J4499" i="3"/>
  <c r="K4499" i="3" s="1"/>
  <c r="L4499" i="3" s="1"/>
  <c r="J4491" i="3"/>
  <c r="K4491" i="3" s="1"/>
  <c r="L4491" i="3" s="1"/>
  <c r="J4483" i="3"/>
  <c r="K4483" i="3" s="1"/>
  <c r="L4483" i="3" s="1"/>
  <c r="J4475" i="3"/>
  <c r="K4475" i="3" s="1"/>
  <c r="L4475" i="3" s="1"/>
  <c r="J4467" i="3"/>
  <c r="K4467" i="3" s="1"/>
  <c r="L4467" i="3" s="1"/>
  <c r="J4459" i="3"/>
  <c r="K4459" i="3" s="1"/>
  <c r="L4459" i="3" s="1"/>
  <c r="J4451" i="3"/>
  <c r="K4451" i="3" s="1"/>
  <c r="L4451" i="3" s="1"/>
  <c r="J4443" i="3"/>
  <c r="K4443" i="3" s="1"/>
  <c r="L4443" i="3" s="1"/>
  <c r="J4439" i="3"/>
  <c r="K4439" i="3" s="1"/>
  <c r="L4439" i="3" s="1"/>
  <c r="J4431" i="3"/>
  <c r="K4431" i="3" s="1"/>
  <c r="L4431" i="3" s="1"/>
  <c r="J4423" i="3"/>
  <c r="K4423" i="3" s="1"/>
  <c r="L4423" i="3" s="1"/>
  <c r="J4415" i="3"/>
  <c r="K4415" i="3" s="1"/>
  <c r="L4415" i="3" s="1"/>
  <c r="J4407" i="3"/>
  <c r="K4407" i="3" s="1"/>
  <c r="L4407" i="3" s="1"/>
  <c r="J4399" i="3"/>
  <c r="K4399" i="3" s="1"/>
  <c r="L4399" i="3" s="1"/>
  <c r="J4391" i="3"/>
  <c r="K4391" i="3" s="1"/>
  <c r="L4391" i="3" s="1"/>
  <c r="J4379" i="3"/>
  <c r="K4379" i="3" s="1"/>
  <c r="L4379" i="3" s="1"/>
  <c r="J4371" i="3"/>
  <c r="K4371" i="3" s="1"/>
  <c r="L4371" i="3" s="1"/>
  <c r="J4363" i="3"/>
  <c r="K4363" i="3" s="1"/>
  <c r="L4363" i="3" s="1"/>
  <c r="J4355" i="3"/>
  <c r="K4355" i="3" s="1"/>
  <c r="L4355" i="3" s="1"/>
  <c r="J4347" i="3"/>
  <c r="K4347" i="3" s="1"/>
  <c r="L4347" i="3" s="1"/>
  <c r="J4339" i="3"/>
  <c r="K4339" i="3" s="1"/>
  <c r="L4339" i="3" s="1"/>
  <c r="J4331" i="3"/>
  <c r="K4331" i="3" s="1"/>
  <c r="L4331" i="3" s="1"/>
  <c r="J4323" i="3"/>
  <c r="K4323" i="3" s="1"/>
  <c r="L4323" i="3" s="1"/>
  <c r="J4315" i="3"/>
  <c r="K4315" i="3" s="1"/>
  <c r="L4315" i="3" s="1"/>
  <c r="J4307" i="3"/>
  <c r="K4307" i="3" s="1"/>
  <c r="L4307" i="3" s="1"/>
  <c r="J4299" i="3"/>
  <c r="K4299" i="3" s="1"/>
  <c r="L4299" i="3" s="1"/>
  <c r="J4295" i="3"/>
  <c r="K4295" i="3" s="1"/>
  <c r="L4295" i="3" s="1"/>
  <c r="J4287" i="3"/>
  <c r="K4287" i="3" s="1"/>
  <c r="L4287" i="3" s="1"/>
  <c r="J4279" i="3"/>
  <c r="K4279" i="3" s="1"/>
  <c r="L4279" i="3" s="1"/>
  <c r="J4271" i="3"/>
  <c r="K4271" i="3" s="1"/>
  <c r="L4271" i="3" s="1"/>
  <c r="J4259" i="3"/>
  <c r="K4259" i="3" s="1"/>
  <c r="L4259" i="3" s="1"/>
  <c r="J4251" i="3"/>
  <c r="K4251" i="3" s="1"/>
  <c r="L4251" i="3" s="1"/>
  <c r="J4243" i="3"/>
  <c r="K4243" i="3" s="1"/>
  <c r="L4243" i="3" s="1"/>
  <c r="J4235" i="3"/>
  <c r="K4235" i="3" s="1"/>
  <c r="L4235" i="3" s="1"/>
  <c r="J4227" i="3"/>
  <c r="K4227" i="3" s="1"/>
  <c r="L4227" i="3" s="1"/>
  <c r="J4223" i="3"/>
  <c r="K4223" i="3" s="1"/>
  <c r="L4223" i="3" s="1"/>
  <c r="J4215" i="3"/>
  <c r="K4215" i="3" s="1"/>
  <c r="L4215" i="3" s="1"/>
  <c r="J4207" i="3"/>
  <c r="K4207" i="3" s="1"/>
  <c r="L4207" i="3" s="1"/>
  <c r="J4199" i="3"/>
  <c r="K4199" i="3" s="1"/>
  <c r="L4199" i="3" s="1"/>
  <c r="J4191" i="3"/>
  <c r="K4191" i="3" s="1"/>
  <c r="L4191" i="3" s="1"/>
  <c r="J4183" i="3"/>
  <c r="K4183" i="3" s="1"/>
  <c r="L4183" i="3" s="1"/>
  <c r="J4175" i="3"/>
  <c r="K4175" i="3" s="1"/>
  <c r="L4175" i="3" s="1"/>
  <c r="J4167" i="3"/>
  <c r="K4167" i="3" s="1"/>
  <c r="L4167" i="3" s="1"/>
  <c r="J4159" i="3"/>
  <c r="K4159" i="3" s="1"/>
  <c r="L4159" i="3" s="1"/>
  <c r="J4151" i="3"/>
  <c r="K4151" i="3" s="1"/>
  <c r="L4151" i="3" s="1"/>
  <c r="J4143" i="3"/>
  <c r="K4143" i="3" s="1"/>
  <c r="L4143" i="3" s="1"/>
  <c r="J4135" i="3"/>
  <c r="K4135" i="3" s="1"/>
  <c r="L4135" i="3" s="1"/>
  <c r="J4123" i="3"/>
  <c r="K4123" i="3" s="1"/>
  <c r="L4123" i="3" s="1"/>
  <c r="J4115" i="3"/>
  <c r="K4115" i="3" s="1"/>
  <c r="L4115" i="3" s="1"/>
  <c r="J4107" i="3"/>
  <c r="K4107" i="3" s="1"/>
  <c r="L4107" i="3" s="1"/>
  <c r="J4099" i="3"/>
  <c r="K4099" i="3" s="1"/>
  <c r="L4099" i="3" s="1"/>
  <c r="J4091" i="3"/>
  <c r="K4091" i="3" s="1"/>
  <c r="J4083" i="3"/>
  <c r="K4083" i="3" s="1"/>
  <c r="L4083" i="3" s="1"/>
  <c r="J4075" i="3"/>
  <c r="K4075" i="3" s="1"/>
  <c r="L4075" i="3" s="1"/>
  <c r="J4067" i="3"/>
  <c r="K4067" i="3" s="1"/>
  <c r="L4067" i="3" s="1"/>
  <c r="J4059" i="3"/>
  <c r="K4059" i="3" s="1"/>
  <c r="L4059" i="3" s="1"/>
  <c r="J4051" i="3"/>
  <c r="K4051" i="3" s="1"/>
  <c r="L4051" i="3" s="1"/>
  <c r="J4043" i="3"/>
  <c r="K4043" i="3" s="1"/>
  <c r="L4043" i="3" s="1"/>
  <c r="J4035" i="3"/>
  <c r="K4035" i="3" s="1"/>
  <c r="L4035" i="3" s="1"/>
  <c r="J4027" i="3"/>
  <c r="K4027" i="3" s="1"/>
  <c r="L4027" i="3" s="1"/>
  <c r="J4023" i="3"/>
  <c r="K4023" i="3" s="1"/>
  <c r="L4023" i="3" s="1"/>
  <c r="J4015" i="3"/>
  <c r="K4015" i="3" s="1"/>
  <c r="L4015" i="3" s="1"/>
  <c r="J4007" i="3"/>
  <c r="K4007" i="3" s="1"/>
  <c r="L4007" i="3" s="1"/>
  <c r="J3999" i="3"/>
  <c r="K3999" i="3" s="1"/>
  <c r="J3991" i="3"/>
  <c r="K3991" i="3" s="1"/>
  <c r="L3991" i="3" s="1"/>
  <c r="J3983" i="3"/>
  <c r="K3983" i="3" s="1"/>
  <c r="L3983" i="3" s="1"/>
  <c r="J3975" i="3"/>
  <c r="K3975" i="3" s="1"/>
  <c r="L3975" i="3" s="1"/>
  <c r="J3967" i="3"/>
  <c r="K3967" i="3" s="1"/>
  <c r="L3967" i="3" s="1"/>
  <c r="J3959" i="3"/>
  <c r="K3959" i="3" s="1"/>
  <c r="L3959" i="3" s="1"/>
  <c r="J3951" i="3"/>
  <c r="K3951" i="3" s="1"/>
  <c r="L3951" i="3" s="1"/>
  <c r="J3943" i="3"/>
  <c r="K3943" i="3" s="1"/>
  <c r="L3943" i="3" s="1"/>
  <c r="J3935" i="3"/>
  <c r="K3935" i="3" s="1"/>
  <c r="L3935" i="3" s="1"/>
  <c r="J3927" i="3"/>
  <c r="K3927" i="3" s="1"/>
  <c r="L3927" i="3" s="1"/>
  <c r="J3915" i="3"/>
  <c r="K3915" i="3" s="1"/>
  <c r="L3915" i="3" s="1"/>
  <c r="J3907" i="3"/>
  <c r="K3907" i="3" s="1"/>
  <c r="L3907" i="3" s="1"/>
  <c r="J3899" i="3"/>
  <c r="K3899" i="3" s="1"/>
  <c r="L3899" i="3" s="1"/>
  <c r="J3891" i="3"/>
  <c r="K3891" i="3" s="1"/>
  <c r="L3891" i="3" s="1"/>
  <c r="J3887" i="3"/>
  <c r="K3887" i="3" s="1"/>
  <c r="L3887" i="3" s="1"/>
  <c r="J3875" i="3"/>
  <c r="K3875" i="3" s="1"/>
  <c r="L3875" i="3" s="1"/>
  <c r="J3867" i="3"/>
  <c r="K3867" i="3" s="1"/>
  <c r="L3867" i="3" s="1"/>
  <c r="J3859" i="3"/>
  <c r="K3859" i="3" s="1"/>
  <c r="L3859" i="3" s="1"/>
  <c r="J3851" i="3"/>
  <c r="K3851" i="3" s="1"/>
  <c r="L3851" i="3" s="1"/>
  <c r="J3843" i="3"/>
  <c r="K3843" i="3" s="1"/>
  <c r="L3843" i="3" s="1"/>
  <c r="J3835" i="3"/>
  <c r="K3835" i="3" s="1"/>
  <c r="L3835" i="3" s="1"/>
  <c r="J3827" i="3"/>
  <c r="K3827" i="3" s="1"/>
  <c r="L3827" i="3" s="1"/>
  <c r="J3819" i="3"/>
  <c r="K3819" i="3" s="1"/>
  <c r="L3819" i="3" s="1"/>
  <c r="J3815" i="3"/>
  <c r="K3815" i="3" s="1"/>
  <c r="L3815" i="3" s="1"/>
  <c r="J3807" i="3"/>
  <c r="K3807" i="3" s="1"/>
  <c r="L3807" i="3" s="1"/>
  <c r="J3799" i="3"/>
  <c r="K3799" i="3" s="1"/>
  <c r="L3799" i="3" s="1"/>
  <c r="J3791" i="3"/>
  <c r="K3791" i="3" s="1"/>
  <c r="L3791" i="3" s="1"/>
  <c r="J3783" i="3"/>
  <c r="K3783" i="3" s="1"/>
  <c r="L3783" i="3" s="1"/>
  <c r="J3775" i="3"/>
  <c r="K3775" i="3" s="1"/>
  <c r="L3775" i="3" s="1"/>
  <c r="J3767" i="3"/>
  <c r="K3767" i="3" s="1"/>
  <c r="J3759" i="3"/>
  <c r="K3759" i="3" s="1"/>
  <c r="L3759" i="3" s="1"/>
  <c r="J3751" i="3"/>
  <c r="K3751" i="3" s="1"/>
  <c r="L3751" i="3" s="1"/>
  <c r="J3743" i="3"/>
  <c r="K3743" i="3" s="1"/>
  <c r="L3743" i="3" s="1"/>
  <c r="J3735" i="3"/>
  <c r="K3735" i="3" s="1"/>
  <c r="L3735" i="3" s="1"/>
  <c r="J3727" i="3"/>
  <c r="K3727" i="3" s="1"/>
  <c r="L3727" i="3" s="1"/>
  <c r="J3719" i="3"/>
  <c r="K3719" i="3" s="1"/>
  <c r="L3719" i="3" s="1"/>
  <c r="J3711" i="3"/>
  <c r="K3711" i="3" s="1"/>
  <c r="L3711" i="3" s="1"/>
  <c r="J3703" i="3"/>
  <c r="K3703" i="3" s="1"/>
  <c r="L3703" i="3" s="1"/>
  <c r="J3695" i="3"/>
  <c r="K3695" i="3" s="1"/>
  <c r="L3695" i="3" s="1"/>
  <c r="J3687" i="3"/>
  <c r="K3687" i="3" s="1"/>
  <c r="L3687" i="3" s="1"/>
  <c r="J3679" i="3"/>
  <c r="K3679" i="3" s="1"/>
  <c r="L3679" i="3" s="1"/>
  <c r="J3671" i="3"/>
  <c r="K3671" i="3" s="1"/>
  <c r="L3671" i="3" s="1"/>
  <c r="J3663" i="3"/>
  <c r="K3663" i="3" s="1"/>
  <c r="L3663" i="3" s="1"/>
  <c r="J3655" i="3"/>
  <c r="K3655" i="3" s="1"/>
  <c r="L3655" i="3" s="1"/>
  <c r="J3647" i="3"/>
  <c r="K3647" i="3" s="1"/>
  <c r="L3647" i="3" s="1"/>
  <c r="J3643" i="3"/>
  <c r="K3643" i="3" s="1"/>
  <c r="L3643" i="3" s="1"/>
  <c r="J3635" i="3"/>
  <c r="K3635" i="3" s="1"/>
  <c r="L3635" i="3" s="1"/>
  <c r="J3623" i="3"/>
  <c r="K3623" i="3" s="1"/>
  <c r="L3623" i="3" s="1"/>
  <c r="J3615" i="3"/>
  <c r="K3615" i="3" s="1"/>
  <c r="L3615" i="3" s="1"/>
  <c r="J3607" i="3"/>
  <c r="K3607" i="3" s="1"/>
  <c r="L3607" i="3" s="1"/>
  <c r="J3599" i="3"/>
  <c r="K3599" i="3" s="1"/>
  <c r="L3599" i="3" s="1"/>
  <c r="J3591" i="3"/>
  <c r="K3591" i="3" s="1"/>
  <c r="L3591" i="3" s="1"/>
  <c r="J3583" i="3"/>
  <c r="K3583" i="3" s="1"/>
  <c r="L3583" i="3" s="1"/>
  <c r="J3575" i="3"/>
  <c r="K3575" i="3" s="1"/>
  <c r="L3575" i="3" s="1"/>
  <c r="J3567" i="3"/>
  <c r="K3567" i="3" s="1"/>
  <c r="L3567" i="3" s="1"/>
  <c r="J3563" i="3"/>
  <c r="K3563" i="3" s="1"/>
  <c r="L3563" i="3" s="1"/>
  <c r="J3559" i="3"/>
  <c r="K3559" i="3" s="1"/>
  <c r="L3559" i="3" s="1"/>
  <c r="J3555" i="3"/>
  <c r="K3555" i="3" s="1"/>
  <c r="L3555" i="3" s="1"/>
  <c r="J3551" i="3"/>
  <c r="K3551" i="3" s="1"/>
  <c r="L3551" i="3" s="1"/>
  <c r="J3547" i="3"/>
  <c r="K3547" i="3" s="1"/>
  <c r="L3547" i="3" s="1"/>
  <c r="J3543" i="3"/>
  <c r="K3543" i="3" s="1"/>
  <c r="L3543" i="3" s="1"/>
  <c r="J3535" i="3"/>
  <c r="K3535" i="3" s="1"/>
  <c r="L3535" i="3" s="1"/>
  <c r="J3531" i="3"/>
  <c r="K3531" i="3" s="1"/>
  <c r="L3531" i="3" s="1"/>
  <c r="J3527" i="3"/>
  <c r="K3527" i="3" s="1"/>
  <c r="L3527" i="3" s="1"/>
  <c r="J3523" i="3"/>
  <c r="K3523" i="3" s="1"/>
  <c r="L3523" i="3" s="1"/>
  <c r="J3519" i="3"/>
  <c r="K3519" i="3" s="1"/>
  <c r="L3519" i="3" s="1"/>
  <c r="J3515" i="3"/>
  <c r="K3515" i="3" s="1"/>
  <c r="L3515" i="3" s="1"/>
  <c r="J3511" i="3"/>
  <c r="K3511" i="3" s="1"/>
  <c r="L3511" i="3" s="1"/>
  <c r="J3507" i="3"/>
  <c r="K3507" i="3" s="1"/>
  <c r="L3507" i="3" s="1"/>
  <c r="J3503" i="3"/>
  <c r="K3503" i="3" s="1"/>
  <c r="L3503" i="3" s="1"/>
  <c r="J3499" i="3"/>
  <c r="K3499" i="3" s="1"/>
  <c r="L3499" i="3" s="1"/>
  <c r="J3495" i="3"/>
  <c r="K3495" i="3" s="1"/>
  <c r="L3495" i="3" s="1"/>
  <c r="J3491" i="3"/>
  <c r="K3491" i="3" s="1"/>
  <c r="L3491" i="3" s="1"/>
  <c r="J3487" i="3"/>
  <c r="K3487" i="3" s="1"/>
  <c r="L3487" i="3" s="1"/>
  <c r="J3483" i="3"/>
  <c r="K3483" i="3" s="1"/>
  <c r="L3483" i="3" s="1"/>
  <c r="J3479" i="3"/>
  <c r="K3479" i="3" s="1"/>
  <c r="L3479" i="3" s="1"/>
  <c r="J3475" i="3"/>
  <c r="K3475" i="3" s="1"/>
  <c r="J3471" i="3"/>
  <c r="K3471" i="3" s="1"/>
  <c r="L3471" i="3" s="1"/>
  <c r="J3467" i="3"/>
  <c r="K3467" i="3" s="1"/>
  <c r="L3467" i="3" s="1"/>
  <c r="J3463" i="3"/>
  <c r="K3463" i="3" s="1"/>
  <c r="L3463" i="3" s="1"/>
  <c r="J3459" i="3"/>
  <c r="K3459" i="3" s="1"/>
  <c r="L3459" i="3" s="1"/>
  <c r="J3455" i="3"/>
  <c r="K3455" i="3" s="1"/>
  <c r="L3455" i="3" s="1"/>
  <c r="J3451" i="3"/>
  <c r="K3451" i="3" s="1"/>
  <c r="L3451" i="3" s="1"/>
  <c r="J3447" i="3"/>
  <c r="K3447" i="3" s="1"/>
  <c r="L3447" i="3" s="1"/>
  <c r="J3443" i="3"/>
  <c r="K3443" i="3" s="1"/>
  <c r="L3443" i="3" s="1"/>
  <c r="J3439" i="3"/>
  <c r="K3439" i="3" s="1"/>
  <c r="L3439" i="3" s="1"/>
  <c r="J3435" i="3"/>
  <c r="K3435" i="3" s="1"/>
  <c r="L3435" i="3" s="1"/>
  <c r="J3431" i="3"/>
  <c r="K3431" i="3" s="1"/>
  <c r="L3431" i="3" s="1"/>
  <c r="J3427" i="3"/>
  <c r="K3427" i="3" s="1"/>
  <c r="L3427" i="3" s="1"/>
  <c r="J3423" i="3"/>
  <c r="K3423" i="3" s="1"/>
  <c r="L3423" i="3" s="1"/>
  <c r="J3419" i="3"/>
  <c r="K3419" i="3" s="1"/>
  <c r="L3419" i="3" s="1"/>
  <c r="J3415" i="3"/>
  <c r="K3415" i="3" s="1"/>
  <c r="L3415" i="3" s="1"/>
  <c r="J3411" i="3"/>
  <c r="K3411" i="3" s="1"/>
  <c r="L3411" i="3" s="1"/>
  <c r="J3407" i="3"/>
  <c r="K3407" i="3" s="1"/>
  <c r="L3407" i="3" s="1"/>
  <c r="J3403" i="3"/>
  <c r="K3403" i="3" s="1"/>
  <c r="L3403" i="3" s="1"/>
  <c r="J3399" i="3"/>
  <c r="K3399" i="3" s="1"/>
  <c r="L3399" i="3" s="1"/>
  <c r="J3395" i="3"/>
  <c r="K3395" i="3" s="1"/>
  <c r="L3395" i="3" s="1"/>
  <c r="J3391" i="3"/>
  <c r="K3391" i="3" s="1"/>
  <c r="L3391" i="3" s="1"/>
  <c r="J3387" i="3"/>
  <c r="K3387" i="3" s="1"/>
  <c r="L3387" i="3" s="1"/>
  <c r="J3383" i="3"/>
  <c r="K3383" i="3" s="1"/>
  <c r="L3383" i="3" s="1"/>
  <c r="J3379" i="3"/>
  <c r="K3379" i="3" s="1"/>
  <c r="L3379" i="3" s="1"/>
  <c r="J3375" i="3"/>
  <c r="K3375" i="3" s="1"/>
  <c r="L3375" i="3" s="1"/>
  <c r="J3371" i="3"/>
  <c r="K3371" i="3" s="1"/>
  <c r="L3371" i="3" s="1"/>
  <c r="J3367" i="3"/>
  <c r="K3367" i="3" s="1"/>
  <c r="L3367" i="3" s="1"/>
  <c r="J3363" i="3"/>
  <c r="K3363" i="3" s="1"/>
  <c r="L3363" i="3" s="1"/>
  <c r="J3359" i="3"/>
  <c r="K3359" i="3" s="1"/>
  <c r="L3359" i="3" s="1"/>
  <c r="J3355" i="3"/>
  <c r="K3355" i="3" s="1"/>
  <c r="L3355" i="3" s="1"/>
  <c r="J3351" i="3"/>
  <c r="K3351" i="3" s="1"/>
  <c r="L3351" i="3" s="1"/>
  <c r="J3347" i="3"/>
  <c r="K3347" i="3" s="1"/>
  <c r="L3347" i="3" s="1"/>
  <c r="J3343" i="3"/>
  <c r="K3343" i="3" s="1"/>
  <c r="L3343" i="3" s="1"/>
  <c r="J3339" i="3"/>
  <c r="K3339" i="3" s="1"/>
  <c r="L3339" i="3" s="1"/>
  <c r="J3335" i="3"/>
  <c r="K3335" i="3" s="1"/>
  <c r="L3335" i="3" s="1"/>
  <c r="J3331" i="3"/>
  <c r="K3331" i="3" s="1"/>
  <c r="L3331" i="3" s="1"/>
  <c r="J3327" i="3"/>
  <c r="K3327" i="3" s="1"/>
  <c r="L3327" i="3" s="1"/>
  <c r="J3323" i="3"/>
  <c r="K3323" i="3" s="1"/>
  <c r="L3323" i="3" s="1"/>
  <c r="J3319" i="3"/>
  <c r="K3319" i="3" s="1"/>
  <c r="L3319" i="3" s="1"/>
  <c r="J3315" i="3"/>
  <c r="K3315" i="3" s="1"/>
  <c r="L3315" i="3" s="1"/>
  <c r="J3311" i="3"/>
  <c r="K3311" i="3" s="1"/>
  <c r="L3311" i="3" s="1"/>
  <c r="J3307" i="3"/>
  <c r="K3307" i="3" s="1"/>
  <c r="L3307" i="3" s="1"/>
  <c r="J3303" i="3"/>
  <c r="K3303" i="3" s="1"/>
  <c r="L3303" i="3" s="1"/>
  <c r="J3299" i="3"/>
  <c r="K3299" i="3" s="1"/>
  <c r="L3299" i="3" s="1"/>
  <c r="J3295" i="3"/>
  <c r="K3295" i="3" s="1"/>
  <c r="L3295" i="3" s="1"/>
  <c r="J3291" i="3"/>
  <c r="K3291" i="3" s="1"/>
  <c r="L3291" i="3" s="1"/>
  <c r="J3287" i="3"/>
  <c r="K3287" i="3" s="1"/>
  <c r="L3287" i="3" s="1"/>
  <c r="J3283" i="3"/>
  <c r="K3283" i="3" s="1"/>
  <c r="J3279" i="3"/>
  <c r="K3279" i="3" s="1"/>
  <c r="L3279" i="3" s="1"/>
  <c r="J3275" i="3"/>
  <c r="K3275" i="3" s="1"/>
  <c r="L3275" i="3" s="1"/>
  <c r="J3271" i="3"/>
  <c r="K3271" i="3" s="1"/>
  <c r="L3271" i="3" s="1"/>
  <c r="J3267" i="3"/>
  <c r="K3267" i="3" s="1"/>
  <c r="L3267" i="3" s="1"/>
  <c r="J3263" i="3"/>
  <c r="K3263" i="3" s="1"/>
  <c r="L3263" i="3" s="1"/>
  <c r="J3259" i="3"/>
  <c r="K3259" i="3" s="1"/>
  <c r="L3259" i="3" s="1"/>
  <c r="J3255" i="3"/>
  <c r="K3255" i="3" s="1"/>
  <c r="L3255" i="3" s="1"/>
  <c r="J3251" i="3"/>
  <c r="K3251" i="3" s="1"/>
  <c r="L3251" i="3" s="1"/>
  <c r="J3247" i="3"/>
  <c r="K3247" i="3" s="1"/>
  <c r="L3247" i="3" s="1"/>
  <c r="J3243" i="3"/>
  <c r="K3243" i="3" s="1"/>
  <c r="L3243" i="3" s="1"/>
  <c r="J3239" i="3"/>
  <c r="K3239" i="3" s="1"/>
  <c r="L3239" i="3" s="1"/>
  <c r="J3235" i="3"/>
  <c r="K3235" i="3" s="1"/>
  <c r="L3235" i="3" s="1"/>
  <c r="J3231" i="3"/>
  <c r="K3231" i="3" s="1"/>
  <c r="L3231" i="3" s="1"/>
  <c r="J3227" i="3"/>
  <c r="K3227" i="3" s="1"/>
  <c r="L3227" i="3" s="1"/>
  <c r="J3223" i="3"/>
  <c r="K3223" i="3" s="1"/>
  <c r="L3223" i="3" s="1"/>
  <c r="J3219" i="3"/>
  <c r="K3219" i="3" s="1"/>
  <c r="L3219" i="3" s="1"/>
  <c r="J3215" i="3"/>
  <c r="K3215" i="3" s="1"/>
  <c r="L3215" i="3" s="1"/>
  <c r="J3211" i="3"/>
  <c r="K3211" i="3" s="1"/>
  <c r="L3211" i="3" s="1"/>
  <c r="J3207" i="3"/>
  <c r="K3207" i="3" s="1"/>
  <c r="L3207" i="3" s="1"/>
  <c r="J3203" i="3"/>
  <c r="K3203" i="3" s="1"/>
  <c r="J3199" i="3"/>
  <c r="K3199" i="3" s="1"/>
  <c r="L3199" i="3" s="1"/>
  <c r="J3195" i="3"/>
  <c r="K3195" i="3" s="1"/>
  <c r="L3195" i="3" s="1"/>
  <c r="J3191" i="3"/>
  <c r="K3191" i="3" s="1"/>
  <c r="L3191" i="3" s="1"/>
  <c r="J3187" i="3"/>
  <c r="K3187" i="3" s="1"/>
  <c r="L3187" i="3" s="1"/>
  <c r="J3183" i="3"/>
  <c r="K3183" i="3" s="1"/>
  <c r="L3183" i="3" s="1"/>
  <c r="J3179" i="3"/>
  <c r="K3179" i="3" s="1"/>
  <c r="L3179" i="3" s="1"/>
  <c r="J3175" i="3"/>
  <c r="K3175" i="3" s="1"/>
  <c r="L3175" i="3" s="1"/>
  <c r="J3171" i="3"/>
  <c r="K3171" i="3" s="1"/>
  <c r="J3167" i="3"/>
  <c r="K3167" i="3" s="1"/>
  <c r="L3167" i="3" s="1"/>
  <c r="J3163" i="3"/>
  <c r="K3163" i="3" s="1"/>
  <c r="L3163" i="3" s="1"/>
  <c r="J3159" i="3"/>
  <c r="K3159" i="3" s="1"/>
  <c r="L3159" i="3" s="1"/>
  <c r="J3155" i="3"/>
  <c r="K3155" i="3" s="1"/>
  <c r="L3155" i="3" s="1"/>
  <c r="J3151" i="3"/>
  <c r="K3151" i="3" s="1"/>
  <c r="L3151" i="3" s="1"/>
  <c r="J3147" i="3"/>
  <c r="K3147" i="3" s="1"/>
  <c r="L3147" i="3" s="1"/>
  <c r="J3143" i="3"/>
  <c r="K3143" i="3" s="1"/>
  <c r="L3143" i="3" s="1"/>
  <c r="J3139" i="3"/>
  <c r="K3139" i="3" s="1"/>
  <c r="L3139" i="3" s="1"/>
  <c r="J3135" i="3"/>
  <c r="K3135" i="3" s="1"/>
  <c r="L3135" i="3" s="1"/>
  <c r="J3131" i="3"/>
  <c r="K3131" i="3" s="1"/>
  <c r="L3131" i="3" s="1"/>
  <c r="J3127" i="3"/>
  <c r="K3127" i="3" s="1"/>
  <c r="L3127" i="3" s="1"/>
  <c r="J3123" i="3"/>
  <c r="K3123" i="3" s="1"/>
  <c r="L3123" i="3" s="1"/>
  <c r="J3119" i="3"/>
  <c r="K3119" i="3" s="1"/>
  <c r="L3119" i="3" s="1"/>
  <c r="J3115" i="3"/>
  <c r="K3115" i="3" s="1"/>
  <c r="L3115" i="3" s="1"/>
  <c r="J3111" i="3"/>
  <c r="K3111" i="3" s="1"/>
  <c r="L3111" i="3" s="1"/>
  <c r="J3107" i="3"/>
  <c r="K3107" i="3" s="1"/>
  <c r="L3107" i="3" s="1"/>
  <c r="J3103" i="3"/>
  <c r="K3103" i="3" s="1"/>
  <c r="L3103" i="3" s="1"/>
  <c r="J3099" i="3"/>
  <c r="K3099" i="3" s="1"/>
  <c r="L3099" i="3" s="1"/>
  <c r="J3095" i="3"/>
  <c r="K3095" i="3" s="1"/>
  <c r="L3095" i="3" s="1"/>
  <c r="J3091" i="3"/>
  <c r="K3091" i="3" s="1"/>
  <c r="L3091" i="3" s="1"/>
  <c r="J3087" i="3"/>
  <c r="K3087" i="3" s="1"/>
  <c r="L3087" i="3" s="1"/>
  <c r="J3083" i="3"/>
  <c r="K3083" i="3" s="1"/>
  <c r="L3083" i="3" s="1"/>
  <c r="J3079" i="3"/>
  <c r="K3079" i="3" s="1"/>
  <c r="L3079" i="3" s="1"/>
  <c r="J3075" i="3"/>
  <c r="K3075" i="3" s="1"/>
  <c r="L3075" i="3" s="1"/>
  <c r="J3071" i="3"/>
  <c r="K3071" i="3" s="1"/>
  <c r="L3071" i="3" s="1"/>
  <c r="J3067" i="3"/>
  <c r="K3067" i="3" s="1"/>
  <c r="L3067" i="3" s="1"/>
  <c r="J3063" i="3"/>
  <c r="K3063" i="3" s="1"/>
  <c r="L3063" i="3" s="1"/>
  <c r="J3059" i="3"/>
  <c r="K3059" i="3" s="1"/>
  <c r="L3059" i="3" s="1"/>
  <c r="J3055" i="3"/>
  <c r="K3055" i="3" s="1"/>
  <c r="L3055" i="3" s="1"/>
  <c r="J3051" i="3"/>
  <c r="K3051" i="3" s="1"/>
  <c r="L3051" i="3" s="1"/>
  <c r="J3047" i="3"/>
  <c r="K3047" i="3" s="1"/>
  <c r="L3047" i="3" s="1"/>
  <c r="J3043" i="3"/>
  <c r="K3043" i="3" s="1"/>
  <c r="L3043" i="3" s="1"/>
  <c r="J3039" i="3"/>
  <c r="K3039" i="3" s="1"/>
  <c r="L3039" i="3" s="1"/>
  <c r="J3035" i="3"/>
  <c r="K3035" i="3" s="1"/>
  <c r="L3035" i="3" s="1"/>
  <c r="J3031" i="3"/>
  <c r="K3031" i="3" s="1"/>
  <c r="L3031" i="3" s="1"/>
  <c r="J3027" i="3"/>
  <c r="K3027" i="3" s="1"/>
  <c r="L3027" i="3" s="1"/>
  <c r="J3023" i="3"/>
  <c r="K3023" i="3" s="1"/>
  <c r="L3023" i="3" s="1"/>
  <c r="J3019" i="3"/>
  <c r="K3019" i="3" s="1"/>
  <c r="L3019" i="3" s="1"/>
  <c r="J3015" i="3"/>
  <c r="K3015" i="3" s="1"/>
  <c r="L3015" i="3" s="1"/>
  <c r="J3011" i="3"/>
  <c r="K3011" i="3" s="1"/>
  <c r="L3011" i="3" s="1"/>
  <c r="J3007" i="3"/>
  <c r="K3007" i="3" s="1"/>
  <c r="L3007" i="3" s="1"/>
  <c r="J3003" i="3"/>
  <c r="K3003" i="3" s="1"/>
  <c r="L3003" i="3" s="1"/>
  <c r="J2999" i="3"/>
  <c r="K2999" i="3" s="1"/>
  <c r="L2999" i="3" s="1"/>
  <c r="J2995" i="3"/>
  <c r="K2995" i="3" s="1"/>
  <c r="L2995" i="3" s="1"/>
  <c r="J2991" i="3"/>
  <c r="K2991" i="3" s="1"/>
  <c r="L2991" i="3" s="1"/>
  <c r="J2987" i="3"/>
  <c r="K2987" i="3" s="1"/>
  <c r="L2987" i="3" s="1"/>
  <c r="J2983" i="3"/>
  <c r="K2983" i="3" s="1"/>
  <c r="L2983" i="3" s="1"/>
  <c r="J2979" i="3"/>
  <c r="K2979" i="3" s="1"/>
  <c r="L2979" i="3" s="1"/>
  <c r="J2975" i="3"/>
  <c r="K2975" i="3" s="1"/>
  <c r="L2975" i="3" s="1"/>
  <c r="J2971" i="3"/>
  <c r="K2971" i="3" s="1"/>
  <c r="L2971" i="3" s="1"/>
  <c r="J2967" i="3"/>
  <c r="K2967" i="3" s="1"/>
  <c r="L2967" i="3" s="1"/>
  <c r="J2963" i="3"/>
  <c r="K2963" i="3" s="1"/>
  <c r="L2963" i="3" s="1"/>
  <c r="J2959" i="3"/>
  <c r="K2959" i="3" s="1"/>
  <c r="L2959" i="3" s="1"/>
  <c r="J2955" i="3"/>
  <c r="K2955" i="3" s="1"/>
  <c r="L2955" i="3" s="1"/>
  <c r="J2951" i="3"/>
  <c r="K2951" i="3" s="1"/>
  <c r="L2951" i="3" s="1"/>
  <c r="J2947" i="3"/>
  <c r="K2947" i="3" s="1"/>
  <c r="L2947" i="3" s="1"/>
  <c r="J2943" i="3"/>
  <c r="K2943" i="3" s="1"/>
  <c r="L2943" i="3" s="1"/>
  <c r="J2939" i="3"/>
  <c r="K2939" i="3" s="1"/>
  <c r="L2939" i="3" s="1"/>
  <c r="J2935" i="3"/>
  <c r="K2935" i="3" s="1"/>
  <c r="L2935" i="3" s="1"/>
  <c r="J2927" i="3"/>
  <c r="K2927" i="3" s="1"/>
  <c r="L2927" i="3" s="1"/>
  <c r="J2919" i="3"/>
  <c r="K2919" i="3" s="1"/>
  <c r="L2919" i="3" s="1"/>
  <c r="J2911" i="3"/>
  <c r="K2911" i="3" s="1"/>
  <c r="L2911" i="3" s="1"/>
  <c r="J2903" i="3"/>
  <c r="K2903" i="3" s="1"/>
  <c r="L2903" i="3" s="1"/>
  <c r="J2895" i="3"/>
  <c r="K2895" i="3" s="1"/>
  <c r="L2895" i="3" s="1"/>
  <c r="J2887" i="3"/>
  <c r="K2887" i="3" s="1"/>
  <c r="L2887" i="3" s="1"/>
  <c r="J2879" i="3"/>
  <c r="K2879" i="3" s="1"/>
  <c r="L2879" i="3" s="1"/>
  <c r="J2871" i="3"/>
  <c r="K2871" i="3" s="1"/>
  <c r="L2871" i="3" s="1"/>
  <c r="J2863" i="3"/>
  <c r="K2863" i="3" s="1"/>
  <c r="L2863" i="3" s="1"/>
  <c r="J2855" i="3"/>
  <c r="K2855" i="3" s="1"/>
  <c r="L2855" i="3" s="1"/>
  <c r="J2843" i="3"/>
  <c r="K2843" i="3" s="1"/>
  <c r="L2843" i="3" s="1"/>
  <c r="J2835" i="3"/>
  <c r="K2835" i="3" s="1"/>
  <c r="L2835" i="3" s="1"/>
  <c r="J2827" i="3"/>
  <c r="K2827" i="3" s="1"/>
  <c r="L2827" i="3" s="1"/>
  <c r="J2819" i="3"/>
  <c r="K2819" i="3" s="1"/>
  <c r="L2819" i="3" s="1"/>
  <c r="J2811" i="3"/>
  <c r="K2811" i="3" s="1"/>
  <c r="L2811" i="3" s="1"/>
  <c r="J2803" i="3"/>
  <c r="K2803" i="3" s="1"/>
  <c r="L2803" i="3" s="1"/>
  <c r="J2795" i="3"/>
  <c r="K2795" i="3" s="1"/>
  <c r="L2795" i="3" s="1"/>
  <c r="J2787" i="3"/>
  <c r="K2787" i="3" s="1"/>
  <c r="L2787" i="3" s="1"/>
  <c r="J2783" i="3"/>
  <c r="K2783" i="3" s="1"/>
  <c r="L2783" i="3" s="1"/>
  <c r="J2771" i="3"/>
  <c r="K2771" i="3" s="1"/>
  <c r="L2771" i="3" s="1"/>
  <c r="J2763" i="3"/>
  <c r="K2763" i="3" s="1"/>
  <c r="L2763" i="3" s="1"/>
  <c r="J2755" i="3"/>
  <c r="K2755" i="3" s="1"/>
  <c r="L2755" i="3" s="1"/>
  <c r="J2747" i="3"/>
  <c r="K2747" i="3" s="1"/>
  <c r="L2747" i="3" s="1"/>
  <c r="J2739" i="3"/>
  <c r="K2739" i="3" s="1"/>
  <c r="L2739" i="3" s="1"/>
  <c r="J2731" i="3"/>
  <c r="K2731" i="3" s="1"/>
  <c r="L2731" i="3" s="1"/>
  <c r="J2723" i="3"/>
  <c r="K2723" i="3" s="1"/>
  <c r="L2723" i="3" s="1"/>
  <c r="J2715" i="3"/>
  <c r="K2715" i="3" s="1"/>
  <c r="L2715" i="3" s="1"/>
  <c r="J2707" i="3"/>
  <c r="K2707" i="3" s="1"/>
  <c r="L2707" i="3" s="1"/>
  <c r="J2699" i="3"/>
  <c r="K2699" i="3" s="1"/>
  <c r="L2699" i="3" s="1"/>
  <c r="J2691" i="3"/>
  <c r="K2691" i="3" s="1"/>
  <c r="L2691" i="3" s="1"/>
  <c r="J2683" i="3"/>
  <c r="K2683" i="3" s="1"/>
  <c r="L2683" i="3" s="1"/>
  <c r="J2675" i="3"/>
  <c r="K2675" i="3" s="1"/>
  <c r="L2675" i="3" s="1"/>
  <c r="J2667" i="3"/>
  <c r="K2667" i="3" s="1"/>
  <c r="L2667" i="3" s="1"/>
  <c r="J2663" i="3"/>
  <c r="K2663" i="3" s="1"/>
  <c r="L2663" i="3" s="1"/>
  <c r="J2655" i="3"/>
  <c r="K2655" i="3" s="1"/>
  <c r="L2655" i="3" s="1"/>
  <c r="J2647" i="3"/>
  <c r="K2647" i="3" s="1"/>
  <c r="L2647" i="3" s="1"/>
  <c r="J2639" i="3"/>
  <c r="K2639" i="3" s="1"/>
  <c r="L2639" i="3" s="1"/>
  <c r="J2631" i="3"/>
  <c r="K2631" i="3" s="1"/>
  <c r="L2631" i="3" s="1"/>
  <c r="J2623" i="3"/>
  <c r="K2623" i="3" s="1"/>
  <c r="L2623" i="3" s="1"/>
  <c r="J2615" i="3"/>
  <c r="K2615" i="3" s="1"/>
  <c r="L2615" i="3" s="1"/>
  <c r="J2607" i="3"/>
  <c r="K2607" i="3" s="1"/>
  <c r="L2607" i="3" s="1"/>
  <c r="J2599" i="3"/>
  <c r="K2599" i="3" s="1"/>
  <c r="L2599" i="3" s="1"/>
  <c r="J2591" i="3"/>
  <c r="K2591" i="3" s="1"/>
  <c r="L2591" i="3" s="1"/>
  <c r="J2583" i="3"/>
  <c r="K2583" i="3" s="1"/>
  <c r="L2583" i="3" s="1"/>
  <c r="J2571" i="3"/>
  <c r="K2571" i="3" s="1"/>
  <c r="L2571" i="3" s="1"/>
  <c r="J2563" i="3"/>
  <c r="K2563" i="3" s="1"/>
  <c r="L2563" i="3" s="1"/>
  <c r="J2555" i="3"/>
  <c r="K2555" i="3" s="1"/>
  <c r="L2555" i="3" s="1"/>
  <c r="J2547" i="3"/>
  <c r="K2547" i="3" s="1"/>
  <c r="L2547" i="3" s="1"/>
  <c r="J2539" i="3"/>
  <c r="K2539" i="3" s="1"/>
  <c r="L2539" i="3" s="1"/>
  <c r="J2531" i="3"/>
  <c r="K2531" i="3" s="1"/>
  <c r="L2531" i="3" s="1"/>
  <c r="J2523" i="3"/>
  <c r="K2523" i="3" s="1"/>
  <c r="L2523" i="3" s="1"/>
  <c r="J2515" i="3"/>
  <c r="K2515" i="3" s="1"/>
  <c r="L2515" i="3" s="1"/>
  <c r="J2507" i="3"/>
  <c r="K2507" i="3" s="1"/>
  <c r="L2507" i="3" s="1"/>
  <c r="J2499" i="3"/>
  <c r="K2499" i="3" s="1"/>
  <c r="L2499" i="3" s="1"/>
  <c r="J2495" i="3"/>
  <c r="K2495" i="3" s="1"/>
  <c r="L2495" i="3" s="1"/>
  <c r="J2487" i="3"/>
  <c r="K2487" i="3" s="1"/>
  <c r="L2487" i="3" s="1"/>
  <c r="J2479" i="3"/>
  <c r="K2479" i="3" s="1"/>
  <c r="J2471" i="3"/>
  <c r="K2471" i="3" s="1"/>
  <c r="J2463" i="3"/>
  <c r="K2463" i="3" s="1"/>
  <c r="L2463" i="3" s="1"/>
  <c r="J2455" i="3"/>
  <c r="K2455" i="3" s="1"/>
  <c r="L2455" i="3" s="1"/>
  <c r="J2447" i="3"/>
  <c r="K2447" i="3" s="1"/>
  <c r="L2447" i="3" s="1"/>
  <c r="J2439" i="3"/>
  <c r="K2439" i="3" s="1"/>
  <c r="L2439" i="3" s="1"/>
  <c r="J2431" i="3"/>
  <c r="K2431" i="3" s="1"/>
  <c r="L2431" i="3" s="1"/>
  <c r="J2423" i="3"/>
  <c r="K2423" i="3" s="1"/>
  <c r="L2423" i="3" s="1"/>
  <c r="J2411" i="3"/>
  <c r="K2411" i="3" s="1"/>
  <c r="L2411" i="3" s="1"/>
  <c r="J2403" i="3"/>
  <c r="K2403" i="3" s="1"/>
  <c r="L2403" i="3" s="1"/>
  <c r="J2395" i="3"/>
  <c r="K2395" i="3" s="1"/>
  <c r="L2395" i="3" s="1"/>
  <c r="J2387" i="3"/>
  <c r="K2387" i="3" s="1"/>
  <c r="L2387" i="3" s="1"/>
  <c r="J2379" i="3"/>
  <c r="K2379" i="3" s="1"/>
  <c r="L2379" i="3" s="1"/>
  <c r="J2371" i="3"/>
  <c r="K2371" i="3" s="1"/>
  <c r="L2371" i="3" s="1"/>
  <c r="J2363" i="3"/>
  <c r="K2363" i="3" s="1"/>
  <c r="L2363" i="3" s="1"/>
  <c r="J2355" i="3"/>
  <c r="K2355" i="3" s="1"/>
  <c r="L2355" i="3" s="1"/>
  <c r="J2347" i="3"/>
  <c r="K2347" i="3" s="1"/>
  <c r="L2347" i="3" s="1"/>
  <c r="J2339" i="3"/>
  <c r="K2339" i="3" s="1"/>
  <c r="L2339" i="3" s="1"/>
  <c r="J2331" i="3"/>
  <c r="K2331" i="3" s="1"/>
  <c r="L2331" i="3" s="1"/>
  <c r="J2323" i="3"/>
  <c r="K2323" i="3" s="1"/>
  <c r="L2323" i="3" s="1"/>
  <c r="J2315" i="3"/>
  <c r="K2315" i="3" s="1"/>
  <c r="L2315" i="3" s="1"/>
  <c r="J2307" i="3"/>
  <c r="K2307" i="3" s="1"/>
  <c r="L2307" i="3" s="1"/>
  <c r="J2299" i="3"/>
  <c r="K2299" i="3" s="1"/>
  <c r="L2299" i="3" s="1"/>
  <c r="J2291" i="3"/>
  <c r="K2291" i="3" s="1"/>
  <c r="L2291" i="3" s="1"/>
  <c r="J2283" i="3"/>
  <c r="K2283" i="3" s="1"/>
  <c r="L2283" i="3" s="1"/>
  <c r="J2275" i="3"/>
  <c r="K2275" i="3" s="1"/>
  <c r="L2275" i="3" s="1"/>
  <c r="J2267" i="3"/>
  <c r="K2267" i="3" s="1"/>
  <c r="L2267" i="3" s="1"/>
  <c r="J2259" i="3"/>
  <c r="K2259" i="3" s="1"/>
  <c r="L2259" i="3" s="1"/>
  <c r="J2251" i="3"/>
  <c r="K2251" i="3" s="1"/>
  <c r="J2243" i="3"/>
  <c r="K2243" i="3" s="1"/>
  <c r="L2243" i="3" s="1"/>
  <c r="J2235" i="3"/>
  <c r="K2235" i="3" s="1"/>
  <c r="L2235" i="3" s="1"/>
  <c r="J2227" i="3"/>
  <c r="K2227" i="3" s="1"/>
  <c r="L2227" i="3" s="1"/>
  <c r="J2223" i="3"/>
  <c r="K2223" i="3" s="1"/>
  <c r="L2223" i="3" s="1"/>
  <c r="J2215" i="3"/>
  <c r="K2215" i="3" s="1"/>
  <c r="L2215" i="3" s="1"/>
  <c r="J2207" i="3"/>
  <c r="K2207" i="3" s="1"/>
  <c r="L2207" i="3" s="1"/>
  <c r="J2199" i="3"/>
  <c r="K2199" i="3" s="1"/>
  <c r="L2199" i="3" s="1"/>
  <c r="J2191" i="3"/>
  <c r="K2191" i="3" s="1"/>
  <c r="L2191" i="3" s="1"/>
  <c r="J2183" i="3"/>
  <c r="K2183" i="3" s="1"/>
  <c r="L2183" i="3" s="1"/>
  <c r="J2175" i="3"/>
  <c r="K2175" i="3" s="1"/>
  <c r="L2175" i="3" s="1"/>
  <c r="J2167" i="3"/>
  <c r="K2167" i="3" s="1"/>
  <c r="L2167" i="3" s="1"/>
  <c r="J2159" i="3"/>
  <c r="K2159" i="3" s="1"/>
  <c r="L2159" i="3" s="1"/>
  <c r="J2151" i="3"/>
  <c r="K2151" i="3" s="1"/>
  <c r="L2151" i="3" s="1"/>
  <c r="J2143" i="3"/>
  <c r="K2143" i="3" s="1"/>
  <c r="L2143" i="3" s="1"/>
  <c r="J2135" i="3"/>
  <c r="K2135" i="3" s="1"/>
  <c r="L2135" i="3" s="1"/>
  <c r="J2127" i="3"/>
  <c r="K2127" i="3" s="1"/>
  <c r="L2127" i="3" s="1"/>
  <c r="J2119" i="3"/>
  <c r="K2119" i="3" s="1"/>
  <c r="L2119" i="3" s="1"/>
  <c r="J2111" i="3"/>
  <c r="K2111" i="3" s="1"/>
  <c r="L2111" i="3" s="1"/>
  <c r="J2103" i="3"/>
  <c r="K2103" i="3" s="1"/>
  <c r="L2103" i="3" s="1"/>
  <c r="J2095" i="3"/>
  <c r="K2095" i="3" s="1"/>
  <c r="L2095" i="3" s="1"/>
  <c r="J2087" i="3"/>
  <c r="K2087" i="3" s="1"/>
  <c r="L2087" i="3" s="1"/>
  <c r="J2079" i="3"/>
  <c r="K2079" i="3" s="1"/>
  <c r="L2079" i="3" s="1"/>
  <c r="J2071" i="3"/>
  <c r="K2071" i="3" s="1"/>
  <c r="L2071" i="3" s="1"/>
  <c r="J2063" i="3"/>
  <c r="K2063" i="3" s="1"/>
  <c r="L2063" i="3" s="1"/>
  <c r="J2055" i="3"/>
  <c r="K2055" i="3" s="1"/>
  <c r="L2055" i="3" s="1"/>
  <c r="J2047" i="3"/>
  <c r="K2047" i="3" s="1"/>
  <c r="L2047" i="3" s="1"/>
  <c r="J2039" i="3"/>
  <c r="K2039" i="3" s="1"/>
  <c r="L2039" i="3" s="1"/>
  <c r="J2031" i="3"/>
  <c r="K2031" i="3" s="1"/>
  <c r="L2031" i="3" s="1"/>
  <c r="J2023" i="3"/>
  <c r="K2023" i="3" s="1"/>
  <c r="L2023" i="3" s="1"/>
  <c r="J2015" i="3"/>
  <c r="K2015" i="3" s="1"/>
  <c r="L2015" i="3" s="1"/>
  <c r="J6682" i="3"/>
  <c r="K6682" i="3" s="1"/>
  <c r="L6682" i="3" s="1"/>
  <c r="J6678" i="3"/>
  <c r="K6678" i="3" s="1"/>
  <c r="L6678" i="3" s="1"/>
  <c r="J6674" i="3"/>
  <c r="K6674" i="3" s="1"/>
  <c r="L6674" i="3" s="1"/>
  <c r="J6670" i="3"/>
  <c r="K6670" i="3" s="1"/>
  <c r="L6670" i="3" s="1"/>
  <c r="J6666" i="3"/>
  <c r="K6666" i="3" s="1"/>
  <c r="L6666" i="3" s="1"/>
  <c r="J6662" i="3"/>
  <c r="K6662" i="3" s="1"/>
  <c r="L6662" i="3" s="1"/>
  <c r="J6658" i="3"/>
  <c r="K6658" i="3" s="1"/>
  <c r="L6658" i="3" s="1"/>
  <c r="J6654" i="3"/>
  <c r="K6654" i="3" s="1"/>
  <c r="L6654" i="3" s="1"/>
  <c r="J6650" i="3"/>
  <c r="K6650" i="3" s="1"/>
  <c r="L6650" i="3" s="1"/>
  <c r="J6646" i="3"/>
  <c r="K6646" i="3" s="1"/>
  <c r="L6646" i="3" s="1"/>
  <c r="J6642" i="3"/>
  <c r="K6642" i="3" s="1"/>
  <c r="L6642" i="3" s="1"/>
  <c r="J6638" i="3"/>
  <c r="K6638" i="3" s="1"/>
  <c r="L6638" i="3" s="1"/>
  <c r="J6634" i="3"/>
  <c r="K6634" i="3" s="1"/>
  <c r="L6634" i="3" s="1"/>
  <c r="J6630" i="3"/>
  <c r="K6630" i="3" s="1"/>
  <c r="L6630" i="3" s="1"/>
  <c r="J6626" i="3"/>
  <c r="K6626" i="3" s="1"/>
  <c r="L6626" i="3" s="1"/>
  <c r="J6622" i="3"/>
  <c r="K6622" i="3" s="1"/>
  <c r="L6622" i="3" s="1"/>
  <c r="J6618" i="3"/>
  <c r="K6618" i="3" s="1"/>
  <c r="L6618" i="3" s="1"/>
  <c r="J6614" i="3"/>
  <c r="K6614" i="3" s="1"/>
  <c r="L6614" i="3" s="1"/>
  <c r="J6610" i="3"/>
  <c r="K6610" i="3" s="1"/>
  <c r="L6610" i="3" s="1"/>
  <c r="J6606" i="3"/>
  <c r="K6606" i="3" s="1"/>
  <c r="L6606" i="3" s="1"/>
  <c r="J6602" i="3"/>
  <c r="K6602" i="3" s="1"/>
  <c r="L6602" i="3" s="1"/>
  <c r="J6598" i="3"/>
  <c r="K6598" i="3" s="1"/>
  <c r="L6598" i="3" s="1"/>
  <c r="J6594" i="3"/>
  <c r="K6594" i="3" s="1"/>
  <c r="L6594" i="3" s="1"/>
  <c r="J6590" i="3"/>
  <c r="K6590" i="3" s="1"/>
  <c r="L6590" i="3" s="1"/>
  <c r="J6586" i="3"/>
  <c r="K6586" i="3" s="1"/>
  <c r="L6586" i="3" s="1"/>
  <c r="J6582" i="3"/>
  <c r="K6582" i="3" s="1"/>
  <c r="L6582" i="3" s="1"/>
  <c r="J6578" i="3"/>
  <c r="K6578" i="3" s="1"/>
  <c r="L6578" i="3" s="1"/>
  <c r="J6574" i="3"/>
  <c r="K6574" i="3" s="1"/>
  <c r="L6574" i="3" s="1"/>
  <c r="J6570" i="3"/>
  <c r="K6570" i="3" s="1"/>
  <c r="L6570" i="3" s="1"/>
  <c r="J6566" i="3"/>
  <c r="K6566" i="3" s="1"/>
  <c r="L6566" i="3" s="1"/>
  <c r="J6562" i="3"/>
  <c r="K6562" i="3" s="1"/>
  <c r="L6562" i="3" s="1"/>
  <c r="J6558" i="3"/>
  <c r="K6558" i="3" s="1"/>
  <c r="L6558" i="3" s="1"/>
  <c r="J6554" i="3"/>
  <c r="K6554" i="3" s="1"/>
  <c r="L6554" i="3" s="1"/>
  <c r="J6550" i="3"/>
  <c r="K6550" i="3" s="1"/>
  <c r="L6550" i="3" s="1"/>
  <c r="J6546" i="3"/>
  <c r="K6546" i="3" s="1"/>
  <c r="L6546" i="3" s="1"/>
  <c r="J6542" i="3"/>
  <c r="K6542" i="3" s="1"/>
  <c r="L6542" i="3" s="1"/>
  <c r="J6538" i="3"/>
  <c r="K6538" i="3" s="1"/>
  <c r="L6538" i="3" s="1"/>
  <c r="J6534" i="3"/>
  <c r="K6534" i="3" s="1"/>
  <c r="L6534" i="3" s="1"/>
  <c r="J6530" i="3"/>
  <c r="K6530" i="3" s="1"/>
  <c r="L6530" i="3" s="1"/>
  <c r="J6526" i="3"/>
  <c r="K6526" i="3" s="1"/>
  <c r="L6526" i="3" s="1"/>
  <c r="J6522" i="3"/>
  <c r="K6522" i="3" s="1"/>
  <c r="L6522" i="3" s="1"/>
  <c r="J6518" i="3"/>
  <c r="K6518" i="3" s="1"/>
  <c r="L6518" i="3" s="1"/>
  <c r="J6514" i="3"/>
  <c r="K6514" i="3" s="1"/>
  <c r="L6514" i="3" s="1"/>
  <c r="J6510" i="3"/>
  <c r="K6510" i="3" s="1"/>
  <c r="L6510" i="3" s="1"/>
  <c r="J6506" i="3"/>
  <c r="K6506" i="3" s="1"/>
  <c r="L6506" i="3" s="1"/>
  <c r="J6502" i="3"/>
  <c r="K6502" i="3" s="1"/>
  <c r="L6502" i="3" s="1"/>
  <c r="J6498" i="3"/>
  <c r="K6498" i="3" s="1"/>
  <c r="L6498" i="3" s="1"/>
  <c r="J6494" i="3"/>
  <c r="K6494" i="3" s="1"/>
  <c r="L6494" i="3" s="1"/>
  <c r="J6490" i="3"/>
  <c r="K6490" i="3" s="1"/>
  <c r="L6490" i="3" s="1"/>
  <c r="J6486" i="3"/>
  <c r="K6486" i="3" s="1"/>
  <c r="L6486" i="3" s="1"/>
  <c r="J6482" i="3"/>
  <c r="K6482" i="3" s="1"/>
  <c r="L6482" i="3" s="1"/>
  <c r="J6478" i="3"/>
  <c r="K6478" i="3" s="1"/>
  <c r="L6478" i="3" s="1"/>
  <c r="J6474" i="3"/>
  <c r="K6474" i="3" s="1"/>
  <c r="L6474" i="3" s="1"/>
  <c r="J6470" i="3"/>
  <c r="K6470" i="3" s="1"/>
  <c r="L6470" i="3" s="1"/>
  <c r="J6466" i="3"/>
  <c r="K6466" i="3" s="1"/>
  <c r="L6466" i="3" s="1"/>
  <c r="J6462" i="3"/>
  <c r="K6462" i="3" s="1"/>
  <c r="L6462" i="3" s="1"/>
  <c r="J6458" i="3"/>
  <c r="K6458" i="3" s="1"/>
  <c r="L6458" i="3" s="1"/>
  <c r="J6454" i="3"/>
  <c r="K6454" i="3" s="1"/>
  <c r="L6454" i="3" s="1"/>
  <c r="J6450" i="3"/>
  <c r="K6450" i="3" s="1"/>
  <c r="L6450" i="3" s="1"/>
  <c r="J6446" i="3"/>
  <c r="K6446" i="3" s="1"/>
  <c r="L6446" i="3" s="1"/>
  <c r="J6442" i="3"/>
  <c r="K6442" i="3" s="1"/>
  <c r="L6442" i="3" s="1"/>
  <c r="J6438" i="3"/>
  <c r="K6438" i="3" s="1"/>
  <c r="L6438" i="3" s="1"/>
  <c r="J6434" i="3"/>
  <c r="K6434" i="3" s="1"/>
  <c r="L6434" i="3" s="1"/>
  <c r="J6430" i="3"/>
  <c r="K6430" i="3" s="1"/>
  <c r="L6430" i="3" s="1"/>
  <c r="J6426" i="3"/>
  <c r="K6426" i="3" s="1"/>
  <c r="L6426" i="3" s="1"/>
  <c r="J6422" i="3"/>
  <c r="K6422" i="3" s="1"/>
  <c r="L6422" i="3" s="1"/>
  <c r="J6418" i="3"/>
  <c r="K6418" i="3" s="1"/>
  <c r="L6418" i="3" s="1"/>
  <c r="J6414" i="3"/>
  <c r="K6414" i="3" s="1"/>
  <c r="L6414" i="3" s="1"/>
  <c r="J6410" i="3"/>
  <c r="K6410" i="3" s="1"/>
  <c r="L6410" i="3" s="1"/>
  <c r="J6406" i="3"/>
  <c r="K6406" i="3" s="1"/>
  <c r="L6406" i="3" s="1"/>
  <c r="J6402" i="3"/>
  <c r="K6402" i="3" s="1"/>
  <c r="L6402" i="3" s="1"/>
  <c r="J6398" i="3"/>
  <c r="K6398" i="3" s="1"/>
  <c r="L6398" i="3" s="1"/>
  <c r="J6394" i="3"/>
  <c r="K6394" i="3" s="1"/>
  <c r="L6394" i="3" s="1"/>
  <c r="J6390" i="3"/>
  <c r="K6390" i="3" s="1"/>
  <c r="L6390" i="3" s="1"/>
  <c r="J6386" i="3"/>
  <c r="K6386" i="3" s="1"/>
  <c r="L6386" i="3" s="1"/>
  <c r="J6382" i="3"/>
  <c r="K6382" i="3" s="1"/>
  <c r="L6382" i="3" s="1"/>
  <c r="J6378" i="3"/>
  <c r="K6378" i="3" s="1"/>
  <c r="L6378" i="3" s="1"/>
  <c r="J6374" i="3"/>
  <c r="K6374" i="3" s="1"/>
  <c r="L6374" i="3" s="1"/>
  <c r="J6370" i="3"/>
  <c r="K6370" i="3" s="1"/>
  <c r="L6370" i="3" s="1"/>
  <c r="J6366" i="3"/>
  <c r="K6366" i="3" s="1"/>
  <c r="L6366" i="3" s="1"/>
  <c r="J6362" i="3"/>
  <c r="K6362" i="3" s="1"/>
  <c r="L6362" i="3" s="1"/>
  <c r="J6358" i="3"/>
  <c r="K6358" i="3" s="1"/>
  <c r="L6358" i="3" s="1"/>
  <c r="J6354" i="3"/>
  <c r="K6354" i="3" s="1"/>
  <c r="L6354" i="3" s="1"/>
  <c r="J6350" i="3"/>
  <c r="K6350" i="3" s="1"/>
  <c r="L6350" i="3" s="1"/>
  <c r="J6346" i="3"/>
  <c r="K6346" i="3" s="1"/>
  <c r="L6346" i="3" s="1"/>
  <c r="J6342" i="3"/>
  <c r="K6342" i="3" s="1"/>
  <c r="L6342" i="3" s="1"/>
  <c r="J6338" i="3"/>
  <c r="K6338" i="3" s="1"/>
  <c r="L6338" i="3" s="1"/>
  <c r="J6334" i="3"/>
  <c r="K6334" i="3" s="1"/>
  <c r="J6330" i="3"/>
  <c r="K6330" i="3" s="1"/>
  <c r="L6330" i="3" s="1"/>
  <c r="J6326" i="3"/>
  <c r="K6326" i="3" s="1"/>
  <c r="L6326" i="3" s="1"/>
  <c r="J6322" i="3"/>
  <c r="K6322" i="3" s="1"/>
  <c r="L6322" i="3" s="1"/>
  <c r="J6318" i="3"/>
  <c r="K6318" i="3" s="1"/>
  <c r="L6318" i="3" s="1"/>
  <c r="J6314" i="3"/>
  <c r="K6314" i="3" s="1"/>
  <c r="L6314" i="3" s="1"/>
  <c r="J6310" i="3"/>
  <c r="K6310" i="3" s="1"/>
  <c r="L6310" i="3" s="1"/>
  <c r="J6306" i="3"/>
  <c r="K6306" i="3" s="1"/>
  <c r="L6306" i="3" s="1"/>
  <c r="J6302" i="3"/>
  <c r="K6302" i="3" s="1"/>
  <c r="L6302" i="3" s="1"/>
  <c r="J6298" i="3"/>
  <c r="K6298" i="3" s="1"/>
  <c r="L6298" i="3" s="1"/>
  <c r="J6294" i="3"/>
  <c r="K6294" i="3" s="1"/>
  <c r="L6294" i="3" s="1"/>
  <c r="J6290" i="3"/>
  <c r="K6290" i="3" s="1"/>
  <c r="L6290" i="3" s="1"/>
  <c r="J6286" i="3"/>
  <c r="K6286" i="3" s="1"/>
  <c r="L6286" i="3" s="1"/>
  <c r="J6282" i="3"/>
  <c r="K6282" i="3" s="1"/>
  <c r="L6282" i="3" s="1"/>
  <c r="J6278" i="3"/>
  <c r="K6278" i="3" s="1"/>
  <c r="L6278" i="3" s="1"/>
  <c r="J6274" i="3"/>
  <c r="K6274" i="3" s="1"/>
  <c r="L6274" i="3" s="1"/>
  <c r="J6270" i="3"/>
  <c r="K6270" i="3" s="1"/>
  <c r="L6270" i="3" s="1"/>
  <c r="J6266" i="3"/>
  <c r="K6266" i="3" s="1"/>
  <c r="L6266" i="3" s="1"/>
  <c r="J6262" i="3"/>
  <c r="K6262" i="3" s="1"/>
  <c r="L6262" i="3" s="1"/>
  <c r="J6258" i="3"/>
  <c r="K6258" i="3" s="1"/>
  <c r="L6258" i="3" s="1"/>
  <c r="J6254" i="3"/>
  <c r="K6254" i="3" s="1"/>
  <c r="L6254" i="3" s="1"/>
  <c r="J6250" i="3"/>
  <c r="K6250" i="3" s="1"/>
  <c r="L6250" i="3" s="1"/>
  <c r="J6246" i="3"/>
  <c r="K6246" i="3" s="1"/>
  <c r="L6246" i="3" s="1"/>
  <c r="J6242" i="3"/>
  <c r="K6242" i="3" s="1"/>
  <c r="L6242" i="3" s="1"/>
  <c r="J6238" i="3"/>
  <c r="K6238" i="3" s="1"/>
  <c r="L6238" i="3" s="1"/>
  <c r="J6234" i="3"/>
  <c r="K6234" i="3" s="1"/>
  <c r="L6234" i="3" s="1"/>
  <c r="J6230" i="3"/>
  <c r="K6230" i="3" s="1"/>
  <c r="L6230" i="3" s="1"/>
  <c r="J6226" i="3"/>
  <c r="K6226" i="3" s="1"/>
  <c r="L6226" i="3" s="1"/>
  <c r="J6222" i="3"/>
  <c r="K6222" i="3" s="1"/>
  <c r="L6222" i="3" s="1"/>
  <c r="J6218" i="3"/>
  <c r="K6218" i="3" s="1"/>
  <c r="L6218" i="3" s="1"/>
  <c r="J6214" i="3"/>
  <c r="K6214" i="3" s="1"/>
  <c r="L6214" i="3" s="1"/>
  <c r="J6210" i="3"/>
  <c r="K6210" i="3" s="1"/>
  <c r="L6210" i="3" s="1"/>
  <c r="J6206" i="3"/>
  <c r="K6206" i="3" s="1"/>
  <c r="L6206" i="3" s="1"/>
  <c r="J6202" i="3"/>
  <c r="K6202" i="3" s="1"/>
  <c r="L6202" i="3" s="1"/>
  <c r="J6198" i="3"/>
  <c r="K6198" i="3" s="1"/>
  <c r="L6198" i="3" s="1"/>
  <c r="J6194" i="3"/>
  <c r="K6194" i="3" s="1"/>
  <c r="L6194" i="3" s="1"/>
  <c r="J6190" i="3"/>
  <c r="K6190" i="3" s="1"/>
  <c r="L6190" i="3" s="1"/>
  <c r="J6186" i="3"/>
  <c r="K6186" i="3" s="1"/>
  <c r="L6186" i="3" s="1"/>
  <c r="J6182" i="3"/>
  <c r="K6182" i="3" s="1"/>
  <c r="L6182" i="3" s="1"/>
  <c r="J6178" i="3"/>
  <c r="K6178" i="3" s="1"/>
  <c r="L6178" i="3" s="1"/>
  <c r="J6174" i="3"/>
  <c r="K6174" i="3" s="1"/>
  <c r="L6174" i="3" s="1"/>
  <c r="J6170" i="3"/>
  <c r="K6170" i="3" s="1"/>
  <c r="L6170" i="3" s="1"/>
  <c r="J6166" i="3"/>
  <c r="K6166" i="3" s="1"/>
  <c r="L6166" i="3" s="1"/>
  <c r="J6162" i="3"/>
  <c r="K6162" i="3" s="1"/>
  <c r="L6162" i="3" s="1"/>
  <c r="J6158" i="3"/>
  <c r="K6158" i="3" s="1"/>
  <c r="L6158" i="3" s="1"/>
  <c r="J6154" i="3"/>
  <c r="K6154" i="3" s="1"/>
  <c r="L6154" i="3" s="1"/>
  <c r="J6150" i="3"/>
  <c r="K6150" i="3" s="1"/>
  <c r="L6150" i="3" s="1"/>
  <c r="J6146" i="3"/>
  <c r="K6146" i="3" s="1"/>
  <c r="L6146" i="3" s="1"/>
  <c r="J6142" i="3"/>
  <c r="K6142" i="3" s="1"/>
  <c r="L6142" i="3" s="1"/>
  <c r="J6138" i="3"/>
  <c r="K6138" i="3" s="1"/>
  <c r="L6138" i="3" s="1"/>
  <c r="J6134" i="3"/>
  <c r="K6134" i="3" s="1"/>
  <c r="L6134" i="3" s="1"/>
  <c r="J6130" i="3"/>
  <c r="K6130" i="3" s="1"/>
  <c r="L6130" i="3" s="1"/>
  <c r="J6126" i="3"/>
  <c r="K6126" i="3" s="1"/>
  <c r="L6126" i="3" s="1"/>
  <c r="J6122" i="3"/>
  <c r="K6122" i="3" s="1"/>
  <c r="L6122" i="3" s="1"/>
  <c r="J6118" i="3"/>
  <c r="K6118" i="3" s="1"/>
  <c r="L6118" i="3" s="1"/>
  <c r="J6114" i="3"/>
  <c r="K6114" i="3" s="1"/>
  <c r="L6114" i="3" s="1"/>
  <c r="J6110" i="3"/>
  <c r="K6110" i="3" s="1"/>
  <c r="L6110" i="3" s="1"/>
  <c r="J6106" i="3"/>
  <c r="K6106" i="3" s="1"/>
  <c r="L6106" i="3" s="1"/>
  <c r="J6102" i="3"/>
  <c r="K6102" i="3" s="1"/>
  <c r="L6102" i="3" s="1"/>
  <c r="J6098" i="3"/>
  <c r="K6098" i="3" s="1"/>
  <c r="L6098" i="3" s="1"/>
  <c r="J6094" i="3"/>
  <c r="K6094" i="3" s="1"/>
  <c r="L6094" i="3" s="1"/>
  <c r="J6090" i="3"/>
  <c r="K6090" i="3" s="1"/>
  <c r="L6090" i="3" s="1"/>
  <c r="J6086" i="3"/>
  <c r="K6086" i="3" s="1"/>
  <c r="L6086" i="3" s="1"/>
  <c r="J6082" i="3"/>
  <c r="K6082" i="3" s="1"/>
  <c r="L6082" i="3" s="1"/>
  <c r="J6078" i="3"/>
  <c r="K6078" i="3" s="1"/>
  <c r="L6078" i="3" s="1"/>
  <c r="J6074" i="3"/>
  <c r="K6074" i="3" s="1"/>
  <c r="L6074" i="3" s="1"/>
  <c r="J6070" i="3"/>
  <c r="K6070" i="3" s="1"/>
  <c r="L6070" i="3" s="1"/>
  <c r="J6066" i="3"/>
  <c r="K6066" i="3" s="1"/>
  <c r="L6066" i="3" s="1"/>
  <c r="J6062" i="3"/>
  <c r="K6062" i="3" s="1"/>
  <c r="L6062" i="3" s="1"/>
  <c r="J6058" i="3"/>
  <c r="K6058" i="3" s="1"/>
  <c r="L6058" i="3" s="1"/>
  <c r="J6054" i="3"/>
  <c r="K6054" i="3" s="1"/>
  <c r="L6054" i="3" s="1"/>
  <c r="J6050" i="3"/>
  <c r="K6050" i="3" s="1"/>
  <c r="L6050" i="3" s="1"/>
  <c r="J6046" i="3"/>
  <c r="K6046" i="3" s="1"/>
  <c r="L6046" i="3" s="1"/>
  <c r="J6042" i="3"/>
  <c r="K6042" i="3" s="1"/>
  <c r="L6042" i="3" s="1"/>
  <c r="J6038" i="3"/>
  <c r="K6038" i="3" s="1"/>
  <c r="L6038" i="3" s="1"/>
  <c r="J6034" i="3"/>
  <c r="K6034" i="3" s="1"/>
  <c r="L6034" i="3" s="1"/>
  <c r="J6030" i="3"/>
  <c r="K6030" i="3" s="1"/>
  <c r="L6030" i="3" s="1"/>
  <c r="J6026" i="3"/>
  <c r="K6026" i="3" s="1"/>
  <c r="L6026" i="3" s="1"/>
  <c r="J6022" i="3"/>
  <c r="K6022" i="3" s="1"/>
  <c r="L6022" i="3" s="1"/>
  <c r="J6018" i="3"/>
  <c r="K6018" i="3" s="1"/>
  <c r="L6018" i="3" s="1"/>
  <c r="J6014" i="3"/>
  <c r="K6014" i="3" s="1"/>
  <c r="L6014" i="3" s="1"/>
  <c r="J6010" i="3"/>
  <c r="K6010" i="3" s="1"/>
  <c r="L6010" i="3" s="1"/>
  <c r="J6006" i="3"/>
  <c r="K6006" i="3" s="1"/>
  <c r="L6006" i="3" s="1"/>
  <c r="J6002" i="3"/>
  <c r="K6002" i="3" s="1"/>
  <c r="L6002" i="3" s="1"/>
  <c r="J5998" i="3"/>
  <c r="K5998" i="3" s="1"/>
  <c r="L5998" i="3" s="1"/>
  <c r="J5994" i="3"/>
  <c r="K5994" i="3" s="1"/>
  <c r="L5994" i="3" s="1"/>
  <c r="J5990" i="3"/>
  <c r="K5990" i="3" s="1"/>
  <c r="L5990" i="3" s="1"/>
  <c r="J5986" i="3"/>
  <c r="K5986" i="3" s="1"/>
  <c r="L5986" i="3" s="1"/>
  <c r="J5982" i="3"/>
  <c r="K5982" i="3" s="1"/>
  <c r="L5982" i="3" s="1"/>
  <c r="J5978" i="3"/>
  <c r="K5978" i="3" s="1"/>
  <c r="L5978" i="3" s="1"/>
  <c r="J5974" i="3"/>
  <c r="K5974" i="3" s="1"/>
  <c r="L5974" i="3" s="1"/>
  <c r="J5970" i="3"/>
  <c r="K5970" i="3" s="1"/>
  <c r="L5970" i="3" s="1"/>
  <c r="J5966" i="3"/>
  <c r="K5966" i="3" s="1"/>
  <c r="L5966" i="3" s="1"/>
  <c r="J5962" i="3"/>
  <c r="K5962" i="3" s="1"/>
  <c r="L5962" i="3" s="1"/>
  <c r="J5958" i="3"/>
  <c r="K5958" i="3" s="1"/>
  <c r="L5958" i="3" s="1"/>
  <c r="J5954" i="3"/>
  <c r="K5954" i="3" s="1"/>
  <c r="L5954" i="3" s="1"/>
  <c r="J5950" i="3"/>
  <c r="K5950" i="3" s="1"/>
  <c r="L5950" i="3" s="1"/>
  <c r="J5946" i="3"/>
  <c r="K5946" i="3" s="1"/>
  <c r="L5946" i="3" s="1"/>
  <c r="J5942" i="3"/>
  <c r="K5942" i="3" s="1"/>
  <c r="L5942" i="3" s="1"/>
  <c r="J5938" i="3"/>
  <c r="K5938" i="3" s="1"/>
  <c r="L5938" i="3" s="1"/>
  <c r="J5934" i="3"/>
  <c r="K5934" i="3" s="1"/>
  <c r="L5934" i="3" s="1"/>
  <c r="J5930" i="3"/>
  <c r="K5930" i="3" s="1"/>
  <c r="L5930" i="3" s="1"/>
  <c r="J5926" i="3"/>
  <c r="K5926" i="3" s="1"/>
  <c r="L5926" i="3" s="1"/>
  <c r="J5922" i="3"/>
  <c r="K5922" i="3" s="1"/>
  <c r="L5922" i="3" s="1"/>
  <c r="J5918" i="3"/>
  <c r="K5918" i="3" s="1"/>
  <c r="L5918" i="3" s="1"/>
  <c r="J5914" i="3"/>
  <c r="K5914" i="3" s="1"/>
  <c r="L5914" i="3" s="1"/>
  <c r="J5910" i="3"/>
  <c r="K5910" i="3" s="1"/>
  <c r="L5910" i="3" s="1"/>
  <c r="J5906" i="3"/>
  <c r="K5906" i="3" s="1"/>
  <c r="L5906" i="3" s="1"/>
  <c r="J5902" i="3"/>
  <c r="K5902" i="3" s="1"/>
  <c r="L5902" i="3" s="1"/>
  <c r="J5898" i="3"/>
  <c r="K5898" i="3" s="1"/>
  <c r="L5898" i="3" s="1"/>
  <c r="J5894" i="3"/>
  <c r="K5894" i="3" s="1"/>
  <c r="L5894" i="3" s="1"/>
  <c r="J5890" i="3"/>
  <c r="K5890" i="3" s="1"/>
  <c r="L5890" i="3" s="1"/>
  <c r="J5886" i="3"/>
  <c r="K5886" i="3" s="1"/>
  <c r="L5886" i="3" s="1"/>
  <c r="J5882" i="3"/>
  <c r="K5882" i="3" s="1"/>
  <c r="L5882" i="3" s="1"/>
  <c r="J5878" i="3"/>
  <c r="K5878" i="3" s="1"/>
  <c r="L5878" i="3" s="1"/>
  <c r="J5874" i="3"/>
  <c r="K5874" i="3" s="1"/>
  <c r="L5874" i="3" s="1"/>
  <c r="J5870" i="3"/>
  <c r="K5870" i="3" s="1"/>
  <c r="L5870" i="3" s="1"/>
  <c r="J5866" i="3"/>
  <c r="K5866" i="3" s="1"/>
  <c r="L5866" i="3" s="1"/>
  <c r="J5862" i="3"/>
  <c r="K5862" i="3" s="1"/>
  <c r="L5862" i="3" s="1"/>
  <c r="J5858" i="3"/>
  <c r="K5858" i="3" s="1"/>
  <c r="L5858" i="3" s="1"/>
  <c r="J5854" i="3"/>
  <c r="K5854" i="3" s="1"/>
  <c r="L5854" i="3" s="1"/>
  <c r="J5850" i="3"/>
  <c r="K5850" i="3" s="1"/>
  <c r="L5850" i="3" s="1"/>
  <c r="J5846" i="3"/>
  <c r="K5846" i="3" s="1"/>
  <c r="L5846" i="3" s="1"/>
  <c r="J5842" i="3"/>
  <c r="K5842" i="3" s="1"/>
  <c r="L5842" i="3" s="1"/>
  <c r="J5838" i="3"/>
  <c r="K5838" i="3" s="1"/>
  <c r="L5838" i="3" s="1"/>
  <c r="J5834" i="3"/>
  <c r="K5834" i="3" s="1"/>
  <c r="L5834" i="3" s="1"/>
  <c r="J5830" i="3"/>
  <c r="K5830" i="3" s="1"/>
  <c r="L5830" i="3" s="1"/>
  <c r="J5826" i="3"/>
  <c r="K5826" i="3" s="1"/>
  <c r="L5826" i="3" s="1"/>
  <c r="J5822" i="3"/>
  <c r="K5822" i="3" s="1"/>
  <c r="L5822" i="3" s="1"/>
  <c r="J5818" i="3"/>
  <c r="K5818" i="3" s="1"/>
  <c r="L5818" i="3" s="1"/>
  <c r="J5814" i="3"/>
  <c r="K5814" i="3" s="1"/>
  <c r="L5814" i="3" s="1"/>
  <c r="J5810" i="3"/>
  <c r="K5810" i="3" s="1"/>
  <c r="L5810" i="3" s="1"/>
  <c r="J5806" i="3"/>
  <c r="K5806" i="3" s="1"/>
  <c r="L5806" i="3" s="1"/>
  <c r="J5802" i="3"/>
  <c r="K5802" i="3" s="1"/>
  <c r="L5802" i="3" s="1"/>
  <c r="J5798" i="3"/>
  <c r="K5798" i="3" s="1"/>
  <c r="L5798" i="3" s="1"/>
  <c r="J5794" i="3"/>
  <c r="K5794" i="3" s="1"/>
  <c r="L5794" i="3" s="1"/>
  <c r="J5790" i="3"/>
  <c r="K5790" i="3" s="1"/>
  <c r="L5790" i="3" s="1"/>
  <c r="J5786" i="3"/>
  <c r="K5786" i="3" s="1"/>
  <c r="L5786" i="3" s="1"/>
  <c r="J5782" i="3"/>
  <c r="K5782" i="3" s="1"/>
  <c r="L5782" i="3" s="1"/>
  <c r="J5778" i="3"/>
  <c r="K5778" i="3" s="1"/>
  <c r="L5778" i="3" s="1"/>
  <c r="J5774" i="3"/>
  <c r="K5774" i="3" s="1"/>
  <c r="L5774" i="3" s="1"/>
  <c r="J5770" i="3"/>
  <c r="K5770" i="3" s="1"/>
  <c r="L5770" i="3" s="1"/>
  <c r="J5766" i="3"/>
  <c r="K5766" i="3" s="1"/>
  <c r="L5766" i="3" s="1"/>
  <c r="J5762" i="3"/>
  <c r="K5762" i="3" s="1"/>
  <c r="L5762" i="3" s="1"/>
  <c r="J5758" i="3"/>
  <c r="K5758" i="3" s="1"/>
  <c r="L5758" i="3" s="1"/>
  <c r="J5754" i="3"/>
  <c r="K5754" i="3" s="1"/>
  <c r="L5754" i="3" s="1"/>
  <c r="J5750" i="3"/>
  <c r="K5750" i="3" s="1"/>
  <c r="L5750" i="3" s="1"/>
  <c r="J5746" i="3"/>
  <c r="K5746" i="3" s="1"/>
  <c r="L5746" i="3" s="1"/>
  <c r="J5742" i="3"/>
  <c r="K5742" i="3" s="1"/>
  <c r="L5742" i="3" s="1"/>
  <c r="J5738" i="3"/>
  <c r="K5738" i="3" s="1"/>
  <c r="L5738" i="3" s="1"/>
  <c r="J5734" i="3"/>
  <c r="K5734" i="3" s="1"/>
  <c r="L5734" i="3" s="1"/>
  <c r="J5730" i="3"/>
  <c r="K5730" i="3" s="1"/>
  <c r="L5730" i="3" s="1"/>
  <c r="J5726" i="3"/>
  <c r="K5726" i="3" s="1"/>
  <c r="L5726" i="3" s="1"/>
  <c r="J5722" i="3"/>
  <c r="K5722" i="3" s="1"/>
  <c r="L5722" i="3" s="1"/>
  <c r="J5718" i="3"/>
  <c r="K5718" i="3" s="1"/>
  <c r="L5718" i="3" s="1"/>
  <c r="J5714" i="3"/>
  <c r="K5714" i="3" s="1"/>
  <c r="L5714" i="3" s="1"/>
  <c r="J5710" i="3"/>
  <c r="K5710" i="3" s="1"/>
  <c r="L5710" i="3" s="1"/>
  <c r="J5706" i="3"/>
  <c r="K5706" i="3" s="1"/>
  <c r="L5706" i="3" s="1"/>
  <c r="J5702" i="3"/>
  <c r="K5702" i="3" s="1"/>
  <c r="L5702" i="3" s="1"/>
  <c r="J5698" i="3"/>
  <c r="K5698" i="3" s="1"/>
  <c r="L5698" i="3" s="1"/>
  <c r="J5694" i="3"/>
  <c r="K5694" i="3" s="1"/>
  <c r="L5694" i="3" s="1"/>
  <c r="J5690" i="3"/>
  <c r="K5690" i="3" s="1"/>
  <c r="L5690" i="3" s="1"/>
  <c r="J5686" i="3"/>
  <c r="K5686" i="3" s="1"/>
  <c r="L5686" i="3" s="1"/>
  <c r="J5682" i="3"/>
  <c r="K5682" i="3" s="1"/>
  <c r="L5682" i="3" s="1"/>
  <c r="J5678" i="3"/>
  <c r="K5678" i="3" s="1"/>
  <c r="L5678" i="3" s="1"/>
  <c r="J5674" i="3"/>
  <c r="K5674" i="3" s="1"/>
  <c r="L5674" i="3" s="1"/>
  <c r="J5670" i="3"/>
  <c r="K5670" i="3" s="1"/>
  <c r="L5670" i="3" s="1"/>
  <c r="J5666" i="3"/>
  <c r="K5666" i="3" s="1"/>
  <c r="L5666" i="3" s="1"/>
  <c r="J5662" i="3"/>
  <c r="K5662" i="3" s="1"/>
  <c r="L5662" i="3" s="1"/>
  <c r="J5658" i="3"/>
  <c r="K5658" i="3" s="1"/>
  <c r="L5658" i="3" s="1"/>
  <c r="J5654" i="3"/>
  <c r="K5654" i="3" s="1"/>
  <c r="L5654" i="3" s="1"/>
  <c r="J5650" i="3"/>
  <c r="K5650" i="3" s="1"/>
  <c r="L5650" i="3" s="1"/>
  <c r="J5646" i="3"/>
  <c r="K5646" i="3" s="1"/>
  <c r="L5646" i="3" s="1"/>
  <c r="J5642" i="3"/>
  <c r="K5642" i="3" s="1"/>
  <c r="L5642" i="3" s="1"/>
  <c r="J5638" i="3"/>
  <c r="K5638" i="3" s="1"/>
  <c r="L5638" i="3" s="1"/>
  <c r="J5634" i="3"/>
  <c r="K5634" i="3" s="1"/>
  <c r="L5634" i="3" s="1"/>
  <c r="J5630" i="3"/>
  <c r="K5630" i="3" s="1"/>
  <c r="L5630" i="3" s="1"/>
  <c r="J5626" i="3"/>
  <c r="K5626" i="3" s="1"/>
  <c r="L5626" i="3" s="1"/>
  <c r="J5622" i="3"/>
  <c r="K5622" i="3" s="1"/>
  <c r="L5622" i="3" s="1"/>
  <c r="J5618" i="3"/>
  <c r="K5618" i="3" s="1"/>
  <c r="L5618" i="3" s="1"/>
  <c r="J5614" i="3"/>
  <c r="K5614" i="3" s="1"/>
  <c r="L5614" i="3" s="1"/>
  <c r="J5610" i="3"/>
  <c r="K5610" i="3" s="1"/>
  <c r="L5610" i="3" s="1"/>
  <c r="J5606" i="3"/>
  <c r="K5606" i="3" s="1"/>
  <c r="L5606" i="3" s="1"/>
  <c r="J5602" i="3"/>
  <c r="K5602" i="3" s="1"/>
  <c r="L5602" i="3" s="1"/>
  <c r="J5598" i="3"/>
  <c r="K5598" i="3" s="1"/>
  <c r="L5598" i="3" s="1"/>
  <c r="J5594" i="3"/>
  <c r="K5594" i="3" s="1"/>
  <c r="L5594" i="3" s="1"/>
  <c r="J5590" i="3"/>
  <c r="K5590" i="3" s="1"/>
  <c r="L5590" i="3" s="1"/>
  <c r="J5586" i="3"/>
  <c r="K5586" i="3" s="1"/>
  <c r="L5586" i="3" s="1"/>
  <c r="J5582" i="3"/>
  <c r="K5582" i="3" s="1"/>
  <c r="L5582" i="3" s="1"/>
  <c r="J5578" i="3"/>
  <c r="K5578" i="3" s="1"/>
  <c r="L5578" i="3" s="1"/>
  <c r="J5574" i="3"/>
  <c r="K5574" i="3" s="1"/>
  <c r="L5574" i="3" s="1"/>
  <c r="J5570" i="3"/>
  <c r="K5570" i="3" s="1"/>
  <c r="L5570" i="3" s="1"/>
  <c r="J5566" i="3"/>
  <c r="K5566" i="3" s="1"/>
  <c r="L5566" i="3" s="1"/>
  <c r="J5562" i="3"/>
  <c r="K5562" i="3" s="1"/>
  <c r="L5562" i="3" s="1"/>
  <c r="J5558" i="3"/>
  <c r="K5558" i="3" s="1"/>
  <c r="L5558" i="3" s="1"/>
  <c r="J5554" i="3"/>
  <c r="K5554" i="3" s="1"/>
  <c r="L5554" i="3" s="1"/>
  <c r="J5550" i="3"/>
  <c r="K5550" i="3" s="1"/>
  <c r="L5550" i="3" s="1"/>
  <c r="J5546" i="3"/>
  <c r="K5546" i="3" s="1"/>
  <c r="L5546" i="3" s="1"/>
  <c r="J5542" i="3"/>
  <c r="K5542" i="3" s="1"/>
  <c r="L5542" i="3" s="1"/>
  <c r="J5538" i="3"/>
  <c r="K5538" i="3" s="1"/>
  <c r="L5538" i="3" s="1"/>
  <c r="J5534" i="3"/>
  <c r="K5534" i="3" s="1"/>
  <c r="L5534" i="3" s="1"/>
  <c r="J5530" i="3"/>
  <c r="K5530" i="3" s="1"/>
  <c r="L5530" i="3" s="1"/>
  <c r="J5526" i="3"/>
  <c r="K5526" i="3" s="1"/>
  <c r="L5526" i="3" s="1"/>
  <c r="J5522" i="3"/>
  <c r="K5522" i="3" s="1"/>
  <c r="L5522" i="3" s="1"/>
  <c r="J5518" i="3"/>
  <c r="K5518" i="3" s="1"/>
  <c r="L5518" i="3" s="1"/>
  <c r="J5514" i="3"/>
  <c r="K5514" i="3" s="1"/>
  <c r="L5514" i="3" s="1"/>
  <c r="J5510" i="3"/>
  <c r="K5510" i="3" s="1"/>
  <c r="L5510" i="3" s="1"/>
  <c r="J5506" i="3"/>
  <c r="K5506" i="3" s="1"/>
  <c r="L5506" i="3" s="1"/>
  <c r="J5502" i="3"/>
  <c r="K5502" i="3" s="1"/>
  <c r="L5502" i="3" s="1"/>
  <c r="J5498" i="3"/>
  <c r="K5498" i="3" s="1"/>
  <c r="L5498" i="3" s="1"/>
  <c r="J5494" i="3"/>
  <c r="K5494" i="3" s="1"/>
  <c r="L5494" i="3" s="1"/>
  <c r="J5490" i="3"/>
  <c r="K5490" i="3" s="1"/>
  <c r="L5490" i="3" s="1"/>
  <c r="J5486" i="3"/>
  <c r="K5486" i="3" s="1"/>
  <c r="L5486" i="3" s="1"/>
  <c r="J5482" i="3"/>
  <c r="K5482" i="3" s="1"/>
  <c r="L5482" i="3" s="1"/>
  <c r="J5478" i="3"/>
  <c r="K5478" i="3" s="1"/>
  <c r="L5478" i="3" s="1"/>
  <c r="J5474" i="3"/>
  <c r="K5474" i="3" s="1"/>
  <c r="L5474" i="3" s="1"/>
  <c r="J5470" i="3"/>
  <c r="K5470" i="3" s="1"/>
  <c r="L5470" i="3" s="1"/>
  <c r="J5466" i="3"/>
  <c r="K5466" i="3" s="1"/>
  <c r="L5466" i="3" s="1"/>
  <c r="J5462" i="3"/>
  <c r="K5462" i="3" s="1"/>
  <c r="L5462" i="3" s="1"/>
  <c r="J5458" i="3"/>
  <c r="K5458" i="3" s="1"/>
  <c r="L5458" i="3" s="1"/>
  <c r="J5454" i="3"/>
  <c r="K5454" i="3" s="1"/>
  <c r="L5454" i="3" s="1"/>
  <c r="J5450" i="3"/>
  <c r="K5450" i="3" s="1"/>
  <c r="L5450" i="3" s="1"/>
  <c r="J5446" i="3"/>
  <c r="K5446" i="3" s="1"/>
  <c r="L5446" i="3" s="1"/>
  <c r="J5442" i="3"/>
  <c r="K5442" i="3" s="1"/>
  <c r="L5442" i="3" s="1"/>
  <c r="J5438" i="3"/>
  <c r="K5438" i="3" s="1"/>
  <c r="L5438" i="3" s="1"/>
  <c r="J5434" i="3"/>
  <c r="K5434" i="3" s="1"/>
  <c r="L5434" i="3" s="1"/>
  <c r="J5430" i="3"/>
  <c r="K5430" i="3" s="1"/>
  <c r="L5430" i="3" s="1"/>
  <c r="J5426" i="3"/>
  <c r="K5426" i="3" s="1"/>
  <c r="L5426" i="3" s="1"/>
  <c r="J5422" i="3"/>
  <c r="K5422" i="3" s="1"/>
  <c r="L5422" i="3" s="1"/>
  <c r="J5418" i="3"/>
  <c r="K5418" i="3" s="1"/>
  <c r="L5418" i="3" s="1"/>
  <c r="J5414" i="3"/>
  <c r="K5414" i="3" s="1"/>
  <c r="L5414" i="3" s="1"/>
  <c r="J5410" i="3"/>
  <c r="K5410" i="3" s="1"/>
  <c r="L5410" i="3" s="1"/>
  <c r="J5406" i="3"/>
  <c r="K5406" i="3" s="1"/>
  <c r="L5406" i="3" s="1"/>
  <c r="J5402" i="3"/>
  <c r="K5402" i="3" s="1"/>
  <c r="L5402" i="3" s="1"/>
  <c r="J5398" i="3"/>
  <c r="K5398" i="3" s="1"/>
  <c r="L5398" i="3" s="1"/>
  <c r="J5394" i="3"/>
  <c r="K5394" i="3" s="1"/>
  <c r="L5394" i="3" s="1"/>
  <c r="J5390" i="3"/>
  <c r="K5390" i="3" s="1"/>
  <c r="L5390" i="3" s="1"/>
  <c r="J5386" i="3"/>
  <c r="K5386" i="3" s="1"/>
  <c r="L5386" i="3" s="1"/>
  <c r="J5382" i="3"/>
  <c r="K5382" i="3" s="1"/>
  <c r="L5382" i="3" s="1"/>
  <c r="J5378" i="3"/>
  <c r="K5378" i="3" s="1"/>
  <c r="L5378" i="3" s="1"/>
  <c r="J5374" i="3"/>
  <c r="K5374" i="3" s="1"/>
  <c r="L5374" i="3" s="1"/>
  <c r="J5370" i="3"/>
  <c r="K5370" i="3" s="1"/>
  <c r="L5370" i="3" s="1"/>
  <c r="J5366" i="3"/>
  <c r="K5366" i="3" s="1"/>
  <c r="L5366" i="3" s="1"/>
  <c r="J5362" i="3"/>
  <c r="K5362" i="3" s="1"/>
  <c r="L5362" i="3" s="1"/>
  <c r="J5358" i="3"/>
  <c r="K5358" i="3" s="1"/>
  <c r="L5358" i="3" s="1"/>
  <c r="J5354" i="3"/>
  <c r="K5354" i="3" s="1"/>
  <c r="L5354" i="3" s="1"/>
  <c r="J5350" i="3"/>
  <c r="K5350" i="3" s="1"/>
  <c r="L5350" i="3" s="1"/>
  <c r="J5346" i="3"/>
  <c r="K5346" i="3" s="1"/>
  <c r="L5346" i="3" s="1"/>
  <c r="J5342" i="3"/>
  <c r="K5342" i="3" s="1"/>
  <c r="L5342" i="3" s="1"/>
  <c r="J5338" i="3"/>
  <c r="K5338" i="3" s="1"/>
  <c r="L5338" i="3" s="1"/>
  <c r="J5334" i="3"/>
  <c r="K5334" i="3" s="1"/>
  <c r="L5334" i="3" s="1"/>
  <c r="J5330" i="3"/>
  <c r="K5330" i="3" s="1"/>
  <c r="L5330" i="3" s="1"/>
  <c r="J5326" i="3"/>
  <c r="K5326" i="3" s="1"/>
  <c r="L5326" i="3" s="1"/>
  <c r="J5322" i="3"/>
  <c r="K5322" i="3" s="1"/>
  <c r="L5322" i="3" s="1"/>
  <c r="J5318" i="3"/>
  <c r="K5318" i="3" s="1"/>
  <c r="L5318" i="3" s="1"/>
  <c r="J5314" i="3"/>
  <c r="K5314" i="3" s="1"/>
  <c r="L5314" i="3" s="1"/>
  <c r="J5310" i="3"/>
  <c r="K5310" i="3" s="1"/>
  <c r="L5310" i="3" s="1"/>
  <c r="J5306" i="3"/>
  <c r="K5306" i="3" s="1"/>
  <c r="L5306" i="3" s="1"/>
  <c r="J5302" i="3"/>
  <c r="K5302" i="3" s="1"/>
  <c r="L5302" i="3" s="1"/>
  <c r="J5298" i="3"/>
  <c r="K5298" i="3" s="1"/>
  <c r="L5298" i="3" s="1"/>
  <c r="J5294" i="3"/>
  <c r="K5294" i="3" s="1"/>
  <c r="L5294" i="3" s="1"/>
  <c r="J5290" i="3"/>
  <c r="K5290" i="3" s="1"/>
  <c r="L5290" i="3" s="1"/>
  <c r="J5286" i="3"/>
  <c r="K5286" i="3" s="1"/>
  <c r="L5286" i="3" s="1"/>
  <c r="J5282" i="3"/>
  <c r="K5282" i="3" s="1"/>
  <c r="L5282" i="3" s="1"/>
  <c r="J5278" i="3"/>
  <c r="K5278" i="3" s="1"/>
  <c r="L5278" i="3" s="1"/>
  <c r="J5274" i="3"/>
  <c r="K5274" i="3" s="1"/>
  <c r="L5274" i="3" s="1"/>
  <c r="J5270" i="3"/>
  <c r="K5270" i="3" s="1"/>
  <c r="L5270" i="3" s="1"/>
  <c r="J5266" i="3"/>
  <c r="K5266" i="3" s="1"/>
  <c r="L5266" i="3" s="1"/>
  <c r="J5262" i="3"/>
  <c r="K5262" i="3" s="1"/>
  <c r="L5262" i="3" s="1"/>
  <c r="J5258" i="3"/>
  <c r="K5258" i="3" s="1"/>
  <c r="L5258" i="3" s="1"/>
  <c r="J5254" i="3"/>
  <c r="K5254" i="3" s="1"/>
  <c r="L5254" i="3" s="1"/>
  <c r="J5250" i="3"/>
  <c r="K5250" i="3" s="1"/>
  <c r="L5250" i="3" s="1"/>
  <c r="J5246" i="3"/>
  <c r="K5246" i="3" s="1"/>
  <c r="L5246" i="3" s="1"/>
  <c r="J5242" i="3"/>
  <c r="K5242" i="3" s="1"/>
  <c r="L5242" i="3" s="1"/>
  <c r="J5238" i="3"/>
  <c r="K5238" i="3" s="1"/>
  <c r="L5238" i="3" s="1"/>
  <c r="J5234" i="3"/>
  <c r="K5234" i="3" s="1"/>
  <c r="L5234" i="3" s="1"/>
  <c r="J5230" i="3"/>
  <c r="K5230" i="3" s="1"/>
  <c r="L5230" i="3" s="1"/>
  <c r="J5226" i="3"/>
  <c r="K5226" i="3" s="1"/>
  <c r="L5226" i="3" s="1"/>
  <c r="J5222" i="3"/>
  <c r="K5222" i="3" s="1"/>
  <c r="L5222" i="3" s="1"/>
  <c r="J5218" i="3"/>
  <c r="K5218" i="3" s="1"/>
  <c r="L5218" i="3" s="1"/>
  <c r="J5214" i="3"/>
  <c r="K5214" i="3" s="1"/>
  <c r="L5214" i="3" s="1"/>
  <c r="J5210" i="3"/>
  <c r="K5210" i="3" s="1"/>
  <c r="L5210" i="3" s="1"/>
  <c r="J5206" i="3"/>
  <c r="K5206" i="3" s="1"/>
  <c r="L5206" i="3" s="1"/>
  <c r="J5202" i="3"/>
  <c r="K5202" i="3" s="1"/>
  <c r="L5202" i="3" s="1"/>
  <c r="J5198" i="3"/>
  <c r="K5198" i="3" s="1"/>
  <c r="L5198" i="3" s="1"/>
  <c r="J5194" i="3"/>
  <c r="K5194" i="3" s="1"/>
  <c r="L5194" i="3" s="1"/>
  <c r="J5190" i="3"/>
  <c r="K5190" i="3" s="1"/>
  <c r="L5190" i="3" s="1"/>
  <c r="J5186" i="3"/>
  <c r="K5186" i="3" s="1"/>
  <c r="L5186" i="3" s="1"/>
  <c r="J5182" i="3"/>
  <c r="K5182" i="3" s="1"/>
  <c r="L5182" i="3" s="1"/>
  <c r="J5178" i="3"/>
  <c r="K5178" i="3" s="1"/>
  <c r="L5178" i="3" s="1"/>
  <c r="J5174" i="3"/>
  <c r="K5174" i="3" s="1"/>
  <c r="L5174" i="3" s="1"/>
  <c r="J5170" i="3"/>
  <c r="K5170" i="3" s="1"/>
  <c r="L5170" i="3" s="1"/>
  <c r="J5166" i="3"/>
  <c r="K5166" i="3" s="1"/>
  <c r="L5166" i="3" s="1"/>
  <c r="J5162" i="3"/>
  <c r="K5162" i="3" s="1"/>
  <c r="L5162" i="3" s="1"/>
  <c r="J5158" i="3"/>
  <c r="K5158" i="3" s="1"/>
  <c r="L5158" i="3" s="1"/>
  <c r="J5154" i="3"/>
  <c r="K5154" i="3" s="1"/>
  <c r="L5154" i="3" s="1"/>
  <c r="J5150" i="3"/>
  <c r="K5150" i="3" s="1"/>
  <c r="L5150" i="3" s="1"/>
  <c r="J5146" i="3"/>
  <c r="K5146" i="3" s="1"/>
  <c r="L5146" i="3" s="1"/>
  <c r="J5142" i="3"/>
  <c r="K5142" i="3" s="1"/>
  <c r="L5142" i="3" s="1"/>
  <c r="J5138" i="3"/>
  <c r="K5138" i="3" s="1"/>
  <c r="L5138" i="3" s="1"/>
  <c r="J5134" i="3"/>
  <c r="K5134" i="3" s="1"/>
  <c r="L5134" i="3" s="1"/>
  <c r="J5130" i="3"/>
  <c r="K5130" i="3" s="1"/>
  <c r="L5130" i="3" s="1"/>
  <c r="J5126" i="3"/>
  <c r="K5126" i="3" s="1"/>
  <c r="L5126" i="3" s="1"/>
  <c r="J5122" i="3"/>
  <c r="K5122" i="3" s="1"/>
  <c r="L5122" i="3" s="1"/>
  <c r="J5118" i="3"/>
  <c r="K5118" i="3" s="1"/>
  <c r="L5118" i="3" s="1"/>
  <c r="J5114" i="3"/>
  <c r="K5114" i="3" s="1"/>
  <c r="L5114" i="3" s="1"/>
  <c r="J5110" i="3"/>
  <c r="K5110" i="3" s="1"/>
  <c r="L5110" i="3" s="1"/>
  <c r="J5106" i="3"/>
  <c r="K5106" i="3" s="1"/>
  <c r="L5106" i="3" s="1"/>
  <c r="J5102" i="3"/>
  <c r="K5102" i="3" s="1"/>
  <c r="L5102" i="3" s="1"/>
  <c r="J5098" i="3"/>
  <c r="K5098" i="3" s="1"/>
  <c r="L5098" i="3" s="1"/>
  <c r="J5094" i="3"/>
  <c r="K5094" i="3" s="1"/>
  <c r="L5094" i="3" s="1"/>
  <c r="J5090" i="3"/>
  <c r="K5090" i="3" s="1"/>
  <c r="L5090" i="3" s="1"/>
  <c r="J5086" i="3"/>
  <c r="K5086" i="3" s="1"/>
  <c r="L5086" i="3" s="1"/>
  <c r="J5082" i="3"/>
  <c r="K5082" i="3" s="1"/>
  <c r="L5082" i="3" s="1"/>
  <c r="J5078" i="3"/>
  <c r="K5078" i="3" s="1"/>
  <c r="L5078" i="3" s="1"/>
  <c r="J5074" i="3"/>
  <c r="K5074" i="3" s="1"/>
  <c r="L5074" i="3" s="1"/>
  <c r="J5070" i="3"/>
  <c r="K5070" i="3" s="1"/>
  <c r="L5070" i="3" s="1"/>
  <c r="J5066" i="3"/>
  <c r="K5066" i="3" s="1"/>
  <c r="L5066" i="3" s="1"/>
  <c r="J5062" i="3"/>
  <c r="K5062" i="3" s="1"/>
  <c r="L5062" i="3" s="1"/>
  <c r="J5058" i="3"/>
  <c r="K5058" i="3" s="1"/>
  <c r="L5058" i="3" s="1"/>
  <c r="J5054" i="3"/>
  <c r="K5054" i="3" s="1"/>
  <c r="L5054" i="3" s="1"/>
  <c r="J5050" i="3"/>
  <c r="K5050" i="3" s="1"/>
  <c r="L5050" i="3" s="1"/>
  <c r="J5046" i="3"/>
  <c r="K5046" i="3" s="1"/>
  <c r="L5046" i="3" s="1"/>
  <c r="J5042" i="3"/>
  <c r="K5042" i="3" s="1"/>
  <c r="L5042" i="3" s="1"/>
  <c r="J5038" i="3"/>
  <c r="K5038" i="3" s="1"/>
  <c r="L5038" i="3" s="1"/>
  <c r="J5034" i="3"/>
  <c r="K5034" i="3" s="1"/>
  <c r="L5034" i="3" s="1"/>
  <c r="J5030" i="3"/>
  <c r="K5030" i="3" s="1"/>
  <c r="L5030" i="3" s="1"/>
  <c r="J5026" i="3"/>
  <c r="K5026" i="3" s="1"/>
  <c r="L5026" i="3" s="1"/>
  <c r="J5022" i="3"/>
  <c r="K5022" i="3" s="1"/>
  <c r="L5022" i="3" s="1"/>
  <c r="J5018" i="3"/>
  <c r="K5018" i="3" s="1"/>
  <c r="L5018" i="3" s="1"/>
  <c r="J5014" i="3"/>
  <c r="K5014" i="3" s="1"/>
  <c r="L5014" i="3" s="1"/>
  <c r="J5010" i="3"/>
  <c r="K5010" i="3" s="1"/>
  <c r="L5010" i="3" s="1"/>
  <c r="J5006" i="3"/>
  <c r="K5006" i="3" s="1"/>
  <c r="L5006" i="3" s="1"/>
  <c r="J5002" i="3"/>
  <c r="K5002" i="3" s="1"/>
  <c r="L5002" i="3" s="1"/>
  <c r="J4998" i="3"/>
  <c r="K4998" i="3" s="1"/>
  <c r="L4998" i="3" s="1"/>
  <c r="J4994" i="3"/>
  <c r="K4994" i="3" s="1"/>
  <c r="L4994" i="3" s="1"/>
  <c r="J4990" i="3"/>
  <c r="K4990" i="3" s="1"/>
  <c r="L4990" i="3" s="1"/>
  <c r="J4986" i="3"/>
  <c r="K4986" i="3" s="1"/>
  <c r="L4986" i="3" s="1"/>
  <c r="J4982" i="3"/>
  <c r="K4982" i="3" s="1"/>
  <c r="L4982" i="3" s="1"/>
  <c r="J4978" i="3"/>
  <c r="K4978" i="3" s="1"/>
  <c r="L4978" i="3" s="1"/>
  <c r="J4974" i="3"/>
  <c r="K4974" i="3" s="1"/>
  <c r="J4970" i="3"/>
  <c r="K4970" i="3" s="1"/>
  <c r="L4970" i="3" s="1"/>
  <c r="J4966" i="3"/>
  <c r="K4966" i="3" s="1"/>
  <c r="L4966" i="3" s="1"/>
  <c r="J4962" i="3"/>
  <c r="K4962" i="3" s="1"/>
  <c r="L4962" i="3" s="1"/>
  <c r="J4958" i="3"/>
  <c r="K4958" i="3" s="1"/>
  <c r="L4958" i="3" s="1"/>
  <c r="J4954" i="3"/>
  <c r="K4954" i="3" s="1"/>
  <c r="L4954" i="3" s="1"/>
  <c r="J4950" i="3"/>
  <c r="K4950" i="3" s="1"/>
  <c r="L4950" i="3" s="1"/>
  <c r="J4946" i="3"/>
  <c r="K4946" i="3" s="1"/>
  <c r="L4946" i="3" s="1"/>
  <c r="J4942" i="3"/>
  <c r="K4942" i="3" s="1"/>
  <c r="L4942" i="3" s="1"/>
  <c r="J4938" i="3"/>
  <c r="K4938" i="3" s="1"/>
  <c r="L4938" i="3" s="1"/>
  <c r="J4934" i="3"/>
  <c r="K4934" i="3" s="1"/>
  <c r="L4934" i="3" s="1"/>
  <c r="J4930" i="3"/>
  <c r="K4930" i="3" s="1"/>
  <c r="L4930" i="3" s="1"/>
  <c r="J4926" i="3"/>
  <c r="K4926" i="3" s="1"/>
  <c r="L4926" i="3" s="1"/>
  <c r="J4922" i="3"/>
  <c r="K4922" i="3" s="1"/>
  <c r="L4922" i="3" s="1"/>
  <c r="J4918" i="3"/>
  <c r="K4918" i="3" s="1"/>
  <c r="L4918" i="3" s="1"/>
  <c r="J4914" i="3"/>
  <c r="K4914" i="3" s="1"/>
  <c r="L4914" i="3" s="1"/>
  <c r="J4910" i="3"/>
  <c r="K4910" i="3" s="1"/>
  <c r="L4910" i="3" s="1"/>
  <c r="J4906" i="3"/>
  <c r="K4906" i="3" s="1"/>
  <c r="L4906" i="3" s="1"/>
  <c r="J4902" i="3"/>
  <c r="K4902" i="3" s="1"/>
  <c r="L4902" i="3" s="1"/>
  <c r="J4898" i="3"/>
  <c r="K4898" i="3" s="1"/>
  <c r="L4898" i="3" s="1"/>
  <c r="J4894" i="3"/>
  <c r="K4894" i="3" s="1"/>
  <c r="L4894" i="3" s="1"/>
  <c r="J4890" i="3"/>
  <c r="K4890" i="3" s="1"/>
  <c r="L4890" i="3" s="1"/>
  <c r="J4886" i="3"/>
  <c r="K4886" i="3" s="1"/>
  <c r="L4886" i="3" s="1"/>
  <c r="J4882" i="3"/>
  <c r="K4882" i="3" s="1"/>
  <c r="L4882" i="3" s="1"/>
  <c r="J4878" i="3"/>
  <c r="K4878" i="3" s="1"/>
  <c r="L4878" i="3" s="1"/>
  <c r="J4874" i="3"/>
  <c r="K4874" i="3" s="1"/>
  <c r="L4874" i="3" s="1"/>
  <c r="J4870" i="3"/>
  <c r="K4870" i="3" s="1"/>
  <c r="L4870" i="3" s="1"/>
  <c r="J4866" i="3"/>
  <c r="K4866" i="3" s="1"/>
  <c r="L4866" i="3" s="1"/>
  <c r="J4862" i="3"/>
  <c r="K4862" i="3" s="1"/>
  <c r="L4862" i="3" s="1"/>
  <c r="J4858" i="3"/>
  <c r="K4858" i="3" s="1"/>
  <c r="L4858" i="3" s="1"/>
  <c r="J4854" i="3"/>
  <c r="K4854" i="3" s="1"/>
  <c r="L4854" i="3" s="1"/>
  <c r="J4850" i="3"/>
  <c r="K4850" i="3" s="1"/>
  <c r="L4850" i="3" s="1"/>
  <c r="J4846" i="3"/>
  <c r="K4846" i="3" s="1"/>
  <c r="L4846" i="3" s="1"/>
  <c r="J4842" i="3"/>
  <c r="K4842" i="3" s="1"/>
  <c r="L4842" i="3" s="1"/>
  <c r="J4838" i="3"/>
  <c r="K4838" i="3" s="1"/>
  <c r="L4838" i="3" s="1"/>
  <c r="J4834" i="3"/>
  <c r="K4834" i="3" s="1"/>
  <c r="L4834" i="3" s="1"/>
  <c r="J4830" i="3"/>
  <c r="K4830" i="3" s="1"/>
  <c r="L4830" i="3" s="1"/>
  <c r="J4826" i="3"/>
  <c r="K4826" i="3" s="1"/>
  <c r="L4826" i="3" s="1"/>
  <c r="J4822" i="3"/>
  <c r="K4822" i="3" s="1"/>
  <c r="L4822" i="3" s="1"/>
  <c r="J4818" i="3"/>
  <c r="K4818" i="3" s="1"/>
  <c r="L4818" i="3" s="1"/>
  <c r="J4814" i="3"/>
  <c r="K4814" i="3" s="1"/>
  <c r="L4814" i="3" s="1"/>
  <c r="J4810" i="3"/>
  <c r="K4810" i="3" s="1"/>
  <c r="L4810" i="3" s="1"/>
  <c r="J4806" i="3"/>
  <c r="K4806" i="3" s="1"/>
  <c r="L4806" i="3" s="1"/>
  <c r="J4802" i="3"/>
  <c r="K4802" i="3" s="1"/>
  <c r="L4802" i="3" s="1"/>
  <c r="J4798" i="3"/>
  <c r="K4798" i="3" s="1"/>
  <c r="L4798" i="3" s="1"/>
  <c r="J4794" i="3"/>
  <c r="K4794" i="3" s="1"/>
  <c r="L4794" i="3" s="1"/>
  <c r="J4790" i="3"/>
  <c r="K4790" i="3" s="1"/>
  <c r="L4790" i="3" s="1"/>
  <c r="J4786" i="3"/>
  <c r="K4786" i="3" s="1"/>
  <c r="L4786" i="3" s="1"/>
  <c r="J4782" i="3"/>
  <c r="K4782" i="3" s="1"/>
  <c r="L4782" i="3" s="1"/>
  <c r="J4778" i="3"/>
  <c r="K4778" i="3" s="1"/>
  <c r="L4778" i="3" s="1"/>
  <c r="J4774" i="3"/>
  <c r="K4774" i="3" s="1"/>
  <c r="L4774" i="3" s="1"/>
  <c r="J4770" i="3"/>
  <c r="K4770" i="3" s="1"/>
  <c r="L4770" i="3" s="1"/>
  <c r="J4766" i="3"/>
  <c r="K4766" i="3" s="1"/>
  <c r="L4766" i="3" s="1"/>
  <c r="J4762" i="3"/>
  <c r="K4762" i="3" s="1"/>
  <c r="L4762" i="3" s="1"/>
  <c r="J4758" i="3"/>
  <c r="K4758" i="3" s="1"/>
  <c r="L4758" i="3" s="1"/>
  <c r="J4754" i="3"/>
  <c r="K4754" i="3" s="1"/>
  <c r="L4754" i="3" s="1"/>
  <c r="J4750" i="3"/>
  <c r="K4750" i="3" s="1"/>
  <c r="L4750" i="3" s="1"/>
  <c r="J4746" i="3"/>
  <c r="K4746" i="3" s="1"/>
  <c r="L4746" i="3" s="1"/>
  <c r="J4742" i="3"/>
  <c r="K4742" i="3" s="1"/>
  <c r="L4742" i="3" s="1"/>
  <c r="J4738" i="3"/>
  <c r="K4738" i="3" s="1"/>
  <c r="L4738" i="3" s="1"/>
  <c r="J4734" i="3"/>
  <c r="K4734" i="3" s="1"/>
  <c r="L4734" i="3" s="1"/>
  <c r="J4730" i="3"/>
  <c r="K4730" i="3" s="1"/>
  <c r="L4730" i="3" s="1"/>
  <c r="J4726" i="3"/>
  <c r="K4726" i="3" s="1"/>
  <c r="L4726" i="3" s="1"/>
  <c r="J4722" i="3"/>
  <c r="K4722" i="3" s="1"/>
  <c r="L4722" i="3" s="1"/>
  <c r="J4718" i="3"/>
  <c r="K4718" i="3" s="1"/>
  <c r="L4718" i="3" s="1"/>
  <c r="J4714" i="3"/>
  <c r="K4714" i="3" s="1"/>
  <c r="L4714" i="3" s="1"/>
  <c r="J4710" i="3"/>
  <c r="K4710" i="3" s="1"/>
  <c r="L4710" i="3" s="1"/>
  <c r="J4706" i="3"/>
  <c r="K4706" i="3" s="1"/>
  <c r="L4706" i="3" s="1"/>
  <c r="J4702" i="3"/>
  <c r="K4702" i="3" s="1"/>
  <c r="L4702" i="3" s="1"/>
  <c r="J4698" i="3"/>
  <c r="K4698" i="3" s="1"/>
  <c r="L4698" i="3" s="1"/>
  <c r="J4694" i="3"/>
  <c r="K4694" i="3" s="1"/>
  <c r="L4694" i="3" s="1"/>
  <c r="J4690" i="3"/>
  <c r="K4690" i="3" s="1"/>
  <c r="L4690" i="3" s="1"/>
  <c r="J4686" i="3"/>
  <c r="K4686" i="3" s="1"/>
  <c r="L4686" i="3" s="1"/>
  <c r="J4682" i="3"/>
  <c r="K4682" i="3" s="1"/>
  <c r="L4682" i="3" s="1"/>
  <c r="J4678" i="3"/>
  <c r="K4678" i="3" s="1"/>
  <c r="L4678" i="3" s="1"/>
  <c r="J4674" i="3"/>
  <c r="K4674" i="3" s="1"/>
  <c r="L4674" i="3" s="1"/>
  <c r="J4670" i="3"/>
  <c r="K4670" i="3" s="1"/>
  <c r="L4670" i="3" s="1"/>
  <c r="J4666" i="3"/>
  <c r="K4666" i="3" s="1"/>
  <c r="L4666" i="3" s="1"/>
  <c r="J4662" i="3"/>
  <c r="K4662" i="3" s="1"/>
  <c r="L4662" i="3" s="1"/>
  <c r="J4658" i="3"/>
  <c r="K4658" i="3" s="1"/>
  <c r="L4658" i="3" s="1"/>
  <c r="J4654" i="3"/>
  <c r="K4654" i="3" s="1"/>
  <c r="L4654" i="3" s="1"/>
  <c r="J4650" i="3"/>
  <c r="K4650" i="3" s="1"/>
  <c r="L4650" i="3" s="1"/>
  <c r="J4646" i="3"/>
  <c r="K4646" i="3" s="1"/>
  <c r="L4646" i="3" s="1"/>
  <c r="J4642" i="3"/>
  <c r="K4642" i="3" s="1"/>
  <c r="L4642" i="3" s="1"/>
  <c r="J4638" i="3"/>
  <c r="K4638" i="3" s="1"/>
  <c r="L4638" i="3" s="1"/>
  <c r="J4634" i="3"/>
  <c r="K4634" i="3" s="1"/>
  <c r="L4634" i="3" s="1"/>
  <c r="J4630" i="3"/>
  <c r="K4630" i="3" s="1"/>
  <c r="L4630" i="3" s="1"/>
  <c r="J4626" i="3"/>
  <c r="K4626" i="3" s="1"/>
  <c r="L4626" i="3" s="1"/>
  <c r="J4622" i="3"/>
  <c r="K4622" i="3" s="1"/>
  <c r="L4622" i="3" s="1"/>
  <c r="J4618" i="3"/>
  <c r="K4618" i="3" s="1"/>
  <c r="L4618" i="3" s="1"/>
  <c r="J4614" i="3"/>
  <c r="K4614" i="3" s="1"/>
  <c r="L4614" i="3" s="1"/>
  <c r="J4610" i="3"/>
  <c r="K4610" i="3" s="1"/>
  <c r="L4610" i="3" s="1"/>
  <c r="J4606" i="3"/>
  <c r="K4606" i="3" s="1"/>
  <c r="L4606" i="3" s="1"/>
  <c r="J4602" i="3"/>
  <c r="K4602" i="3" s="1"/>
  <c r="L4602" i="3" s="1"/>
  <c r="J4598" i="3"/>
  <c r="K4598" i="3" s="1"/>
  <c r="L4598" i="3" s="1"/>
  <c r="J4594" i="3"/>
  <c r="K4594" i="3" s="1"/>
  <c r="L4594" i="3" s="1"/>
  <c r="J4590" i="3"/>
  <c r="K4590" i="3" s="1"/>
  <c r="L4590" i="3" s="1"/>
  <c r="J4586" i="3"/>
  <c r="K4586" i="3" s="1"/>
  <c r="L4586" i="3" s="1"/>
  <c r="J4582" i="3"/>
  <c r="K4582" i="3" s="1"/>
  <c r="L4582" i="3" s="1"/>
  <c r="J4578" i="3"/>
  <c r="K4578" i="3" s="1"/>
  <c r="L4578" i="3" s="1"/>
  <c r="J4574" i="3"/>
  <c r="K4574" i="3" s="1"/>
  <c r="L4574" i="3" s="1"/>
  <c r="J4570" i="3"/>
  <c r="K4570" i="3" s="1"/>
  <c r="L4570" i="3" s="1"/>
  <c r="J4566" i="3"/>
  <c r="K4566" i="3" s="1"/>
  <c r="L4566" i="3" s="1"/>
  <c r="J4562" i="3"/>
  <c r="K4562" i="3" s="1"/>
  <c r="L4562" i="3" s="1"/>
  <c r="J4558" i="3"/>
  <c r="K4558" i="3" s="1"/>
  <c r="L4558" i="3" s="1"/>
  <c r="J4554" i="3"/>
  <c r="K4554" i="3" s="1"/>
  <c r="L4554" i="3" s="1"/>
  <c r="J4550" i="3"/>
  <c r="K4550" i="3" s="1"/>
  <c r="L4550" i="3" s="1"/>
  <c r="J4546" i="3"/>
  <c r="K4546" i="3" s="1"/>
  <c r="L4546" i="3" s="1"/>
  <c r="J4542" i="3"/>
  <c r="K4542" i="3" s="1"/>
  <c r="L4542" i="3" s="1"/>
  <c r="J4538" i="3"/>
  <c r="K4538" i="3" s="1"/>
  <c r="L4538" i="3" s="1"/>
  <c r="J4534" i="3"/>
  <c r="K4534" i="3" s="1"/>
  <c r="L4534" i="3" s="1"/>
  <c r="J4530" i="3"/>
  <c r="K4530" i="3" s="1"/>
  <c r="J4526" i="3"/>
  <c r="K4526" i="3" s="1"/>
  <c r="L4526" i="3" s="1"/>
  <c r="J4522" i="3"/>
  <c r="K4522" i="3" s="1"/>
  <c r="L4522" i="3" s="1"/>
  <c r="J4518" i="3"/>
  <c r="K4518" i="3" s="1"/>
  <c r="L4518" i="3" s="1"/>
  <c r="J4514" i="3"/>
  <c r="K4514" i="3" s="1"/>
  <c r="L4514" i="3" s="1"/>
  <c r="J4510" i="3"/>
  <c r="K4510" i="3" s="1"/>
  <c r="L4510" i="3" s="1"/>
  <c r="J4506" i="3"/>
  <c r="K4506" i="3" s="1"/>
  <c r="L4506" i="3" s="1"/>
  <c r="J4502" i="3"/>
  <c r="K4502" i="3" s="1"/>
  <c r="L4502" i="3" s="1"/>
  <c r="J4498" i="3"/>
  <c r="K4498" i="3" s="1"/>
  <c r="L4498" i="3" s="1"/>
  <c r="J4494" i="3"/>
  <c r="K4494" i="3" s="1"/>
  <c r="L4494" i="3" s="1"/>
  <c r="J4490" i="3"/>
  <c r="K4490" i="3" s="1"/>
  <c r="L4490" i="3" s="1"/>
  <c r="J4486" i="3"/>
  <c r="K4486" i="3" s="1"/>
  <c r="L4486" i="3" s="1"/>
  <c r="J4482" i="3"/>
  <c r="K4482" i="3" s="1"/>
  <c r="L4482" i="3" s="1"/>
  <c r="J4478" i="3"/>
  <c r="K4478" i="3" s="1"/>
  <c r="L4478" i="3" s="1"/>
  <c r="J4474" i="3"/>
  <c r="K4474" i="3" s="1"/>
  <c r="L4474" i="3" s="1"/>
  <c r="J4470" i="3"/>
  <c r="K4470" i="3" s="1"/>
  <c r="L4470" i="3" s="1"/>
  <c r="J4466" i="3"/>
  <c r="K4466" i="3" s="1"/>
  <c r="L4466" i="3" s="1"/>
  <c r="J4462" i="3"/>
  <c r="K4462" i="3" s="1"/>
  <c r="L4462" i="3" s="1"/>
  <c r="J4458" i="3"/>
  <c r="K4458" i="3" s="1"/>
  <c r="L4458" i="3" s="1"/>
  <c r="J4454" i="3"/>
  <c r="K4454" i="3" s="1"/>
  <c r="L4454" i="3" s="1"/>
  <c r="J4450" i="3"/>
  <c r="K4450" i="3" s="1"/>
  <c r="L4450" i="3" s="1"/>
  <c r="J4446" i="3"/>
  <c r="K4446" i="3" s="1"/>
  <c r="L4446" i="3" s="1"/>
  <c r="J4442" i="3"/>
  <c r="K4442" i="3" s="1"/>
  <c r="L4442" i="3" s="1"/>
  <c r="J4438" i="3"/>
  <c r="K4438" i="3" s="1"/>
  <c r="L4438" i="3" s="1"/>
  <c r="J4434" i="3"/>
  <c r="K4434" i="3" s="1"/>
  <c r="L4434" i="3" s="1"/>
  <c r="J4430" i="3"/>
  <c r="K4430" i="3" s="1"/>
  <c r="L4430" i="3" s="1"/>
  <c r="J4426" i="3"/>
  <c r="K4426" i="3" s="1"/>
  <c r="L4426" i="3" s="1"/>
  <c r="J4422" i="3"/>
  <c r="K4422" i="3" s="1"/>
  <c r="L4422" i="3" s="1"/>
  <c r="J4418" i="3"/>
  <c r="K4418" i="3" s="1"/>
  <c r="L4418" i="3" s="1"/>
  <c r="J4414" i="3"/>
  <c r="K4414" i="3" s="1"/>
  <c r="L4414" i="3" s="1"/>
  <c r="J4410" i="3"/>
  <c r="K4410" i="3" s="1"/>
  <c r="L4410" i="3" s="1"/>
  <c r="J4406" i="3"/>
  <c r="K4406" i="3" s="1"/>
  <c r="L4406" i="3" s="1"/>
  <c r="J4402" i="3"/>
  <c r="K4402" i="3" s="1"/>
  <c r="L4402" i="3" s="1"/>
  <c r="J4398" i="3"/>
  <c r="K4398" i="3" s="1"/>
  <c r="L4398" i="3" s="1"/>
  <c r="J4394" i="3"/>
  <c r="K4394" i="3" s="1"/>
  <c r="L4394" i="3" s="1"/>
  <c r="J4390" i="3"/>
  <c r="K4390" i="3" s="1"/>
  <c r="L4390" i="3" s="1"/>
  <c r="J4386" i="3"/>
  <c r="K4386" i="3" s="1"/>
  <c r="L4386" i="3" s="1"/>
  <c r="J4382" i="3"/>
  <c r="K4382" i="3" s="1"/>
  <c r="L4382" i="3" s="1"/>
  <c r="J4378" i="3"/>
  <c r="K4378" i="3" s="1"/>
  <c r="L4378" i="3" s="1"/>
  <c r="J4374" i="3"/>
  <c r="K4374" i="3" s="1"/>
  <c r="L4374" i="3" s="1"/>
  <c r="J4370" i="3"/>
  <c r="K4370" i="3" s="1"/>
  <c r="L4370" i="3" s="1"/>
  <c r="J4366" i="3"/>
  <c r="K4366" i="3" s="1"/>
  <c r="L4366" i="3" s="1"/>
  <c r="J4362" i="3"/>
  <c r="K4362" i="3" s="1"/>
  <c r="L4362" i="3" s="1"/>
  <c r="J4358" i="3"/>
  <c r="K4358" i="3" s="1"/>
  <c r="L4358" i="3" s="1"/>
  <c r="J4354" i="3"/>
  <c r="K4354" i="3" s="1"/>
  <c r="L4354" i="3" s="1"/>
  <c r="J4350" i="3"/>
  <c r="K4350" i="3" s="1"/>
  <c r="L4350" i="3" s="1"/>
  <c r="J4346" i="3"/>
  <c r="K4346" i="3" s="1"/>
  <c r="L4346" i="3" s="1"/>
  <c r="J4342" i="3"/>
  <c r="K4342" i="3" s="1"/>
  <c r="L4342" i="3" s="1"/>
  <c r="J4338" i="3"/>
  <c r="K4338" i="3" s="1"/>
  <c r="L4338" i="3" s="1"/>
  <c r="J4334" i="3"/>
  <c r="K4334" i="3" s="1"/>
  <c r="L4334" i="3" s="1"/>
  <c r="J4330" i="3"/>
  <c r="K4330" i="3" s="1"/>
  <c r="L4330" i="3" s="1"/>
  <c r="J4326" i="3"/>
  <c r="K4326" i="3" s="1"/>
  <c r="L4326" i="3" s="1"/>
  <c r="J4322" i="3"/>
  <c r="K4322" i="3" s="1"/>
  <c r="L4322" i="3" s="1"/>
  <c r="J4318" i="3"/>
  <c r="K4318" i="3" s="1"/>
  <c r="L4318" i="3" s="1"/>
  <c r="J4314" i="3"/>
  <c r="K4314" i="3" s="1"/>
  <c r="L4314" i="3" s="1"/>
  <c r="J4310" i="3"/>
  <c r="K4310" i="3" s="1"/>
  <c r="L4310" i="3" s="1"/>
  <c r="J4306" i="3"/>
  <c r="K4306" i="3" s="1"/>
  <c r="L4306" i="3" s="1"/>
  <c r="J4302" i="3"/>
  <c r="K4302" i="3" s="1"/>
  <c r="L4302" i="3" s="1"/>
  <c r="J4298" i="3"/>
  <c r="K4298" i="3" s="1"/>
  <c r="L4298" i="3" s="1"/>
  <c r="J4294" i="3"/>
  <c r="K4294" i="3" s="1"/>
  <c r="L4294" i="3" s="1"/>
  <c r="J4290" i="3"/>
  <c r="K4290" i="3" s="1"/>
  <c r="L4290" i="3" s="1"/>
  <c r="J4286" i="3"/>
  <c r="K4286" i="3" s="1"/>
  <c r="L4286" i="3" s="1"/>
  <c r="J4282" i="3"/>
  <c r="K4282" i="3" s="1"/>
  <c r="L4282" i="3" s="1"/>
  <c r="J4278" i="3"/>
  <c r="K4278" i="3" s="1"/>
  <c r="L4278" i="3" s="1"/>
  <c r="J4274" i="3"/>
  <c r="K4274" i="3" s="1"/>
  <c r="L4274" i="3" s="1"/>
  <c r="J4270" i="3"/>
  <c r="K4270" i="3" s="1"/>
  <c r="L4270" i="3" s="1"/>
  <c r="J4266" i="3"/>
  <c r="K4266" i="3" s="1"/>
  <c r="L4266" i="3" s="1"/>
  <c r="J4262" i="3"/>
  <c r="K4262" i="3" s="1"/>
  <c r="L4262" i="3" s="1"/>
  <c r="J4258" i="3"/>
  <c r="K4258" i="3" s="1"/>
  <c r="L4258" i="3" s="1"/>
  <c r="J4254" i="3"/>
  <c r="K4254" i="3" s="1"/>
  <c r="L4254" i="3" s="1"/>
  <c r="J4250" i="3"/>
  <c r="K4250" i="3" s="1"/>
  <c r="L4250" i="3" s="1"/>
  <c r="J4246" i="3"/>
  <c r="K4246" i="3" s="1"/>
  <c r="L4246" i="3" s="1"/>
  <c r="J4242" i="3"/>
  <c r="K4242" i="3" s="1"/>
  <c r="J4238" i="3"/>
  <c r="K4238" i="3" s="1"/>
  <c r="L4238" i="3" s="1"/>
  <c r="J4234" i="3"/>
  <c r="K4234" i="3" s="1"/>
  <c r="L4234" i="3" s="1"/>
  <c r="J4230" i="3"/>
  <c r="K4230" i="3" s="1"/>
  <c r="L4230" i="3" s="1"/>
  <c r="J4226" i="3"/>
  <c r="K4226" i="3" s="1"/>
  <c r="L4226" i="3" s="1"/>
  <c r="J4222" i="3"/>
  <c r="K4222" i="3" s="1"/>
  <c r="J4218" i="3"/>
  <c r="K4218" i="3" s="1"/>
  <c r="L4218" i="3" s="1"/>
  <c r="J4214" i="3"/>
  <c r="K4214" i="3" s="1"/>
  <c r="L4214" i="3" s="1"/>
  <c r="J4210" i="3"/>
  <c r="K4210" i="3" s="1"/>
  <c r="L4210" i="3" s="1"/>
  <c r="J4206" i="3"/>
  <c r="K4206" i="3" s="1"/>
  <c r="L4206" i="3" s="1"/>
  <c r="J4202" i="3"/>
  <c r="K4202" i="3" s="1"/>
  <c r="L4202" i="3" s="1"/>
  <c r="J4198" i="3"/>
  <c r="K4198" i="3" s="1"/>
  <c r="L4198" i="3" s="1"/>
  <c r="J4194" i="3"/>
  <c r="K4194" i="3" s="1"/>
  <c r="L4194" i="3" s="1"/>
  <c r="J4190" i="3"/>
  <c r="K4190" i="3" s="1"/>
  <c r="L4190" i="3" s="1"/>
  <c r="J4186" i="3"/>
  <c r="K4186" i="3" s="1"/>
  <c r="L4186" i="3" s="1"/>
  <c r="J4182" i="3"/>
  <c r="K4182" i="3" s="1"/>
  <c r="L4182" i="3" s="1"/>
  <c r="J4178" i="3"/>
  <c r="K4178" i="3" s="1"/>
  <c r="L4178" i="3" s="1"/>
  <c r="J4174" i="3"/>
  <c r="K4174" i="3" s="1"/>
  <c r="L4174" i="3" s="1"/>
  <c r="J4170" i="3"/>
  <c r="K4170" i="3" s="1"/>
  <c r="L4170" i="3" s="1"/>
  <c r="J4166" i="3"/>
  <c r="K4166" i="3" s="1"/>
  <c r="L4166" i="3" s="1"/>
  <c r="J4162" i="3"/>
  <c r="K4162" i="3" s="1"/>
  <c r="L4162" i="3" s="1"/>
  <c r="J4158" i="3"/>
  <c r="K4158" i="3" s="1"/>
  <c r="L4158" i="3" s="1"/>
  <c r="J4154" i="3"/>
  <c r="K4154" i="3" s="1"/>
  <c r="L4154" i="3" s="1"/>
  <c r="J4150" i="3"/>
  <c r="K4150" i="3" s="1"/>
  <c r="L4150" i="3" s="1"/>
  <c r="J4146" i="3"/>
  <c r="K4146" i="3" s="1"/>
  <c r="L4146" i="3" s="1"/>
  <c r="J4142" i="3"/>
  <c r="K4142" i="3" s="1"/>
  <c r="L4142" i="3" s="1"/>
  <c r="J4138" i="3"/>
  <c r="K4138" i="3" s="1"/>
  <c r="L4138" i="3" s="1"/>
  <c r="J4134" i="3"/>
  <c r="K4134" i="3" s="1"/>
  <c r="L4134" i="3" s="1"/>
  <c r="J4130" i="3"/>
  <c r="K4130" i="3" s="1"/>
  <c r="L4130" i="3" s="1"/>
  <c r="J4126" i="3"/>
  <c r="K4126" i="3" s="1"/>
  <c r="L4126" i="3" s="1"/>
  <c r="J4122" i="3"/>
  <c r="K4122" i="3" s="1"/>
  <c r="L4122" i="3" s="1"/>
  <c r="J4118" i="3"/>
  <c r="K4118" i="3" s="1"/>
  <c r="L4118" i="3" s="1"/>
  <c r="J4114" i="3"/>
  <c r="K4114" i="3" s="1"/>
  <c r="L4114" i="3" s="1"/>
  <c r="J4110" i="3"/>
  <c r="K4110" i="3" s="1"/>
  <c r="L4110" i="3" s="1"/>
  <c r="J4106" i="3"/>
  <c r="K4106" i="3" s="1"/>
  <c r="L4106" i="3" s="1"/>
  <c r="J4102" i="3"/>
  <c r="K4102" i="3" s="1"/>
  <c r="L4102" i="3" s="1"/>
  <c r="J4098" i="3"/>
  <c r="K4098" i="3" s="1"/>
  <c r="L4098" i="3" s="1"/>
  <c r="J4094" i="3"/>
  <c r="K4094" i="3" s="1"/>
  <c r="L4094" i="3" s="1"/>
  <c r="J4090" i="3"/>
  <c r="K4090" i="3" s="1"/>
  <c r="L4090" i="3" s="1"/>
  <c r="J4086" i="3"/>
  <c r="K4086" i="3" s="1"/>
  <c r="L4086" i="3" s="1"/>
  <c r="J4082" i="3"/>
  <c r="K4082" i="3" s="1"/>
  <c r="L4082" i="3" s="1"/>
  <c r="J4078" i="3"/>
  <c r="K4078" i="3" s="1"/>
  <c r="L4078" i="3" s="1"/>
  <c r="J4074" i="3"/>
  <c r="K4074" i="3" s="1"/>
  <c r="L4074" i="3" s="1"/>
  <c r="J4070" i="3"/>
  <c r="K4070" i="3" s="1"/>
  <c r="L4070" i="3" s="1"/>
  <c r="J4066" i="3"/>
  <c r="K4066" i="3" s="1"/>
  <c r="L4066" i="3" s="1"/>
  <c r="J4062" i="3"/>
  <c r="K4062" i="3" s="1"/>
  <c r="L4062" i="3" s="1"/>
  <c r="J4058" i="3"/>
  <c r="K4058" i="3" s="1"/>
  <c r="L4058" i="3" s="1"/>
  <c r="J4054" i="3"/>
  <c r="K4054" i="3" s="1"/>
  <c r="L4054" i="3" s="1"/>
  <c r="J4050" i="3"/>
  <c r="K4050" i="3" s="1"/>
  <c r="L4050" i="3" s="1"/>
  <c r="J4046" i="3"/>
  <c r="K4046" i="3" s="1"/>
  <c r="L4046" i="3" s="1"/>
  <c r="J4042" i="3"/>
  <c r="K4042" i="3" s="1"/>
  <c r="L4042" i="3" s="1"/>
  <c r="J4038" i="3"/>
  <c r="K4038" i="3" s="1"/>
  <c r="L4038" i="3" s="1"/>
  <c r="J4034" i="3"/>
  <c r="K4034" i="3" s="1"/>
  <c r="L4034" i="3" s="1"/>
  <c r="J4030" i="3"/>
  <c r="K4030" i="3" s="1"/>
  <c r="L4030" i="3" s="1"/>
  <c r="J4026" i="3"/>
  <c r="K4026" i="3" s="1"/>
  <c r="L4026" i="3" s="1"/>
  <c r="J4022" i="3"/>
  <c r="K4022" i="3" s="1"/>
  <c r="L4022" i="3" s="1"/>
  <c r="J4018" i="3"/>
  <c r="K4018" i="3" s="1"/>
  <c r="L4018" i="3" s="1"/>
  <c r="J4014" i="3"/>
  <c r="K4014" i="3" s="1"/>
  <c r="L4014" i="3" s="1"/>
  <c r="J4010" i="3"/>
  <c r="K4010" i="3" s="1"/>
  <c r="L4010" i="3" s="1"/>
  <c r="J4006" i="3"/>
  <c r="K4006" i="3" s="1"/>
  <c r="L4006" i="3" s="1"/>
  <c r="J4002" i="3"/>
  <c r="K4002" i="3" s="1"/>
  <c r="L4002" i="3" s="1"/>
  <c r="J3998" i="3"/>
  <c r="K3998" i="3" s="1"/>
  <c r="L3998" i="3" s="1"/>
  <c r="J3994" i="3"/>
  <c r="K3994" i="3" s="1"/>
  <c r="L3994" i="3" s="1"/>
  <c r="J3990" i="3"/>
  <c r="K3990" i="3" s="1"/>
  <c r="L3990" i="3" s="1"/>
  <c r="J3986" i="3"/>
  <c r="K3986" i="3" s="1"/>
  <c r="L3986" i="3" s="1"/>
  <c r="J3982" i="3"/>
  <c r="K3982" i="3" s="1"/>
  <c r="L3982" i="3" s="1"/>
  <c r="J3978" i="3"/>
  <c r="K3978" i="3" s="1"/>
  <c r="L3978" i="3" s="1"/>
  <c r="J3974" i="3"/>
  <c r="K3974" i="3" s="1"/>
  <c r="L3974" i="3" s="1"/>
  <c r="J3970" i="3"/>
  <c r="K3970" i="3" s="1"/>
  <c r="L3970" i="3" s="1"/>
  <c r="J3966" i="3"/>
  <c r="K3966" i="3" s="1"/>
  <c r="L3966" i="3" s="1"/>
  <c r="J3962" i="3"/>
  <c r="K3962" i="3" s="1"/>
  <c r="L3962" i="3" s="1"/>
  <c r="J3958" i="3"/>
  <c r="K3958" i="3" s="1"/>
  <c r="L3958" i="3" s="1"/>
  <c r="J8781" i="3"/>
  <c r="K8781" i="3" s="1"/>
  <c r="L8781" i="3" s="1"/>
  <c r="J8777" i="3"/>
  <c r="K8777" i="3" s="1"/>
  <c r="L8777" i="3" s="1"/>
  <c r="J8773" i="3"/>
  <c r="K8773" i="3" s="1"/>
  <c r="L8773" i="3" s="1"/>
  <c r="J8769" i="3"/>
  <c r="K8769" i="3" s="1"/>
  <c r="L8769" i="3" s="1"/>
  <c r="J8765" i="3"/>
  <c r="K8765" i="3" s="1"/>
  <c r="L8765" i="3" s="1"/>
  <c r="J8761" i="3"/>
  <c r="K8761" i="3" s="1"/>
  <c r="L8761" i="3" s="1"/>
  <c r="J8757" i="3"/>
  <c r="K8757" i="3" s="1"/>
  <c r="L8757" i="3" s="1"/>
  <c r="J8749" i="3"/>
  <c r="K8749" i="3" s="1"/>
  <c r="L8749" i="3" s="1"/>
  <c r="J8745" i="3"/>
  <c r="K8745" i="3" s="1"/>
  <c r="L8745" i="3" s="1"/>
  <c r="J8741" i="3"/>
  <c r="K8741" i="3" s="1"/>
  <c r="L8741" i="3" s="1"/>
  <c r="J8737" i="3"/>
  <c r="K8737" i="3" s="1"/>
  <c r="L8737" i="3" s="1"/>
  <c r="J8733" i="3"/>
  <c r="K8733" i="3" s="1"/>
  <c r="L8733" i="3" s="1"/>
  <c r="J8729" i="3"/>
  <c r="K8729" i="3" s="1"/>
  <c r="L8729" i="3" s="1"/>
  <c r="J8725" i="3"/>
  <c r="K8725" i="3" s="1"/>
  <c r="L8725" i="3" s="1"/>
  <c r="J8721" i="3"/>
  <c r="K8721" i="3" s="1"/>
  <c r="L8721" i="3" s="1"/>
  <c r="J8717" i="3"/>
  <c r="K8717" i="3" s="1"/>
  <c r="L8717" i="3" s="1"/>
  <c r="J8713" i="3"/>
  <c r="K8713" i="3" s="1"/>
  <c r="L8713" i="3" s="1"/>
  <c r="J8709" i="3"/>
  <c r="K8709" i="3" s="1"/>
  <c r="L8709" i="3" s="1"/>
  <c r="J8705" i="3"/>
  <c r="K8705" i="3" s="1"/>
  <c r="L8705" i="3" s="1"/>
  <c r="J8701" i="3"/>
  <c r="K8701" i="3" s="1"/>
  <c r="L8701" i="3" s="1"/>
  <c r="J8697" i="3"/>
  <c r="K8697" i="3" s="1"/>
  <c r="L8697" i="3" s="1"/>
  <c r="J8693" i="3"/>
  <c r="K8693" i="3" s="1"/>
  <c r="L8693" i="3" s="1"/>
  <c r="J8689" i="3"/>
  <c r="K8689" i="3" s="1"/>
  <c r="L8689" i="3" s="1"/>
  <c r="J8685" i="3"/>
  <c r="K8685" i="3" s="1"/>
  <c r="L8685" i="3" s="1"/>
  <c r="J8681" i="3"/>
  <c r="K8681" i="3" s="1"/>
  <c r="L8681" i="3" s="1"/>
  <c r="J8677" i="3"/>
  <c r="K8677" i="3" s="1"/>
  <c r="L8677" i="3" s="1"/>
  <c r="J8673" i="3"/>
  <c r="K8673" i="3" s="1"/>
  <c r="L8673" i="3" s="1"/>
  <c r="J8669" i="3"/>
  <c r="K8669" i="3" s="1"/>
  <c r="L8669" i="3" s="1"/>
  <c r="J8665" i="3"/>
  <c r="K8665" i="3" s="1"/>
  <c r="L8665" i="3" s="1"/>
  <c r="J8661" i="3"/>
  <c r="K8661" i="3" s="1"/>
  <c r="L8661" i="3" s="1"/>
  <c r="J8653" i="3"/>
  <c r="K8653" i="3" s="1"/>
  <c r="L8653" i="3" s="1"/>
  <c r="J8649" i="3"/>
  <c r="K8649" i="3" s="1"/>
  <c r="L8649" i="3" s="1"/>
  <c r="J8645" i="3"/>
  <c r="K8645" i="3" s="1"/>
  <c r="L8645" i="3" s="1"/>
  <c r="J8641" i="3"/>
  <c r="K8641" i="3" s="1"/>
  <c r="L8641" i="3" s="1"/>
  <c r="J8637" i="3"/>
  <c r="K8637" i="3" s="1"/>
  <c r="L8637" i="3" s="1"/>
  <c r="J8633" i="3"/>
  <c r="K8633" i="3" s="1"/>
  <c r="L8633" i="3" s="1"/>
  <c r="J8629" i="3"/>
  <c r="K8629" i="3" s="1"/>
  <c r="L8629" i="3" s="1"/>
  <c r="J8621" i="3"/>
  <c r="K8621" i="3" s="1"/>
  <c r="L8621" i="3" s="1"/>
  <c r="J8617" i="3"/>
  <c r="K8617" i="3" s="1"/>
  <c r="L8617" i="3" s="1"/>
  <c r="J8613" i="3"/>
  <c r="K8613" i="3" s="1"/>
  <c r="L8613" i="3" s="1"/>
  <c r="J8609" i="3"/>
  <c r="K8609" i="3" s="1"/>
  <c r="J8605" i="3"/>
  <c r="K8605" i="3" s="1"/>
  <c r="J8601" i="3"/>
  <c r="K8601" i="3" s="1"/>
  <c r="L8601" i="3" s="1"/>
  <c r="J8597" i="3"/>
  <c r="K8597" i="3" s="1"/>
  <c r="L8597" i="3" s="1"/>
  <c r="J8593" i="3"/>
  <c r="K8593" i="3" s="1"/>
  <c r="L8593" i="3" s="1"/>
  <c r="J8589" i="3"/>
  <c r="K8589" i="3" s="1"/>
  <c r="L8589" i="3" s="1"/>
  <c r="J8585" i="3"/>
  <c r="K8585" i="3" s="1"/>
  <c r="L8585" i="3" s="1"/>
  <c r="J8581" i="3"/>
  <c r="K8581" i="3" s="1"/>
  <c r="L8581" i="3" s="1"/>
  <c r="J8577" i="3"/>
  <c r="K8577" i="3" s="1"/>
  <c r="L8577" i="3" s="1"/>
  <c r="J8573" i="3"/>
  <c r="K8573" i="3" s="1"/>
  <c r="L8573" i="3" s="1"/>
  <c r="J8569" i="3"/>
  <c r="K8569" i="3" s="1"/>
  <c r="L8569" i="3" s="1"/>
  <c r="J8565" i="3"/>
  <c r="K8565" i="3" s="1"/>
  <c r="L8565" i="3" s="1"/>
  <c r="J8561" i="3"/>
  <c r="K8561" i="3" s="1"/>
  <c r="L8561" i="3" s="1"/>
  <c r="J8557" i="3"/>
  <c r="K8557" i="3" s="1"/>
  <c r="L8557" i="3" s="1"/>
  <c r="J8553" i="3"/>
  <c r="K8553" i="3" s="1"/>
  <c r="L8553" i="3" s="1"/>
  <c r="J8549" i="3"/>
  <c r="K8549" i="3" s="1"/>
  <c r="L8549" i="3" s="1"/>
  <c r="J8545" i="3"/>
  <c r="K8545" i="3" s="1"/>
  <c r="L8545" i="3" s="1"/>
  <c r="J8541" i="3"/>
  <c r="K8541" i="3" s="1"/>
  <c r="L8541" i="3" s="1"/>
  <c r="J8537" i="3"/>
  <c r="K8537" i="3" s="1"/>
  <c r="L8537" i="3" s="1"/>
  <c r="J8533" i="3"/>
  <c r="K8533" i="3" s="1"/>
  <c r="L8533" i="3" s="1"/>
  <c r="J8525" i="3"/>
  <c r="K8525" i="3" s="1"/>
  <c r="L8525" i="3" s="1"/>
  <c r="J8521" i="3"/>
  <c r="K8521" i="3" s="1"/>
  <c r="L8521" i="3" s="1"/>
  <c r="J8517" i="3"/>
  <c r="K8517" i="3" s="1"/>
  <c r="L8517" i="3" s="1"/>
  <c r="J8513" i="3"/>
  <c r="K8513" i="3" s="1"/>
  <c r="L8513" i="3" s="1"/>
  <c r="J8509" i="3"/>
  <c r="K8509" i="3" s="1"/>
  <c r="L8509" i="3" s="1"/>
  <c r="J8505" i="3"/>
  <c r="K8505" i="3" s="1"/>
  <c r="L8505" i="3" s="1"/>
  <c r="J8501" i="3"/>
  <c r="K8501" i="3" s="1"/>
  <c r="L8501" i="3" s="1"/>
  <c r="J8493" i="3"/>
  <c r="K8493" i="3" s="1"/>
  <c r="L8493" i="3" s="1"/>
  <c r="J8489" i="3"/>
  <c r="K8489" i="3" s="1"/>
  <c r="L8489" i="3" s="1"/>
  <c r="J8485" i="3"/>
  <c r="K8485" i="3" s="1"/>
  <c r="L8485" i="3" s="1"/>
  <c r="J8481" i="3"/>
  <c r="K8481" i="3" s="1"/>
  <c r="L8481" i="3" s="1"/>
  <c r="J8477" i="3"/>
  <c r="K8477" i="3" s="1"/>
  <c r="L8477" i="3" s="1"/>
  <c r="J8473" i="3"/>
  <c r="K8473" i="3" s="1"/>
  <c r="L8473" i="3" s="1"/>
  <c r="J8469" i="3"/>
  <c r="K8469" i="3" s="1"/>
  <c r="L8469" i="3" s="1"/>
  <c r="J8465" i="3"/>
  <c r="K8465" i="3" s="1"/>
  <c r="L8465" i="3" s="1"/>
  <c r="J8461" i="3"/>
  <c r="K8461" i="3" s="1"/>
  <c r="L8461" i="3" s="1"/>
  <c r="J8457" i="3"/>
  <c r="K8457" i="3" s="1"/>
  <c r="L8457" i="3" s="1"/>
  <c r="J8453" i="3"/>
  <c r="K8453" i="3" s="1"/>
  <c r="L8453" i="3" s="1"/>
  <c r="J8449" i="3"/>
  <c r="K8449" i="3" s="1"/>
  <c r="L8449" i="3" s="1"/>
  <c r="J8445" i="3"/>
  <c r="K8445" i="3" s="1"/>
  <c r="L8445" i="3" s="1"/>
  <c r="J8441" i="3"/>
  <c r="K8441" i="3" s="1"/>
  <c r="L8441" i="3" s="1"/>
  <c r="J8437" i="3"/>
  <c r="K8437" i="3" s="1"/>
  <c r="L8437" i="3" s="1"/>
  <c r="J8433" i="3"/>
  <c r="K8433" i="3" s="1"/>
  <c r="L8433" i="3" s="1"/>
  <c r="J8429" i="3"/>
  <c r="K8429" i="3" s="1"/>
  <c r="L8429" i="3" s="1"/>
  <c r="J8425" i="3"/>
  <c r="K8425" i="3" s="1"/>
  <c r="L8425" i="3" s="1"/>
  <c r="J8421" i="3"/>
  <c r="K8421" i="3" s="1"/>
  <c r="L8421" i="3" s="1"/>
  <c r="J8417" i="3"/>
  <c r="K8417" i="3" s="1"/>
  <c r="L8417" i="3" s="1"/>
  <c r="J8413" i="3"/>
  <c r="K8413" i="3" s="1"/>
  <c r="L8413" i="3" s="1"/>
  <c r="J8409" i="3"/>
  <c r="K8409" i="3" s="1"/>
  <c r="L8409" i="3" s="1"/>
  <c r="J8405" i="3"/>
  <c r="K8405" i="3" s="1"/>
  <c r="L8405" i="3" s="1"/>
  <c r="J8397" i="3"/>
  <c r="K8397" i="3" s="1"/>
  <c r="L8397" i="3" s="1"/>
  <c r="J8393" i="3"/>
  <c r="K8393" i="3" s="1"/>
  <c r="L8393" i="3" s="1"/>
  <c r="J8389" i="3"/>
  <c r="K8389" i="3" s="1"/>
  <c r="L8389" i="3" s="1"/>
  <c r="J8385" i="3"/>
  <c r="K8385" i="3" s="1"/>
  <c r="L8385" i="3" s="1"/>
  <c r="J8381" i="3"/>
  <c r="K8381" i="3" s="1"/>
  <c r="L8381" i="3" s="1"/>
  <c r="J8377" i="3"/>
  <c r="K8377" i="3" s="1"/>
  <c r="L8377" i="3" s="1"/>
  <c r="J8373" i="3"/>
  <c r="K8373" i="3" s="1"/>
  <c r="L8373" i="3" s="1"/>
  <c r="J8365" i="3"/>
  <c r="K8365" i="3" s="1"/>
  <c r="L8365" i="3" s="1"/>
  <c r="J8361" i="3"/>
  <c r="K8361" i="3" s="1"/>
  <c r="L8361" i="3" s="1"/>
  <c r="J8357" i="3"/>
  <c r="K8357" i="3" s="1"/>
  <c r="L8357" i="3" s="1"/>
  <c r="J8353" i="3"/>
  <c r="K8353" i="3" s="1"/>
  <c r="L8353" i="3" s="1"/>
  <c r="J8349" i="3"/>
  <c r="K8349" i="3" s="1"/>
  <c r="L8349" i="3" s="1"/>
  <c r="J8345" i="3"/>
  <c r="K8345" i="3" s="1"/>
  <c r="L8345" i="3" s="1"/>
  <c r="J8341" i="3"/>
  <c r="K8341" i="3" s="1"/>
  <c r="L8341" i="3" s="1"/>
  <c r="J8337" i="3"/>
  <c r="K8337" i="3" s="1"/>
  <c r="L8337" i="3" s="1"/>
  <c r="J8333" i="3"/>
  <c r="K8333" i="3" s="1"/>
  <c r="L8333" i="3" s="1"/>
  <c r="J8329" i="3"/>
  <c r="K8329" i="3" s="1"/>
  <c r="L8329" i="3" s="1"/>
  <c r="J8325" i="3"/>
  <c r="K8325" i="3" s="1"/>
  <c r="L8325" i="3" s="1"/>
  <c r="J8321" i="3"/>
  <c r="K8321" i="3" s="1"/>
  <c r="L8321" i="3" s="1"/>
  <c r="J8317" i="3"/>
  <c r="K8317" i="3" s="1"/>
  <c r="L8317" i="3" s="1"/>
  <c r="J8313" i="3"/>
  <c r="K8313" i="3" s="1"/>
  <c r="L8313" i="3" s="1"/>
  <c r="J8309" i="3"/>
  <c r="K8309" i="3" s="1"/>
  <c r="L8309" i="3" s="1"/>
  <c r="J8305" i="3"/>
  <c r="K8305" i="3" s="1"/>
  <c r="L8305" i="3" s="1"/>
  <c r="J8301" i="3"/>
  <c r="K8301" i="3" s="1"/>
  <c r="L8301" i="3" s="1"/>
  <c r="J8297" i="3"/>
  <c r="K8297" i="3" s="1"/>
  <c r="L8297" i="3" s="1"/>
  <c r="J8293" i="3"/>
  <c r="K8293" i="3" s="1"/>
  <c r="L8293" i="3" s="1"/>
  <c r="J8289" i="3"/>
  <c r="K8289" i="3" s="1"/>
  <c r="L8289" i="3" s="1"/>
  <c r="J8285" i="3"/>
  <c r="K8285" i="3" s="1"/>
  <c r="J8281" i="3"/>
  <c r="K8281" i="3" s="1"/>
  <c r="L8281" i="3" s="1"/>
  <c r="J8277" i="3"/>
  <c r="K8277" i="3" s="1"/>
  <c r="L8277" i="3" s="1"/>
  <c r="J8269" i="3"/>
  <c r="K8269" i="3" s="1"/>
  <c r="L8269" i="3" s="1"/>
  <c r="J8265" i="3"/>
  <c r="K8265" i="3" s="1"/>
  <c r="L8265" i="3" s="1"/>
  <c r="J8261" i="3"/>
  <c r="K8261" i="3" s="1"/>
  <c r="L8261" i="3" s="1"/>
  <c r="J8257" i="3"/>
  <c r="K8257" i="3" s="1"/>
  <c r="L8257" i="3" s="1"/>
  <c r="J8253" i="3"/>
  <c r="K8253" i="3" s="1"/>
  <c r="L8253" i="3" s="1"/>
  <c r="J8249" i="3"/>
  <c r="K8249" i="3" s="1"/>
  <c r="L8249" i="3" s="1"/>
  <c r="J8245" i="3"/>
  <c r="K8245" i="3" s="1"/>
  <c r="L8245" i="3" s="1"/>
  <c r="J8237" i="3"/>
  <c r="K8237" i="3" s="1"/>
  <c r="L8237" i="3" s="1"/>
  <c r="J8233" i="3"/>
  <c r="K8233" i="3" s="1"/>
  <c r="L8233" i="3" s="1"/>
  <c r="J8229" i="3"/>
  <c r="K8229" i="3" s="1"/>
  <c r="L8229" i="3" s="1"/>
  <c r="J8225" i="3"/>
  <c r="K8225" i="3" s="1"/>
  <c r="L8225" i="3" s="1"/>
  <c r="J8221" i="3"/>
  <c r="K8221" i="3" s="1"/>
  <c r="L8221" i="3" s="1"/>
  <c r="J8217" i="3"/>
  <c r="K8217" i="3" s="1"/>
  <c r="L8217" i="3" s="1"/>
  <c r="J8213" i="3"/>
  <c r="K8213" i="3" s="1"/>
  <c r="L8213" i="3" s="1"/>
  <c r="J8209" i="3"/>
  <c r="K8209" i="3" s="1"/>
  <c r="L8209" i="3" s="1"/>
  <c r="J8205" i="3"/>
  <c r="K8205" i="3" s="1"/>
  <c r="L8205" i="3" s="1"/>
  <c r="J8201" i="3"/>
  <c r="K8201" i="3" s="1"/>
  <c r="L8201" i="3" s="1"/>
  <c r="J8197" i="3"/>
  <c r="K8197" i="3" s="1"/>
  <c r="L8197" i="3" s="1"/>
  <c r="J8193" i="3"/>
  <c r="K8193" i="3" s="1"/>
  <c r="L8193" i="3" s="1"/>
  <c r="J8189" i="3"/>
  <c r="K8189" i="3" s="1"/>
  <c r="L8189" i="3" s="1"/>
  <c r="J8185" i="3"/>
  <c r="K8185" i="3" s="1"/>
  <c r="L8185" i="3" s="1"/>
  <c r="J8181" i="3"/>
  <c r="K8181" i="3" s="1"/>
  <c r="L8181" i="3" s="1"/>
  <c r="J8177" i="3"/>
  <c r="K8177" i="3" s="1"/>
  <c r="L8177" i="3" s="1"/>
  <c r="J8173" i="3"/>
  <c r="K8173" i="3" s="1"/>
  <c r="L8173" i="3" s="1"/>
  <c r="J8169" i="3"/>
  <c r="K8169" i="3" s="1"/>
  <c r="L8169" i="3" s="1"/>
  <c r="J8165" i="3"/>
  <c r="K8165" i="3" s="1"/>
  <c r="L8165" i="3" s="1"/>
  <c r="J8161" i="3"/>
  <c r="K8161" i="3" s="1"/>
  <c r="L8161" i="3" s="1"/>
  <c r="J8157" i="3"/>
  <c r="K8157" i="3" s="1"/>
  <c r="L8157" i="3" s="1"/>
  <c r="J8153" i="3"/>
  <c r="K8153" i="3" s="1"/>
  <c r="L8153" i="3" s="1"/>
  <c r="J8149" i="3"/>
  <c r="K8149" i="3" s="1"/>
  <c r="L8149" i="3" s="1"/>
  <c r="J8141" i="3"/>
  <c r="K8141" i="3" s="1"/>
  <c r="L8141" i="3" s="1"/>
  <c r="J8137" i="3"/>
  <c r="K8137" i="3" s="1"/>
  <c r="L8137" i="3" s="1"/>
  <c r="J8133" i="3"/>
  <c r="K8133" i="3" s="1"/>
  <c r="L8133" i="3" s="1"/>
  <c r="J8129" i="3"/>
  <c r="K8129" i="3" s="1"/>
  <c r="L8129" i="3" s="1"/>
  <c r="J8125" i="3"/>
  <c r="K8125" i="3" s="1"/>
  <c r="L8125" i="3" s="1"/>
  <c r="J8121" i="3"/>
  <c r="K8121" i="3" s="1"/>
  <c r="L8121" i="3" s="1"/>
  <c r="J8117" i="3"/>
  <c r="K8117" i="3" s="1"/>
  <c r="L8117" i="3" s="1"/>
  <c r="J8109" i="3"/>
  <c r="K8109" i="3" s="1"/>
  <c r="L8109" i="3" s="1"/>
  <c r="J8105" i="3"/>
  <c r="K8105" i="3" s="1"/>
  <c r="L8105" i="3" s="1"/>
  <c r="J8101" i="3"/>
  <c r="K8101" i="3" s="1"/>
  <c r="L8101" i="3" s="1"/>
  <c r="J8097" i="3"/>
  <c r="K8097" i="3" s="1"/>
  <c r="L8097" i="3" s="1"/>
  <c r="J8093" i="3"/>
  <c r="K8093" i="3" s="1"/>
  <c r="L8093" i="3" s="1"/>
  <c r="J8089" i="3"/>
  <c r="K8089" i="3" s="1"/>
  <c r="L8089" i="3" s="1"/>
  <c r="J8085" i="3"/>
  <c r="K8085" i="3" s="1"/>
  <c r="L8085" i="3" s="1"/>
  <c r="J8081" i="3"/>
  <c r="K8081" i="3" s="1"/>
  <c r="L8081" i="3" s="1"/>
  <c r="J8077" i="3"/>
  <c r="K8077" i="3" s="1"/>
  <c r="L8077" i="3" s="1"/>
  <c r="J8073" i="3"/>
  <c r="K8073" i="3" s="1"/>
  <c r="L8073" i="3" s="1"/>
  <c r="J8069" i="3"/>
  <c r="K8069" i="3" s="1"/>
  <c r="L8069" i="3" s="1"/>
  <c r="J8065" i="3"/>
  <c r="K8065" i="3" s="1"/>
  <c r="L8065" i="3" s="1"/>
  <c r="J8061" i="3"/>
  <c r="K8061" i="3" s="1"/>
  <c r="L8061" i="3" s="1"/>
  <c r="J8057" i="3"/>
  <c r="K8057" i="3" s="1"/>
  <c r="L8057" i="3" s="1"/>
  <c r="J8053" i="3"/>
  <c r="K8053" i="3" s="1"/>
  <c r="L8053" i="3" s="1"/>
  <c r="J8049" i="3"/>
  <c r="K8049" i="3" s="1"/>
  <c r="L8049" i="3" s="1"/>
  <c r="J8045" i="3"/>
  <c r="K8045" i="3" s="1"/>
  <c r="L8045" i="3" s="1"/>
  <c r="J8041" i="3"/>
  <c r="K8041" i="3" s="1"/>
  <c r="L8041" i="3" s="1"/>
  <c r="J8037" i="3"/>
  <c r="K8037" i="3" s="1"/>
  <c r="L8037" i="3" s="1"/>
  <c r="J8033" i="3"/>
  <c r="K8033" i="3" s="1"/>
  <c r="L8033" i="3" s="1"/>
  <c r="J8029" i="3"/>
  <c r="K8029" i="3" s="1"/>
  <c r="J8025" i="3"/>
  <c r="K8025" i="3" s="1"/>
  <c r="L8025" i="3" s="1"/>
  <c r="J8021" i="3"/>
  <c r="K8021" i="3" s="1"/>
  <c r="L8021" i="3" s="1"/>
  <c r="J8013" i="3"/>
  <c r="K8013" i="3" s="1"/>
  <c r="L8013" i="3" s="1"/>
  <c r="J8009" i="3"/>
  <c r="K8009" i="3" s="1"/>
  <c r="L8009" i="3" s="1"/>
  <c r="J8005" i="3"/>
  <c r="K8005" i="3" s="1"/>
  <c r="L8005" i="3" s="1"/>
  <c r="J8001" i="3"/>
  <c r="K8001" i="3" s="1"/>
  <c r="L8001" i="3" s="1"/>
  <c r="J7997" i="3"/>
  <c r="K7997" i="3" s="1"/>
  <c r="L7997" i="3" s="1"/>
  <c r="J7993" i="3"/>
  <c r="K7993" i="3" s="1"/>
  <c r="L7993" i="3" s="1"/>
  <c r="J7989" i="3"/>
  <c r="K7989" i="3" s="1"/>
  <c r="L7989" i="3" s="1"/>
  <c r="J7981" i="3"/>
  <c r="K7981" i="3" s="1"/>
  <c r="L7981" i="3" s="1"/>
  <c r="J7977" i="3"/>
  <c r="K7977" i="3" s="1"/>
  <c r="L7977" i="3" s="1"/>
  <c r="J7973" i="3"/>
  <c r="K7973" i="3" s="1"/>
  <c r="L7973" i="3" s="1"/>
  <c r="J7969" i="3"/>
  <c r="K7969" i="3" s="1"/>
  <c r="L7969" i="3" s="1"/>
  <c r="J7965" i="3"/>
  <c r="K7965" i="3" s="1"/>
  <c r="L7965" i="3" s="1"/>
  <c r="J7961" i="3"/>
  <c r="K7961" i="3" s="1"/>
  <c r="L7961" i="3" s="1"/>
  <c r="J7957" i="3"/>
  <c r="K7957" i="3" s="1"/>
  <c r="L7957" i="3" s="1"/>
  <c r="J7953" i="3"/>
  <c r="K7953" i="3" s="1"/>
  <c r="L7953" i="3" s="1"/>
  <c r="J7949" i="3"/>
  <c r="K7949" i="3" s="1"/>
  <c r="L7949" i="3" s="1"/>
  <c r="J7945" i="3"/>
  <c r="K7945" i="3" s="1"/>
  <c r="L7945" i="3" s="1"/>
  <c r="J7941" i="3"/>
  <c r="K7941" i="3" s="1"/>
  <c r="L7941" i="3" s="1"/>
  <c r="J7937" i="3"/>
  <c r="K7937" i="3" s="1"/>
  <c r="L7937" i="3" s="1"/>
  <c r="J7933" i="3"/>
  <c r="K7933" i="3" s="1"/>
  <c r="L7933" i="3" s="1"/>
  <c r="J7929" i="3"/>
  <c r="K7929" i="3" s="1"/>
  <c r="L7929" i="3" s="1"/>
  <c r="J7925" i="3"/>
  <c r="K7925" i="3" s="1"/>
  <c r="L7925" i="3" s="1"/>
  <c r="J7921" i="3"/>
  <c r="K7921" i="3" s="1"/>
  <c r="L7921" i="3" s="1"/>
  <c r="J7917" i="3"/>
  <c r="K7917" i="3" s="1"/>
  <c r="L7917" i="3" s="1"/>
  <c r="J7913" i="3"/>
  <c r="K7913" i="3" s="1"/>
  <c r="L7913" i="3" s="1"/>
  <c r="J7909" i="3"/>
  <c r="K7909" i="3" s="1"/>
  <c r="L7909" i="3" s="1"/>
  <c r="J7905" i="3"/>
  <c r="K7905" i="3" s="1"/>
  <c r="L7905" i="3" s="1"/>
  <c r="J7901" i="3"/>
  <c r="K7901" i="3" s="1"/>
  <c r="L7901" i="3" s="1"/>
  <c r="J7897" i="3"/>
  <c r="K7897" i="3" s="1"/>
  <c r="L7897" i="3" s="1"/>
  <c r="J7893" i="3"/>
  <c r="K7893" i="3" s="1"/>
  <c r="L7893" i="3" s="1"/>
  <c r="J7885" i="3"/>
  <c r="K7885" i="3" s="1"/>
  <c r="L7885" i="3" s="1"/>
  <c r="J7881" i="3"/>
  <c r="K7881" i="3" s="1"/>
  <c r="L7881" i="3" s="1"/>
  <c r="J7877" i="3"/>
  <c r="K7877" i="3" s="1"/>
  <c r="L7877" i="3" s="1"/>
  <c r="J7873" i="3"/>
  <c r="K7873" i="3" s="1"/>
  <c r="L7873" i="3" s="1"/>
  <c r="J7869" i="3"/>
  <c r="K7869" i="3" s="1"/>
  <c r="L7869" i="3" s="1"/>
  <c r="J7865" i="3"/>
  <c r="K7865" i="3" s="1"/>
  <c r="J7861" i="3"/>
  <c r="K7861" i="3" s="1"/>
  <c r="L7861" i="3" s="1"/>
  <c r="J7853" i="3"/>
  <c r="K7853" i="3" s="1"/>
  <c r="L7853" i="3" s="1"/>
  <c r="J7849" i="3"/>
  <c r="K7849" i="3" s="1"/>
  <c r="L7849" i="3" s="1"/>
  <c r="J7845" i="3"/>
  <c r="K7845" i="3" s="1"/>
  <c r="L7845" i="3" s="1"/>
  <c r="J7841" i="3"/>
  <c r="K7841" i="3" s="1"/>
  <c r="L7841" i="3" s="1"/>
  <c r="J7837" i="3"/>
  <c r="K7837" i="3" s="1"/>
  <c r="L7837" i="3" s="1"/>
  <c r="J7833" i="3"/>
  <c r="K7833" i="3" s="1"/>
  <c r="L7833" i="3" s="1"/>
  <c r="J7829" i="3"/>
  <c r="K7829" i="3" s="1"/>
  <c r="L7829" i="3" s="1"/>
  <c r="J7825" i="3"/>
  <c r="K7825" i="3" s="1"/>
  <c r="L7825" i="3" s="1"/>
  <c r="J7821" i="3"/>
  <c r="K7821" i="3" s="1"/>
  <c r="L7821" i="3" s="1"/>
  <c r="J7817" i="3"/>
  <c r="K7817" i="3" s="1"/>
  <c r="L7817" i="3" s="1"/>
  <c r="J7813" i="3"/>
  <c r="K7813" i="3" s="1"/>
  <c r="L7813" i="3" s="1"/>
  <c r="J7809" i="3"/>
  <c r="K7809" i="3" s="1"/>
  <c r="L7809" i="3" s="1"/>
  <c r="J7805" i="3"/>
  <c r="K7805" i="3" s="1"/>
  <c r="L7805" i="3" s="1"/>
  <c r="J7801" i="3"/>
  <c r="K7801" i="3" s="1"/>
  <c r="L7801" i="3" s="1"/>
  <c r="J7797" i="3"/>
  <c r="K7797" i="3" s="1"/>
  <c r="L7797" i="3" s="1"/>
  <c r="J7793" i="3"/>
  <c r="K7793" i="3" s="1"/>
  <c r="L7793" i="3" s="1"/>
  <c r="J7789" i="3"/>
  <c r="K7789" i="3" s="1"/>
  <c r="L7789" i="3" s="1"/>
  <c r="J7785" i="3"/>
  <c r="K7785" i="3" s="1"/>
  <c r="L7785" i="3" s="1"/>
  <c r="J7781" i="3"/>
  <c r="K7781" i="3" s="1"/>
  <c r="L7781" i="3" s="1"/>
  <c r="J7777" i="3"/>
  <c r="K7777" i="3" s="1"/>
  <c r="L7777" i="3" s="1"/>
  <c r="J7773" i="3"/>
  <c r="K7773" i="3" s="1"/>
  <c r="L7773" i="3" s="1"/>
  <c r="J7769" i="3"/>
  <c r="K7769" i="3" s="1"/>
  <c r="L7769" i="3" s="1"/>
  <c r="J7765" i="3"/>
  <c r="K7765" i="3" s="1"/>
  <c r="L7765" i="3" s="1"/>
  <c r="J7757" i="3"/>
  <c r="K7757" i="3" s="1"/>
  <c r="L7757" i="3" s="1"/>
  <c r="J7753" i="3"/>
  <c r="K7753" i="3" s="1"/>
  <c r="L7753" i="3" s="1"/>
  <c r="J7749" i="3"/>
  <c r="K7749" i="3" s="1"/>
  <c r="L7749" i="3" s="1"/>
  <c r="J7745" i="3"/>
  <c r="K7745" i="3" s="1"/>
  <c r="L7745" i="3" s="1"/>
  <c r="J7741" i="3"/>
  <c r="K7741" i="3" s="1"/>
  <c r="L7741" i="3" s="1"/>
  <c r="J7737" i="3"/>
  <c r="K7737" i="3" s="1"/>
  <c r="L7737" i="3" s="1"/>
  <c r="J7733" i="3"/>
  <c r="K7733" i="3" s="1"/>
  <c r="L7733" i="3" s="1"/>
  <c r="J7725" i="3"/>
  <c r="K7725" i="3" s="1"/>
  <c r="L7725" i="3" s="1"/>
  <c r="J7721" i="3"/>
  <c r="K7721" i="3" s="1"/>
  <c r="L7721" i="3" s="1"/>
  <c r="J7717" i="3"/>
  <c r="K7717" i="3" s="1"/>
  <c r="L7717" i="3" s="1"/>
  <c r="J7713" i="3"/>
  <c r="K7713" i="3" s="1"/>
  <c r="L7713" i="3" s="1"/>
  <c r="J7709" i="3"/>
  <c r="K7709" i="3" s="1"/>
  <c r="L7709" i="3" s="1"/>
  <c r="J7705" i="3"/>
  <c r="K7705" i="3" s="1"/>
  <c r="L7705" i="3" s="1"/>
  <c r="J7701" i="3"/>
  <c r="K7701" i="3" s="1"/>
  <c r="L7701" i="3" s="1"/>
  <c r="J7697" i="3"/>
  <c r="K7697" i="3" s="1"/>
  <c r="L7697" i="3" s="1"/>
  <c r="J7693" i="3"/>
  <c r="K7693" i="3" s="1"/>
  <c r="L7693" i="3" s="1"/>
  <c r="J7689" i="3"/>
  <c r="K7689" i="3" s="1"/>
  <c r="L7689" i="3" s="1"/>
  <c r="J7685" i="3"/>
  <c r="K7685" i="3" s="1"/>
  <c r="L7685" i="3" s="1"/>
  <c r="J7681" i="3"/>
  <c r="K7681" i="3" s="1"/>
  <c r="L7681" i="3" s="1"/>
  <c r="J7677" i="3"/>
  <c r="K7677" i="3" s="1"/>
  <c r="L7677" i="3" s="1"/>
  <c r="J7673" i="3"/>
  <c r="K7673" i="3" s="1"/>
  <c r="L7673" i="3" s="1"/>
  <c r="J7669" i="3"/>
  <c r="K7669" i="3" s="1"/>
  <c r="L7669" i="3" s="1"/>
  <c r="J7665" i="3"/>
  <c r="K7665" i="3" s="1"/>
  <c r="L7665" i="3" s="1"/>
  <c r="J7661" i="3"/>
  <c r="K7661" i="3" s="1"/>
  <c r="L7661" i="3" s="1"/>
  <c r="J7657" i="3"/>
  <c r="K7657" i="3" s="1"/>
  <c r="L7657" i="3" s="1"/>
  <c r="J7653" i="3"/>
  <c r="K7653" i="3" s="1"/>
  <c r="L7653" i="3" s="1"/>
  <c r="J7649" i="3"/>
  <c r="K7649" i="3" s="1"/>
  <c r="L7649" i="3" s="1"/>
  <c r="J7645" i="3"/>
  <c r="K7645" i="3" s="1"/>
  <c r="L7645" i="3" s="1"/>
  <c r="J7641" i="3"/>
  <c r="K7641" i="3" s="1"/>
  <c r="L7641" i="3" s="1"/>
  <c r="J7637" i="3"/>
  <c r="K7637" i="3" s="1"/>
  <c r="L7637" i="3" s="1"/>
  <c r="J7629" i="3"/>
  <c r="K7629" i="3" s="1"/>
  <c r="L7629" i="3" s="1"/>
  <c r="J7625" i="3"/>
  <c r="K7625" i="3" s="1"/>
  <c r="L7625" i="3" s="1"/>
  <c r="J7621" i="3"/>
  <c r="K7621" i="3" s="1"/>
  <c r="L7621" i="3" s="1"/>
  <c r="J7617" i="3"/>
  <c r="K7617" i="3" s="1"/>
  <c r="L7617" i="3" s="1"/>
  <c r="J7613" i="3"/>
  <c r="K7613" i="3" s="1"/>
  <c r="L7613" i="3" s="1"/>
  <c r="J7609" i="3"/>
  <c r="K7609" i="3" s="1"/>
  <c r="L7609" i="3" s="1"/>
  <c r="J7605" i="3"/>
  <c r="K7605" i="3" s="1"/>
  <c r="J7597" i="3"/>
  <c r="K7597" i="3" s="1"/>
  <c r="L7597" i="3" s="1"/>
  <c r="J7593" i="3"/>
  <c r="K7593" i="3" s="1"/>
  <c r="L7593" i="3" s="1"/>
  <c r="J7589" i="3"/>
  <c r="K7589" i="3" s="1"/>
  <c r="L7589" i="3" s="1"/>
  <c r="J7585" i="3"/>
  <c r="K7585" i="3" s="1"/>
  <c r="L7585" i="3" s="1"/>
  <c r="J7581" i="3"/>
  <c r="K7581" i="3" s="1"/>
  <c r="L7581" i="3" s="1"/>
  <c r="J7577" i="3"/>
  <c r="K7577" i="3" s="1"/>
  <c r="L7577" i="3" s="1"/>
  <c r="J7573" i="3"/>
  <c r="K7573" i="3" s="1"/>
  <c r="L7573" i="3" s="1"/>
  <c r="J7569" i="3"/>
  <c r="K7569" i="3" s="1"/>
  <c r="L7569" i="3" s="1"/>
  <c r="J7565" i="3"/>
  <c r="K7565" i="3" s="1"/>
  <c r="L7565" i="3" s="1"/>
  <c r="J7561" i="3"/>
  <c r="K7561" i="3" s="1"/>
  <c r="L7561" i="3" s="1"/>
  <c r="J7557" i="3"/>
  <c r="K7557" i="3" s="1"/>
  <c r="L7557" i="3" s="1"/>
  <c r="J7553" i="3"/>
  <c r="K7553" i="3" s="1"/>
  <c r="L7553" i="3" s="1"/>
  <c r="J7549" i="3"/>
  <c r="K7549" i="3" s="1"/>
  <c r="L7549" i="3" s="1"/>
  <c r="J7545" i="3"/>
  <c r="K7545" i="3" s="1"/>
  <c r="L7545" i="3" s="1"/>
  <c r="J7541" i="3"/>
  <c r="K7541" i="3" s="1"/>
  <c r="L7541" i="3" s="1"/>
  <c r="J7537" i="3"/>
  <c r="K7537" i="3" s="1"/>
  <c r="L7537" i="3" s="1"/>
  <c r="J7533" i="3"/>
  <c r="K7533" i="3" s="1"/>
  <c r="L7533" i="3" s="1"/>
  <c r="J7529" i="3"/>
  <c r="K7529" i="3" s="1"/>
  <c r="L7529" i="3" s="1"/>
  <c r="J7525" i="3"/>
  <c r="K7525" i="3" s="1"/>
  <c r="L7525" i="3" s="1"/>
  <c r="J7521" i="3"/>
  <c r="K7521" i="3" s="1"/>
  <c r="L7521" i="3" s="1"/>
  <c r="J7517" i="3"/>
  <c r="K7517" i="3" s="1"/>
  <c r="L7517" i="3" s="1"/>
  <c r="J7513" i="3"/>
  <c r="K7513" i="3" s="1"/>
  <c r="L7513" i="3" s="1"/>
  <c r="J7509" i="3"/>
  <c r="K7509" i="3" s="1"/>
  <c r="J7501" i="3"/>
  <c r="K7501" i="3" s="1"/>
  <c r="L7501" i="3" s="1"/>
  <c r="J7497" i="3"/>
  <c r="K7497" i="3" s="1"/>
  <c r="L7497" i="3" s="1"/>
  <c r="J7493" i="3"/>
  <c r="K7493" i="3" s="1"/>
  <c r="L7493" i="3" s="1"/>
  <c r="J7489" i="3"/>
  <c r="K7489" i="3" s="1"/>
  <c r="L7489" i="3" s="1"/>
  <c r="J7485" i="3"/>
  <c r="K7485" i="3" s="1"/>
  <c r="L7485" i="3" s="1"/>
  <c r="J7481" i="3"/>
  <c r="K7481" i="3" s="1"/>
  <c r="J7477" i="3"/>
  <c r="K7477" i="3" s="1"/>
  <c r="L7477" i="3" s="1"/>
  <c r="J7469" i="3"/>
  <c r="K7469" i="3" s="1"/>
  <c r="L7469" i="3" s="1"/>
  <c r="J7465" i="3"/>
  <c r="K7465" i="3" s="1"/>
  <c r="L7465" i="3" s="1"/>
  <c r="J7461" i="3"/>
  <c r="K7461" i="3" s="1"/>
  <c r="L7461" i="3" s="1"/>
  <c r="J7457" i="3"/>
  <c r="K7457" i="3" s="1"/>
  <c r="L7457" i="3" s="1"/>
  <c r="J7453" i="3"/>
  <c r="K7453" i="3" s="1"/>
  <c r="L7453" i="3" s="1"/>
  <c r="J7449" i="3"/>
  <c r="K7449" i="3" s="1"/>
  <c r="L7449" i="3" s="1"/>
  <c r="J7445" i="3"/>
  <c r="K7445" i="3" s="1"/>
  <c r="L7445" i="3" s="1"/>
  <c r="J7441" i="3"/>
  <c r="K7441" i="3" s="1"/>
  <c r="L7441" i="3" s="1"/>
  <c r="J7437" i="3"/>
  <c r="K7437" i="3" s="1"/>
  <c r="L7437" i="3" s="1"/>
  <c r="J7433" i="3"/>
  <c r="K7433" i="3" s="1"/>
  <c r="L7433" i="3" s="1"/>
  <c r="J7429" i="3"/>
  <c r="K7429" i="3" s="1"/>
  <c r="L7429" i="3" s="1"/>
  <c r="J7425" i="3"/>
  <c r="K7425" i="3" s="1"/>
  <c r="L7425" i="3" s="1"/>
  <c r="J7421" i="3"/>
  <c r="K7421" i="3" s="1"/>
  <c r="L7421" i="3" s="1"/>
  <c r="J7417" i="3"/>
  <c r="K7417" i="3" s="1"/>
  <c r="L7417" i="3" s="1"/>
  <c r="J7413" i="3"/>
  <c r="K7413" i="3" s="1"/>
  <c r="L7413" i="3" s="1"/>
  <c r="J7409" i="3"/>
  <c r="K7409" i="3" s="1"/>
  <c r="L7409" i="3" s="1"/>
  <c r="J7405" i="3"/>
  <c r="K7405" i="3" s="1"/>
  <c r="L7405" i="3" s="1"/>
  <c r="J7401" i="3"/>
  <c r="K7401" i="3" s="1"/>
  <c r="L7401" i="3" s="1"/>
  <c r="J7397" i="3"/>
  <c r="K7397" i="3" s="1"/>
  <c r="L7397" i="3" s="1"/>
  <c r="J7393" i="3"/>
  <c r="K7393" i="3" s="1"/>
  <c r="L7393" i="3" s="1"/>
  <c r="J7389" i="3"/>
  <c r="K7389" i="3" s="1"/>
  <c r="L7389" i="3" s="1"/>
  <c r="J7385" i="3"/>
  <c r="K7385" i="3" s="1"/>
  <c r="L7385" i="3" s="1"/>
  <c r="J7381" i="3"/>
  <c r="K7381" i="3" s="1"/>
  <c r="L7381" i="3" s="1"/>
  <c r="J7373" i="3"/>
  <c r="K7373" i="3" s="1"/>
  <c r="L7373" i="3" s="1"/>
  <c r="J7369" i="3"/>
  <c r="K7369" i="3" s="1"/>
  <c r="L7369" i="3" s="1"/>
  <c r="J7365" i="3"/>
  <c r="K7365" i="3" s="1"/>
  <c r="L7365" i="3" s="1"/>
  <c r="J7361" i="3"/>
  <c r="K7361" i="3" s="1"/>
  <c r="L7361" i="3" s="1"/>
  <c r="J7357" i="3"/>
  <c r="K7357" i="3" s="1"/>
  <c r="L7357" i="3" s="1"/>
  <c r="J7353" i="3"/>
  <c r="K7353" i="3" s="1"/>
  <c r="L7353" i="3" s="1"/>
  <c r="J7349" i="3"/>
  <c r="K7349" i="3" s="1"/>
  <c r="L7349" i="3" s="1"/>
  <c r="J7341" i="3"/>
  <c r="K7341" i="3" s="1"/>
  <c r="L7341" i="3" s="1"/>
  <c r="J7337" i="3"/>
  <c r="K7337" i="3" s="1"/>
  <c r="L7337" i="3" s="1"/>
  <c r="J7333" i="3"/>
  <c r="K7333" i="3" s="1"/>
  <c r="L7333" i="3" s="1"/>
  <c r="J7329" i="3"/>
  <c r="K7329" i="3" s="1"/>
  <c r="L7329" i="3" s="1"/>
  <c r="J7325" i="3"/>
  <c r="K7325" i="3" s="1"/>
  <c r="L7325" i="3" s="1"/>
  <c r="J7321" i="3"/>
  <c r="K7321" i="3" s="1"/>
  <c r="L7321" i="3" s="1"/>
  <c r="J7317" i="3"/>
  <c r="K7317" i="3" s="1"/>
  <c r="L7317" i="3" s="1"/>
  <c r="J7313" i="3"/>
  <c r="K7313" i="3" s="1"/>
  <c r="L7313" i="3" s="1"/>
  <c r="J7309" i="3"/>
  <c r="K7309" i="3" s="1"/>
  <c r="J7305" i="3"/>
  <c r="K7305" i="3" s="1"/>
  <c r="L7305" i="3" s="1"/>
  <c r="J7301" i="3"/>
  <c r="K7301" i="3" s="1"/>
  <c r="L7301" i="3" s="1"/>
  <c r="J7297" i="3"/>
  <c r="K7297" i="3" s="1"/>
  <c r="L7297" i="3" s="1"/>
  <c r="J7293" i="3"/>
  <c r="K7293" i="3" s="1"/>
  <c r="L7293" i="3" s="1"/>
  <c r="J7289" i="3"/>
  <c r="K7289" i="3" s="1"/>
  <c r="L7289" i="3" s="1"/>
  <c r="J7285" i="3"/>
  <c r="K7285" i="3" s="1"/>
  <c r="L7285" i="3" s="1"/>
  <c r="J7281" i="3"/>
  <c r="K7281" i="3" s="1"/>
  <c r="L7281" i="3" s="1"/>
  <c r="J7277" i="3"/>
  <c r="K7277" i="3" s="1"/>
  <c r="L7277" i="3" s="1"/>
  <c r="J7273" i="3"/>
  <c r="K7273" i="3" s="1"/>
  <c r="L7273" i="3" s="1"/>
  <c r="J7269" i="3"/>
  <c r="K7269" i="3" s="1"/>
  <c r="L7269" i="3" s="1"/>
  <c r="J7265" i="3"/>
  <c r="K7265" i="3" s="1"/>
  <c r="L7265" i="3" s="1"/>
  <c r="J7261" i="3"/>
  <c r="K7261" i="3" s="1"/>
  <c r="L7261" i="3" s="1"/>
  <c r="J7257" i="3"/>
  <c r="K7257" i="3" s="1"/>
  <c r="L7257" i="3" s="1"/>
  <c r="J7253" i="3"/>
  <c r="K7253" i="3" s="1"/>
  <c r="L7253" i="3" s="1"/>
  <c r="J7249" i="3"/>
  <c r="K7249" i="3" s="1"/>
  <c r="J7245" i="3"/>
  <c r="K7245" i="3" s="1"/>
  <c r="L7245" i="3" s="1"/>
  <c r="J7241" i="3"/>
  <c r="K7241" i="3" s="1"/>
  <c r="L7241" i="3" s="1"/>
  <c r="J7237" i="3"/>
  <c r="K7237" i="3" s="1"/>
  <c r="L7237" i="3" s="1"/>
  <c r="J7233" i="3"/>
  <c r="K7233" i="3" s="1"/>
  <c r="L7233" i="3" s="1"/>
  <c r="J7229" i="3"/>
  <c r="K7229" i="3" s="1"/>
  <c r="L7229" i="3" s="1"/>
  <c r="J7221" i="3"/>
  <c r="K7221" i="3" s="1"/>
  <c r="L7221" i="3" s="1"/>
  <c r="J7217" i="3"/>
  <c r="K7217" i="3" s="1"/>
  <c r="L7217" i="3" s="1"/>
  <c r="J7213" i="3"/>
  <c r="K7213" i="3" s="1"/>
  <c r="L7213" i="3" s="1"/>
  <c r="J7209" i="3"/>
  <c r="K7209" i="3" s="1"/>
  <c r="L7209" i="3" s="1"/>
  <c r="J7205" i="3"/>
  <c r="K7205" i="3" s="1"/>
  <c r="L7205" i="3" s="1"/>
  <c r="J7201" i="3"/>
  <c r="K7201" i="3" s="1"/>
  <c r="L7201" i="3" s="1"/>
  <c r="J7197" i="3"/>
  <c r="K7197" i="3" s="1"/>
  <c r="L7197" i="3" s="1"/>
  <c r="J7193" i="3"/>
  <c r="K7193" i="3" s="1"/>
  <c r="L7193" i="3" s="1"/>
  <c r="J7189" i="3"/>
  <c r="K7189" i="3" s="1"/>
  <c r="L7189" i="3" s="1"/>
  <c r="J7185" i="3"/>
  <c r="K7185" i="3" s="1"/>
  <c r="L7185" i="3" s="1"/>
  <c r="J7181" i="3"/>
  <c r="K7181" i="3" s="1"/>
  <c r="L7181" i="3" s="1"/>
  <c r="J7177" i="3"/>
  <c r="K7177" i="3" s="1"/>
  <c r="L7177" i="3" s="1"/>
  <c r="J7173" i="3"/>
  <c r="K7173" i="3" s="1"/>
  <c r="L7173" i="3" s="1"/>
  <c r="J7169" i="3"/>
  <c r="K7169" i="3" s="1"/>
  <c r="L7169" i="3" s="1"/>
  <c r="J7165" i="3"/>
  <c r="K7165" i="3" s="1"/>
  <c r="L7165" i="3" s="1"/>
  <c r="J7157" i="3"/>
  <c r="K7157" i="3" s="1"/>
  <c r="J7153" i="3"/>
  <c r="K7153" i="3" s="1"/>
  <c r="L7153" i="3" s="1"/>
  <c r="J7149" i="3"/>
  <c r="K7149" i="3" s="1"/>
  <c r="L7149" i="3" s="1"/>
  <c r="J7145" i="3"/>
  <c r="K7145" i="3" s="1"/>
  <c r="L7145" i="3" s="1"/>
  <c r="J7141" i="3"/>
  <c r="K7141" i="3" s="1"/>
  <c r="L7141" i="3" s="1"/>
  <c r="J7137" i="3"/>
  <c r="K7137" i="3" s="1"/>
  <c r="L7137" i="3" s="1"/>
  <c r="J7133" i="3"/>
  <c r="K7133" i="3" s="1"/>
  <c r="L7133" i="3" s="1"/>
  <c r="J7129" i="3"/>
  <c r="K7129" i="3" s="1"/>
  <c r="L7129" i="3" s="1"/>
  <c r="J7125" i="3"/>
  <c r="K7125" i="3" s="1"/>
  <c r="L7125" i="3" s="1"/>
  <c r="J7121" i="3"/>
  <c r="K7121" i="3" s="1"/>
  <c r="L7121" i="3" s="1"/>
  <c r="J7117" i="3"/>
  <c r="K7117" i="3" s="1"/>
  <c r="L7117" i="3" s="1"/>
  <c r="J7113" i="3"/>
  <c r="K7113" i="3" s="1"/>
  <c r="L7113" i="3" s="1"/>
  <c r="J7109" i="3"/>
  <c r="K7109" i="3" s="1"/>
  <c r="L7109" i="3" s="1"/>
  <c r="J7105" i="3"/>
  <c r="K7105" i="3" s="1"/>
  <c r="L7105" i="3" s="1"/>
  <c r="J7101" i="3"/>
  <c r="K7101" i="3" s="1"/>
  <c r="L7101" i="3" s="1"/>
  <c r="J7097" i="3"/>
  <c r="K7097" i="3" s="1"/>
  <c r="L7097" i="3" s="1"/>
  <c r="J7093" i="3"/>
  <c r="K7093" i="3" s="1"/>
  <c r="L7093" i="3" s="1"/>
  <c r="J7089" i="3"/>
  <c r="K7089" i="3" s="1"/>
  <c r="L7089" i="3" s="1"/>
  <c r="J7085" i="3"/>
  <c r="K7085" i="3" s="1"/>
  <c r="L7085" i="3" s="1"/>
  <c r="J7081" i="3"/>
  <c r="K7081" i="3" s="1"/>
  <c r="L7081" i="3" s="1"/>
  <c r="J7077" i="3"/>
  <c r="K7077" i="3" s="1"/>
  <c r="L7077" i="3" s="1"/>
  <c r="J7073" i="3"/>
  <c r="K7073" i="3" s="1"/>
  <c r="L7073" i="3" s="1"/>
  <c r="J7069" i="3"/>
  <c r="K7069" i="3" s="1"/>
  <c r="L7069" i="3" s="1"/>
  <c r="J7065" i="3"/>
  <c r="K7065" i="3" s="1"/>
  <c r="L7065" i="3" s="1"/>
  <c r="J7061" i="3"/>
  <c r="K7061" i="3" s="1"/>
  <c r="L7061" i="3" s="1"/>
  <c r="J7057" i="3"/>
  <c r="K7057" i="3" s="1"/>
  <c r="L7057" i="3" s="1"/>
  <c r="J7053" i="3"/>
  <c r="K7053" i="3" s="1"/>
  <c r="L7053" i="3" s="1"/>
  <c r="J7049" i="3"/>
  <c r="K7049" i="3" s="1"/>
  <c r="L7049" i="3" s="1"/>
  <c r="J7045" i="3"/>
  <c r="K7045" i="3" s="1"/>
  <c r="L7045" i="3" s="1"/>
  <c r="J7041" i="3"/>
  <c r="K7041" i="3" s="1"/>
  <c r="L7041" i="3" s="1"/>
  <c r="J7037" i="3"/>
  <c r="K7037" i="3" s="1"/>
  <c r="L7037" i="3" s="1"/>
  <c r="J7033" i="3"/>
  <c r="K7033" i="3" s="1"/>
  <c r="L7033" i="3" s="1"/>
  <c r="J7029" i="3"/>
  <c r="K7029" i="3" s="1"/>
  <c r="L7029" i="3" s="1"/>
  <c r="J7025" i="3"/>
  <c r="K7025" i="3" s="1"/>
  <c r="L7025" i="3" s="1"/>
  <c r="J7021" i="3"/>
  <c r="K7021" i="3" s="1"/>
  <c r="L7021" i="3" s="1"/>
  <c r="J7017" i="3"/>
  <c r="K7017" i="3" s="1"/>
  <c r="L7017" i="3" s="1"/>
  <c r="J7013" i="3"/>
  <c r="K7013" i="3" s="1"/>
  <c r="L7013" i="3" s="1"/>
  <c r="J7009" i="3"/>
  <c r="K7009" i="3" s="1"/>
  <c r="L7009" i="3" s="1"/>
  <c r="J7005" i="3"/>
  <c r="K7005" i="3" s="1"/>
  <c r="L7005" i="3" s="1"/>
  <c r="J7001" i="3"/>
  <c r="K7001" i="3" s="1"/>
  <c r="L7001" i="3" s="1"/>
  <c r="J6997" i="3"/>
  <c r="K6997" i="3" s="1"/>
  <c r="L6997" i="3" s="1"/>
  <c r="J6993" i="3"/>
  <c r="K6993" i="3" s="1"/>
  <c r="L6993" i="3" s="1"/>
  <c r="J6989" i="3"/>
  <c r="K6989" i="3" s="1"/>
  <c r="L6989" i="3" s="1"/>
  <c r="J6985" i="3"/>
  <c r="K6985" i="3" s="1"/>
  <c r="L6985" i="3" s="1"/>
  <c r="J6981" i="3"/>
  <c r="K6981" i="3" s="1"/>
  <c r="L6981" i="3" s="1"/>
  <c r="J6977" i="3"/>
  <c r="K6977" i="3" s="1"/>
  <c r="L6977" i="3" s="1"/>
  <c r="J6973" i="3"/>
  <c r="K6973" i="3" s="1"/>
  <c r="L6973" i="3" s="1"/>
  <c r="J6965" i="3"/>
  <c r="K6965" i="3" s="1"/>
  <c r="J6961" i="3"/>
  <c r="K6961" i="3" s="1"/>
  <c r="L6961" i="3" s="1"/>
  <c r="J6957" i="3"/>
  <c r="K6957" i="3" s="1"/>
  <c r="L6957" i="3" s="1"/>
  <c r="J6953" i="3"/>
  <c r="K6953" i="3" s="1"/>
  <c r="L6953" i="3" s="1"/>
  <c r="J6949" i="3"/>
  <c r="K6949" i="3" s="1"/>
  <c r="L6949" i="3" s="1"/>
  <c r="J6945" i="3"/>
  <c r="K6945" i="3" s="1"/>
  <c r="L6945" i="3" s="1"/>
  <c r="J6941" i="3"/>
  <c r="K6941" i="3" s="1"/>
  <c r="L6941" i="3" s="1"/>
  <c r="J6937" i="3"/>
  <c r="K6937" i="3" s="1"/>
  <c r="L6937" i="3" s="1"/>
  <c r="J6933" i="3"/>
  <c r="K6933" i="3" s="1"/>
  <c r="L6933" i="3" s="1"/>
  <c r="J6929" i="3"/>
  <c r="K6929" i="3" s="1"/>
  <c r="L6929" i="3" s="1"/>
  <c r="J6925" i="3"/>
  <c r="K6925" i="3" s="1"/>
  <c r="L6925" i="3" s="1"/>
  <c r="J6921" i="3"/>
  <c r="K6921" i="3" s="1"/>
  <c r="L6921" i="3" s="1"/>
  <c r="J6917" i="3"/>
  <c r="K6917" i="3" s="1"/>
  <c r="L6917" i="3" s="1"/>
  <c r="J6913" i="3"/>
  <c r="K6913" i="3" s="1"/>
  <c r="J6909" i="3"/>
  <c r="K6909" i="3" s="1"/>
  <c r="L6909" i="3" s="1"/>
  <c r="J6901" i="3"/>
  <c r="K6901" i="3" s="1"/>
  <c r="L6901" i="3" s="1"/>
  <c r="J6897" i="3"/>
  <c r="K6897" i="3" s="1"/>
  <c r="J6893" i="3"/>
  <c r="K6893" i="3" s="1"/>
  <c r="L6893" i="3" s="1"/>
  <c r="J6889" i="3"/>
  <c r="K6889" i="3" s="1"/>
  <c r="L6889" i="3" s="1"/>
  <c r="J6885" i="3"/>
  <c r="K6885" i="3" s="1"/>
  <c r="L6885" i="3" s="1"/>
  <c r="J6881" i="3"/>
  <c r="K6881" i="3" s="1"/>
  <c r="L6881" i="3" s="1"/>
  <c r="J6877" i="3"/>
  <c r="K6877" i="3" s="1"/>
  <c r="L6877" i="3" s="1"/>
  <c r="J6873" i="3"/>
  <c r="K6873" i="3" s="1"/>
  <c r="L6873" i="3" s="1"/>
  <c r="J6869" i="3"/>
  <c r="K6869" i="3" s="1"/>
  <c r="L6869" i="3" s="1"/>
  <c r="J6865" i="3"/>
  <c r="K6865" i="3" s="1"/>
  <c r="L6865" i="3" s="1"/>
  <c r="J6861" i="3"/>
  <c r="K6861" i="3" s="1"/>
  <c r="L6861" i="3" s="1"/>
  <c r="J6857" i="3"/>
  <c r="K6857" i="3" s="1"/>
  <c r="L6857" i="3" s="1"/>
  <c r="J6853" i="3"/>
  <c r="K6853" i="3" s="1"/>
  <c r="L6853" i="3" s="1"/>
  <c r="J6849" i="3"/>
  <c r="K6849" i="3" s="1"/>
  <c r="L6849" i="3" s="1"/>
  <c r="J6845" i="3"/>
  <c r="K6845" i="3" s="1"/>
  <c r="L6845" i="3" s="1"/>
  <c r="J6841" i="3"/>
  <c r="K6841" i="3" s="1"/>
  <c r="L6841" i="3" s="1"/>
  <c r="J6837" i="3"/>
  <c r="K6837" i="3" s="1"/>
  <c r="L6837" i="3" s="1"/>
  <c r="J6833" i="3"/>
  <c r="K6833" i="3" s="1"/>
  <c r="L6833" i="3" s="1"/>
  <c r="J6829" i="3"/>
  <c r="K6829" i="3" s="1"/>
  <c r="L6829" i="3" s="1"/>
  <c r="J6825" i="3"/>
  <c r="K6825" i="3" s="1"/>
  <c r="L6825" i="3" s="1"/>
  <c r="J6821" i="3"/>
  <c r="K6821" i="3" s="1"/>
  <c r="L6821" i="3" s="1"/>
  <c r="J6817" i="3"/>
  <c r="K6817" i="3" s="1"/>
  <c r="L6817" i="3" s="1"/>
  <c r="J6813" i="3"/>
  <c r="K6813" i="3" s="1"/>
  <c r="L6813" i="3" s="1"/>
  <c r="J6809" i="3"/>
  <c r="K6809" i="3" s="1"/>
  <c r="L6809" i="3" s="1"/>
  <c r="J6805" i="3"/>
  <c r="K6805" i="3" s="1"/>
  <c r="L6805" i="3" s="1"/>
  <c r="J6801" i="3"/>
  <c r="K6801" i="3" s="1"/>
  <c r="L6801" i="3" s="1"/>
  <c r="J6797" i="3"/>
  <c r="K6797" i="3" s="1"/>
  <c r="L6797" i="3" s="1"/>
  <c r="J6793" i="3"/>
  <c r="K6793" i="3" s="1"/>
  <c r="L6793" i="3" s="1"/>
  <c r="J6789" i="3"/>
  <c r="K6789" i="3" s="1"/>
  <c r="L6789" i="3" s="1"/>
  <c r="J6785" i="3"/>
  <c r="K6785" i="3" s="1"/>
  <c r="L6785" i="3" s="1"/>
  <c r="J6781" i="3"/>
  <c r="K6781" i="3" s="1"/>
  <c r="L6781" i="3" s="1"/>
  <c r="J6777" i="3"/>
  <c r="K6777" i="3" s="1"/>
  <c r="L6777" i="3" s="1"/>
  <c r="J6773" i="3"/>
  <c r="K6773" i="3" s="1"/>
  <c r="L6773" i="3" s="1"/>
  <c r="J6769" i="3"/>
  <c r="K6769" i="3" s="1"/>
  <c r="L6769" i="3" s="1"/>
  <c r="J6765" i="3"/>
  <c r="K6765" i="3" s="1"/>
  <c r="L6765" i="3" s="1"/>
  <c r="J6761" i="3"/>
  <c r="K6761" i="3" s="1"/>
  <c r="L6761" i="3" s="1"/>
  <c r="J6757" i="3"/>
  <c r="K6757" i="3" s="1"/>
  <c r="L6757" i="3" s="1"/>
  <c r="J6753" i="3"/>
  <c r="K6753" i="3" s="1"/>
  <c r="L6753" i="3" s="1"/>
  <c r="J6749" i="3"/>
  <c r="K6749" i="3" s="1"/>
  <c r="L6749" i="3" s="1"/>
  <c r="J6745" i="3"/>
  <c r="K6745" i="3" s="1"/>
  <c r="L6745" i="3" s="1"/>
  <c r="J6741" i="3"/>
  <c r="K6741" i="3" s="1"/>
  <c r="L6741" i="3" s="1"/>
  <c r="J6737" i="3"/>
  <c r="K6737" i="3" s="1"/>
  <c r="L6737" i="3" s="1"/>
  <c r="J6733" i="3"/>
  <c r="K6733" i="3" s="1"/>
  <c r="L6733" i="3" s="1"/>
  <c r="J6729" i="3"/>
  <c r="K6729" i="3" s="1"/>
  <c r="L6729" i="3" s="1"/>
  <c r="J6725" i="3"/>
  <c r="K6725" i="3" s="1"/>
  <c r="L6725" i="3" s="1"/>
  <c r="J6721" i="3"/>
  <c r="K6721" i="3" s="1"/>
  <c r="L6721" i="3" s="1"/>
  <c r="J6717" i="3"/>
  <c r="K6717" i="3" s="1"/>
  <c r="L6717" i="3" s="1"/>
  <c r="J6709" i="3"/>
  <c r="K6709" i="3" s="1"/>
  <c r="L6709" i="3" s="1"/>
  <c r="J6705" i="3"/>
  <c r="K6705" i="3" s="1"/>
  <c r="L6705" i="3" s="1"/>
  <c r="J6701" i="3"/>
  <c r="K6701" i="3" s="1"/>
  <c r="L6701" i="3" s="1"/>
  <c r="J6697" i="3"/>
  <c r="K6697" i="3" s="1"/>
  <c r="L6697" i="3" s="1"/>
  <c r="J6693" i="3"/>
  <c r="K6693" i="3" s="1"/>
  <c r="L6693" i="3" s="1"/>
  <c r="J6689" i="3"/>
  <c r="K6689" i="3" s="1"/>
  <c r="L6689" i="3" s="1"/>
  <c r="J6685" i="3"/>
  <c r="K6685" i="3" s="1"/>
  <c r="L6685" i="3" s="1"/>
  <c r="J6681" i="3"/>
  <c r="K6681" i="3" s="1"/>
  <c r="L6681" i="3" s="1"/>
  <c r="J6677" i="3"/>
  <c r="K6677" i="3" s="1"/>
  <c r="L6677" i="3" s="1"/>
  <c r="J6673" i="3"/>
  <c r="K6673" i="3" s="1"/>
  <c r="L6673" i="3" s="1"/>
  <c r="J6669" i="3"/>
  <c r="K6669" i="3" s="1"/>
  <c r="L6669" i="3" s="1"/>
  <c r="J6665" i="3"/>
  <c r="K6665" i="3" s="1"/>
  <c r="L6665" i="3" s="1"/>
  <c r="J6661" i="3"/>
  <c r="K6661" i="3" s="1"/>
  <c r="L6661" i="3" s="1"/>
  <c r="J6657" i="3"/>
  <c r="K6657" i="3" s="1"/>
  <c r="L6657" i="3" s="1"/>
  <c r="J6653" i="3"/>
  <c r="K6653" i="3" s="1"/>
  <c r="L6653" i="3" s="1"/>
  <c r="J6645" i="3"/>
  <c r="K6645" i="3" s="1"/>
  <c r="L6645" i="3" s="1"/>
  <c r="J6641" i="3"/>
  <c r="K6641" i="3" s="1"/>
  <c r="L6641" i="3" s="1"/>
  <c r="J6637" i="3"/>
  <c r="K6637" i="3" s="1"/>
  <c r="L6637" i="3" s="1"/>
  <c r="J6633" i="3"/>
  <c r="K6633" i="3" s="1"/>
  <c r="L6633" i="3" s="1"/>
  <c r="J6629" i="3"/>
  <c r="K6629" i="3" s="1"/>
  <c r="L6629" i="3" s="1"/>
  <c r="J6625" i="3"/>
  <c r="K6625" i="3" s="1"/>
  <c r="L6625" i="3" s="1"/>
  <c r="J6621" i="3"/>
  <c r="K6621" i="3" s="1"/>
  <c r="L6621" i="3" s="1"/>
  <c r="J6617" i="3"/>
  <c r="K6617" i="3" s="1"/>
  <c r="L6617" i="3" s="1"/>
  <c r="J6613" i="3"/>
  <c r="K6613" i="3" s="1"/>
  <c r="L6613" i="3" s="1"/>
  <c r="J6609" i="3"/>
  <c r="K6609" i="3" s="1"/>
  <c r="L6609" i="3" s="1"/>
  <c r="J6605" i="3"/>
  <c r="K6605" i="3" s="1"/>
  <c r="L6605" i="3" s="1"/>
  <c r="J6601" i="3"/>
  <c r="K6601" i="3" s="1"/>
  <c r="L6601" i="3" s="1"/>
  <c r="J6597" i="3"/>
  <c r="K6597" i="3" s="1"/>
  <c r="L6597" i="3" s="1"/>
  <c r="J6593" i="3"/>
  <c r="K6593" i="3" s="1"/>
  <c r="L6593" i="3" s="1"/>
  <c r="J6589" i="3"/>
  <c r="K6589" i="3" s="1"/>
  <c r="L6589" i="3" s="1"/>
  <c r="J6585" i="3"/>
  <c r="K6585" i="3" s="1"/>
  <c r="L6585" i="3" s="1"/>
  <c r="J6581" i="3"/>
  <c r="K6581" i="3" s="1"/>
  <c r="L6581" i="3" s="1"/>
  <c r="J6577" i="3"/>
  <c r="K6577" i="3" s="1"/>
  <c r="L6577" i="3" s="1"/>
  <c r="J6573" i="3"/>
  <c r="K6573" i="3" s="1"/>
  <c r="L6573" i="3" s="1"/>
  <c r="J6569" i="3"/>
  <c r="K6569" i="3" s="1"/>
  <c r="J6565" i="3"/>
  <c r="K6565" i="3" s="1"/>
  <c r="L6565" i="3" s="1"/>
  <c r="J6561" i="3"/>
  <c r="K6561" i="3" s="1"/>
  <c r="L6561" i="3" s="1"/>
  <c r="J6557" i="3"/>
  <c r="K6557" i="3" s="1"/>
  <c r="L6557" i="3" s="1"/>
  <c r="J6553" i="3"/>
  <c r="K6553" i="3" s="1"/>
  <c r="L6553" i="3" s="1"/>
  <c r="J6549" i="3"/>
  <c r="K6549" i="3" s="1"/>
  <c r="L6549" i="3" s="1"/>
  <c r="J6545" i="3"/>
  <c r="K6545" i="3" s="1"/>
  <c r="L6545" i="3" s="1"/>
  <c r="J6541" i="3"/>
  <c r="K6541" i="3" s="1"/>
  <c r="J6537" i="3"/>
  <c r="K6537" i="3" s="1"/>
  <c r="L6537" i="3" s="1"/>
  <c r="J6533" i="3"/>
  <c r="K6533" i="3" s="1"/>
  <c r="L6533" i="3" s="1"/>
  <c r="J6529" i="3"/>
  <c r="K6529" i="3" s="1"/>
  <c r="L6529" i="3" s="1"/>
  <c r="J6525" i="3"/>
  <c r="K6525" i="3" s="1"/>
  <c r="L6525" i="3" s="1"/>
  <c r="J6521" i="3"/>
  <c r="K6521" i="3" s="1"/>
  <c r="L6521" i="3" s="1"/>
  <c r="J6517" i="3"/>
  <c r="K6517" i="3" s="1"/>
  <c r="L6517" i="3" s="1"/>
  <c r="J6513" i="3"/>
  <c r="K6513" i="3" s="1"/>
  <c r="L6513" i="3" s="1"/>
  <c r="J6509" i="3"/>
  <c r="K6509" i="3" s="1"/>
  <c r="L6509" i="3" s="1"/>
  <c r="J6505" i="3"/>
  <c r="K6505" i="3" s="1"/>
  <c r="L6505" i="3" s="1"/>
  <c r="J6501" i="3"/>
  <c r="K6501" i="3" s="1"/>
  <c r="L6501" i="3" s="1"/>
  <c r="J6497" i="3"/>
  <c r="K6497" i="3" s="1"/>
  <c r="L6497" i="3" s="1"/>
  <c r="J6493" i="3"/>
  <c r="K6493" i="3" s="1"/>
  <c r="L6493" i="3" s="1"/>
  <c r="J6489" i="3"/>
  <c r="K6489" i="3" s="1"/>
  <c r="L6489" i="3" s="1"/>
  <c r="J6485" i="3"/>
  <c r="K6485" i="3" s="1"/>
  <c r="L6485" i="3" s="1"/>
  <c r="J6481" i="3"/>
  <c r="K6481" i="3" s="1"/>
  <c r="L6481" i="3" s="1"/>
  <c r="J6477" i="3"/>
  <c r="K6477" i="3" s="1"/>
  <c r="L6477" i="3" s="1"/>
  <c r="J6473" i="3"/>
  <c r="K6473" i="3" s="1"/>
  <c r="L6473" i="3" s="1"/>
  <c r="J6469" i="3"/>
  <c r="K6469" i="3" s="1"/>
  <c r="L6469" i="3" s="1"/>
  <c r="J6465" i="3"/>
  <c r="K6465" i="3" s="1"/>
  <c r="L6465" i="3" s="1"/>
  <c r="J6461" i="3"/>
  <c r="K6461" i="3" s="1"/>
  <c r="J6453" i="3"/>
  <c r="K6453" i="3" s="1"/>
  <c r="L6453" i="3" s="1"/>
  <c r="J6449" i="3"/>
  <c r="K6449" i="3" s="1"/>
  <c r="L6449" i="3" s="1"/>
  <c r="J6445" i="3"/>
  <c r="K6445" i="3" s="1"/>
  <c r="L6445" i="3" s="1"/>
  <c r="J6441" i="3"/>
  <c r="K6441" i="3" s="1"/>
  <c r="L6441" i="3" s="1"/>
  <c r="J6437" i="3"/>
  <c r="K6437" i="3" s="1"/>
  <c r="L6437" i="3" s="1"/>
  <c r="J6433" i="3"/>
  <c r="K6433" i="3" s="1"/>
  <c r="L6433" i="3" s="1"/>
  <c r="J6429" i="3"/>
  <c r="K6429" i="3" s="1"/>
  <c r="L6429" i="3" s="1"/>
  <c r="J6425" i="3"/>
  <c r="K6425" i="3" s="1"/>
  <c r="L6425" i="3" s="1"/>
  <c r="J6421" i="3"/>
  <c r="K6421" i="3" s="1"/>
  <c r="L6421" i="3" s="1"/>
  <c r="J6417" i="3"/>
  <c r="K6417" i="3" s="1"/>
  <c r="L6417" i="3" s="1"/>
  <c r="J6413" i="3"/>
  <c r="K6413" i="3" s="1"/>
  <c r="L6413" i="3" s="1"/>
  <c r="J6409" i="3"/>
  <c r="K6409" i="3" s="1"/>
  <c r="L6409" i="3" s="1"/>
  <c r="J6405" i="3"/>
  <c r="K6405" i="3" s="1"/>
  <c r="L6405" i="3" s="1"/>
  <c r="J6401" i="3"/>
  <c r="K6401" i="3" s="1"/>
  <c r="L6401" i="3" s="1"/>
  <c r="J6397" i="3"/>
  <c r="K6397" i="3" s="1"/>
  <c r="L6397" i="3" s="1"/>
  <c r="J6389" i="3"/>
  <c r="K6389" i="3" s="1"/>
  <c r="L6389" i="3" s="1"/>
  <c r="J6385" i="3"/>
  <c r="K6385" i="3" s="1"/>
  <c r="L6385" i="3" s="1"/>
  <c r="J6381" i="3"/>
  <c r="K6381" i="3" s="1"/>
  <c r="L6381" i="3" s="1"/>
  <c r="J6377" i="3"/>
  <c r="K6377" i="3" s="1"/>
  <c r="L6377" i="3" s="1"/>
  <c r="J6373" i="3"/>
  <c r="K6373" i="3" s="1"/>
  <c r="L6373" i="3" s="1"/>
  <c r="J6369" i="3"/>
  <c r="K6369" i="3" s="1"/>
  <c r="L6369" i="3" s="1"/>
  <c r="J6365" i="3"/>
  <c r="K6365" i="3" s="1"/>
  <c r="L6365" i="3" s="1"/>
  <c r="J6361" i="3"/>
  <c r="K6361" i="3" s="1"/>
  <c r="L6361" i="3" s="1"/>
  <c r="J6357" i="3"/>
  <c r="K6357" i="3" s="1"/>
  <c r="L6357" i="3" s="1"/>
  <c r="J6353" i="3"/>
  <c r="K6353" i="3" s="1"/>
  <c r="L6353" i="3" s="1"/>
  <c r="J6349" i="3"/>
  <c r="K6349" i="3" s="1"/>
  <c r="L6349" i="3" s="1"/>
  <c r="J6345" i="3"/>
  <c r="K6345" i="3" s="1"/>
  <c r="L6345" i="3" s="1"/>
  <c r="J6341" i="3"/>
  <c r="K6341" i="3" s="1"/>
  <c r="L6341" i="3" s="1"/>
  <c r="J6337" i="3"/>
  <c r="K6337" i="3" s="1"/>
  <c r="L6337" i="3" s="1"/>
  <c r="J6333" i="3"/>
  <c r="K6333" i="3" s="1"/>
  <c r="L6333" i="3" s="1"/>
  <c r="J6329" i="3"/>
  <c r="K6329" i="3" s="1"/>
  <c r="L6329" i="3" s="1"/>
  <c r="J6325" i="3"/>
  <c r="K6325" i="3" s="1"/>
  <c r="L6325" i="3" s="1"/>
  <c r="J6321" i="3"/>
  <c r="K6321" i="3" s="1"/>
  <c r="L6321" i="3" s="1"/>
  <c r="J6317" i="3"/>
  <c r="K6317" i="3" s="1"/>
  <c r="L6317" i="3" s="1"/>
  <c r="J6313" i="3"/>
  <c r="K6313" i="3" s="1"/>
  <c r="L6313" i="3" s="1"/>
  <c r="J6309" i="3"/>
  <c r="K6309" i="3" s="1"/>
  <c r="L6309" i="3" s="1"/>
  <c r="J6305" i="3"/>
  <c r="K6305" i="3" s="1"/>
  <c r="L6305" i="3" s="1"/>
  <c r="J6301" i="3"/>
  <c r="K6301" i="3" s="1"/>
  <c r="L6301" i="3" s="1"/>
  <c r="J6297" i="3"/>
  <c r="K6297" i="3" s="1"/>
  <c r="L6297" i="3" s="1"/>
  <c r="J6293" i="3"/>
  <c r="K6293" i="3" s="1"/>
  <c r="L6293" i="3" s="1"/>
  <c r="J6289" i="3"/>
  <c r="K6289" i="3" s="1"/>
  <c r="L6289" i="3" s="1"/>
  <c r="J6285" i="3"/>
  <c r="K6285" i="3" s="1"/>
  <c r="L6285" i="3" s="1"/>
  <c r="J6281" i="3"/>
  <c r="K6281" i="3" s="1"/>
  <c r="L6281" i="3" s="1"/>
  <c r="J6277" i="3"/>
  <c r="K6277" i="3" s="1"/>
  <c r="L6277" i="3" s="1"/>
  <c r="J6273" i="3"/>
  <c r="K6273" i="3" s="1"/>
  <c r="L6273" i="3" s="1"/>
  <c r="J6269" i="3"/>
  <c r="K6269" i="3" s="1"/>
  <c r="L6269" i="3" s="1"/>
  <c r="J6265" i="3"/>
  <c r="K6265" i="3" s="1"/>
  <c r="L6265" i="3" s="1"/>
  <c r="J6261" i="3"/>
  <c r="K6261" i="3" s="1"/>
  <c r="L6261" i="3" s="1"/>
  <c r="J6257" i="3"/>
  <c r="K6257" i="3" s="1"/>
  <c r="L6257" i="3" s="1"/>
  <c r="J6253" i="3"/>
  <c r="K6253" i="3" s="1"/>
  <c r="L6253" i="3" s="1"/>
  <c r="J6249" i="3"/>
  <c r="K6249" i="3" s="1"/>
  <c r="L6249" i="3" s="1"/>
  <c r="J6245" i="3"/>
  <c r="K6245" i="3" s="1"/>
  <c r="L6245" i="3" s="1"/>
  <c r="J6241" i="3"/>
  <c r="K6241" i="3" s="1"/>
  <c r="L6241" i="3" s="1"/>
  <c r="J6237" i="3"/>
  <c r="K6237" i="3" s="1"/>
  <c r="L6237" i="3" s="1"/>
  <c r="J6233" i="3"/>
  <c r="K6233" i="3" s="1"/>
  <c r="L6233" i="3" s="1"/>
  <c r="J6229" i="3"/>
  <c r="K6229" i="3" s="1"/>
  <c r="L6229" i="3" s="1"/>
  <c r="J6225" i="3"/>
  <c r="K6225" i="3" s="1"/>
  <c r="L6225" i="3" s="1"/>
  <c r="J6221" i="3"/>
  <c r="K6221" i="3" s="1"/>
  <c r="L6221" i="3" s="1"/>
  <c r="J6217" i="3"/>
  <c r="K6217" i="3" s="1"/>
  <c r="L6217" i="3" s="1"/>
  <c r="J6213" i="3"/>
  <c r="K6213" i="3" s="1"/>
  <c r="L6213" i="3" s="1"/>
  <c r="J6209" i="3"/>
  <c r="K6209" i="3" s="1"/>
  <c r="J6205" i="3"/>
  <c r="K6205" i="3" s="1"/>
  <c r="L6205" i="3" s="1"/>
  <c r="J6197" i="3"/>
  <c r="K6197" i="3" s="1"/>
  <c r="L6197" i="3" s="1"/>
  <c r="J6193" i="3"/>
  <c r="K6193" i="3" s="1"/>
  <c r="L6193" i="3" s="1"/>
  <c r="J6189" i="3"/>
  <c r="K6189" i="3" s="1"/>
  <c r="L6189" i="3" s="1"/>
  <c r="J6185" i="3"/>
  <c r="K6185" i="3" s="1"/>
  <c r="L6185" i="3" s="1"/>
  <c r="J6181" i="3"/>
  <c r="K6181" i="3" s="1"/>
  <c r="L6181" i="3" s="1"/>
  <c r="J6177" i="3"/>
  <c r="K6177" i="3" s="1"/>
  <c r="L6177" i="3" s="1"/>
  <c r="J6173" i="3"/>
  <c r="K6173" i="3" s="1"/>
  <c r="L6173" i="3" s="1"/>
  <c r="J6169" i="3"/>
  <c r="K6169" i="3" s="1"/>
  <c r="L6169" i="3" s="1"/>
  <c r="J6165" i="3"/>
  <c r="K6165" i="3" s="1"/>
  <c r="L6165" i="3" s="1"/>
  <c r="J6161" i="3"/>
  <c r="K6161" i="3" s="1"/>
  <c r="L6161" i="3" s="1"/>
  <c r="J6157" i="3"/>
  <c r="K6157" i="3" s="1"/>
  <c r="L6157" i="3" s="1"/>
  <c r="J6153" i="3"/>
  <c r="K6153" i="3" s="1"/>
  <c r="L6153" i="3" s="1"/>
  <c r="J6149" i="3"/>
  <c r="K6149" i="3" s="1"/>
  <c r="L6149" i="3" s="1"/>
  <c r="J6145" i="3"/>
  <c r="K6145" i="3" s="1"/>
  <c r="L6145" i="3" s="1"/>
  <c r="J6141" i="3"/>
  <c r="K6141" i="3" s="1"/>
  <c r="L6141" i="3" s="1"/>
  <c r="J6133" i="3"/>
  <c r="K6133" i="3" s="1"/>
  <c r="L6133" i="3" s="1"/>
  <c r="J6129" i="3"/>
  <c r="K6129" i="3" s="1"/>
  <c r="L6129" i="3" s="1"/>
  <c r="J6125" i="3"/>
  <c r="K6125" i="3" s="1"/>
  <c r="L6125" i="3" s="1"/>
  <c r="J6121" i="3"/>
  <c r="K6121" i="3" s="1"/>
  <c r="L6121" i="3" s="1"/>
  <c r="J6117" i="3"/>
  <c r="K6117" i="3" s="1"/>
  <c r="L6117" i="3" s="1"/>
  <c r="J6113" i="3"/>
  <c r="K6113" i="3" s="1"/>
  <c r="L6113" i="3" s="1"/>
  <c r="J6109" i="3"/>
  <c r="K6109" i="3" s="1"/>
  <c r="L6109" i="3" s="1"/>
  <c r="J6105" i="3"/>
  <c r="K6105" i="3" s="1"/>
  <c r="L6105" i="3" s="1"/>
  <c r="J6101" i="3"/>
  <c r="K6101" i="3" s="1"/>
  <c r="L6101" i="3" s="1"/>
  <c r="J6097" i="3"/>
  <c r="K6097" i="3" s="1"/>
  <c r="L6097" i="3" s="1"/>
  <c r="J6093" i="3"/>
  <c r="K6093" i="3" s="1"/>
  <c r="L6093" i="3" s="1"/>
  <c r="J6089" i="3"/>
  <c r="K6089" i="3" s="1"/>
  <c r="L6089" i="3" s="1"/>
  <c r="J6085" i="3"/>
  <c r="K6085" i="3" s="1"/>
  <c r="L6085" i="3" s="1"/>
  <c r="J6081" i="3"/>
  <c r="K6081" i="3" s="1"/>
  <c r="L6081" i="3" s="1"/>
  <c r="J6077" i="3"/>
  <c r="K6077" i="3" s="1"/>
  <c r="L6077" i="3" s="1"/>
  <c r="J6073" i="3"/>
  <c r="K6073" i="3" s="1"/>
  <c r="L6073" i="3" s="1"/>
  <c r="J6069" i="3"/>
  <c r="K6069" i="3" s="1"/>
  <c r="J6065" i="3"/>
  <c r="K6065" i="3" s="1"/>
  <c r="L6065" i="3" s="1"/>
  <c r="J6061" i="3"/>
  <c r="K6061" i="3" s="1"/>
  <c r="L6061" i="3" s="1"/>
  <c r="J6057" i="3"/>
  <c r="K6057" i="3" s="1"/>
  <c r="L6057" i="3" s="1"/>
  <c r="J6053" i="3"/>
  <c r="K6053" i="3" s="1"/>
  <c r="L6053" i="3" s="1"/>
  <c r="J6049" i="3"/>
  <c r="K6049" i="3" s="1"/>
  <c r="L6049" i="3" s="1"/>
  <c r="J6045" i="3"/>
  <c r="K6045" i="3" s="1"/>
  <c r="L6045" i="3" s="1"/>
  <c r="J6041" i="3"/>
  <c r="K6041" i="3" s="1"/>
  <c r="L6041" i="3" s="1"/>
  <c r="J6037" i="3"/>
  <c r="K6037" i="3" s="1"/>
  <c r="L6037" i="3" s="1"/>
  <c r="J6033" i="3"/>
  <c r="K6033" i="3" s="1"/>
  <c r="L6033" i="3" s="1"/>
  <c r="J6029" i="3"/>
  <c r="K6029" i="3" s="1"/>
  <c r="L6029" i="3" s="1"/>
  <c r="J6025" i="3"/>
  <c r="K6025" i="3" s="1"/>
  <c r="L6025" i="3" s="1"/>
  <c r="J6021" i="3"/>
  <c r="K6021" i="3" s="1"/>
  <c r="L6021" i="3" s="1"/>
  <c r="J6017" i="3"/>
  <c r="K6017" i="3" s="1"/>
  <c r="L6017" i="3" s="1"/>
  <c r="J6013" i="3"/>
  <c r="K6013" i="3" s="1"/>
  <c r="L6013" i="3" s="1"/>
  <c r="J6009" i="3"/>
  <c r="K6009" i="3" s="1"/>
  <c r="L6009" i="3" s="1"/>
  <c r="J6005" i="3"/>
  <c r="K6005" i="3" s="1"/>
  <c r="L6005" i="3" s="1"/>
  <c r="J6001" i="3"/>
  <c r="K6001" i="3" s="1"/>
  <c r="L6001" i="3" s="1"/>
  <c r="J5997" i="3"/>
  <c r="K5997" i="3" s="1"/>
  <c r="L5997" i="3" s="1"/>
  <c r="J5993" i="3"/>
  <c r="K5993" i="3" s="1"/>
  <c r="L5993" i="3" s="1"/>
  <c r="J5989" i="3"/>
  <c r="K5989" i="3" s="1"/>
  <c r="L5989" i="3" s="1"/>
  <c r="J5985" i="3"/>
  <c r="K5985" i="3" s="1"/>
  <c r="L5985" i="3" s="1"/>
  <c r="J5981" i="3"/>
  <c r="K5981" i="3" s="1"/>
  <c r="L5981" i="3" s="1"/>
  <c r="J5977" i="3"/>
  <c r="K5977" i="3" s="1"/>
  <c r="L5977" i="3" s="1"/>
  <c r="J5973" i="3"/>
  <c r="K5973" i="3" s="1"/>
  <c r="L5973" i="3" s="1"/>
  <c r="J5969" i="3"/>
  <c r="K5969" i="3" s="1"/>
  <c r="L5969" i="3" s="1"/>
  <c r="J5965" i="3"/>
  <c r="K5965" i="3" s="1"/>
  <c r="L5965" i="3" s="1"/>
  <c r="J5961" i="3"/>
  <c r="K5961" i="3" s="1"/>
  <c r="L5961" i="3" s="1"/>
  <c r="J5957" i="3"/>
  <c r="K5957" i="3" s="1"/>
  <c r="L5957" i="3" s="1"/>
  <c r="J5953" i="3"/>
  <c r="K5953" i="3" s="1"/>
  <c r="L5953" i="3" s="1"/>
  <c r="J5949" i="3"/>
  <c r="K5949" i="3" s="1"/>
  <c r="L5949" i="3" s="1"/>
  <c r="J5941" i="3"/>
  <c r="K5941" i="3" s="1"/>
  <c r="L5941" i="3" s="1"/>
  <c r="J5937" i="3"/>
  <c r="K5937" i="3" s="1"/>
  <c r="J5933" i="3"/>
  <c r="K5933" i="3" s="1"/>
  <c r="L5933" i="3" s="1"/>
  <c r="J5929" i="3"/>
  <c r="K5929" i="3" s="1"/>
  <c r="L5929" i="3" s="1"/>
  <c r="J5925" i="3"/>
  <c r="K5925" i="3" s="1"/>
  <c r="L5925" i="3" s="1"/>
  <c r="J5921" i="3"/>
  <c r="K5921" i="3" s="1"/>
  <c r="L5921" i="3" s="1"/>
  <c r="J5917" i="3"/>
  <c r="K5917" i="3" s="1"/>
  <c r="L5917" i="3" s="1"/>
  <c r="J5913" i="3"/>
  <c r="K5913" i="3" s="1"/>
  <c r="L5913" i="3" s="1"/>
  <c r="J5909" i="3"/>
  <c r="K5909" i="3" s="1"/>
  <c r="L5909" i="3" s="1"/>
  <c r="J5905" i="3"/>
  <c r="K5905" i="3" s="1"/>
  <c r="L5905" i="3" s="1"/>
  <c r="J5901" i="3"/>
  <c r="K5901" i="3" s="1"/>
  <c r="L5901" i="3" s="1"/>
  <c r="J5897" i="3"/>
  <c r="K5897" i="3" s="1"/>
  <c r="L5897" i="3" s="1"/>
  <c r="J5893" i="3"/>
  <c r="K5893" i="3" s="1"/>
  <c r="L5893" i="3" s="1"/>
  <c r="J5889" i="3"/>
  <c r="K5889" i="3" s="1"/>
  <c r="L5889" i="3" s="1"/>
  <c r="J5885" i="3"/>
  <c r="K5885" i="3" s="1"/>
  <c r="L5885" i="3" s="1"/>
  <c r="J5881" i="3"/>
  <c r="K5881" i="3" s="1"/>
  <c r="L5881" i="3" s="1"/>
  <c r="J5877" i="3"/>
  <c r="K5877" i="3" s="1"/>
  <c r="L5877" i="3" s="1"/>
  <c r="J5873" i="3"/>
  <c r="K5873" i="3" s="1"/>
  <c r="L5873" i="3" s="1"/>
  <c r="J5869" i="3"/>
  <c r="K5869" i="3" s="1"/>
  <c r="L5869" i="3" s="1"/>
  <c r="J5861" i="3"/>
  <c r="K5861" i="3" s="1"/>
  <c r="L5861" i="3" s="1"/>
  <c r="J5857" i="3"/>
  <c r="K5857" i="3" s="1"/>
  <c r="L5857" i="3" s="1"/>
  <c r="J5853" i="3"/>
  <c r="K5853" i="3" s="1"/>
  <c r="L5853" i="3" s="1"/>
  <c r="J5849" i="3"/>
  <c r="K5849" i="3" s="1"/>
  <c r="L5849" i="3" s="1"/>
  <c r="J5845" i="3"/>
  <c r="K5845" i="3" s="1"/>
  <c r="L5845" i="3" s="1"/>
  <c r="J5841" i="3"/>
  <c r="K5841" i="3" s="1"/>
  <c r="L5841" i="3" s="1"/>
  <c r="J5837" i="3"/>
  <c r="K5837" i="3" s="1"/>
  <c r="L5837" i="3" s="1"/>
  <c r="J5833" i="3"/>
  <c r="K5833" i="3" s="1"/>
  <c r="L5833" i="3" s="1"/>
  <c r="J5829" i="3"/>
  <c r="K5829" i="3" s="1"/>
  <c r="L5829" i="3" s="1"/>
  <c r="J5825" i="3"/>
  <c r="K5825" i="3" s="1"/>
  <c r="L5825" i="3" s="1"/>
  <c r="J5821" i="3"/>
  <c r="K5821" i="3" s="1"/>
  <c r="L5821" i="3" s="1"/>
  <c r="J5817" i="3"/>
  <c r="K5817" i="3" s="1"/>
  <c r="L5817" i="3" s="1"/>
  <c r="J5813" i="3"/>
  <c r="K5813" i="3" s="1"/>
  <c r="L5813" i="3" s="1"/>
  <c r="J5809" i="3"/>
  <c r="K5809" i="3" s="1"/>
  <c r="L5809" i="3" s="1"/>
  <c r="J5805" i="3"/>
  <c r="K5805" i="3" s="1"/>
  <c r="L5805" i="3" s="1"/>
  <c r="J5801" i="3"/>
  <c r="K5801" i="3" s="1"/>
  <c r="L5801" i="3" s="1"/>
  <c r="J5797" i="3"/>
  <c r="K5797" i="3" s="1"/>
  <c r="L5797" i="3" s="1"/>
  <c r="J3954" i="3"/>
  <c r="K3954" i="3" s="1"/>
  <c r="L3954" i="3" s="1"/>
  <c r="J3950" i="3"/>
  <c r="K3950" i="3" s="1"/>
  <c r="L3950" i="3" s="1"/>
  <c r="J3946" i="3"/>
  <c r="K3946" i="3" s="1"/>
  <c r="L3946" i="3" s="1"/>
  <c r="J3942" i="3"/>
  <c r="K3942" i="3" s="1"/>
  <c r="L3942" i="3" s="1"/>
  <c r="J3938" i="3"/>
  <c r="K3938" i="3" s="1"/>
  <c r="L3938" i="3" s="1"/>
  <c r="J3934" i="3"/>
  <c r="K3934" i="3" s="1"/>
  <c r="L3934" i="3" s="1"/>
  <c r="J3930" i="3"/>
  <c r="K3930" i="3" s="1"/>
  <c r="L3930" i="3" s="1"/>
  <c r="J3926" i="3"/>
  <c r="K3926" i="3" s="1"/>
  <c r="L3926" i="3" s="1"/>
  <c r="J3922" i="3"/>
  <c r="K3922" i="3" s="1"/>
  <c r="L3922" i="3" s="1"/>
  <c r="J3918" i="3"/>
  <c r="K3918" i="3" s="1"/>
  <c r="J3914" i="3"/>
  <c r="K3914" i="3" s="1"/>
  <c r="L3914" i="3" s="1"/>
  <c r="J3910" i="3"/>
  <c r="K3910" i="3" s="1"/>
  <c r="L3910" i="3" s="1"/>
  <c r="J3906" i="3"/>
  <c r="K3906" i="3" s="1"/>
  <c r="L3906" i="3" s="1"/>
  <c r="J3902" i="3"/>
  <c r="K3902" i="3" s="1"/>
  <c r="L3902" i="3" s="1"/>
  <c r="J3898" i="3"/>
  <c r="K3898" i="3" s="1"/>
  <c r="L3898" i="3" s="1"/>
  <c r="J3894" i="3"/>
  <c r="K3894" i="3" s="1"/>
  <c r="L3894" i="3" s="1"/>
  <c r="J3890" i="3"/>
  <c r="K3890" i="3" s="1"/>
  <c r="L3890" i="3" s="1"/>
  <c r="J3886" i="3"/>
  <c r="K3886" i="3" s="1"/>
  <c r="L3886" i="3" s="1"/>
  <c r="J3882" i="3"/>
  <c r="K3882" i="3" s="1"/>
  <c r="L3882" i="3" s="1"/>
  <c r="J3878" i="3"/>
  <c r="K3878" i="3" s="1"/>
  <c r="L3878" i="3" s="1"/>
  <c r="J3874" i="3"/>
  <c r="K3874" i="3" s="1"/>
  <c r="L3874" i="3" s="1"/>
  <c r="J3870" i="3"/>
  <c r="K3870" i="3" s="1"/>
  <c r="L3870" i="3" s="1"/>
  <c r="J3866" i="3"/>
  <c r="K3866" i="3" s="1"/>
  <c r="L3866" i="3" s="1"/>
  <c r="J3862" i="3"/>
  <c r="K3862" i="3" s="1"/>
  <c r="L3862" i="3" s="1"/>
  <c r="J3858" i="3"/>
  <c r="K3858" i="3" s="1"/>
  <c r="L3858" i="3" s="1"/>
  <c r="J3854" i="3"/>
  <c r="K3854" i="3" s="1"/>
  <c r="L3854" i="3" s="1"/>
  <c r="J3850" i="3"/>
  <c r="K3850" i="3" s="1"/>
  <c r="L3850" i="3" s="1"/>
  <c r="J3846" i="3"/>
  <c r="K3846" i="3" s="1"/>
  <c r="L3846" i="3" s="1"/>
  <c r="J3842" i="3"/>
  <c r="K3842" i="3" s="1"/>
  <c r="L3842" i="3" s="1"/>
  <c r="J3838" i="3"/>
  <c r="K3838" i="3" s="1"/>
  <c r="L3838" i="3" s="1"/>
  <c r="J3834" i="3"/>
  <c r="K3834" i="3" s="1"/>
  <c r="L3834" i="3" s="1"/>
  <c r="J3830" i="3"/>
  <c r="K3830" i="3" s="1"/>
  <c r="L3830" i="3" s="1"/>
  <c r="J3826" i="3"/>
  <c r="K3826" i="3" s="1"/>
  <c r="L3826" i="3" s="1"/>
  <c r="J3822" i="3"/>
  <c r="K3822" i="3" s="1"/>
  <c r="L3822" i="3" s="1"/>
  <c r="J3818" i="3"/>
  <c r="K3818" i="3" s="1"/>
  <c r="L3818" i="3" s="1"/>
  <c r="J3814" i="3"/>
  <c r="K3814" i="3" s="1"/>
  <c r="L3814" i="3" s="1"/>
  <c r="J3810" i="3"/>
  <c r="K3810" i="3" s="1"/>
  <c r="L3810" i="3" s="1"/>
  <c r="J3806" i="3"/>
  <c r="K3806" i="3" s="1"/>
  <c r="L3806" i="3" s="1"/>
  <c r="J3802" i="3"/>
  <c r="K3802" i="3" s="1"/>
  <c r="L3802" i="3" s="1"/>
  <c r="J3798" i="3"/>
  <c r="K3798" i="3" s="1"/>
  <c r="J3794" i="3"/>
  <c r="K3794" i="3" s="1"/>
  <c r="L3794" i="3" s="1"/>
  <c r="J3790" i="3"/>
  <c r="K3790" i="3" s="1"/>
  <c r="L3790" i="3" s="1"/>
  <c r="J3786" i="3"/>
  <c r="K3786" i="3" s="1"/>
  <c r="L3786" i="3" s="1"/>
  <c r="J3782" i="3"/>
  <c r="K3782" i="3" s="1"/>
  <c r="L3782" i="3" s="1"/>
  <c r="J3778" i="3"/>
  <c r="K3778" i="3" s="1"/>
  <c r="L3778" i="3" s="1"/>
  <c r="J3774" i="3"/>
  <c r="K3774" i="3" s="1"/>
  <c r="L3774" i="3" s="1"/>
  <c r="J3770" i="3"/>
  <c r="K3770" i="3" s="1"/>
  <c r="L3770" i="3" s="1"/>
  <c r="J3766" i="3"/>
  <c r="K3766" i="3" s="1"/>
  <c r="L3766" i="3" s="1"/>
  <c r="J3762" i="3"/>
  <c r="K3762" i="3" s="1"/>
  <c r="L3762" i="3" s="1"/>
  <c r="J3758" i="3"/>
  <c r="K3758" i="3" s="1"/>
  <c r="L3758" i="3" s="1"/>
  <c r="J3754" i="3"/>
  <c r="K3754" i="3" s="1"/>
  <c r="L3754" i="3" s="1"/>
  <c r="J3750" i="3"/>
  <c r="K3750" i="3" s="1"/>
  <c r="J3746" i="3"/>
  <c r="K3746" i="3" s="1"/>
  <c r="L3746" i="3" s="1"/>
  <c r="J3742" i="3"/>
  <c r="K3742" i="3" s="1"/>
  <c r="J3738" i="3"/>
  <c r="K3738" i="3" s="1"/>
  <c r="L3738" i="3" s="1"/>
  <c r="J3734" i="3"/>
  <c r="K3734" i="3" s="1"/>
  <c r="L3734" i="3" s="1"/>
  <c r="J3730" i="3"/>
  <c r="K3730" i="3" s="1"/>
  <c r="L3730" i="3" s="1"/>
  <c r="J3726" i="3"/>
  <c r="K3726" i="3" s="1"/>
  <c r="L3726" i="3" s="1"/>
  <c r="J3722" i="3"/>
  <c r="K3722" i="3" s="1"/>
  <c r="L3722" i="3" s="1"/>
  <c r="J3718" i="3"/>
  <c r="K3718" i="3" s="1"/>
  <c r="L3718" i="3" s="1"/>
  <c r="J3714" i="3"/>
  <c r="K3714" i="3" s="1"/>
  <c r="L3714" i="3" s="1"/>
  <c r="J3710" i="3"/>
  <c r="K3710" i="3" s="1"/>
  <c r="L3710" i="3" s="1"/>
  <c r="J3706" i="3"/>
  <c r="K3706" i="3" s="1"/>
  <c r="L3706" i="3" s="1"/>
  <c r="J3702" i="3"/>
  <c r="K3702" i="3" s="1"/>
  <c r="J3698" i="3"/>
  <c r="K3698" i="3" s="1"/>
  <c r="L3698" i="3" s="1"/>
  <c r="J3694" i="3"/>
  <c r="K3694" i="3" s="1"/>
  <c r="L3694" i="3" s="1"/>
  <c r="J3690" i="3"/>
  <c r="K3690" i="3" s="1"/>
  <c r="L3690" i="3" s="1"/>
  <c r="J3686" i="3"/>
  <c r="K3686" i="3" s="1"/>
  <c r="L3686" i="3" s="1"/>
  <c r="J3682" i="3"/>
  <c r="K3682" i="3" s="1"/>
  <c r="L3682" i="3" s="1"/>
  <c r="J3678" i="3"/>
  <c r="K3678" i="3" s="1"/>
  <c r="L3678" i="3" s="1"/>
  <c r="J3674" i="3"/>
  <c r="K3674" i="3" s="1"/>
  <c r="L3674" i="3" s="1"/>
  <c r="J3670" i="3"/>
  <c r="K3670" i="3" s="1"/>
  <c r="L3670" i="3" s="1"/>
  <c r="J3666" i="3"/>
  <c r="K3666" i="3" s="1"/>
  <c r="L3666" i="3" s="1"/>
  <c r="J3662" i="3"/>
  <c r="K3662" i="3" s="1"/>
  <c r="L3662" i="3" s="1"/>
  <c r="J3658" i="3"/>
  <c r="K3658" i="3" s="1"/>
  <c r="L3658" i="3" s="1"/>
  <c r="J3654" i="3"/>
  <c r="K3654" i="3" s="1"/>
  <c r="L3654" i="3" s="1"/>
  <c r="J3650" i="3"/>
  <c r="K3650" i="3" s="1"/>
  <c r="L3650" i="3" s="1"/>
  <c r="J3646" i="3"/>
  <c r="K3646" i="3" s="1"/>
  <c r="L3646" i="3" s="1"/>
  <c r="J3642" i="3"/>
  <c r="K3642" i="3" s="1"/>
  <c r="L3642" i="3" s="1"/>
  <c r="J3638" i="3"/>
  <c r="K3638" i="3" s="1"/>
  <c r="L3638" i="3" s="1"/>
  <c r="J3634" i="3"/>
  <c r="K3634" i="3" s="1"/>
  <c r="L3634" i="3" s="1"/>
  <c r="J3630" i="3"/>
  <c r="K3630" i="3" s="1"/>
  <c r="L3630" i="3" s="1"/>
  <c r="J3626" i="3"/>
  <c r="K3626" i="3" s="1"/>
  <c r="L3626" i="3" s="1"/>
  <c r="J3622" i="3"/>
  <c r="K3622" i="3" s="1"/>
  <c r="L3622" i="3" s="1"/>
  <c r="J3618" i="3"/>
  <c r="K3618" i="3" s="1"/>
  <c r="L3618" i="3" s="1"/>
  <c r="J3614" i="3"/>
  <c r="K3614" i="3" s="1"/>
  <c r="L3614" i="3" s="1"/>
  <c r="J3610" i="3"/>
  <c r="K3610" i="3" s="1"/>
  <c r="L3610" i="3" s="1"/>
  <c r="J3606" i="3"/>
  <c r="K3606" i="3" s="1"/>
  <c r="L3606" i="3" s="1"/>
  <c r="J3602" i="3"/>
  <c r="K3602" i="3" s="1"/>
  <c r="L3602" i="3" s="1"/>
  <c r="J3598" i="3"/>
  <c r="K3598" i="3" s="1"/>
  <c r="L3598" i="3" s="1"/>
  <c r="J3594" i="3"/>
  <c r="K3594" i="3" s="1"/>
  <c r="L3594" i="3" s="1"/>
  <c r="J3590" i="3"/>
  <c r="K3590" i="3" s="1"/>
  <c r="L3590" i="3" s="1"/>
  <c r="J3586" i="3"/>
  <c r="K3586" i="3" s="1"/>
  <c r="L3586" i="3" s="1"/>
  <c r="J3582" i="3"/>
  <c r="K3582" i="3" s="1"/>
  <c r="L3582" i="3" s="1"/>
  <c r="J3578" i="3"/>
  <c r="K3578" i="3" s="1"/>
  <c r="L3578" i="3" s="1"/>
  <c r="J3574" i="3"/>
  <c r="K3574" i="3" s="1"/>
  <c r="L3574" i="3" s="1"/>
  <c r="J3570" i="3"/>
  <c r="K3570" i="3" s="1"/>
  <c r="L3570" i="3" s="1"/>
  <c r="J3566" i="3"/>
  <c r="K3566" i="3" s="1"/>
  <c r="L3566" i="3" s="1"/>
  <c r="J3562" i="3"/>
  <c r="K3562" i="3" s="1"/>
  <c r="L3562" i="3" s="1"/>
  <c r="J3558" i="3"/>
  <c r="K3558" i="3" s="1"/>
  <c r="L3558" i="3" s="1"/>
  <c r="J3554" i="3"/>
  <c r="K3554" i="3" s="1"/>
  <c r="L3554" i="3" s="1"/>
  <c r="J3550" i="3"/>
  <c r="K3550" i="3" s="1"/>
  <c r="L3550" i="3" s="1"/>
  <c r="J3546" i="3"/>
  <c r="K3546" i="3" s="1"/>
  <c r="L3546" i="3" s="1"/>
  <c r="J3542" i="3"/>
  <c r="K3542" i="3" s="1"/>
  <c r="J3538" i="3"/>
  <c r="K3538" i="3" s="1"/>
  <c r="L3538" i="3" s="1"/>
  <c r="J3534" i="3"/>
  <c r="K3534" i="3" s="1"/>
  <c r="L3534" i="3" s="1"/>
  <c r="J3530" i="3"/>
  <c r="K3530" i="3" s="1"/>
  <c r="L3530" i="3" s="1"/>
  <c r="J3526" i="3"/>
  <c r="K3526" i="3" s="1"/>
  <c r="L3526" i="3" s="1"/>
  <c r="J3522" i="3"/>
  <c r="K3522" i="3" s="1"/>
  <c r="L3522" i="3" s="1"/>
  <c r="J3518" i="3"/>
  <c r="K3518" i="3" s="1"/>
  <c r="L3518" i="3" s="1"/>
  <c r="J3514" i="3"/>
  <c r="K3514" i="3" s="1"/>
  <c r="L3514" i="3" s="1"/>
  <c r="J3510" i="3"/>
  <c r="K3510" i="3" s="1"/>
  <c r="L3510" i="3" s="1"/>
  <c r="J3506" i="3"/>
  <c r="K3506" i="3" s="1"/>
  <c r="L3506" i="3" s="1"/>
  <c r="J3502" i="3"/>
  <c r="K3502" i="3" s="1"/>
  <c r="L3502" i="3" s="1"/>
  <c r="J3498" i="3"/>
  <c r="K3498" i="3" s="1"/>
  <c r="L3498" i="3" s="1"/>
  <c r="J3494" i="3"/>
  <c r="K3494" i="3" s="1"/>
  <c r="J3490" i="3"/>
  <c r="K3490" i="3" s="1"/>
  <c r="L3490" i="3" s="1"/>
  <c r="J3486" i="3"/>
  <c r="K3486" i="3" s="1"/>
  <c r="L3486" i="3" s="1"/>
  <c r="J3482" i="3"/>
  <c r="K3482" i="3" s="1"/>
  <c r="L3482" i="3" s="1"/>
  <c r="J3478" i="3"/>
  <c r="K3478" i="3" s="1"/>
  <c r="L3478" i="3" s="1"/>
  <c r="J3474" i="3"/>
  <c r="K3474" i="3" s="1"/>
  <c r="L3474" i="3" s="1"/>
  <c r="J3470" i="3"/>
  <c r="K3470" i="3" s="1"/>
  <c r="L3470" i="3" s="1"/>
  <c r="J3466" i="3"/>
  <c r="K3466" i="3" s="1"/>
  <c r="L3466" i="3" s="1"/>
  <c r="J3462" i="3"/>
  <c r="K3462" i="3" s="1"/>
  <c r="L3462" i="3" s="1"/>
  <c r="J3458" i="3"/>
  <c r="K3458" i="3" s="1"/>
  <c r="L3458" i="3" s="1"/>
  <c r="J3454" i="3"/>
  <c r="K3454" i="3" s="1"/>
  <c r="L3454" i="3" s="1"/>
  <c r="J3450" i="3"/>
  <c r="K3450" i="3" s="1"/>
  <c r="L3450" i="3" s="1"/>
  <c r="J3446" i="3"/>
  <c r="K3446" i="3" s="1"/>
  <c r="J3442" i="3"/>
  <c r="K3442" i="3" s="1"/>
  <c r="L3442" i="3" s="1"/>
  <c r="J3438" i="3"/>
  <c r="K3438" i="3" s="1"/>
  <c r="L3438" i="3" s="1"/>
  <c r="J3434" i="3"/>
  <c r="K3434" i="3" s="1"/>
  <c r="L3434" i="3" s="1"/>
  <c r="J3430" i="3"/>
  <c r="K3430" i="3" s="1"/>
  <c r="L3430" i="3" s="1"/>
  <c r="J3426" i="3"/>
  <c r="K3426" i="3" s="1"/>
  <c r="L3426" i="3" s="1"/>
  <c r="J3422" i="3"/>
  <c r="K3422" i="3" s="1"/>
  <c r="L3422" i="3" s="1"/>
  <c r="J3418" i="3"/>
  <c r="K3418" i="3" s="1"/>
  <c r="L3418" i="3" s="1"/>
  <c r="J3414" i="3"/>
  <c r="K3414" i="3" s="1"/>
  <c r="L3414" i="3" s="1"/>
  <c r="J3410" i="3"/>
  <c r="K3410" i="3" s="1"/>
  <c r="L3410" i="3" s="1"/>
  <c r="J3406" i="3"/>
  <c r="K3406" i="3" s="1"/>
  <c r="L3406" i="3" s="1"/>
  <c r="J3402" i="3"/>
  <c r="K3402" i="3" s="1"/>
  <c r="L3402" i="3" s="1"/>
  <c r="J3398" i="3"/>
  <c r="K3398" i="3" s="1"/>
  <c r="L3398" i="3" s="1"/>
  <c r="J3394" i="3"/>
  <c r="K3394" i="3" s="1"/>
  <c r="L3394" i="3" s="1"/>
  <c r="J3390" i="3"/>
  <c r="K3390" i="3" s="1"/>
  <c r="L3390" i="3" s="1"/>
  <c r="J3386" i="3"/>
  <c r="K3386" i="3" s="1"/>
  <c r="L3386" i="3" s="1"/>
  <c r="J3382" i="3"/>
  <c r="K3382" i="3" s="1"/>
  <c r="L3382" i="3" s="1"/>
  <c r="J3378" i="3"/>
  <c r="K3378" i="3" s="1"/>
  <c r="L3378" i="3" s="1"/>
  <c r="J3374" i="3"/>
  <c r="K3374" i="3" s="1"/>
  <c r="L3374" i="3" s="1"/>
  <c r="J3370" i="3"/>
  <c r="K3370" i="3" s="1"/>
  <c r="L3370" i="3" s="1"/>
  <c r="J3366" i="3"/>
  <c r="K3366" i="3" s="1"/>
  <c r="L3366" i="3" s="1"/>
  <c r="J3362" i="3"/>
  <c r="K3362" i="3" s="1"/>
  <c r="L3362" i="3" s="1"/>
  <c r="J3358" i="3"/>
  <c r="K3358" i="3" s="1"/>
  <c r="L3358" i="3" s="1"/>
  <c r="J3354" i="3"/>
  <c r="K3354" i="3" s="1"/>
  <c r="L3354" i="3" s="1"/>
  <c r="J3350" i="3"/>
  <c r="K3350" i="3" s="1"/>
  <c r="L3350" i="3" s="1"/>
  <c r="J3346" i="3"/>
  <c r="K3346" i="3" s="1"/>
  <c r="L3346" i="3" s="1"/>
  <c r="J3342" i="3"/>
  <c r="K3342" i="3" s="1"/>
  <c r="L3342" i="3" s="1"/>
  <c r="J3338" i="3"/>
  <c r="K3338" i="3" s="1"/>
  <c r="L3338" i="3" s="1"/>
  <c r="J3334" i="3"/>
  <c r="K3334" i="3" s="1"/>
  <c r="L3334" i="3" s="1"/>
  <c r="J3330" i="3"/>
  <c r="K3330" i="3" s="1"/>
  <c r="L3330" i="3" s="1"/>
  <c r="J3326" i="3"/>
  <c r="K3326" i="3" s="1"/>
  <c r="L3326" i="3" s="1"/>
  <c r="J3322" i="3"/>
  <c r="K3322" i="3" s="1"/>
  <c r="L3322" i="3" s="1"/>
  <c r="J3318" i="3"/>
  <c r="K3318" i="3" s="1"/>
  <c r="L3318" i="3" s="1"/>
  <c r="J3314" i="3"/>
  <c r="K3314" i="3" s="1"/>
  <c r="L3314" i="3" s="1"/>
  <c r="J3310" i="3"/>
  <c r="K3310" i="3" s="1"/>
  <c r="L3310" i="3" s="1"/>
  <c r="J3306" i="3"/>
  <c r="K3306" i="3" s="1"/>
  <c r="L3306" i="3" s="1"/>
  <c r="J3302" i="3"/>
  <c r="K3302" i="3" s="1"/>
  <c r="L3302" i="3" s="1"/>
  <c r="J3298" i="3"/>
  <c r="K3298" i="3" s="1"/>
  <c r="L3298" i="3" s="1"/>
  <c r="J3294" i="3"/>
  <c r="K3294" i="3" s="1"/>
  <c r="L3294" i="3" s="1"/>
  <c r="J3290" i="3"/>
  <c r="K3290" i="3" s="1"/>
  <c r="L3290" i="3" s="1"/>
  <c r="J3286" i="3"/>
  <c r="K3286" i="3" s="1"/>
  <c r="L3286" i="3" s="1"/>
  <c r="J3282" i="3"/>
  <c r="K3282" i="3" s="1"/>
  <c r="L3282" i="3" s="1"/>
  <c r="J3278" i="3"/>
  <c r="K3278" i="3" s="1"/>
  <c r="L3278" i="3" s="1"/>
  <c r="J3274" i="3"/>
  <c r="K3274" i="3" s="1"/>
  <c r="L3274" i="3" s="1"/>
  <c r="J3270" i="3"/>
  <c r="K3270" i="3" s="1"/>
  <c r="L3270" i="3" s="1"/>
  <c r="J3266" i="3"/>
  <c r="K3266" i="3" s="1"/>
  <c r="L3266" i="3" s="1"/>
  <c r="J3262" i="3"/>
  <c r="K3262" i="3" s="1"/>
  <c r="L3262" i="3" s="1"/>
  <c r="J3258" i="3"/>
  <c r="K3258" i="3" s="1"/>
  <c r="L3258" i="3" s="1"/>
  <c r="J3254" i="3"/>
  <c r="K3254" i="3" s="1"/>
  <c r="L3254" i="3" s="1"/>
  <c r="J3250" i="3"/>
  <c r="K3250" i="3" s="1"/>
  <c r="L3250" i="3" s="1"/>
  <c r="J3246" i="3"/>
  <c r="K3246" i="3" s="1"/>
  <c r="L3246" i="3" s="1"/>
  <c r="J3242" i="3"/>
  <c r="K3242" i="3" s="1"/>
  <c r="L3242" i="3" s="1"/>
  <c r="J3238" i="3"/>
  <c r="K3238" i="3" s="1"/>
  <c r="L3238" i="3" s="1"/>
  <c r="J3234" i="3"/>
  <c r="K3234" i="3" s="1"/>
  <c r="L3234" i="3" s="1"/>
  <c r="J3230" i="3"/>
  <c r="K3230" i="3" s="1"/>
  <c r="L3230" i="3" s="1"/>
  <c r="J3226" i="3"/>
  <c r="K3226" i="3" s="1"/>
  <c r="L3226" i="3" s="1"/>
  <c r="J3222" i="3"/>
  <c r="K3222" i="3" s="1"/>
  <c r="L3222" i="3" s="1"/>
  <c r="J3218" i="3"/>
  <c r="K3218" i="3" s="1"/>
  <c r="L3218" i="3" s="1"/>
  <c r="J3214" i="3"/>
  <c r="K3214" i="3" s="1"/>
  <c r="L3214" i="3" s="1"/>
  <c r="J3210" i="3"/>
  <c r="K3210" i="3" s="1"/>
  <c r="L3210" i="3" s="1"/>
  <c r="J3206" i="3"/>
  <c r="K3206" i="3" s="1"/>
  <c r="L3206" i="3" s="1"/>
  <c r="J3202" i="3"/>
  <c r="K3202" i="3" s="1"/>
  <c r="L3202" i="3" s="1"/>
  <c r="J3198" i="3"/>
  <c r="K3198" i="3" s="1"/>
  <c r="L3198" i="3" s="1"/>
  <c r="J3194" i="3"/>
  <c r="K3194" i="3" s="1"/>
  <c r="L3194" i="3" s="1"/>
  <c r="J3190" i="3"/>
  <c r="K3190" i="3" s="1"/>
  <c r="L3190" i="3" s="1"/>
  <c r="J3186" i="3"/>
  <c r="K3186" i="3" s="1"/>
  <c r="L3186" i="3" s="1"/>
  <c r="J3182" i="3"/>
  <c r="K3182" i="3" s="1"/>
  <c r="L3182" i="3" s="1"/>
  <c r="J3178" i="3"/>
  <c r="K3178" i="3" s="1"/>
  <c r="L3178" i="3" s="1"/>
  <c r="J3174" i="3"/>
  <c r="K3174" i="3" s="1"/>
  <c r="L3174" i="3" s="1"/>
  <c r="J3170" i="3"/>
  <c r="K3170" i="3" s="1"/>
  <c r="L3170" i="3" s="1"/>
  <c r="J3166" i="3"/>
  <c r="K3166" i="3" s="1"/>
  <c r="L3166" i="3" s="1"/>
  <c r="J3162" i="3"/>
  <c r="K3162" i="3" s="1"/>
  <c r="L3162" i="3" s="1"/>
  <c r="J3158" i="3"/>
  <c r="K3158" i="3" s="1"/>
  <c r="L3158" i="3" s="1"/>
  <c r="J3154" i="3"/>
  <c r="K3154" i="3" s="1"/>
  <c r="L3154" i="3" s="1"/>
  <c r="J3150" i="3"/>
  <c r="K3150" i="3" s="1"/>
  <c r="L3150" i="3" s="1"/>
  <c r="J3146" i="3"/>
  <c r="K3146" i="3" s="1"/>
  <c r="L3146" i="3" s="1"/>
  <c r="J3142" i="3"/>
  <c r="K3142" i="3" s="1"/>
  <c r="L3142" i="3" s="1"/>
  <c r="J3138" i="3"/>
  <c r="K3138" i="3" s="1"/>
  <c r="L3138" i="3" s="1"/>
  <c r="J3134" i="3"/>
  <c r="K3134" i="3" s="1"/>
  <c r="L3134" i="3" s="1"/>
  <c r="J3130" i="3"/>
  <c r="K3130" i="3" s="1"/>
  <c r="L3130" i="3" s="1"/>
  <c r="J3126" i="3"/>
  <c r="K3126" i="3" s="1"/>
  <c r="L3126" i="3" s="1"/>
  <c r="J3122" i="3"/>
  <c r="K3122" i="3" s="1"/>
  <c r="L3122" i="3" s="1"/>
  <c r="J3118" i="3"/>
  <c r="K3118" i="3" s="1"/>
  <c r="L3118" i="3" s="1"/>
  <c r="J3114" i="3"/>
  <c r="K3114" i="3" s="1"/>
  <c r="L3114" i="3" s="1"/>
  <c r="J3110" i="3"/>
  <c r="K3110" i="3" s="1"/>
  <c r="L3110" i="3" s="1"/>
  <c r="J3106" i="3"/>
  <c r="K3106" i="3" s="1"/>
  <c r="L3106" i="3" s="1"/>
  <c r="J3102" i="3"/>
  <c r="K3102" i="3" s="1"/>
  <c r="L3102" i="3" s="1"/>
  <c r="J3098" i="3"/>
  <c r="K3098" i="3" s="1"/>
  <c r="L3098" i="3" s="1"/>
  <c r="J3094" i="3"/>
  <c r="K3094" i="3" s="1"/>
  <c r="L3094" i="3" s="1"/>
  <c r="J3090" i="3"/>
  <c r="K3090" i="3" s="1"/>
  <c r="L3090" i="3" s="1"/>
  <c r="J3086" i="3"/>
  <c r="K3086" i="3" s="1"/>
  <c r="L3086" i="3" s="1"/>
  <c r="J3082" i="3"/>
  <c r="K3082" i="3" s="1"/>
  <c r="L3082" i="3" s="1"/>
  <c r="J3078" i="3"/>
  <c r="K3078" i="3" s="1"/>
  <c r="L3078" i="3" s="1"/>
  <c r="J3074" i="3"/>
  <c r="K3074" i="3" s="1"/>
  <c r="L3074" i="3" s="1"/>
  <c r="J3070" i="3"/>
  <c r="K3070" i="3" s="1"/>
  <c r="L3070" i="3" s="1"/>
  <c r="J3066" i="3"/>
  <c r="K3066" i="3" s="1"/>
  <c r="L3066" i="3" s="1"/>
  <c r="J3062" i="3"/>
  <c r="K3062" i="3" s="1"/>
  <c r="L3062" i="3" s="1"/>
  <c r="J3058" i="3"/>
  <c r="K3058" i="3" s="1"/>
  <c r="L3058" i="3" s="1"/>
  <c r="J3054" i="3"/>
  <c r="K3054" i="3" s="1"/>
  <c r="L3054" i="3" s="1"/>
  <c r="J3050" i="3"/>
  <c r="K3050" i="3" s="1"/>
  <c r="L3050" i="3" s="1"/>
  <c r="J3046" i="3"/>
  <c r="K3046" i="3" s="1"/>
  <c r="L3046" i="3" s="1"/>
  <c r="J3042" i="3"/>
  <c r="K3042" i="3" s="1"/>
  <c r="L3042" i="3" s="1"/>
  <c r="J3038" i="3"/>
  <c r="K3038" i="3" s="1"/>
  <c r="L3038" i="3" s="1"/>
  <c r="J3034" i="3"/>
  <c r="K3034" i="3" s="1"/>
  <c r="L3034" i="3" s="1"/>
  <c r="J3030" i="3"/>
  <c r="K3030" i="3" s="1"/>
  <c r="L3030" i="3" s="1"/>
  <c r="J3026" i="3"/>
  <c r="K3026" i="3" s="1"/>
  <c r="L3026" i="3" s="1"/>
  <c r="J3022" i="3"/>
  <c r="K3022" i="3" s="1"/>
  <c r="L3022" i="3" s="1"/>
  <c r="J3018" i="3"/>
  <c r="K3018" i="3" s="1"/>
  <c r="L3018" i="3" s="1"/>
  <c r="J3014" i="3"/>
  <c r="K3014" i="3" s="1"/>
  <c r="L3014" i="3" s="1"/>
  <c r="J3010" i="3"/>
  <c r="K3010" i="3" s="1"/>
  <c r="L3010" i="3" s="1"/>
  <c r="J3006" i="3"/>
  <c r="K3006" i="3" s="1"/>
  <c r="L3006" i="3" s="1"/>
  <c r="J3002" i="3"/>
  <c r="K3002" i="3" s="1"/>
  <c r="L3002" i="3" s="1"/>
  <c r="J2998" i="3"/>
  <c r="K2998" i="3" s="1"/>
  <c r="L2998" i="3" s="1"/>
  <c r="J2994" i="3"/>
  <c r="K2994" i="3" s="1"/>
  <c r="L2994" i="3" s="1"/>
  <c r="J2990" i="3"/>
  <c r="K2990" i="3" s="1"/>
  <c r="L2990" i="3" s="1"/>
  <c r="J2986" i="3"/>
  <c r="K2986" i="3" s="1"/>
  <c r="L2986" i="3" s="1"/>
  <c r="J2982" i="3"/>
  <c r="K2982" i="3" s="1"/>
  <c r="J2978" i="3"/>
  <c r="K2978" i="3" s="1"/>
  <c r="L2978" i="3" s="1"/>
  <c r="J2974" i="3"/>
  <c r="K2974" i="3" s="1"/>
  <c r="L2974" i="3" s="1"/>
  <c r="J2970" i="3"/>
  <c r="K2970" i="3" s="1"/>
  <c r="L2970" i="3" s="1"/>
  <c r="J2966" i="3"/>
  <c r="K2966" i="3" s="1"/>
  <c r="L2966" i="3" s="1"/>
  <c r="J2962" i="3"/>
  <c r="K2962" i="3" s="1"/>
  <c r="L2962" i="3" s="1"/>
  <c r="J2958" i="3"/>
  <c r="K2958" i="3" s="1"/>
  <c r="L2958" i="3" s="1"/>
  <c r="J2954" i="3"/>
  <c r="K2954" i="3" s="1"/>
  <c r="L2954" i="3" s="1"/>
  <c r="J2950" i="3"/>
  <c r="K2950" i="3" s="1"/>
  <c r="L2950" i="3" s="1"/>
  <c r="J2946" i="3"/>
  <c r="K2946" i="3" s="1"/>
  <c r="L2946" i="3" s="1"/>
  <c r="J2942" i="3"/>
  <c r="K2942" i="3" s="1"/>
  <c r="L2942" i="3" s="1"/>
  <c r="J2938" i="3"/>
  <c r="K2938" i="3" s="1"/>
  <c r="L2938" i="3" s="1"/>
  <c r="J2934" i="3"/>
  <c r="K2934" i="3" s="1"/>
  <c r="L2934" i="3" s="1"/>
  <c r="J2930" i="3"/>
  <c r="K2930" i="3" s="1"/>
  <c r="L2930" i="3" s="1"/>
  <c r="J2926" i="3"/>
  <c r="K2926" i="3" s="1"/>
  <c r="L2926" i="3" s="1"/>
  <c r="J2922" i="3"/>
  <c r="K2922" i="3" s="1"/>
  <c r="L2922" i="3" s="1"/>
  <c r="J2918" i="3"/>
  <c r="K2918" i="3" s="1"/>
  <c r="L2918" i="3" s="1"/>
  <c r="J2914" i="3"/>
  <c r="K2914" i="3" s="1"/>
  <c r="L2914" i="3" s="1"/>
  <c r="J2910" i="3"/>
  <c r="K2910" i="3" s="1"/>
  <c r="L2910" i="3" s="1"/>
  <c r="J2906" i="3"/>
  <c r="K2906" i="3" s="1"/>
  <c r="L2906" i="3" s="1"/>
  <c r="J2902" i="3"/>
  <c r="K2902" i="3" s="1"/>
  <c r="L2902" i="3" s="1"/>
  <c r="J2898" i="3"/>
  <c r="K2898" i="3" s="1"/>
  <c r="L2898" i="3" s="1"/>
  <c r="J2894" i="3"/>
  <c r="K2894" i="3" s="1"/>
  <c r="L2894" i="3" s="1"/>
  <c r="J2890" i="3"/>
  <c r="K2890" i="3" s="1"/>
  <c r="L2890" i="3" s="1"/>
  <c r="J2886" i="3"/>
  <c r="K2886" i="3" s="1"/>
  <c r="L2886" i="3" s="1"/>
  <c r="J2882" i="3"/>
  <c r="K2882" i="3" s="1"/>
  <c r="L2882" i="3" s="1"/>
  <c r="J2878" i="3"/>
  <c r="K2878" i="3" s="1"/>
  <c r="L2878" i="3" s="1"/>
  <c r="J2874" i="3"/>
  <c r="K2874" i="3" s="1"/>
  <c r="L2874" i="3" s="1"/>
  <c r="J2870" i="3"/>
  <c r="K2870" i="3" s="1"/>
  <c r="L2870" i="3" s="1"/>
  <c r="J2866" i="3"/>
  <c r="K2866" i="3" s="1"/>
  <c r="L2866" i="3" s="1"/>
  <c r="J2862" i="3"/>
  <c r="K2862" i="3" s="1"/>
  <c r="L2862" i="3" s="1"/>
  <c r="J2858" i="3"/>
  <c r="K2858" i="3" s="1"/>
  <c r="L2858" i="3" s="1"/>
  <c r="J2854" i="3"/>
  <c r="K2854" i="3" s="1"/>
  <c r="L2854" i="3" s="1"/>
  <c r="J2850" i="3"/>
  <c r="K2850" i="3" s="1"/>
  <c r="L2850" i="3" s="1"/>
  <c r="J2846" i="3"/>
  <c r="K2846" i="3" s="1"/>
  <c r="L2846" i="3" s="1"/>
  <c r="J2842" i="3"/>
  <c r="K2842" i="3" s="1"/>
  <c r="L2842" i="3" s="1"/>
  <c r="J2838" i="3"/>
  <c r="K2838" i="3" s="1"/>
  <c r="L2838" i="3" s="1"/>
  <c r="J2834" i="3"/>
  <c r="K2834" i="3" s="1"/>
  <c r="L2834" i="3" s="1"/>
  <c r="J2830" i="3"/>
  <c r="K2830" i="3" s="1"/>
  <c r="L2830" i="3" s="1"/>
  <c r="J2826" i="3"/>
  <c r="K2826" i="3" s="1"/>
  <c r="L2826" i="3" s="1"/>
  <c r="J2822" i="3"/>
  <c r="K2822" i="3" s="1"/>
  <c r="L2822" i="3" s="1"/>
  <c r="J2818" i="3"/>
  <c r="K2818" i="3" s="1"/>
  <c r="L2818" i="3" s="1"/>
  <c r="J2814" i="3"/>
  <c r="K2814" i="3" s="1"/>
  <c r="L2814" i="3" s="1"/>
  <c r="J2810" i="3"/>
  <c r="K2810" i="3" s="1"/>
  <c r="L2810" i="3" s="1"/>
  <c r="J2806" i="3"/>
  <c r="K2806" i="3" s="1"/>
  <c r="L2806" i="3" s="1"/>
  <c r="J2802" i="3"/>
  <c r="K2802" i="3" s="1"/>
  <c r="L2802" i="3" s="1"/>
  <c r="J2798" i="3"/>
  <c r="K2798" i="3" s="1"/>
  <c r="L2798" i="3" s="1"/>
  <c r="J2794" i="3"/>
  <c r="K2794" i="3" s="1"/>
  <c r="L2794" i="3" s="1"/>
  <c r="J2790" i="3"/>
  <c r="K2790" i="3" s="1"/>
  <c r="L2790" i="3" s="1"/>
  <c r="J2786" i="3"/>
  <c r="K2786" i="3" s="1"/>
  <c r="L2786" i="3" s="1"/>
  <c r="J2782" i="3"/>
  <c r="K2782" i="3" s="1"/>
  <c r="L2782" i="3" s="1"/>
  <c r="J2778" i="3"/>
  <c r="K2778" i="3" s="1"/>
  <c r="L2778" i="3" s="1"/>
  <c r="J2774" i="3"/>
  <c r="K2774" i="3" s="1"/>
  <c r="L2774" i="3" s="1"/>
  <c r="J2770" i="3"/>
  <c r="K2770" i="3" s="1"/>
  <c r="L2770" i="3" s="1"/>
  <c r="J2766" i="3"/>
  <c r="K2766" i="3" s="1"/>
  <c r="L2766" i="3" s="1"/>
  <c r="J2762" i="3"/>
  <c r="K2762" i="3" s="1"/>
  <c r="L2762" i="3" s="1"/>
  <c r="J2758" i="3"/>
  <c r="K2758" i="3" s="1"/>
  <c r="L2758" i="3" s="1"/>
  <c r="J2754" i="3"/>
  <c r="K2754" i="3" s="1"/>
  <c r="L2754" i="3" s="1"/>
  <c r="J2750" i="3"/>
  <c r="K2750" i="3" s="1"/>
  <c r="L2750" i="3" s="1"/>
  <c r="J2746" i="3"/>
  <c r="K2746" i="3" s="1"/>
  <c r="L2746" i="3" s="1"/>
  <c r="J2742" i="3"/>
  <c r="K2742" i="3" s="1"/>
  <c r="L2742" i="3" s="1"/>
  <c r="J2738" i="3"/>
  <c r="K2738" i="3" s="1"/>
  <c r="L2738" i="3" s="1"/>
  <c r="J2734" i="3"/>
  <c r="K2734" i="3" s="1"/>
  <c r="L2734" i="3" s="1"/>
  <c r="J2730" i="3"/>
  <c r="K2730" i="3" s="1"/>
  <c r="L2730" i="3" s="1"/>
  <c r="J2726" i="3"/>
  <c r="K2726" i="3" s="1"/>
  <c r="L2726" i="3" s="1"/>
  <c r="J2722" i="3"/>
  <c r="K2722" i="3" s="1"/>
  <c r="L2722" i="3" s="1"/>
  <c r="J2718" i="3"/>
  <c r="K2718" i="3" s="1"/>
  <c r="L2718" i="3" s="1"/>
  <c r="J2714" i="3"/>
  <c r="K2714" i="3" s="1"/>
  <c r="L2714" i="3" s="1"/>
  <c r="J2710" i="3"/>
  <c r="K2710" i="3" s="1"/>
  <c r="L2710" i="3" s="1"/>
  <c r="J2706" i="3"/>
  <c r="K2706" i="3" s="1"/>
  <c r="L2706" i="3" s="1"/>
  <c r="J2702" i="3"/>
  <c r="K2702" i="3" s="1"/>
  <c r="L2702" i="3" s="1"/>
  <c r="J2698" i="3"/>
  <c r="K2698" i="3" s="1"/>
  <c r="L2698" i="3" s="1"/>
  <c r="J2694" i="3"/>
  <c r="K2694" i="3" s="1"/>
  <c r="L2694" i="3" s="1"/>
  <c r="J2690" i="3"/>
  <c r="K2690" i="3" s="1"/>
  <c r="L2690" i="3" s="1"/>
  <c r="J2686" i="3"/>
  <c r="K2686" i="3" s="1"/>
  <c r="L2686" i="3" s="1"/>
  <c r="J2682" i="3"/>
  <c r="K2682" i="3" s="1"/>
  <c r="L2682" i="3" s="1"/>
  <c r="J2678" i="3"/>
  <c r="K2678" i="3" s="1"/>
  <c r="L2678" i="3" s="1"/>
  <c r="J2674" i="3"/>
  <c r="K2674" i="3" s="1"/>
  <c r="L2674" i="3" s="1"/>
  <c r="J2670" i="3"/>
  <c r="K2670" i="3" s="1"/>
  <c r="L2670" i="3" s="1"/>
  <c r="J2666" i="3"/>
  <c r="K2666" i="3" s="1"/>
  <c r="L2666" i="3" s="1"/>
  <c r="J2662" i="3"/>
  <c r="K2662" i="3" s="1"/>
  <c r="L2662" i="3" s="1"/>
  <c r="J2658" i="3"/>
  <c r="K2658" i="3" s="1"/>
  <c r="L2658" i="3" s="1"/>
  <c r="J2654" i="3"/>
  <c r="K2654" i="3" s="1"/>
  <c r="L2654" i="3" s="1"/>
  <c r="J2650" i="3"/>
  <c r="K2650" i="3" s="1"/>
  <c r="L2650" i="3" s="1"/>
  <c r="J2646" i="3"/>
  <c r="K2646" i="3" s="1"/>
  <c r="L2646" i="3" s="1"/>
  <c r="J2642" i="3"/>
  <c r="K2642" i="3" s="1"/>
  <c r="L2642" i="3" s="1"/>
  <c r="J2638" i="3"/>
  <c r="K2638" i="3" s="1"/>
  <c r="L2638" i="3" s="1"/>
  <c r="J2634" i="3"/>
  <c r="K2634" i="3" s="1"/>
  <c r="L2634" i="3" s="1"/>
  <c r="J2630" i="3"/>
  <c r="K2630" i="3" s="1"/>
  <c r="L2630" i="3" s="1"/>
  <c r="J2626" i="3"/>
  <c r="K2626" i="3" s="1"/>
  <c r="L2626" i="3" s="1"/>
  <c r="J2622" i="3"/>
  <c r="K2622" i="3" s="1"/>
  <c r="L2622" i="3" s="1"/>
  <c r="J2618" i="3"/>
  <c r="K2618" i="3" s="1"/>
  <c r="L2618" i="3" s="1"/>
  <c r="J2614" i="3"/>
  <c r="K2614" i="3" s="1"/>
  <c r="L2614" i="3" s="1"/>
  <c r="J2610" i="3"/>
  <c r="K2610" i="3" s="1"/>
  <c r="L2610" i="3" s="1"/>
  <c r="J2606" i="3"/>
  <c r="K2606" i="3" s="1"/>
  <c r="L2606" i="3" s="1"/>
  <c r="J2602" i="3"/>
  <c r="K2602" i="3" s="1"/>
  <c r="L2602" i="3" s="1"/>
  <c r="J2598" i="3"/>
  <c r="K2598" i="3" s="1"/>
  <c r="L2598" i="3" s="1"/>
  <c r="J2594" i="3"/>
  <c r="K2594" i="3" s="1"/>
  <c r="L2594" i="3" s="1"/>
  <c r="J2590" i="3"/>
  <c r="K2590" i="3" s="1"/>
  <c r="L2590" i="3" s="1"/>
  <c r="J2586" i="3"/>
  <c r="K2586" i="3" s="1"/>
  <c r="L2586" i="3" s="1"/>
  <c r="J2582" i="3"/>
  <c r="K2582" i="3" s="1"/>
  <c r="L2582" i="3" s="1"/>
  <c r="J2578" i="3"/>
  <c r="K2578" i="3" s="1"/>
  <c r="L2578" i="3" s="1"/>
  <c r="J2574" i="3"/>
  <c r="K2574" i="3" s="1"/>
  <c r="L2574" i="3" s="1"/>
  <c r="J2570" i="3"/>
  <c r="K2570" i="3" s="1"/>
  <c r="L2570" i="3" s="1"/>
  <c r="J2566" i="3"/>
  <c r="K2566" i="3" s="1"/>
  <c r="L2566" i="3" s="1"/>
  <c r="J2562" i="3"/>
  <c r="K2562" i="3" s="1"/>
  <c r="L2562" i="3" s="1"/>
  <c r="J2558" i="3"/>
  <c r="K2558" i="3" s="1"/>
  <c r="L2558" i="3" s="1"/>
  <c r="J2554" i="3"/>
  <c r="K2554" i="3" s="1"/>
  <c r="L2554" i="3" s="1"/>
  <c r="J2550" i="3"/>
  <c r="K2550" i="3" s="1"/>
  <c r="L2550" i="3" s="1"/>
  <c r="J2546" i="3"/>
  <c r="K2546" i="3" s="1"/>
  <c r="L2546" i="3" s="1"/>
  <c r="J2542" i="3"/>
  <c r="K2542" i="3" s="1"/>
  <c r="L2542" i="3" s="1"/>
  <c r="J2538" i="3"/>
  <c r="K2538" i="3" s="1"/>
  <c r="L2538" i="3" s="1"/>
  <c r="J2534" i="3"/>
  <c r="K2534" i="3" s="1"/>
  <c r="L2534" i="3" s="1"/>
  <c r="J2530" i="3"/>
  <c r="K2530" i="3" s="1"/>
  <c r="L2530" i="3" s="1"/>
  <c r="J2526" i="3"/>
  <c r="K2526" i="3" s="1"/>
  <c r="L2526" i="3" s="1"/>
  <c r="J2522" i="3"/>
  <c r="K2522" i="3" s="1"/>
  <c r="L2522" i="3" s="1"/>
  <c r="J2518" i="3"/>
  <c r="K2518" i="3" s="1"/>
  <c r="L2518" i="3" s="1"/>
  <c r="J2514" i="3"/>
  <c r="K2514" i="3" s="1"/>
  <c r="L2514" i="3" s="1"/>
  <c r="J2510" i="3"/>
  <c r="K2510" i="3" s="1"/>
  <c r="L2510" i="3" s="1"/>
  <c r="J2506" i="3"/>
  <c r="K2506" i="3" s="1"/>
  <c r="L2506" i="3" s="1"/>
  <c r="J2502" i="3"/>
  <c r="K2502" i="3" s="1"/>
  <c r="L2502" i="3" s="1"/>
  <c r="J2498" i="3"/>
  <c r="K2498" i="3" s="1"/>
  <c r="L2498" i="3" s="1"/>
  <c r="J2494" i="3"/>
  <c r="K2494" i="3" s="1"/>
  <c r="L2494" i="3" s="1"/>
  <c r="J2490" i="3"/>
  <c r="K2490" i="3" s="1"/>
  <c r="L2490" i="3" s="1"/>
  <c r="J2486" i="3"/>
  <c r="K2486" i="3" s="1"/>
  <c r="L2486" i="3" s="1"/>
  <c r="J2482" i="3"/>
  <c r="K2482" i="3" s="1"/>
  <c r="L2482" i="3" s="1"/>
  <c r="J2478" i="3"/>
  <c r="K2478" i="3" s="1"/>
  <c r="L2478" i="3" s="1"/>
  <c r="J2474" i="3"/>
  <c r="K2474" i="3" s="1"/>
  <c r="L2474" i="3" s="1"/>
  <c r="J2470" i="3"/>
  <c r="K2470" i="3" s="1"/>
  <c r="L2470" i="3" s="1"/>
  <c r="J2466" i="3"/>
  <c r="K2466" i="3" s="1"/>
  <c r="L2466" i="3" s="1"/>
  <c r="J2462" i="3"/>
  <c r="K2462" i="3" s="1"/>
  <c r="L2462" i="3" s="1"/>
  <c r="J2458" i="3"/>
  <c r="K2458" i="3" s="1"/>
  <c r="L2458" i="3" s="1"/>
  <c r="J2454" i="3"/>
  <c r="K2454" i="3" s="1"/>
  <c r="L2454" i="3" s="1"/>
  <c r="J2450" i="3"/>
  <c r="K2450" i="3" s="1"/>
  <c r="L2450" i="3" s="1"/>
  <c r="J2446" i="3"/>
  <c r="K2446" i="3" s="1"/>
  <c r="L2446" i="3" s="1"/>
  <c r="J2442" i="3"/>
  <c r="K2442" i="3" s="1"/>
  <c r="L2442" i="3" s="1"/>
  <c r="J2438" i="3"/>
  <c r="K2438" i="3" s="1"/>
  <c r="L2438" i="3" s="1"/>
  <c r="J2434" i="3"/>
  <c r="K2434" i="3" s="1"/>
  <c r="L2434" i="3" s="1"/>
  <c r="J2430" i="3"/>
  <c r="K2430" i="3" s="1"/>
  <c r="L2430" i="3" s="1"/>
  <c r="J2426" i="3"/>
  <c r="K2426" i="3" s="1"/>
  <c r="L2426" i="3" s="1"/>
  <c r="J2422" i="3"/>
  <c r="K2422" i="3" s="1"/>
  <c r="L2422" i="3" s="1"/>
  <c r="J2418" i="3"/>
  <c r="K2418" i="3" s="1"/>
  <c r="L2418" i="3" s="1"/>
  <c r="J2414" i="3"/>
  <c r="K2414" i="3" s="1"/>
  <c r="L2414" i="3" s="1"/>
  <c r="J2410" i="3"/>
  <c r="K2410" i="3" s="1"/>
  <c r="L2410" i="3" s="1"/>
  <c r="J2406" i="3"/>
  <c r="K2406" i="3" s="1"/>
  <c r="L2406" i="3" s="1"/>
  <c r="J2402" i="3"/>
  <c r="K2402" i="3" s="1"/>
  <c r="L2402" i="3" s="1"/>
  <c r="J2398" i="3"/>
  <c r="K2398" i="3" s="1"/>
  <c r="L2398" i="3" s="1"/>
  <c r="J2394" i="3"/>
  <c r="K2394" i="3" s="1"/>
  <c r="L2394" i="3" s="1"/>
  <c r="J2390" i="3"/>
  <c r="K2390" i="3" s="1"/>
  <c r="L2390" i="3" s="1"/>
  <c r="J2386" i="3"/>
  <c r="K2386" i="3" s="1"/>
  <c r="L2386" i="3" s="1"/>
  <c r="J2382" i="3"/>
  <c r="K2382" i="3" s="1"/>
  <c r="L2382" i="3" s="1"/>
  <c r="J2378" i="3"/>
  <c r="K2378" i="3" s="1"/>
  <c r="L2378" i="3" s="1"/>
  <c r="J2374" i="3"/>
  <c r="K2374" i="3" s="1"/>
  <c r="L2374" i="3" s="1"/>
  <c r="J2370" i="3"/>
  <c r="K2370" i="3" s="1"/>
  <c r="L2370" i="3" s="1"/>
  <c r="J2366" i="3"/>
  <c r="K2366" i="3" s="1"/>
  <c r="L2366" i="3" s="1"/>
  <c r="J2362" i="3"/>
  <c r="K2362" i="3" s="1"/>
  <c r="L2362" i="3" s="1"/>
  <c r="J2358" i="3"/>
  <c r="K2358" i="3" s="1"/>
  <c r="L2358" i="3" s="1"/>
  <c r="J2354" i="3"/>
  <c r="K2354" i="3" s="1"/>
  <c r="L2354" i="3" s="1"/>
  <c r="J2350" i="3"/>
  <c r="K2350" i="3" s="1"/>
  <c r="L2350" i="3" s="1"/>
  <c r="J2346" i="3"/>
  <c r="K2346" i="3" s="1"/>
  <c r="L2346" i="3" s="1"/>
  <c r="J2342" i="3"/>
  <c r="K2342" i="3" s="1"/>
  <c r="L2342" i="3" s="1"/>
  <c r="J2338" i="3"/>
  <c r="K2338" i="3" s="1"/>
  <c r="L2338" i="3" s="1"/>
  <c r="J2334" i="3"/>
  <c r="K2334" i="3" s="1"/>
  <c r="L2334" i="3" s="1"/>
  <c r="J2330" i="3"/>
  <c r="K2330" i="3" s="1"/>
  <c r="L2330" i="3" s="1"/>
  <c r="J2326" i="3"/>
  <c r="K2326" i="3" s="1"/>
  <c r="L2326" i="3" s="1"/>
  <c r="J2322" i="3"/>
  <c r="K2322" i="3" s="1"/>
  <c r="L2322" i="3" s="1"/>
  <c r="J2318" i="3"/>
  <c r="K2318" i="3" s="1"/>
  <c r="L2318" i="3" s="1"/>
  <c r="J2314" i="3"/>
  <c r="K2314" i="3" s="1"/>
  <c r="L2314" i="3" s="1"/>
  <c r="J2310" i="3"/>
  <c r="K2310" i="3" s="1"/>
  <c r="L2310" i="3" s="1"/>
  <c r="J2306" i="3"/>
  <c r="K2306" i="3" s="1"/>
  <c r="L2306" i="3" s="1"/>
  <c r="J2302" i="3"/>
  <c r="K2302" i="3" s="1"/>
  <c r="L2302" i="3" s="1"/>
  <c r="J2298" i="3"/>
  <c r="K2298" i="3" s="1"/>
  <c r="L2298" i="3" s="1"/>
  <c r="J2294" i="3"/>
  <c r="K2294" i="3" s="1"/>
  <c r="J2290" i="3"/>
  <c r="K2290" i="3" s="1"/>
  <c r="L2290" i="3" s="1"/>
  <c r="J2286" i="3"/>
  <c r="K2286" i="3" s="1"/>
  <c r="L2286" i="3" s="1"/>
  <c r="J2282" i="3"/>
  <c r="K2282" i="3" s="1"/>
  <c r="L2282" i="3" s="1"/>
  <c r="J2278" i="3"/>
  <c r="K2278" i="3" s="1"/>
  <c r="L2278" i="3" s="1"/>
  <c r="J2274" i="3"/>
  <c r="K2274" i="3" s="1"/>
  <c r="L2274" i="3" s="1"/>
  <c r="J2270" i="3"/>
  <c r="K2270" i="3" s="1"/>
  <c r="L2270" i="3" s="1"/>
  <c r="J2266" i="3"/>
  <c r="K2266" i="3" s="1"/>
  <c r="L2266" i="3" s="1"/>
  <c r="J2262" i="3"/>
  <c r="K2262" i="3" s="1"/>
  <c r="L2262" i="3" s="1"/>
  <c r="J2258" i="3"/>
  <c r="K2258" i="3" s="1"/>
  <c r="L2258" i="3" s="1"/>
  <c r="J2254" i="3"/>
  <c r="K2254" i="3" s="1"/>
  <c r="L2254" i="3" s="1"/>
  <c r="J2250" i="3"/>
  <c r="K2250" i="3" s="1"/>
  <c r="L2250" i="3" s="1"/>
  <c r="J2246" i="3"/>
  <c r="K2246" i="3" s="1"/>
  <c r="L2246" i="3" s="1"/>
  <c r="J2242" i="3"/>
  <c r="K2242" i="3" s="1"/>
  <c r="L2242" i="3" s="1"/>
  <c r="J2238" i="3"/>
  <c r="K2238" i="3" s="1"/>
  <c r="L2238" i="3" s="1"/>
  <c r="J2234" i="3"/>
  <c r="K2234" i="3" s="1"/>
  <c r="L2234" i="3" s="1"/>
  <c r="J2230" i="3"/>
  <c r="K2230" i="3" s="1"/>
  <c r="L2230" i="3" s="1"/>
  <c r="J2226" i="3"/>
  <c r="K2226" i="3" s="1"/>
  <c r="L2226" i="3" s="1"/>
  <c r="J2222" i="3"/>
  <c r="K2222" i="3" s="1"/>
  <c r="L2222" i="3" s="1"/>
  <c r="J2218" i="3"/>
  <c r="K2218" i="3" s="1"/>
  <c r="L2218" i="3" s="1"/>
  <c r="J2214" i="3"/>
  <c r="K2214" i="3" s="1"/>
  <c r="L2214" i="3" s="1"/>
  <c r="J2210" i="3"/>
  <c r="K2210" i="3" s="1"/>
  <c r="L2210" i="3" s="1"/>
  <c r="J2206" i="3"/>
  <c r="K2206" i="3" s="1"/>
  <c r="L2206" i="3" s="1"/>
  <c r="J2202" i="3"/>
  <c r="K2202" i="3" s="1"/>
  <c r="L2202" i="3" s="1"/>
  <c r="J2198" i="3"/>
  <c r="K2198" i="3" s="1"/>
  <c r="L2198" i="3" s="1"/>
  <c r="J2194" i="3"/>
  <c r="K2194" i="3" s="1"/>
  <c r="L2194" i="3" s="1"/>
  <c r="J2190" i="3"/>
  <c r="K2190" i="3" s="1"/>
  <c r="L2190" i="3" s="1"/>
  <c r="J2186" i="3"/>
  <c r="K2186" i="3" s="1"/>
  <c r="L2186" i="3" s="1"/>
  <c r="J2182" i="3"/>
  <c r="K2182" i="3" s="1"/>
  <c r="L2182" i="3" s="1"/>
  <c r="J2178" i="3"/>
  <c r="K2178" i="3" s="1"/>
  <c r="L2178" i="3" s="1"/>
  <c r="J2174" i="3"/>
  <c r="K2174" i="3" s="1"/>
  <c r="L2174" i="3" s="1"/>
  <c r="J2170" i="3"/>
  <c r="K2170" i="3" s="1"/>
  <c r="L2170" i="3" s="1"/>
  <c r="J2166" i="3"/>
  <c r="K2166" i="3" s="1"/>
  <c r="L2166" i="3" s="1"/>
  <c r="J2162" i="3"/>
  <c r="K2162" i="3" s="1"/>
  <c r="L2162" i="3" s="1"/>
  <c r="J2158" i="3"/>
  <c r="K2158" i="3" s="1"/>
  <c r="L2158" i="3" s="1"/>
  <c r="J2154" i="3"/>
  <c r="K2154" i="3" s="1"/>
  <c r="L2154" i="3" s="1"/>
  <c r="J2150" i="3"/>
  <c r="K2150" i="3" s="1"/>
  <c r="L2150" i="3" s="1"/>
  <c r="J2146" i="3"/>
  <c r="K2146" i="3" s="1"/>
  <c r="L2146" i="3" s="1"/>
  <c r="J2142" i="3"/>
  <c r="K2142" i="3" s="1"/>
  <c r="L2142" i="3" s="1"/>
  <c r="J2138" i="3"/>
  <c r="K2138" i="3" s="1"/>
  <c r="L2138" i="3" s="1"/>
  <c r="J2134" i="3"/>
  <c r="K2134" i="3" s="1"/>
  <c r="L2134" i="3" s="1"/>
  <c r="J2130" i="3"/>
  <c r="K2130" i="3" s="1"/>
  <c r="L2130" i="3" s="1"/>
  <c r="J2126" i="3"/>
  <c r="K2126" i="3" s="1"/>
  <c r="L2126" i="3" s="1"/>
  <c r="J2122" i="3"/>
  <c r="K2122" i="3" s="1"/>
  <c r="L2122" i="3" s="1"/>
  <c r="J2118" i="3"/>
  <c r="K2118" i="3" s="1"/>
  <c r="L2118" i="3" s="1"/>
  <c r="J2114" i="3"/>
  <c r="K2114" i="3" s="1"/>
  <c r="L2114" i="3" s="1"/>
  <c r="J2110" i="3"/>
  <c r="K2110" i="3" s="1"/>
  <c r="L2110" i="3" s="1"/>
  <c r="J2106" i="3"/>
  <c r="K2106" i="3" s="1"/>
  <c r="L2106" i="3" s="1"/>
  <c r="J2102" i="3"/>
  <c r="K2102" i="3" s="1"/>
  <c r="L2102" i="3" s="1"/>
  <c r="J2098" i="3"/>
  <c r="K2098" i="3" s="1"/>
  <c r="L2098" i="3" s="1"/>
  <c r="J2094" i="3"/>
  <c r="K2094" i="3" s="1"/>
  <c r="L2094" i="3" s="1"/>
  <c r="J2090" i="3"/>
  <c r="K2090" i="3" s="1"/>
  <c r="L2090" i="3" s="1"/>
  <c r="J2086" i="3"/>
  <c r="K2086" i="3" s="1"/>
  <c r="L2086" i="3" s="1"/>
  <c r="J2082" i="3"/>
  <c r="K2082" i="3" s="1"/>
  <c r="L2082" i="3" s="1"/>
  <c r="J2078" i="3"/>
  <c r="K2078" i="3" s="1"/>
  <c r="L2078" i="3" s="1"/>
  <c r="J2074" i="3"/>
  <c r="K2074" i="3" s="1"/>
  <c r="L2074" i="3" s="1"/>
  <c r="J2070" i="3"/>
  <c r="K2070" i="3" s="1"/>
  <c r="L2070" i="3" s="1"/>
  <c r="J2066" i="3"/>
  <c r="K2066" i="3" s="1"/>
  <c r="L2066" i="3" s="1"/>
  <c r="J2062" i="3"/>
  <c r="K2062" i="3" s="1"/>
  <c r="L2062" i="3" s="1"/>
  <c r="J2058" i="3"/>
  <c r="K2058" i="3" s="1"/>
  <c r="L2058" i="3" s="1"/>
  <c r="J2054" i="3"/>
  <c r="K2054" i="3" s="1"/>
  <c r="L2054" i="3" s="1"/>
  <c r="J2050" i="3"/>
  <c r="K2050" i="3" s="1"/>
  <c r="L2050" i="3" s="1"/>
  <c r="J2046" i="3"/>
  <c r="K2046" i="3" s="1"/>
  <c r="L2046" i="3" s="1"/>
  <c r="J2042" i="3"/>
  <c r="K2042" i="3" s="1"/>
  <c r="L2042" i="3" s="1"/>
  <c r="J2038" i="3"/>
  <c r="K2038" i="3" s="1"/>
  <c r="L2038" i="3" s="1"/>
  <c r="J2034" i="3"/>
  <c r="K2034" i="3" s="1"/>
  <c r="L2034" i="3" s="1"/>
  <c r="J2030" i="3"/>
  <c r="K2030" i="3" s="1"/>
  <c r="L2030" i="3" s="1"/>
  <c r="J2026" i="3"/>
  <c r="K2026" i="3" s="1"/>
  <c r="L2026" i="3" s="1"/>
  <c r="J2022" i="3"/>
  <c r="K2022" i="3" s="1"/>
  <c r="L2022" i="3" s="1"/>
  <c r="J2018" i="3"/>
  <c r="K2018" i="3" s="1"/>
  <c r="L2018" i="3" s="1"/>
  <c r="J2014" i="3"/>
  <c r="K2014" i="3" s="1"/>
  <c r="L2014" i="3" s="1"/>
  <c r="J2010" i="3"/>
  <c r="K2010" i="3" s="1"/>
  <c r="L2010" i="3" s="1"/>
  <c r="J2006" i="3"/>
  <c r="K2006" i="3" s="1"/>
  <c r="L2006" i="3" s="1"/>
  <c r="J2002" i="3"/>
  <c r="K2002" i="3" s="1"/>
  <c r="L2002" i="3" s="1"/>
  <c r="J1998" i="3"/>
  <c r="K1998" i="3" s="1"/>
  <c r="L1998" i="3" s="1"/>
  <c r="J1994" i="3"/>
  <c r="K1994" i="3" s="1"/>
  <c r="L1994" i="3" s="1"/>
  <c r="J1990" i="3"/>
  <c r="K1990" i="3" s="1"/>
  <c r="L1990" i="3" s="1"/>
  <c r="J1986" i="3"/>
  <c r="K1986" i="3" s="1"/>
  <c r="L1986" i="3" s="1"/>
  <c r="J1982" i="3"/>
  <c r="K1982" i="3" s="1"/>
  <c r="L1982" i="3" s="1"/>
  <c r="J1978" i="3"/>
  <c r="K1978" i="3" s="1"/>
  <c r="L1978" i="3" s="1"/>
  <c r="J1974" i="3"/>
  <c r="K1974" i="3" s="1"/>
  <c r="L1974" i="3" s="1"/>
  <c r="J1970" i="3"/>
  <c r="K1970" i="3" s="1"/>
  <c r="L1970" i="3" s="1"/>
  <c r="J1966" i="3"/>
  <c r="K1966" i="3" s="1"/>
  <c r="L1966" i="3" s="1"/>
  <c r="J1962" i="3"/>
  <c r="K1962" i="3" s="1"/>
  <c r="L1962" i="3" s="1"/>
  <c r="J1958" i="3"/>
  <c r="K1958" i="3" s="1"/>
  <c r="L1958" i="3" s="1"/>
  <c r="J1954" i="3"/>
  <c r="K1954" i="3" s="1"/>
  <c r="L1954" i="3" s="1"/>
  <c r="J1950" i="3"/>
  <c r="K1950" i="3" s="1"/>
  <c r="L1950" i="3" s="1"/>
  <c r="J1946" i="3"/>
  <c r="K1946" i="3" s="1"/>
  <c r="L1946" i="3" s="1"/>
  <c r="J1942" i="3"/>
  <c r="K1942" i="3" s="1"/>
  <c r="L1942" i="3" s="1"/>
  <c r="J1938" i="3"/>
  <c r="K1938" i="3" s="1"/>
  <c r="L1938" i="3" s="1"/>
  <c r="J1934" i="3"/>
  <c r="K1934" i="3" s="1"/>
  <c r="L1934" i="3" s="1"/>
  <c r="J1930" i="3"/>
  <c r="K1930" i="3" s="1"/>
  <c r="L1930" i="3" s="1"/>
  <c r="J1926" i="3"/>
  <c r="K1926" i="3" s="1"/>
  <c r="L1926" i="3" s="1"/>
  <c r="J1922" i="3"/>
  <c r="K1922" i="3" s="1"/>
  <c r="L1922" i="3" s="1"/>
  <c r="J1918" i="3"/>
  <c r="K1918" i="3" s="1"/>
  <c r="L1918" i="3" s="1"/>
  <c r="J1914" i="3"/>
  <c r="K1914" i="3" s="1"/>
  <c r="L1914" i="3" s="1"/>
  <c r="J1910" i="3"/>
  <c r="K1910" i="3" s="1"/>
  <c r="L1910" i="3" s="1"/>
  <c r="J1906" i="3"/>
  <c r="K1906" i="3" s="1"/>
  <c r="L1906" i="3" s="1"/>
  <c r="J1902" i="3"/>
  <c r="K1902" i="3" s="1"/>
  <c r="L1902" i="3" s="1"/>
  <c r="J1898" i="3"/>
  <c r="K1898" i="3" s="1"/>
  <c r="L1898" i="3" s="1"/>
  <c r="J1894" i="3"/>
  <c r="K1894" i="3" s="1"/>
  <c r="L1894" i="3" s="1"/>
  <c r="J1890" i="3"/>
  <c r="K1890" i="3" s="1"/>
  <c r="L1890" i="3" s="1"/>
  <c r="J1886" i="3"/>
  <c r="K1886" i="3" s="1"/>
  <c r="L1886" i="3" s="1"/>
  <c r="J1882" i="3"/>
  <c r="K1882" i="3" s="1"/>
  <c r="L1882" i="3" s="1"/>
  <c r="J1878" i="3"/>
  <c r="K1878" i="3" s="1"/>
  <c r="L1878" i="3" s="1"/>
  <c r="J1874" i="3"/>
  <c r="K1874" i="3" s="1"/>
  <c r="L1874" i="3" s="1"/>
  <c r="J1870" i="3"/>
  <c r="K1870" i="3" s="1"/>
  <c r="L1870" i="3" s="1"/>
  <c r="J5793" i="3"/>
  <c r="K5793" i="3" s="1"/>
  <c r="L5793" i="3" s="1"/>
  <c r="J5789" i="3"/>
  <c r="K5789" i="3" s="1"/>
  <c r="L5789" i="3" s="1"/>
  <c r="J5785" i="3"/>
  <c r="K5785" i="3" s="1"/>
  <c r="L5785" i="3" s="1"/>
  <c r="J5781" i="3"/>
  <c r="K5781" i="3" s="1"/>
  <c r="L5781" i="3" s="1"/>
  <c r="J5777" i="3"/>
  <c r="K5777" i="3" s="1"/>
  <c r="L5777" i="3" s="1"/>
  <c r="J5773" i="3"/>
  <c r="K5773" i="3" s="1"/>
  <c r="L5773" i="3" s="1"/>
  <c r="J5769" i="3"/>
  <c r="K5769" i="3" s="1"/>
  <c r="L5769" i="3" s="1"/>
  <c r="J5765" i="3"/>
  <c r="K5765" i="3" s="1"/>
  <c r="L5765" i="3" s="1"/>
  <c r="J5761" i="3"/>
  <c r="K5761" i="3" s="1"/>
  <c r="L5761" i="3" s="1"/>
  <c r="J5757" i="3"/>
  <c r="K5757" i="3" s="1"/>
  <c r="L5757" i="3" s="1"/>
  <c r="J5753" i="3"/>
  <c r="K5753" i="3" s="1"/>
  <c r="L5753" i="3" s="1"/>
  <c r="J5749" i="3"/>
  <c r="K5749" i="3" s="1"/>
  <c r="L5749" i="3" s="1"/>
  <c r="J5745" i="3"/>
  <c r="K5745" i="3" s="1"/>
  <c r="L5745" i="3" s="1"/>
  <c r="J5741" i="3"/>
  <c r="K5741" i="3" s="1"/>
  <c r="L5741" i="3" s="1"/>
  <c r="J5737" i="3"/>
  <c r="K5737" i="3" s="1"/>
  <c r="L5737" i="3" s="1"/>
  <c r="J5733" i="3"/>
  <c r="K5733" i="3" s="1"/>
  <c r="L5733" i="3" s="1"/>
  <c r="J5729" i="3"/>
  <c r="K5729" i="3" s="1"/>
  <c r="L5729" i="3" s="1"/>
  <c r="J5725" i="3"/>
  <c r="K5725" i="3" s="1"/>
  <c r="L5725" i="3" s="1"/>
  <c r="J5721" i="3"/>
  <c r="K5721" i="3" s="1"/>
  <c r="L5721" i="3" s="1"/>
  <c r="J5717" i="3"/>
  <c r="K5717" i="3" s="1"/>
  <c r="L5717" i="3" s="1"/>
  <c r="J5713" i="3"/>
  <c r="K5713" i="3" s="1"/>
  <c r="L5713" i="3" s="1"/>
  <c r="J5709" i="3"/>
  <c r="K5709" i="3" s="1"/>
  <c r="L5709" i="3" s="1"/>
  <c r="J5705" i="3"/>
  <c r="K5705" i="3" s="1"/>
  <c r="L5705" i="3" s="1"/>
  <c r="J5701" i="3"/>
  <c r="K5701" i="3" s="1"/>
  <c r="L5701" i="3" s="1"/>
  <c r="J5697" i="3"/>
  <c r="K5697" i="3" s="1"/>
  <c r="L5697" i="3" s="1"/>
  <c r="J5693" i="3"/>
  <c r="K5693" i="3" s="1"/>
  <c r="L5693" i="3" s="1"/>
  <c r="J5689" i="3"/>
  <c r="K5689" i="3" s="1"/>
  <c r="L5689" i="3" s="1"/>
  <c r="J5685" i="3"/>
  <c r="K5685" i="3" s="1"/>
  <c r="L5685" i="3" s="1"/>
  <c r="J5681" i="3"/>
  <c r="K5681" i="3" s="1"/>
  <c r="L5681" i="3" s="1"/>
  <c r="J5677" i="3"/>
  <c r="K5677" i="3" s="1"/>
  <c r="L5677" i="3" s="1"/>
  <c r="J5673" i="3"/>
  <c r="K5673" i="3" s="1"/>
  <c r="L5673" i="3" s="1"/>
  <c r="J5669" i="3"/>
  <c r="K5669" i="3" s="1"/>
  <c r="L5669" i="3" s="1"/>
  <c r="J5665" i="3"/>
  <c r="K5665" i="3" s="1"/>
  <c r="L5665" i="3" s="1"/>
  <c r="J5661" i="3"/>
  <c r="K5661" i="3" s="1"/>
  <c r="L5661" i="3" s="1"/>
  <c r="J5657" i="3"/>
  <c r="K5657" i="3" s="1"/>
  <c r="L5657" i="3" s="1"/>
  <c r="J5653" i="3"/>
  <c r="K5653" i="3" s="1"/>
  <c r="L5653" i="3" s="1"/>
  <c r="J5649" i="3"/>
  <c r="K5649" i="3" s="1"/>
  <c r="L5649" i="3" s="1"/>
  <c r="J5645" i="3"/>
  <c r="K5645" i="3" s="1"/>
  <c r="L5645" i="3" s="1"/>
  <c r="J5641" i="3"/>
  <c r="K5641" i="3" s="1"/>
  <c r="L5641" i="3" s="1"/>
  <c r="J5637" i="3"/>
  <c r="K5637" i="3" s="1"/>
  <c r="L5637" i="3" s="1"/>
  <c r="J5633" i="3"/>
  <c r="K5633" i="3" s="1"/>
  <c r="L5633" i="3" s="1"/>
  <c r="J5629" i="3"/>
  <c r="K5629" i="3" s="1"/>
  <c r="L5629" i="3" s="1"/>
  <c r="J5625" i="3"/>
  <c r="K5625" i="3" s="1"/>
  <c r="L5625" i="3" s="1"/>
  <c r="J5621" i="3"/>
  <c r="K5621" i="3" s="1"/>
  <c r="L5621" i="3" s="1"/>
  <c r="J5617" i="3"/>
  <c r="K5617" i="3" s="1"/>
  <c r="L5617" i="3" s="1"/>
  <c r="J5613" i="3"/>
  <c r="K5613" i="3" s="1"/>
  <c r="L5613" i="3" s="1"/>
  <c r="J5609" i="3"/>
  <c r="K5609" i="3" s="1"/>
  <c r="J5605" i="3"/>
  <c r="K5605" i="3" s="1"/>
  <c r="L5605" i="3" s="1"/>
  <c r="J5601" i="3"/>
  <c r="K5601" i="3" s="1"/>
  <c r="L5601" i="3" s="1"/>
  <c r="J5597" i="3"/>
  <c r="K5597" i="3" s="1"/>
  <c r="L5597" i="3" s="1"/>
  <c r="J5593" i="3"/>
  <c r="K5593" i="3" s="1"/>
  <c r="L5593" i="3" s="1"/>
  <c r="J5589" i="3"/>
  <c r="K5589" i="3" s="1"/>
  <c r="L5589" i="3" s="1"/>
  <c r="J5585" i="3"/>
  <c r="K5585" i="3" s="1"/>
  <c r="L5585" i="3" s="1"/>
  <c r="J5581" i="3"/>
  <c r="K5581" i="3" s="1"/>
  <c r="L5581" i="3" s="1"/>
  <c r="J5577" i="3"/>
  <c r="K5577" i="3" s="1"/>
  <c r="L5577" i="3" s="1"/>
  <c r="J5573" i="3"/>
  <c r="K5573" i="3" s="1"/>
  <c r="L5573" i="3" s="1"/>
  <c r="J5569" i="3"/>
  <c r="K5569" i="3" s="1"/>
  <c r="L5569" i="3" s="1"/>
  <c r="J5565" i="3"/>
  <c r="K5565" i="3" s="1"/>
  <c r="L5565" i="3" s="1"/>
  <c r="J5561" i="3"/>
  <c r="K5561" i="3" s="1"/>
  <c r="L5561" i="3" s="1"/>
  <c r="J5557" i="3"/>
  <c r="K5557" i="3" s="1"/>
  <c r="L5557" i="3" s="1"/>
  <c r="J5553" i="3"/>
  <c r="K5553" i="3" s="1"/>
  <c r="L5553" i="3" s="1"/>
  <c r="J5549" i="3"/>
  <c r="K5549" i="3" s="1"/>
  <c r="L5549" i="3" s="1"/>
  <c r="J5545" i="3"/>
  <c r="K5545" i="3" s="1"/>
  <c r="L5545" i="3" s="1"/>
  <c r="J5541" i="3"/>
  <c r="K5541" i="3" s="1"/>
  <c r="L5541" i="3" s="1"/>
  <c r="J5537" i="3"/>
  <c r="K5537" i="3" s="1"/>
  <c r="L5537" i="3" s="1"/>
  <c r="J5533" i="3"/>
  <c r="K5533" i="3" s="1"/>
  <c r="L5533" i="3" s="1"/>
  <c r="J5529" i="3"/>
  <c r="K5529" i="3" s="1"/>
  <c r="L5529" i="3" s="1"/>
  <c r="J5525" i="3"/>
  <c r="K5525" i="3" s="1"/>
  <c r="L5525" i="3" s="1"/>
  <c r="J5521" i="3"/>
  <c r="K5521" i="3" s="1"/>
  <c r="L5521" i="3" s="1"/>
  <c r="J5517" i="3"/>
  <c r="K5517" i="3" s="1"/>
  <c r="L5517" i="3" s="1"/>
  <c r="J5513" i="3"/>
  <c r="K5513" i="3" s="1"/>
  <c r="L5513" i="3" s="1"/>
  <c r="J5509" i="3"/>
  <c r="K5509" i="3" s="1"/>
  <c r="L5509" i="3" s="1"/>
  <c r="J5505" i="3"/>
  <c r="K5505" i="3" s="1"/>
  <c r="L5505" i="3" s="1"/>
  <c r="J5501" i="3"/>
  <c r="K5501" i="3" s="1"/>
  <c r="L5501" i="3" s="1"/>
  <c r="J5497" i="3"/>
  <c r="K5497" i="3" s="1"/>
  <c r="L5497" i="3" s="1"/>
  <c r="J5493" i="3"/>
  <c r="K5493" i="3" s="1"/>
  <c r="L5493" i="3" s="1"/>
  <c r="J5489" i="3"/>
  <c r="K5489" i="3" s="1"/>
  <c r="L5489" i="3" s="1"/>
  <c r="J5485" i="3"/>
  <c r="K5485" i="3" s="1"/>
  <c r="L5485" i="3" s="1"/>
  <c r="J5477" i="3"/>
  <c r="K5477" i="3" s="1"/>
  <c r="L5477" i="3" s="1"/>
  <c r="J5473" i="3"/>
  <c r="K5473" i="3" s="1"/>
  <c r="L5473" i="3" s="1"/>
  <c r="J5469" i="3"/>
  <c r="K5469" i="3" s="1"/>
  <c r="L5469" i="3" s="1"/>
  <c r="J5465" i="3"/>
  <c r="K5465" i="3" s="1"/>
  <c r="L5465" i="3" s="1"/>
  <c r="J5461" i="3"/>
  <c r="K5461" i="3" s="1"/>
  <c r="L5461" i="3" s="1"/>
  <c r="J5457" i="3"/>
  <c r="K5457" i="3" s="1"/>
  <c r="L5457" i="3" s="1"/>
  <c r="J5453" i="3"/>
  <c r="K5453" i="3" s="1"/>
  <c r="L5453" i="3" s="1"/>
  <c r="J5449" i="3"/>
  <c r="K5449" i="3" s="1"/>
  <c r="L5449" i="3" s="1"/>
  <c r="J5445" i="3"/>
  <c r="K5445" i="3" s="1"/>
  <c r="L5445" i="3" s="1"/>
  <c r="J5441" i="3"/>
  <c r="K5441" i="3" s="1"/>
  <c r="L5441" i="3" s="1"/>
  <c r="J5437" i="3"/>
  <c r="K5437" i="3" s="1"/>
  <c r="L5437" i="3" s="1"/>
  <c r="J5433" i="3"/>
  <c r="K5433" i="3" s="1"/>
  <c r="L5433" i="3" s="1"/>
  <c r="J5429" i="3"/>
  <c r="K5429" i="3" s="1"/>
  <c r="L5429" i="3" s="1"/>
  <c r="J5425" i="3"/>
  <c r="K5425" i="3" s="1"/>
  <c r="L5425" i="3" s="1"/>
  <c r="J5421" i="3"/>
  <c r="K5421" i="3" s="1"/>
  <c r="L5421" i="3" s="1"/>
  <c r="J5417" i="3"/>
  <c r="K5417" i="3" s="1"/>
  <c r="L5417" i="3" s="1"/>
  <c r="J5413" i="3"/>
  <c r="K5413" i="3" s="1"/>
  <c r="L5413" i="3" s="1"/>
  <c r="J5409" i="3"/>
  <c r="K5409" i="3" s="1"/>
  <c r="L5409" i="3" s="1"/>
  <c r="J5405" i="3"/>
  <c r="K5405" i="3" s="1"/>
  <c r="L5405" i="3" s="1"/>
  <c r="J5401" i="3"/>
  <c r="K5401" i="3" s="1"/>
  <c r="L5401" i="3" s="1"/>
  <c r="J5397" i="3"/>
  <c r="K5397" i="3" s="1"/>
  <c r="L5397" i="3" s="1"/>
  <c r="J5393" i="3"/>
  <c r="K5393" i="3" s="1"/>
  <c r="L5393" i="3" s="1"/>
  <c r="J5389" i="3"/>
  <c r="K5389" i="3" s="1"/>
  <c r="L5389" i="3" s="1"/>
  <c r="J5385" i="3"/>
  <c r="K5385" i="3" s="1"/>
  <c r="L5385" i="3" s="1"/>
  <c r="J5381" i="3"/>
  <c r="K5381" i="3" s="1"/>
  <c r="L5381" i="3" s="1"/>
  <c r="J5377" i="3"/>
  <c r="K5377" i="3" s="1"/>
  <c r="L5377" i="3" s="1"/>
  <c r="J5373" i="3"/>
  <c r="K5373" i="3" s="1"/>
  <c r="L5373" i="3" s="1"/>
  <c r="J5369" i="3"/>
  <c r="K5369" i="3" s="1"/>
  <c r="L5369" i="3" s="1"/>
  <c r="J5365" i="3"/>
  <c r="K5365" i="3" s="1"/>
  <c r="L5365" i="3" s="1"/>
  <c r="J5361" i="3"/>
  <c r="K5361" i="3" s="1"/>
  <c r="L5361" i="3" s="1"/>
  <c r="J5357" i="3"/>
  <c r="K5357" i="3" s="1"/>
  <c r="L5357" i="3" s="1"/>
  <c r="J5349" i="3"/>
  <c r="K5349" i="3" s="1"/>
  <c r="L5349" i="3" s="1"/>
  <c r="J5345" i="3"/>
  <c r="K5345" i="3" s="1"/>
  <c r="L5345" i="3" s="1"/>
  <c r="J5341" i="3"/>
  <c r="K5341" i="3" s="1"/>
  <c r="L5341" i="3" s="1"/>
  <c r="J5337" i="3"/>
  <c r="K5337" i="3" s="1"/>
  <c r="L5337" i="3" s="1"/>
  <c r="J5333" i="3"/>
  <c r="K5333" i="3" s="1"/>
  <c r="L5333" i="3" s="1"/>
  <c r="J5329" i="3"/>
  <c r="K5329" i="3" s="1"/>
  <c r="L5329" i="3" s="1"/>
  <c r="J5325" i="3"/>
  <c r="K5325" i="3" s="1"/>
  <c r="L5325" i="3" s="1"/>
  <c r="J5321" i="3"/>
  <c r="K5321" i="3" s="1"/>
  <c r="L5321" i="3" s="1"/>
  <c r="J5317" i="3"/>
  <c r="K5317" i="3" s="1"/>
  <c r="L5317" i="3" s="1"/>
  <c r="J5313" i="3"/>
  <c r="K5313" i="3" s="1"/>
  <c r="L5313" i="3" s="1"/>
  <c r="J5309" i="3"/>
  <c r="K5309" i="3" s="1"/>
  <c r="L5309" i="3" s="1"/>
  <c r="J5305" i="3"/>
  <c r="K5305" i="3" s="1"/>
  <c r="L5305" i="3" s="1"/>
  <c r="J5301" i="3"/>
  <c r="K5301" i="3" s="1"/>
  <c r="L5301" i="3" s="1"/>
  <c r="J5297" i="3"/>
  <c r="K5297" i="3" s="1"/>
  <c r="L5297" i="3" s="1"/>
  <c r="J5293" i="3"/>
  <c r="K5293" i="3" s="1"/>
  <c r="L5293" i="3" s="1"/>
  <c r="J5289" i="3"/>
  <c r="K5289" i="3" s="1"/>
  <c r="L5289" i="3" s="1"/>
  <c r="J5285" i="3"/>
  <c r="K5285" i="3" s="1"/>
  <c r="L5285" i="3" s="1"/>
  <c r="J5281" i="3"/>
  <c r="K5281" i="3" s="1"/>
  <c r="L5281" i="3" s="1"/>
  <c r="J5277" i="3"/>
  <c r="K5277" i="3" s="1"/>
  <c r="L5277" i="3" s="1"/>
  <c r="J5273" i="3"/>
  <c r="K5273" i="3" s="1"/>
  <c r="L5273" i="3" s="1"/>
  <c r="J5269" i="3"/>
  <c r="K5269" i="3" s="1"/>
  <c r="L5269" i="3" s="1"/>
  <c r="J5265" i="3"/>
  <c r="K5265" i="3" s="1"/>
  <c r="L5265" i="3" s="1"/>
  <c r="J5261" i="3"/>
  <c r="K5261" i="3" s="1"/>
  <c r="L5261" i="3" s="1"/>
  <c r="J5257" i="3"/>
  <c r="K5257" i="3" s="1"/>
  <c r="L5257" i="3" s="1"/>
  <c r="J5253" i="3"/>
  <c r="K5253" i="3" s="1"/>
  <c r="L5253" i="3" s="1"/>
  <c r="J5249" i="3"/>
  <c r="K5249" i="3" s="1"/>
  <c r="L5249" i="3" s="1"/>
  <c r="J5245" i="3"/>
  <c r="K5245" i="3" s="1"/>
  <c r="L5245" i="3" s="1"/>
  <c r="J5241" i="3"/>
  <c r="K5241" i="3" s="1"/>
  <c r="L5241" i="3" s="1"/>
  <c r="J5237" i="3"/>
  <c r="K5237" i="3" s="1"/>
  <c r="L5237" i="3" s="1"/>
  <c r="J5233" i="3"/>
  <c r="K5233" i="3" s="1"/>
  <c r="L5233" i="3" s="1"/>
  <c r="J5229" i="3"/>
  <c r="K5229" i="3" s="1"/>
  <c r="L5229" i="3" s="1"/>
  <c r="J5221" i="3"/>
  <c r="K5221" i="3" s="1"/>
  <c r="L5221" i="3" s="1"/>
  <c r="J5217" i="3"/>
  <c r="K5217" i="3" s="1"/>
  <c r="L5217" i="3" s="1"/>
  <c r="J5213" i="3"/>
  <c r="K5213" i="3" s="1"/>
  <c r="L5213" i="3" s="1"/>
  <c r="J5209" i="3"/>
  <c r="K5209" i="3" s="1"/>
  <c r="L5209" i="3" s="1"/>
  <c r="J5205" i="3"/>
  <c r="K5205" i="3" s="1"/>
  <c r="L5205" i="3" s="1"/>
  <c r="J5201" i="3"/>
  <c r="K5201" i="3" s="1"/>
  <c r="J5197" i="3"/>
  <c r="K5197" i="3" s="1"/>
  <c r="L5197" i="3" s="1"/>
  <c r="J5193" i="3"/>
  <c r="K5193" i="3" s="1"/>
  <c r="L5193" i="3" s="1"/>
  <c r="J5189" i="3"/>
  <c r="K5189" i="3" s="1"/>
  <c r="L5189" i="3" s="1"/>
  <c r="J5185" i="3"/>
  <c r="K5185" i="3" s="1"/>
  <c r="L5185" i="3" s="1"/>
  <c r="J5181" i="3"/>
  <c r="K5181" i="3" s="1"/>
  <c r="L5181" i="3" s="1"/>
  <c r="J5177" i="3"/>
  <c r="K5177" i="3" s="1"/>
  <c r="L5177" i="3" s="1"/>
  <c r="J5173" i="3"/>
  <c r="K5173" i="3" s="1"/>
  <c r="L5173" i="3" s="1"/>
  <c r="J5169" i="3"/>
  <c r="K5169" i="3" s="1"/>
  <c r="L5169" i="3" s="1"/>
  <c r="J5165" i="3"/>
  <c r="K5165" i="3" s="1"/>
  <c r="J5161" i="3"/>
  <c r="K5161" i="3" s="1"/>
  <c r="L5161" i="3" s="1"/>
  <c r="J5157" i="3"/>
  <c r="K5157" i="3" s="1"/>
  <c r="L5157" i="3" s="1"/>
  <c r="J5153" i="3"/>
  <c r="K5153" i="3" s="1"/>
  <c r="L5153" i="3" s="1"/>
  <c r="J5149" i="3"/>
  <c r="K5149" i="3" s="1"/>
  <c r="L5149" i="3" s="1"/>
  <c r="J5145" i="3"/>
  <c r="K5145" i="3" s="1"/>
  <c r="L5145" i="3" s="1"/>
  <c r="J5141" i="3"/>
  <c r="K5141" i="3" s="1"/>
  <c r="L5141" i="3" s="1"/>
  <c r="J5137" i="3"/>
  <c r="K5137" i="3" s="1"/>
  <c r="L5137" i="3" s="1"/>
  <c r="J5133" i="3"/>
  <c r="K5133" i="3" s="1"/>
  <c r="L5133" i="3" s="1"/>
  <c r="J5129" i="3"/>
  <c r="K5129" i="3" s="1"/>
  <c r="L5129" i="3" s="1"/>
  <c r="J5125" i="3"/>
  <c r="K5125" i="3" s="1"/>
  <c r="L5125" i="3" s="1"/>
  <c r="J5121" i="3"/>
  <c r="K5121" i="3" s="1"/>
  <c r="L5121" i="3" s="1"/>
  <c r="J5117" i="3"/>
  <c r="K5117" i="3" s="1"/>
  <c r="L5117" i="3" s="1"/>
  <c r="J5113" i="3"/>
  <c r="K5113" i="3" s="1"/>
  <c r="L5113" i="3" s="1"/>
  <c r="J5109" i="3"/>
  <c r="K5109" i="3" s="1"/>
  <c r="L5109" i="3" s="1"/>
  <c r="J5105" i="3"/>
  <c r="K5105" i="3" s="1"/>
  <c r="L5105" i="3" s="1"/>
  <c r="J5101" i="3"/>
  <c r="K5101" i="3" s="1"/>
  <c r="L5101" i="3" s="1"/>
  <c r="J5093" i="3"/>
  <c r="K5093" i="3" s="1"/>
  <c r="L5093" i="3" s="1"/>
  <c r="J5089" i="3"/>
  <c r="K5089" i="3" s="1"/>
  <c r="L5089" i="3" s="1"/>
  <c r="J5085" i="3"/>
  <c r="K5085" i="3" s="1"/>
  <c r="L5085" i="3" s="1"/>
  <c r="J5081" i="3"/>
  <c r="K5081" i="3" s="1"/>
  <c r="L5081" i="3" s="1"/>
  <c r="J5077" i="3"/>
  <c r="K5077" i="3" s="1"/>
  <c r="L5077" i="3" s="1"/>
  <c r="J5073" i="3"/>
  <c r="K5073" i="3" s="1"/>
  <c r="L5073" i="3" s="1"/>
  <c r="J5069" i="3"/>
  <c r="K5069" i="3" s="1"/>
  <c r="L5069" i="3" s="1"/>
  <c r="J5065" i="3"/>
  <c r="K5065" i="3" s="1"/>
  <c r="L5065" i="3" s="1"/>
  <c r="J5061" i="3"/>
  <c r="K5061" i="3" s="1"/>
  <c r="L5061" i="3" s="1"/>
  <c r="J5057" i="3"/>
  <c r="K5057" i="3" s="1"/>
  <c r="L5057" i="3" s="1"/>
  <c r="J5053" i="3"/>
  <c r="K5053" i="3" s="1"/>
  <c r="L5053" i="3" s="1"/>
  <c r="J5049" i="3"/>
  <c r="K5049" i="3" s="1"/>
  <c r="L5049" i="3" s="1"/>
  <c r="J5045" i="3"/>
  <c r="K5045" i="3" s="1"/>
  <c r="L5045" i="3" s="1"/>
  <c r="J5041" i="3"/>
  <c r="K5041" i="3" s="1"/>
  <c r="L5041" i="3" s="1"/>
  <c r="J5037" i="3"/>
  <c r="K5037" i="3" s="1"/>
  <c r="L5037" i="3" s="1"/>
  <c r="J5033" i="3"/>
  <c r="K5033" i="3" s="1"/>
  <c r="L5033" i="3" s="1"/>
  <c r="J5029" i="3"/>
  <c r="K5029" i="3" s="1"/>
  <c r="L5029" i="3" s="1"/>
  <c r="J5025" i="3"/>
  <c r="K5025" i="3" s="1"/>
  <c r="L5025" i="3" s="1"/>
  <c r="J5021" i="3"/>
  <c r="K5021" i="3" s="1"/>
  <c r="L5021" i="3" s="1"/>
  <c r="J5017" i="3"/>
  <c r="K5017" i="3" s="1"/>
  <c r="L5017" i="3" s="1"/>
  <c r="J5013" i="3"/>
  <c r="K5013" i="3" s="1"/>
  <c r="L5013" i="3" s="1"/>
  <c r="J5009" i="3"/>
  <c r="K5009" i="3" s="1"/>
  <c r="L5009" i="3" s="1"/>
  <c r="J5005" i="3"/>
  <c r="K5005" i="3" s="1"/>
  <c r="L5005" i="3" s="1"/>
  <c r="J5001" i="3"/>
  <c r="K5001" i="3" s="1"/>
  <c r="L5001" i="3" s="1"/>
  <c r="J4997" i="3"/>
  <c r="K4997" i="3" s="1"/>
  <c r="L4997" i="3" s="1"/>
  <c r="J4993" i="3"/>
  <c r="K4993" i="3" s="1"/>
  <c r="L4993" i="3" s="1"/>
  <c r="J4989" i="3"/>
  <c r="K4989" i="3" s="1"/>
  <c r="L4989" i="3" s="1"/>
  <c r="J4985" i="3"/>
  <c r="K4985" i="3" s="1"/>
  <c r="L4985" i="3" s="1"/>
  <c r="J4981" i="3"/>
  <c r="K4981" i="3" s="1"/>
  <c r="L4981" i="3" s="1"/>
  <c r="J4977" i="3"/>
  <c r="K4977" i="3" s="1"/>
  <c r="L4977" i="3" s="1"/>
  <c r="J4973" i="3"/>
  <c r="K4973" i="3" s="1"/>
  <c r="L4973" i="3" s="1"/>
  <c r="J4965" i="3"/>
  <c r="K4965" i="3" s="1"/>
  <c r="L4965" i="3" s="1"/>
  <c r="J4961" i="3"/>
  <c r="K4961" i="3" s="1"/>
  <c r="L4961" i="3" s="1"/>
  <c r="J4957" i="3"/>
  <c r="K4957" i="3" s="1"/>
  <c r="L4957" i="3" s="1"/>
  <c r="J4953" i="3"/>
  <c r="K4953" i="3" s="1"/>
  <c r="L4953" i="3" s="1"/>
  <c r="J4949" i="3"/>
  <c r="K4949" i="3" s="1"/>
  <c r="L4949" i="3" s="1"/>
  <c r="J4945" i="3"/>
  <c r="K4945" i="3" s="1"/>
  <c r="L4945" i="3" s="1"/>
  <c r="J4941" i="3"/>
  <c r="K4941" i="3" s="1"/>
  <c r="L4941" i="3" s="1"/>
  <c r="J4937" i="3"/>
  <c r="K4937" i="3" s="1"/>
  <c r="L4937" i="3" s="1"/>
  <c r="J4933" i="3"/>
  <c r="K4933" i="3" s="1"/>
  <c r="L4933" i="3" s="1"/>
  <c r="J4929" i="3"/>
  <c r="K4929" i="3" s="1"/>
  <c r="L4929" i="3" s="1"/>
  <c r="J4925" i="3"/>
  <c r="K4925" i="3" s="1"/>
  <c r="L4925" i="3" s="1"/>
  <c r="J4921" i="3"/>
  <c r="K4921" i="3" s="1"/>
  <c r="L4921" i="3" s="1"/>
  <c r="J4917" i="3"/>
  <c r="K4917" i="3" s="1"/>
  <c r="L4917" i="3" s="1"/>
  <c r="J4913" i="3"/>
  <c r="K4913" i="3" s="1"/>
  <c r="L4913" i="3" s="1"/>
  <c r="J4909" i="3"/>
  <c r="K4909" i="3" s="1"/>
  <c r="L4909" i="3" s="1"/>
  <c r="J4905" i="3"/>
  <c r="K4905" i="3" s="1"/>
  <c r="L4905" i="3" s="1"/>
  <c r="J4901" i="3"/>
  <c r="K4901" i="3" s="1"/>
  <c r="L4901" i="3" s="1"/>
  <c r="J4897" i="3"/>
  <c r="K4897" i="3" s="1"/>
  <c r="L4897" i="3" s="1"/>
  <c r="J4893" i="3"/>
  <c r="K4893" i="3" s="1"/>
  <c r="L4893" i="3" s="1"/>
  <c r="J4889" i="3"/>
  <c r="K4889" i="3" s="1"/>
  <c r="L4889" i="3" s="1"/>
  <c r="J4885" i="3"/>
  <c r="K4885" i="3" s="1"/>
  <c r="L4885" i="3" s="1"/>
  <c r="J4881" i="3"/>
  <c r="K4881" i="3" s="1"/>
  <c r="L4881" i="3" s="1"/>
  <c r="J4877" i="3"/>
  <c r="K4877" i="3" s="1"/>
  <c r="L4877" i="3" s="1"/>
  <c r="J4873" i="3"/>
  <c r="K4873" i="3" s="1"/>
  <c r="J4869" i="3"/>
  <c r="K4869" i="3" s="1"/>
  <c r="L4869" i="3" s="1"/>
  <c r="J4865" i="3"/>
  <c r="K4865" i="3" s="1"/>
  <c r="L4865" i="3" s="1"/>
  <c r="J4861" i="3"/>
  <c r="K4861" i="3" s="1"/>
  <c r="L4861" i="3" s="1"/>
  <c r="J4857" i="3"/>
  <c r="K4857" i="3" s="1"/>
  <c r="L4857" i="3" s="1"/>
  <c r="J4853" i="3"/>
  <c r="K4853" i="3" s="1"/>
  <c r="L4853" i="3" s="1"/>
  <c r="J4849" i="3"/>
  <c r="K4849" i="3" s="1"/>
  <c r="L4849" i="3" s="1"/>
  <c r="J4845" i="3"/>
  <c r="K4845" i="3" s="1"/>
  <c r="L4845" i="3" s="1"/>
  <c r="J4837" i="3"/>
  <c r="K4837" i="3" s="1"/>
  <c r="L4837" i="3" s="1"/>
  <c r="J4833" i="3"/>
  <c r="K4833" i="3" s="1"/>
  <c r="L4833" i="3" s="1"/>
  <c r="J4829" i="3"/>
  <c r="K4829" i="3" s="1"/>
  <c r="L4829" i="3" s="1"/>
  <c r="J4825" i="3"/>
  <c r="K4825" i="3" s="1"/>
  <c r="L4825" i="3" s="1"/>
  <c r="J4821" i="3"/>
  <c r="K4821" i="3" s="1"/>
  <c r="L4821" i="3" s="1"/>
  <c r="J4817" i="3"/>
  <c r="K4817" i="3" s="1"/>
  <c r="L4817" i="3" s="1"/>
  <c r="J4813" i="3"/>
  <c r="K4813" i="3" s="1"/>
  <c r="L4813" i="3" s="1"/>
  <c r="J4809" i="3"/>
  <c r="K4809" i="3" s="1"/>
  <c r="L4809" i="3" s="1"/>
  <c r="J4805" i="3"/>
  <c r="K4805" i="3" s="1"/>
  <c r="L4805" i="3" s="1"/>
  <c r="J4801" i="3"/>
  <c r="K4801" i="3" s="1"/>
  <c r="L4801" i="3" s="1"/>
  <c r="J4797" i="3"/>
  <c r="K4797" i="3" s="1"/>
  <c r="L4797" i="3" s="1"/>
  <c r="J4793" i="3"/>
  <c r="K4793" i="3" s="1"/>
  <c r="L4793" i="3" s="1"/>
  <c r="J4789" i="3"/>
  <c r="K4789" i="3" s="1"/>
  <c r="L4789" i="3" s="1"/>
  <c r="J4785" i="3"/>
  <c r="K4785" i="3" s="1"/>
  <c r="L4785" i="3" s="1"/>
  <c r="J4781" i="3"/>
  <c r="K4781" i="3" s="1"/>
  <c r="L4781" i="3" s="1"/>
  <c r="J4777" i="3"/>
  <c r="K4777" i="3" s="1"/>
  <c r="L4777" i="3" s="1"/>
  <c r="J4773" i="3"/>
  <c r="K4773" i="3" s="1"/>
  <c r="L4773" i="3" s="1"/>
  <c r="J4769" i="3"/>
  <c r="K4769" i="3" s="1"/>
  <c r="L4769" i="3" s="1"/>
  <c r="J4765" i="3"/>
  <c r="K4765" i="3" s="1"/>
  <c r="L4765" i="3" s="1"/>
  <c r="J4761" i="3"/>
  <c r="K4761" i="3" s="1"/>
  <c r="L4761" i="3" s="1"/>
  <c r="J4757" i="3"/>
  <c r="K4757" i="3" s="1"/>
  <c r="L4757" i="3" s="1"/>
  <c r="J4753" i="3"/>
  <c r="K4753" i="3" s="1"/>
  <c r="L4753" i="3" s="1"/>
  <c r="J4749" i="3"/>
  <c r="K4749" i="3" s="1"/>
  <c r="L4749" i="3" s="1"/>
  <c r="J4745" i="3"/>
  <c r="K4745" i="3" s="1"/>
  <c r="L4745" i="3" s="1"/>
  <c r="J4741" i="3"/>
  <c r="K4741" i="3" s="1"/>
  <c r="L4741" i="3" s="1"/>
  <c r="J4737" i="3"/>
  <c r="K4737" i="3" s="1"/>
  <c r="L4737" i="3" s="1"/>
  <c r="J4733" i="3"/>
  <c r="K4733" i="3" s="1"/>
  <c r="L4733" i="3" s="1"/>
  <c r="J4729" i="3"/>
  <c r="K4729" i="3" s="1"/>
  <c r="L4729" i="3" s="1"/>
  <c r="J4725" i="3"/>
  <c r="K4725" i="3" s="1"/>
  <c r="L4725" i="3" s="1"/>
  <c r="J4721" i="3"/>
  <c r="K4721" i="3" s="1"/>
  <c r="L4721" i="3" s="1"/>
  <c r="J4717" i="3"/>
  <c r="K4717" i="3" s="1"/>
  <c r="L4717" i="3" s="1"/>
  <c r="J4709" i="3"/>
  <c r="K4709" i="3" s="1"/>
  <c r="L4709" i="3" s="1"/>
  <c r="J4705" i="3"/>
  <c r="K4705" i="3" s="1"/>
  <c r="L4705" i="3" s="1"/>
  <c r="J4701" i="3"/>
  <c r="K4701" i="3" s="1"/>
  <c r="L4701" i="3" s="1"/>
  <c r="J4697" i="3"/>
  <c r="K4697" i="3" s="1"/>
  <c r="L4697" i="3" s="1"/>
  <c r="J4693" i="3"/>
  <c r="K4693" i="3" s="1"/>
  <c r="L4693" i="3" s="1"/>
  <c r="J4689" i="3"/>
  <c r="K4689" i="3" s="1"/>
  <c r="L4689" i="3" s="1"/>
  <c r="J4685" i="3"/>
  <c r="K4685" i="3" s="1"/>
  <c r="L4685" i="3" s="1"/>
  <c r="J4681" i="3"/>
  <c r="K4681" i="3" s="1"/>
  <c r="L4681" i="3" s="1"/>
  <c r="J4677" i="3"/>
  <c r="K4677" i="3" s="1"/>
  <c r="L4677" i="3" s="1"/>
  <c r="J4673" i="3"/>
  <c r="K4673" i="3" s="1"/>
  <c r="L4673" i="3" s="1"/>
  <c r="J4669" i="3"/>
  <c r="K4669" i="3" s="1"/>
  <c r="L4669" i="3" s="1"/>
  <c r="J4665" i="3"/>
  <c r="K4665" i="3" s="1"/>
  <c r="L4665" i="3" s="1"/>
  <c r="J4661" i="3"/>
  <c r="K4661" i="3" s="1"/>
  <c r="L4661" i="3" s="1"/>
  <c r="J4657" i="3"/>
  <c r="K4657" i="3" s="1"/>
  <c r="L4657" i="3" s="1"/>
  <c r="J4653" i="3"/>
  <c r="K4653" i="3" s="1"/>
  <c r="L4653" i="3" s="1"/>
  <c r="J4649" i="3"/>
  <c r="K4649" i="3" s="1"/>
  <c r="L4649" i="3" s="1"/>
  <c r="J4645" i="3"/>
  <c r="K4645" i="3" s="1"/>
  <c r="L4645" i="3" s="1"/>
  <c r="J4641" i="3"/>
  <c r="K4641" i="3" s="1"/>
  <c r="L4641" i="3" s="1"/>
  <c r="J4637" i="3"/>
  <c r="K4637" i="3" s="1"/>
  <c r="L4637" i="3" s="1"/>
  <c r="J4633" i="3"/>
  <c r="K4633" i="3" s="1"/>
  <c r="L4633" i="3" s="1"/>
  <c r="J4629" i="3"/>
  <c r="K4629" i="3" s="1"/>
  <c r="L4629" i="3" s="1"/>
  <c r="J4625" i="3"/>
  <c r="K4625" i="3" s="1"/>
  <c r="L4625" i="3" s="1"/>
  <c r="J4621" i="3"/>
  <c r="K4621" i="3" s="1"/>
  <c r="L4621" i="3" s="1"/>
  <c r="J4617" i="3"/>
  <c r="K4617" i="3" s="1"/>
  <c r="L4617" i="3" s="1"/>
  <c r="J4613" i="3"/>
  <c r="K4613" i="3" s="1"/>
  <c r="L4613" i="3" s="1"/>
  <c r="J4609" i="3"/>
  <c r="K4609" i="3" s="1"/>
  <c r="L4609" i="3" s="1"/>
  <c r="J4605" i="3"/>
  <c r="K4605" i="3" s="1"/>
  <c r="L4605" i="3" s="1"/>
  <c r="J4601" i="3"/>
  <c r="K4601" i="3" s="1"/>
  <c r="L4601" i="3" s="1"/>
  <c r="J4597" i="3"/>
  <c r="K4597" i="3" s="1"/>
  <c r="L4597" i="3" s="1"/>
  <c r="J4593" i="3"/>
  <c r="K4593" i="3" s="1"/>
  <c r="L4593" i="3" s="1"/>
  <c r="J4589" i="3"/>
  <c r="K4589" i="3" s="1"/>
  <c r="L4589" i="3" s="1"/>
  <c r="J4581" i="3"/>
  <c r="K4581" i="3" s="1"/>
  <c r="L4581" i="3" s="1"/>
  <c r="J4577" i="3"/>
  <c r="K4577" i="3" s="1"/>
  <c r="L4577" i="3" s="1"/>
  <c r="J4573" i="3"/>
  <c r="K4573" i="3" s="1"/>
  <c r="L4573" i="3" s="1"/>
  <c r="J4569" i="3"/>
  <c r="K4569" i="3" s="1"/>
  <c r="L4569" i="3" s="1"/>
  <c r="J4565" i="3"/>
  <c r="K4565" i="3" s="1"/>
  <c r="L4565" i="3" s="1"/>
  <c r="J4561" i="3"/>
  <c r="K4561" i="3" s="1"/>
  <c r="L4561" i="3" s="1"/>
  <c r="J4557" i="3"/>
  <c r="K4557" i="3" s="1"/>
  <c r="L4557" i="3" s="1"/>
  <c r="J4553" i="3"/>
  <c r="K4553" i="3" s="1"/>
  <c r="L4553" i="3" s="1"/>
  <c r="J4549" i="3"/>
  <c r="K4549" i="3" s="1"/>
  <c r="L4549" i="3" s="1"/>
  <c r="J4545" i="3"/>
  <c r="K4545" i="3" s="1"/>
  <c r="L4545" i="3" s="1"/>
  <c r="J4541" i="3"/>
  <c r="K4541" i="3" s="1"/>
  <c r="L4541" i="3" s="1"/>
  <c r="J4537" i="3"/>
  <c r="K4537" i="3" s="1"/>
  <c r="L4537" i="3" s="1"/>
  <c r="J4533" i="3"/>
  <c r="K4533" i="3" s="1"/>
  <c r="L4533" i="3" s="1"/>
  <c r="J4529" i="3"/>
  <c r="K4529" i="3" s="1"/>
  <c r="L4529" i="3" s="1"/>
  <c r="J4525" i="3"/>
  <c r="K4525" i="3" s="1"/>
  <c r="J4521" i="3"/>
  <c r="K4521" i="3" s="1"/>
  <c r="L4521" i="3" s="1"/>
  <c r="J4517" i="3"/>
  <c r="K4517" i="3" s="1"/>
  <c r="L4517" i="3" s="1"/>
  <c r="J4513" i="3"/>
  <c r="K4513" i="3" s="1"/>
  <c r="L4513" i="3" s="1"/>
  <c r="J4509" i="3"/>
  <c r="K4509" i="3" s="1"/>
  <c r="L4509" i="3" s="1"/>
  <c r="J4505" i="3"/>
  <c r="K4505" i="3" s="1"/>
  <c r="L4505" i="3" s="1"/>
  <c r="J4501" i="3"/>
  <c r="K4501" i="3" s="1"/>
  <c r="L4501" i="3" s="1"/>
  <c r="J4497" i="3"/>
  <c r="K4497" i="3" s="1"/>
  <c r="L4497" i="3" s="1"/>
  <c r="J4493" i="3"/>
  <c r="K4493" i="3" s="1"/>
  <c r="L4493" i="3" s="1"/>
  <c r="J4489" i="3"/>
  <c r="K4489" i="3" s="1"/>
  <c r="L4489" i="3" s="1"/>
  <c r="J4485" i="3"/>
  <c r="K4485" i="3" s="1"/>
  <c r="L4485" i="3" s="1"/>
  <c r="J4481" i="3"/>
  <c r="K4481" i="3" s="1"/>
  <c r="L4481" i="3" s="1"/>
  <c r="J4477" i="3"/>
  <c r="K4477" i="3" s="1"/>
  <c r="L4477" i="3" s="1"/>
  <c r="J4473" i="3"/>
  <c r="K4473" i="3" s="1"/>
  <c r="L4473" i="3" s="1"/>
  <c r="J4469" i="3"/>
  <c r="K4469" i="3" s="1"/>
  <c r="L4469" i="3" s="1"/>
  <c r="J4465" i="3"/>
  <c r="K4465" i="3" s="1"/>
  <c r="L4465" i="3" s="1"/>
  <c r="J4461" i="3"/>
  <c r="K4461" i="3" s="1"/>
  <c r="L4461" i="3" s="1"/>
  <c r="J4453" i="3"/>
  <c r="K4453" i="3" s="1"/>
  <c r="L4453" i="3" s="1"/>
  <c r="J4449" i="3"/>
  <c r="K4449" i="3" s="1"/>
  <c r="L4449" i="3" s="1"/>
  <c r="J4445" i="3"/>
  <c r="K4445" i="3" s="1"/>
  <c r="L4445" i="3" s="1"/>
  <c r="J4441" i="3"/>
  <c r="K4441" i="3" s="1"/>
  <c r="L4441" i="3" s="1"/>
  <c r="J4437" i="3"/>
  <c r="K4437" i="3" s="1"/>
  <c r="L4437" i="3" s="1"/>
  <c r="J4433" i="3"/>
  <c r="K4433" i="3" s="1"/>
  <c r="L4433" i="3" s="1"/>
  <c r="J4429" i="3"/>
  <c r="K4429" i="3" s="1"/>
  <c r="L4429" i="3" s="1"/>
  <c r="J4425" i="3"/>
  <c r="K4425" i="3" s="1"/>
  <c r="L4425" i="3" s="1"/>
  <c r="J4421" i="3"/>
  <c r="K4421" i="3" s="1"/>
  <c r="L4421" i="3" s="1"/>
  <c r="J4417" i="3"/>
  <c r="K4417" i="3" s="1"/>
  <c r="L4417" i="3" s="1"/>
  <c r="J4413" i="3"/>
  <c r="K4413" i="3" s="1"/>
  <c r="L4413" i="3" s="1"/>
  <c r="J4409" i="3"/>
  <c r="K4409" i="3" s="1"/>
  <c r="L4409" i="3" s="1"/>
  <c r="J4405" i="3"/>
  <c r="K4405" i="3" s="1"/>
  <c r="L4405" i="3" s="1"/>
  <c r="J4401" i="3"/>
  <c r="K4401" i="3" s="1"/>
  <c r="L4401" i="3" s="1"/>
  <c r="J4397" i="3"/>
  <c r="K4397" i="3" s="1"/>
  <c r="L4397" i="3" s="1"/>
  <c r="J4393" i="3"/>
  <c r="K4393" i="3" s="1"/>
  <c r="L4393" i="3" s="1"/>
  <c r="J4389" i="3"/>
  <c r="K4389" i="3" s="1"/>
  <c r="L4389" i="3" s="1"/>
  <c r="J4385" i="3"/>
  <c r="K4385" i="3" s="1"/>
  <c r="L4385" i="3" s="1"/>
  <c r="J4381" i="3"/>
  <c r="K4381" i="3" s="1"/>
  <c r="L4381" i="3" s="1"/>
  <c r="J4377" i="3"/>
  <c r="K4377" i="3" s="1"/>
  <c r="L4377" i="3" s="1"/>
  <c r="J4373" i="3"/>
  <c r="K4373" i="3" s="1"/>
  <c r="L4373" i="3" s="1"/>
  <c r="J4369" i="3"/>
  <c r="K4369" i="3" s="1"/>
  <c r="L4369" i="3" s="1"/>
  <c r="J4365" i="3"/>
  <c r="K4365" i="3" s="1"/>
  <c r="L4365" i="3" s="1"/>
  <c r="J4361" i="3"/>
  <c r="K4361" i="3" s="1"/>
  <c r="L4361" i="3" s="1"/>
  <c r="J4357" i="3"/>
  <c r="K4357" i="3" s="1"/>
  <c r="L4357" i="3" s="1"/>
  <c r="J4353" i="3"/>
  <c r="K4353" i="3" s="1"/>
  <c r="L4353" i="3" s="1"/>
  <c r="J4349" i="3"/>
  <c r="K4349" i="3" s="1"/>
  <c r="L4349" i="3" s="1"/>
  <c r="J4345" i="3"/>
  <c r="K4345" i="3" s="1"/>
  <c r="L4345" i="3" s="1"/>
  <c r="J4341" i="3"/>
  <c r="K4341" i="3" s="1"/>
  <c r="L4341" i="3" s="1"/>
  <c r="J4337" i="3"/>
  <c r="K4337" i="3" s="1"/>
  <c r="L4337" i="3" s="1"/>
  <c r="J4333" i="3"/>
  <c r="K4333" i="3" s="1"/>
  <c r="L4333" i="3" s="1"/>
  <c r="J4325" i="3"/>
  <c r="K4325" i="3" s="1"/>
  <c r="L4325" i="3" s="1"/>
  <c r="J4321" i="3"/>
  <c r="K4321" i="3" s="1"/>
  <c r="L4321" i="3" s="1"/>
  <c r="J4317" i="3"/>
  <c r="K4317" i="3" s="1"/>
  <c r="L4317" i="3" s="1"/>
  <c r="J4313" i="3"/>
  <c r="K4313" i="3" s="1"/>
  <c r="L4313" i="3" s="1"/>
  <c r="J4309" i="3"/>
  <c r="K4309" i="3" s="1"/>
  <c r="L4309" i="3" s="1"/>
  <c r="J4305" i="3"/>
  <c r="K4305" i="3" s="1"/>
  <c r="L4305" i="3" s="1"/>
  <c r="J4301" i="3"/>
  <c r="K4301" i="3" s="1"/>
  <c r="L4301" i="3" s="1"/>
  <c r="J4297" i="3"/>
  <c r="K4297" i="3" s="1"/>
  <c r="L4297" i="3" s="1"/>
  <c r="J4293" i="3"/>
  <c r="K4293" i="3" s="1"/>
  <c r="L4293" i="3" s="1"/>
  <c r="J4289" i="3"/>
  <c r="K4289" i="3" s="1"/>
  <c r="L4289" i="3" s="1"/>
  <c r="J4285" i="3"/>
  <c r="K4285" i="3" s="1"/>
  <c r="L4285" i="3" s="1"/>
  <c r="J4281" i="3"/>
  <c r="K4281" i="3" s="1"/>
  <c r="L4281" i="3" s="1"/>
  <c r="J4277" i="3"/>
  <c r="K4277" i="3" s="1"/>
  <c r="L4277" i="3" s="1"/>
  <c r="J4273" i="3"/>
  <c r="K4273" i="3" s="1"/>
  <c r="L4273" i="3" s="1"/>
  <c r="J4269" i="3"/>
  <c r="K4269" i="3" s="1"/>
  <c r="L4269" i="3" s="1"/>
  <c r="J4265" i="3"/>
  <c r="K4265" i="3" s="1"/>
  <c r="L4265" i="3" s="1"/>
  <c r="J4261" i="3"/>
  <c r="K4261" i="3" s="1"/>
  <c r="L4261" i="3" s="1"/>
  <c r="J4257" i="3"/>
  <c r="K4257" i="3" s="1"/>
  <c r="L4257" i="3" s="1"/>
  <c r="J4253" i="3"/>
  <c r="K4253" i="3" s="1"/>
  <c r="L4253" i="3" s="1"/>
  <c r="J4249" i="3"/>
  <c r="K4249" i="3" s="1"/>
  <c r="L4249" i="3" s="1"/>
  <c r="J4245" i="3"/>
  <c r="K4245" i="3" s="1"/>
  <c r="L4245" i="3" s="1"/>
  <c r="J4241" i="3"/>
  <c r="K4241" i="3" s="1"/>
  <c r="L4241" i="3" s="1"/>
  <c r="J4237" i="3"/>
  <c r="K4237" i="3" s="1"/>
  <c r="L4237" i="3" s="1"/>
  <c r="J4233" i="3"/>
  <c r="K4233" i="3" s="1"/>
  <c r="L4233" i="3" s="1"/>
  <c r="J4229" i="3"/>
  <c r="K4229" i="3" s="1"/>
  <c r="L4229" i="3" s="1"/>
  <c r="J4225" i="3"/>
  <c r="K4225" i="3" s="1"/>
  <c r="L4225" i="3" s="1"/>
  <c r="J4221" i="3"/>
  <c r="K4221" i="3" s="1"/>
  <c r="L4221" i="3" s="1"/>
  <c r="J4217" i="3"/>
  <c r="K4217" i="3" s="1"/>
  <c r="L4217" i="3" s="1"/>
  <c r="J4213" i="3"/>
  <c r="K4213" i="3" s="1"/>
  <c r="L4213" i="3" s="1"/>
  <c r="J4209" i="3"/>
  <c r="K4209" i="3" s="1"/>
  <c r="L4209" i="3" s="1"/>
  <c r="J4205" i="3"/>
  <c r="K4205" i="3" s="1"/>
  <c r="L4205" i="3" s="1"/>
  <c r="J4197" i="3"/>
  <c r="K4197" i="3" s="1"/>
  <c r="L4197" i="3" s="1"/>
  <c r="J4193" i="3"/>
  <c r="K4193" i="3" s="1"/>
  <c r="L4193" i="3" s="1"/>
  <c r="J4189" i="3"/>
  <c r="K4189" i="3" s="1"/>
  <c r="L4189" i="3" s="1"/>
  <c r="J4185" i="3"/>
  <c r="K4185" i="3" s="1"/>
  <c r="L4185" i="3" s="1"/>
  <c r="J4181" i="3"/>
  <c r="K4181" i="3" s="1"/>
  <c r="L4181" i="3" s="1"/>
  <c r="J4177" i="3"/>
  <c r="K4177" i="3" s="1"/>
  <c r="L4177" i="3" s="1"/>
  <c r="J4173" i="3"/>
  <c r="K4173" i="3" s="1"/>
  <c r="L4173" i="3" s="1"/>
  <c r="J4169" i="3"/>
  <c r="K4169" i="3" s="1"/>
  <c r="L4169" i="3" s="1"/>
  <c r="J4165" i="3"/>
  <c r="K4165" i="3" s="1"/>
  <c r="L4165" i="3" s="1"/>
  <c r="J4161" i="3"/>
  <c r="K4161" i="3" s="1"/>
  <c r="L4161" i="3" s="1"/>
  <c r="J4157" i="3"/>
  <c r="K4157" i="3" s="1"/>
  <c r="L4157" i="3" s="1"/>
  <c r="J4153" i="3"/>
  <c r="K4153" i="3" s="1"/>
  <c r="L4153" i="3" s="1"/>
  <c r="J4149" i="3"/>
  <c r="K4149" i="3" s="1"/>
  <c r="L4149" i="3" s="1"/>
  <c r="J4145" i="3"/>
  <c r="K4145" i="3" s="1"/>
  <c r="J4141" i="3"/>
  <c r="K4141" i="3" s="1"/>
  <c r="L4141" i="3" s="1"/>
  <c r="J4137" i="3"/>
  <c r="K4137" i="3" s="1"/>
  <c r="L4137" i="3" s="1"/>
  <c r="J4133" i="3"/>
  <c r="K4133" i="3" s="1"/>
  <c r="L4133" i="3" s="1"/>
  <c r="J4129" i="3"/>
  <c r="K4129" i="3" s="1"/>
  <c r="L4129" i="3" s="1"/>
  <c r="J4125" i="3"/>
  <c r="K4125" i="3" s="1"/>
  <c r="L4125" i="3" s="1"/>
  <c r="J4121" i="3"/>
  <c r="K4121" i="3" s="1"/>
  <c r="L4121" i="3" s="1"/>
  <c r="J4117" i="3"/>
  <c r="K4117" i="3" s="1"/>
  <c r="L4117" i="3" s="1"/>
  <c r="J4113" i="3"/>
  <c r="K4113" i="3" s="1"/>
  <c r="L4113" i="3" s="1"/>
  <c r="J4109" i="3"/>
  <c r="K4109" i="3" s="1"/>
  <c r="L4109" i="3" s="1"/>
  <c r="J4105" i="3"/>
  <c r="K4105" i="3" s="1"/>
  <c r="L4105" i="3" s="1"/>
  <c r="J4101" i="3"/>
  <c r="K4101" i="3" s="1"/>
  <c r="L4101" i="3" s="1"/>
  <c r="J4097" i="3"/>
  <c r="K4097" i="3" s="1"/>
  <c r="L4097" i="3" s="1"/>
  <c r="J4093" i="3"/>
  <c r="K4093" i="3" s="1"/>
  <c r="L4093" i="3" s="1"/>
  <c r="J4089" i="3"/>
  <c r="K4089" i="3" s="1"/>
  <c r="L4089" i="3" s="1"/>
  <c r="J4085" i="3"/>
  <c r="K4085" i="3" s="1"/>
  <c r="L4085" i="3" s="1"/>
  <c r="J4081" i="3"/>
  <c r="K4081" i="3" s="1"/>
  <c r="L4081" i="3" s="1"/>
  <c r="J4077" i="3"/>
  <c r="K4077" i="3" s="1"/>
  <c r="L4077" i="3" s="1"/>
  <c r="J4069" i="3"/>
  <c r="K4069" i="3" s="1"/>
  <c r="L4069" i="3" s="1"/>
  <c r="J4065" i="3"/>
  <c r="K4065" i="3" s="1"/>
  <c r="L4065" i="3" s="1"/>
  <c r="J4061" i="3"/>
  <c r="K4061" i="3" s="1"/>
  <c r="L4061" i="3" s="1"/>
  <c r="J4057" i="3"/>
  <c r="K4057" i="3" s="1"/>
  <c r="L4057" i="3" s="1"/>
  <c r="J4053" i="3"/>
  <c r="K4053" i="3" s="1"/>
  <c r="L4053" i="3" s="1"/>
  <c r="J4049" i="3"/>
  <c r="K4049" i="3" s="1"/>
  <c r="L4049" i="3" s="1"/>
  <c r="J4045" i="3"/>
  <c r="K4045" i="3" s="1"/>
  <c r="L4045" i="3" s="1"/>
  <c r="J4041" i="3"/>
  <c r="K4041" i="3" s="1"/>
  <c r="L4041" i="3" s="1"/>
  <c r="J4037" i="3"/>
  <c r="K4037" i="3" s="1"/>
  <c r="L4037" i="3" s="1"/>
  <c r="J4033" i="3"/>
  <c r="K4033" i="3" s="1"/>
  <c r="L4033" i="3" s="1"/>
  <c r="J4029" i="3"/>
  <c r="K4029" i="3" s="1"/>
  <c r="L4029" i="3" s="1"/>
  <c r="J4025" i="3"/>
  <c r="K4025" i="3" s="1"/>
  <c r="L4025" i="3" s="1"/>
  <c r="J4021" i="3"/>
  <c r="K4021" i="3" s="1"/>
  <c r="L4021" i="3" s="1"/>
  <c r="J4017" i="3"/>
  <c r="K4017" i="3" s="1"/>
  <c r="L4017" i="3" s="1"/>
  <c r="J4013" i="3"/>
  <c r="K4013" i="3" s="1"/>
  <c r="L4013" i="3" s="1"/>
  <c r="J4009" i="3"/>
  <c r="K4009" i="3" s="1"/>
  <c r="L4009" i="3" s="1"/>
  <c r="J4005" i="3"/>
  <c r="K4005" i="3" s="1"/>
  <c r="J4001" i="3"/>
  <c r="K4001" i="3" s="1"/>
  <c r="L4001" i="3" s="1"/>
  <c r="J3997" i="3"/>
  <c r="K3997" i="3" s="1"/>
  <c r="L3997" i="3" s="1"/>
  <c r="J3993" i="3"/>
  <c r="K3993" i="3" s="1"/>
  <c r="L3993" i="3" s="1"/>
  <c r="J3989" i="3"/>
  <c r="K3989" i="3" s="1"/>
  <c r="L3989" i="3" s="1"/>
  <c r="J3985" i="3"/>
  <c r="K3985" i="3" s="1"/>
  <c r="L3985" i="3" s="1"/>
  <c r="J3981" i="3"/>
  <c r="K3981" i="3" s="1"/>
  <c r="L3981" i="3" s="1"/>
  <c r="J3977" i="3"/>
  <c r="K3977" i="3" s="1"/>
  <c r="L3977" i="3" s="1"/>
  <c r="J3973" i="3"/>
  <c r="K3973" i="3" s="1"/>
  <c r="L3973" i="3" s="1"/>
  <c r="J3969" i="3"/>
  <c r="K3969" i="3" s="1"/>
  <c r="L3969" i="3" s="1"/>
  <c r="J3965" i="3"/>
  <c r="K3965" i="3" s="1"/>
  <c r="L3965" i="3" s="1"/>
  <c r="J3961" i="3"/>
  <c r="K3961" i="3" s="1"/>
  <c r="L3961" i="3" s="1"/>
  <c r="J3957" i="3"/>
  <c r="K3957" i="3" s="1"/>
  <c r="L3957" i="3" s="1"/>
  <c r="J3953" i="3"/>
  <c r="K3953" i="3" s="1"/>
  <c r="L3953" i="3" s="1"/>
  <c r="J3949" i="3"/>
  <c r="K3949" i="3" s="1"/>
  <c r="L3949" i="3" s="1"/>
  <c r="J3941" i="3"/>
  <c r="K3941" i="3" s="1"/>
  <c r="L3941" i="3" s="1"/>
  <c r="J3933" i="3"/>
  <c r="K3933" i="3" s="1"/>
  <c r="L3933" i="3" s="1"/>
  <c r="J3929" i="3"/>
  <c r="K3929" i="3" s="1"/>
  <c r="L3929" i="3" s="1"/>
  <c r="J3925" i="3"/>
  <c r="K3925" i="3" s="1"/>
  <c r="L3925" i="3" s="1"/>
  <c r="J3921" i="3"/>
  <c r="K3921" i="3" s="1"/>
  <c r="L3921" i="3" s="1"/>
  <c r="J3917" i="3"/>
  <c r="K3917" i="3" s="1"/>
  <c r="L3917" i="3" s="1"/>
  <c r="J3913" i="3"/>
  <c r="K3913" i="3" s="1"/>
  <c r="L3913" i="3" s="1"/>
  <c r="J3909" i="3"/>
  <c r="K3909" i="3" s="1"/>
  <c r="L3909" i="3" s="1"/>
  <c r="J3905" i="3"/>
  <c r="K3905" i="3" s="1"/>
  <c r="L3905" i="3" s="1"/>
  <c r="J3901" i="3"/>
  <c r="K3901" i="3" s="1"/>
  <c r="L3901" i="3" s="1"/>
  <c r="J3897" i="3"/>
  <c r="K3897" i="3" s="1"/>
  <c r="L3897" i="3" s="1"/>
  <c r="J3893" i="3"/>
  <c r="K3893" i="3" s="1"/>
  <c r="L3893" i="3" s="1"/>
  <c r="J3889" i="3"/>
  <c r="K3889" i="3" s="1"/>
  <c r="L3889" i="3" s="1"/>
  <c r="J3885" i="3"/>
  <c r="K3885" i="3" s="1"/>
  <c r="L3885" i="3" s="1"/>
  <c r="J3881" i="3"/>
  <c r="K3881" i="3" s="1"/>
  <c r="L3881" i="3" s="1"/>
  <c r="J3877" i="3"/>
  <c r="K3877" i="3" s="1"/>
  <c r="L3877" i="3" s="1"/>
  <c r="J3873" i="3"/>
  <c r="K3873" i="3" s="1"/>
  <c r="L3873" i="3" s="1"/>
  <c r="J3869" i="3"/>
  <c r="K3869" i="3" s="1"/>
  <c r="L3869" i="3" s="1"/>
  <c r="J3865" i="3"/>
  <c r="K3865" i="3" s="1"/>
  <c r="L3865" i="3" s="1"/>
  <c r="J3861" i="3"/>
  <c r="K3861" i="3" s="1"/>
  <c r="L3861" i="3" s="1"/>
  <c r="J3857" i="3"/>
  <c r="K3857" i="3" s="1"/>
  <c r="L3857" i="3" s="1"/>
  <c r="J3853" i="3"/>
  <c r="K3853" i="3" s="1"/>
  <c r="L3853" i="3" s="1"/>
  <c r="J3849" i="3"/>
  <c r="K3849" i="3" s="1"/>
  <c r="L3849" i="3" s="1"/>
  <c r="J3845" i="3"/>
  <c r="K3845" i="3" s="1"/>
  <c r="L3845" i="3" s="1"/>
  <c r="J3841" i="3"/>
  <c r="K3841" i="3" s="1"/>
  <c r="L3841" i="3" s="1"/>
  <c r="J3837" i="3"/>
  <c r="K3837" i="3" s="1"/>
  <c r="L3837" i="3" s="1"/>
  <c r="J3833" i="3"/>
  <c r="K3833" i="3" s="1"/>
  <c r="L3833" i="3" s="1"/>
  <c r="J3829" i="3"/>
  <c r="K3829" i="3" s="1"/>
  <c r="L3829" i="3" s="1"/>
  <c r="J3825" i="3"/>
  <c r="K3825" i="3" s="1"/>
  <c r="L3825" i="3" s="1"/>
  <c r="J3821" i="3"/>
  <c r="K3821" i="3" s="1"/>
  <c r="L3821" i="3" s="1"/>
  <c r="J3813" i="3"/>
  <c r="K3813" i="3" s="1"/>
  <c r="L3813" i="3" s="1"/>
  <c r="J3805" i="3"/>
  <c r="K3805" i="3" s="1"/>
  <c r="L3805" i="3" s="1"/>
  <c r="J3801" i="3"/>
  <c r="K3801" i="3" s="1"/>
  <c r="L3801" i="3" s="1"/>
  <c r="J3797" i="3"/>
  <c r="K3797" i="3" s="1"/>
  <c r="L3797" i="3" s="1"/>
  <c r="J3793" i="3"/>
  <c r="K3793" i="3" s="1"/>
  <c r="L3793" i="3" s="1"/>
  <c r="J3789" i="3"/>
  <c r="K3789" i="3" s="1"/>
  <c r="L3789" i="3" s="1"/>
  <c r="J3785" i="3"/>
  <c r="K3785" i="3" s="1"/>
  <c r="L3785" i="3" s="1"/>
  <c r="J3781" i="3"/>
  <c r="K3781" i="3" s="1"/>
  <c r="L3781" i="3" s="1"/>
  <c r="J3777" i="3"/>
  <c r="K3777" i="3" s="1"/>
  <c r="L3777" i="3" s="1"/>
  <c r="J3773" i="3"/>
  <c r="K3773" i="3" s="1"/>
  <c r="L3773" i="3" s="1"/>
  <c r="J3769" i="3"/>
  <c r="K3769" i="3" s="1"/>
  <c r="L3769" i="3" s="1"/>
  <c r="J3765" i="3"/>
  <c r="K3765" i="3" s="1"/>
  <c r="L3765" i="3" s="1"/>
  <c r="J3761" i="3"/>
  <c r="K3761" i="3" s="1"/>
  <c r="L3761" i="3" s="1"/>
  <c r="J3757" i="3"/>
  <c r="K3757" i="3" s="1"/>
  <c r="L3757" i="3" s="1"/>
  <c r="J3753" i="3"/>
  <c r="K3753" i="3" s="1"/>
  <c r="L3753" i="3" s="1"/>
  <c r="J3749" i="3"/>
  <c r="K3749" i="3" s="1"/>
  <c r="L3749" i="3" s="1"/>
  <c r="J3745" i="3"/>
  <c r="K3745" i="3" s="1"/>
  <c r="L3745" i="3" s="1"/>
  <c r="J3741" i="3"/>
  <c r="K3741" i="3" s="1"/>
  <c r="J3737" i="3"/>
  <c r="K3737" i="3" s="1"/>
  <c r="L3737" i="3" s="1"/>
  <c r="J3733" i="3"/>
  <c r="K3733" i="3" s="1"/>
  <c r="L3733" i="3" s="1"/>
  <c r="J3729" i="3"/>
  <c r="K3729" i="3" s="1"/>
  <c r="L3729" i="3" s="1"/>
  <c r="J3725" i="3"/>
  <c r="K3725" i="3" s="1"/>
  <c r="L3725" i="3" s="1"/>
  <c r="J3721" i="3"/>
  <c r="K3721" i="3" s="1"/>
  <c r="L3721" i="3" s="1"/>
  <c r="J3717" i="3"/>
  <c r="K3717" i="3" s="1"/>
  <c r="L3717" i="3" s="1"/>
  <c r="J3713" i="3"/>
  <c r="K3713" i="3" s="1"/>
  <c r="L3713" i="3" s="1"/>
  <c r="J3709" i="3"/>
  <c r="K3709" i="3" s="1"/>
  <c r="L3709" i="3" s="1"/>
  <c r="J3705" i="3"/>
  <c r="K3705" i="3" s="1"/>
  <c r="L3705" i="3" s="1"/>
  <c r="J3701" i="3"/>
  <c r="K3701" i="3" s="1"/>
  <c r="L3701" i="3" s="1"/>
  <c r="J3697" i="3"/>
  <c r="K3697" i="3" s="1"/>
  <c r="L3697" i="3" s="1"/>
  <c r="J3693" i="3"/>
  <c r="K3693" i="3" s="1"/>
  <c r="L3693" i="3" s="1"/>
  <c r="J3689" i="3"/>
  <c r="K3689" i="3" s="1"/>
  <c r="L3689" i="3" s="1"/>
  <c r="J3685" i="3"/>
  <c r="K3685" i="3" s="1"/>
  <c r="L3685" i="3" s="1"/>
  <c r="J3681" i="3"/>
  <c r="K3681" i="3" s="1"/>
  <c r="L3681" i="3" s="1"/>
  <c r="J3677" i="3"/>
  <c r="K3677" i="3" s="1"/>
  <c r="L3677" i="3" s="1"/>
  <c r="J3673" i="3"/>
  <c r="K3673" i="3" s="1"/>
  <c r="L3673" i="3" s="1"/>
  <c r="J3669" i="3"/>
  <c r="K3669" i="3" s="1"/>
  <c r="L3669" i="3" s="1"/>
  <c r="J3665" i="3"/>
  <c r="K3665" i="3" s="1"/>
  <c r="L3665" i="3" s="1"/>
  <c r="J3661" i="3"/>
  <c r="K3661" i="3" s="1"/>
  <c r="L3661" i="3" s="1"/>
  <c r="J3657" i="3"/>
  <c r="K3657" i="3" s="1"/>
  <c r="L3657" i="3" s="1"/>
  <c r="J3653" i="3"/>
  <c r="K3653" i="3" s="1"/>
  <c r="L3653" i="3" s="1"/>
  <c r="J3649" i="3"/>
  <c r="K3649" i="3" s="1"/>
  <c r="L3649" i="3" s="1"/>
  <c r="J3645" i="3"/>
  <c r="K3645" i="3" s="1"/>
  <c r="L3645" i="3" s="1"/>
  <c r="J3641" i="3"/>
  <c r="K3641" i="3" s="1"/>
  <c r="L3641" i="3" s="1"/>
  <c r="J3637" i="3"/>
  <c r="K3637" i="3" s="1"/>
  <c r="L3637" i="3" s="1"/>
  <c r="J3633" i="3"/>
  <c r="K3633" i="3" s="1"/>
  <c r="L3633" i="3" s="1"/>
  <c r="J3625" i="3"/>
  <c r="K3625" i="3" s="1"/>
  <c r="L3625" i="3" s="1"/>
  <c r="J3621" i="3"/>
  <c r="K3621" i="3" s="1"/>
  <c r="L3621" i="3" s="1"/>
  <c r="J3617" i="3"/>
  <c r="K3617" i="3" s="1"/>
  <c r="L3617" i="3" s="1"/>
  <c r="J3609" i="3"/>
  <c r="K3609" i="3" s="1"/>
  <c r="L3609" i="3" s="1"/>
  <c r="J3605" i="3"/>
  <c r="K3605" i="3" s="1"/>
  <c r="L3605" i="3" s="1"/>
  <c r="J3601" i="3"/>
  <c r="K3601" i="3" s="1"/>
  <c r="L3601" i="3" s="1"/>
  <c r="J3597" i="3"/>
  <c r="K3597" i="3" s="1"/>
  <c r="L3597" i="3" s="1"/>
  <c r="J3593" i="3"/>
  <c r="K3593" i="3" s="1"/>
  <c r="L3593" i="3" s="1"/>
  <c r="J3589" i="3"/>
  <c r="K3589" i="3" s="1"/>
  <c r="L3589" i="3" s="1"/>
  <c r="J3585" i="3"/>
  <c r="K3585" i="3" s="1"/>
  <c r="L3585" i="3" s="1"/>
  <c r="J3581" i="3"/>
  <c r="K3581" i="3" s="1"/>
  <c r="L3581" i="3" s="1"/>
  <c r="J3577" i="3"/>
  <c r="K3577" i="3" s="1"/>
  <c r="L3577" i="3" s="1"/>
  <c r="J3573" i="3"/>
  <c r="K3573" i="3" s="1"/>
  <c r="L3573" i="3" s="1"/>
  <c r="J3569" i="3"/>
  <c r="K3569" i="3" s="1"/>
  <c r="L3569" i="3" s="1"/>
  <c r="J3565" i="3"/>
  <c r="K3565" i="3" s="1"/>
  <c r="L3565" i="3" s="1"/>
  <c r="J3561" i="3"/>
  <c r="K3561" i="3" s="1"/>
  <c r="L3561" i="3" s="1"/>
  <c r="J3557" i="3"/>
  <c r="K3557" i="3" s="1"/>
  <c r="L3557" i="3" s="1"/>
  <c r="J3553" i="3"/>
  <c r="K3553" i="3" s="1"/>
  <c r="L3553" i="3" s="1"/>
  <c r="J3549" i="3"/>
  <c r="K3549" i="3" s="1"/>
  <c r="L3549" i="3" s="1"/>
  <c r="J3545" i="3"/>
  <c r="K3545" i="3" s="1"/>
  <c r="L3545" i="3" s="1"/>
  <c r="J3541" i="3"/>
  <c r="K3541" i="3" s="1"/>
  <c r="L3541" i="3" s="1"/>
  <c r="J3537" i="3"/>
  <c r="K3537" i="3" s="1"/>
  <c r="L3537" i="3" s="1"/>
  <c r="J3533" i="3"/>
  <c r="K3533" i="3" s="1"/>
  <c r="L3533" i="3" s="1"/>
  <c r="J3529" i="3"/>
  <c r="K3529" i="3" s="1"/>
  <c r="L3529" i="3" s="1"/>
  <c r="J3525" i="3"/>
  <c r="K3525" i="3" s="1"/>
  <c r="L3525" i="3" s="1"/>
  <c r="J3521" i="3"/>
  <c r="K3521" i="3" s="1"/>
  <c r="L3521" i="3" s="1"/>
  <c r="J3517" i="3"/>
  <c r="K3517" i="3" s="1"/>
  <c r="L3517" i="3" s="1"/>
  <c r="J3513" i="3"/>
  <c r="K3513" i="3" s="1"/>
  <c r="L3513" i="3" s="1"/>
  <c r="J3509" i="3"/>
  <c r="K3509" i="3" s="1"/>
  <c r="J3505" i="3"/>
  <c r="K3505" i="3" s="1"/>
  <c r="L3505" i="3" s="1"/>
  <c r="J3501" i="3"/>
  <c r="K3501" i="3" s="1"/>
  <c r="L3501" i="3" s="1"/>
  <c r="J3497" i="3"/>
  <c r="K3497" i="3" s="1"/>
  <c r="L3497" i="3" s="1"/>
  <c r="J3493" i="3"/>
  <c r="K3493" i="3" s="1"/>
  <c r="L3493" i="3" s="1"/>
  <c r="J3489" i="3"/>
  <c r="K3489" i="3" s="1"/>
  <c r="L3489" i="3" s="1"/>
  <c r="J3485" i="3"/>
  <c r="K3485" i="3" s="1"/>
  <c r="L3485" i="3" s="1"/>
  <c r="J3481" i="3"/>
  <c r="K3481" i="3" s="1"/>
  <c r="L3481" i="3" s="1"/>
  <c r="J3477" i="3"/>
  <c r="K3477" i="3" s="1"/>
  <c r="L3477" i="3" s="1"/>
  <c r="J3473" i="3"/>
  <c r="K3473" i="3" s="1"/>
  <c r="L3473" i="3" s="1"/>
  <c r="J3469" i="3"/>
  <c r="K3469" i="3" s="1"/>
  <c r="L3469" i="3" s="1"/>
  <c r="J3465" i="3"/>
  <c r="K3465" i="3" s="1"/>
  <c r="L3465" i="3" s="1"/>
  <c r="J3461" i="3"/>
  <c r="K3461" i="3" s="1"/>
  <c r="L3461" i="3" s="1"/>
  <c r="J3457" i="3"/>
  <c r="K3457" i="3" s="1"/>
  <c r="L3457" i="3" s="1"/>
  <c r="J3453" i="3"/>
  <c r="K3453" i="3" s="1"/>
  <c r="L3453" i="3" s="1"/>
  <c r="J3449" i="3"/>
  <c r="K3449" i="3" s="1"/>
  <c r="L3449" i="3" s="1"/>
  <c r="J3445" i="3"/>
  <c r="K3445" i="3" s="1"/>
  <c r="L3445" i="3" s="1"/>
  <c r="J3441" i="3"/>
  <c r="K3441" i="3" s="1"/>
  <c r="L3441" i="3" s="1"/>
  <c r="J3437" i="3"/>
  <c r="K3437" i="3" s="1"/>
  <c r="L3437" i="3" s="1"/>
  <c r="J3433" i="3"/>
  <c r="K3433" i="3" s="1"/>
  <c r="L3433" i="3" s="1"/>
  <c r="J3429" i="3"/>
  <c r="K3429" i="3" s="1"/>
  <c r="L3429" i="3" s="1"/>
  <c r="J3425" i="3"/>
  <c r="K3425" i="3" s="1"/>
  <c r="L3425" i="3" s="1"/>
  <c r="J3421" i="3"/>
  <c r="K3421" i="3" s="1"/>
  <c r="L3421" i="3" s="1"/>
  <c r="J3417" i="3"/>
  <c r="K3417" i="3" s="1"/>
  <c r="L3417" i="3" s="1"/>
  <c r="J3413" i="3"/>
  <c r="K3413" i="3" s="1"/>
  <c r="L3413" i="3" s="1"/>
  <c r="J3409" i="3"/>
  <c r="K3409" i="3" s="1"/>
  <c r="L3409" i="3" s="1"/>
  <c r="J3405" i="3"/>
  <c r="K3405" i="3" s="1"/>
  <c r="J3401" i="3"/>
  <c r="K3401" i="3" s="1"/>
  <c r="L3401" i="3" s="1"/>
  <c r="J3397" i="3"/>
  <c r="K3397" i="3" s="1"/>
  <c r="L3397" i="3" s="1"/>
  <c r="J3393" i="3"/>
  <c r="K3393" i="3" s="1"/>
  <c r="L3393" i="3" s="1"/>
  <c r="J3389" i="3"/>
  <c r="K3389" i="3" s="1"/>
  <c r="L3389" i="3" s="1"/>
  <c r="J3385" i="3"/>
  <c r="K3385" i="3" s="1"/>
  <c r="L3385" i="3" s="1"/>
  <c r="J3381" i="3"/>
  <c r="K3381" i="3" s="1"/>
  <c r="L3381" i="3" s="1"/>
  <c r="J3377" i="3"/>
  <c r="K3377" i="3" s="1"/>
  <c r="L3377" i="3" s="1"/>
  <c r="J3369" i="3"/>
  <c r="K3369" i="3" s="1"/>
  <c r="L3369" i="3" s="1"/>
  <c r="J3365" i="3"/>
  <c r="K3365" i="3" s="1"/>
  <c r="L3365" i="3" s="1"/>
  <c r="J3361" i="3"/>
  <c r="K3361" i="3" s="1"/>
  <c r="L3361" i="3" s="1"/>
  <c r="J3353" i="3"/>
  <c r="K3353" i="3" s="1"/>
  <c r="L3353" i="3" s="1"/>
  <c r="J3349" i="3"/>
  <c r="K3349" i="3" s="1"/>
  <c r="L3349" i="3" s="1"/>
  <c r="J3345" i="3"/>
  <c r="K3345" i="3" s="1"/>
  <c r="L3345" i="3" s="1"/>
  <c r="J3341" i="3"/>
  <c r="K3341" i="3" s="1"/>
  <c r="L3341" i="3" s="1"/>
  <c r="J3337" i="3"/>
  <c r="K3337" i="3" s="1"/>
  <c r="L3337" i="3" s="1"/>
  <c r="J3333" i="3"/>
  <c r="K3333" i="3" s="1"/>
  <c r="L3333" i="3" s="1"/>
  <c r="J3329" i="3"/>
  <c r="K3329" i="3" s="1"/>
  <c r="L3329" i="3" s="1"/>
  <c r="J3325" i="3"/>
  <c r="K3325" i="3" s="1"/>
  <c r="L3325" i="3" s="1"/>
  <c r="J3321" i="3"/>
  <c r="K3321" i="3" s="1"/>
  <c r="L3321" i="3" s="1"/>
  <c r="J3317" i="3"/>
  <c r="K3317" i="3" s="1"/>
  <c r="L3317" i="3" s="1"/>
  <c r="J3313" i="3"/>
  <c r="K3313" i="3" s="1"/>
  <c r="L3313" i="3" s="1"/>
  <c r="J3309" i="3"/>
  <c r="K3309" i="3" s="1"/>
  <c r="L3309" i="3" s="1"/>
  <c r="J3305" i="3"/>
  <c r="K3305" i="3" s="1"/>
  <c r="L3305" i="3" s="1"/>
  <c r="J3301" i="3"/>
  <c r="K3301" i="3" s="1"/>
  <c r="L3301" i="3" s="1"/>
  <c r="J3297" i="3"/>
  <c r="K3297" i="3" s="1"/>
  <c r="L3297" i="3" s="1"/>
  <c r="J3293" i="3"/>
  <c r="K3293" i="3" s="1"/>
  <c r="L3293" i="3" s="1"/>
  <c r="J3289" i="3"/>
  <c r="K3289" i="3" s="1"/>
  <c r="L3289" i="3" s="1"/>
  <c r="J3285" i="3"/>
  <c r="K3285" i="3" s="1"/>
  <c r="L3285" i="3" s="1"/>
  <c r="J3281" i="3"/>
  <c r="K3281" i="3" s="1"/>
  <c r="L3281" i="3" s="1"/>
  <c r="J3277" i="3"/>
  <c r="K3277" i="3" s="1"/>
  <c r="L3277" i="3" s="1"/>
  <c r="J3273" i="3"/>
  <c r="K3273" i="3" s="1"/>
  <c r="L3273" i="3" s="1"/>
  <c r="J3269" i="3"/>
  <c r="K3269" i="3" s="1"/>
  <c r="L3269" i="3" s="1"/>
  <c r="J3265" i="3"/>
  <c r="K3265" i="3" s="1"/>
  <c r="L3265" i="3" s="1"/>
  <c r="J3261" i="3"/>
  <c r="K3261" i="3" s="1"/>
  <c r="L3261" i="3" s="1"/>
  <c r="J3257" i="3"/>
  <c r="K3257" i="3" s="1"/>
  <c r="L3257" i="3" s="1"/>
  <c r="J3253" i="3"/>
  <c r="K3253" i="3" s="1"/>
  <c r="L3253" i="3" s="1"/>
  <c r="J3249" i="3"/>
  <c r="K3249" i="3" s="1"/>
  <c r="L3249" i="3" s="1"/>
  <c r="J3245" i="3"/>
  <c r="K3245" i="3" s="1"/>
  <c r="L3245" i="3" s="1"/>
  <c r="J3241" i="3"/>
  <c r="K3241" i="3" s="1"/>
  <c r="L3241" i="3" s="1"/>
  <c r="J3237" i="3"/>
  <c r="K3237" i="3" s="1"/>
  <c r="L3237" i="3" s="1"/>
  <c r="J3233" i="3"/>
  <c r="K3233" i="3" s="1"/>
  <c r="L3233" i="3" s="1"/>
  <c r="J3229" i="3"/>
  <c r="K3229" i="3" s="1"/>
  <c r="L3229" i="3" s="1"/>
  <c r="J3225" i="3"/>
  <c r="K3225" i="3" s="1"/>
  <c r="L3225" i="3" s="1"/>
  <c r="J3221" i="3"/>
  <c r="K3221" i="3" s="1"/>
  <c r="L3221" i="3" s="1"/>
  <c r="J3217" i="3"/>
  <c r="K3217" i="3" s="1"/>
  <c r="L3217" i="3" s="1"/>
  <c r="J3213" i="3"/>
  <c r="K3213" i="3" s="1"/>
  <c r="L3213" i="3" s="1"/>
  <c r="J3209" i="3"/>
  <c r="K3209" i="3" s="1"/>
  <c r="L3209" i="3" s="1"/>
  <c r="J3205" i="3"/>
  <c r="K3205" i="3" s="1"/>
  <c r="L3205" i="3" s="1"/>
  <c r="J3201" i="3"/>
  <c r="K3201" i="3" s="1"/>
  <c r="L3201" i="3" s="1"/>
  <c r="J3197" i="3"/>
  <c r="K3197" i="3" s="1"/>
  <c r="L3197" i="3" s="1"/>
  <c r="J3193" i="3"/>
  <c r="K3193" i="3" s="1"/>
  <c r="L3193" i="3" s="1"/>
  <c r="J3189" i="3"/>
  <c r="K3189" i="3" s="1"/>
  <c r="L3189" i="3" s="1"/>
  <c r="J3185" i="3"/>
  <c r="K3185" i="3" s="1"/>
  <c r="L3185" i="3" s="1"/>
  <c r="J3181" i="3"/>
  <c r="K3181" i="3" s="1"/>
  <c r="L3181" i="3" s="1"/>
  <c r="J3177" i="3"/>
  <c r="K3177" i="3" s="1"/>
  <c r="L3177" i="3" s="1"/>
  <c r="J3173" i="3"/>
  <c r="K3173" i="3" s="1"/>
  <c r="L3173" i="3" s="1"/>
  <c r="J3169" i="3"/>
  <c r="K3169" i="3" s="1"/>
  <c r="L3169" i="3" s="1"/>
  <c r="J3165" i="3"/>
  <c r="K3165" i="3" s="1"/>
  <c r="L3165" i="3" s="1"/>
  <c r="J3161" i="3"/>
  <c r="K3161" i="3" s="1"/>
  <c r="L3161" i="3" s="1"/>
  <c r="J3157" i="3"/>
  <c r="K3157" i="3" s="1"/>
  <c r="L3157" i="3" s="1"/>
  <c r="J3153" i="3"/>
  <c r="K3153" i="3" s="1"/>
  <c r="L3153" i="3" s="1"/>
  <c r="J3149" i="3"/>
  <c r="K3149" i="3" s="1"/>
  <c r="L3149" i="3" s="1"/>
  <c r="J3145" i="3"/>
  <c r="K3145" i="3" s="1"/>
  <c r="L3145" i="3" s="1"/>
  <c r="J3141" i="3"/>
  <c r="K3141" i="3" s="1"/>
  <c r="L3141" i="3" s="1"/>
  <c r="J3137" i="3"/>
  <c r="K3137" i="3" s="1"/>
  <c r="L3137" i="3" s="1"/>
  <c r="J3133" i="3"/>
  <c r="K3133" i="3" s="1"/>
  <c r="L3133" i="3" s="1"/>
  <c r="J3129" i="3"/>
  <c r="K3129" i="3" s="1"/>
  <c r="L3129" i="3" s="1"/>
  <c r="J3125" i="3"/>
  <c r="K3125" i="3" s="1"/>
  <c r="L3125" i="3" s="1"/>
  <c r="J3121" i="3"/>
  <c r="K3121" i="3" s="1"/>
  <c r="L3121" i="3" s="1"/>
  <c r="J3113" i="3"/>
  <c r="K3113" i="3" s="1"/>
  <c r="L3113" i="3" s="1"/>
  <c r="J3109" i="3"/>
  <c r="K3109" i="3" s="1"/>
  <c r="L3109" i="3" s="1"/>
  <c r="J3105" i="3"/>
  <c r="K3105" i="3" s="1"/>
  <c r="L3105" i="3" s="1"/>
  <c r="J3097" i="3"/>
  <c r="K3097" i="3" s="1"/>
  <c r="L3097" i="3" s="1"/>
  <c r="J3093" i="3"/>
  <c r="K3093" i="3" s="1"/>
  <c r="L3093" i="3" s="1"/>
  <c r="J3089" i="3"/>
  <c r="K3089" i="3" s="1"/>
  <c r="L3089" i="3" s="1"/>
  <c r="J3085" i="3"/>
  <c r="K3085" i="3" s="1"/>
  <c r="L3085" i="3" s="1"/>
  <c r="J3081" i="3"/>
  <c r="K3081" i="3" s="1"/>
  <c r="L3081" i="3" s="1"/>
  <c r="J3077" i="3"/>
  <c r="K3077" i="3" s="1"/>
  <c r="L3077" i="3" s="1"/>
  <c r="J3073" i="3"/>
  <c r="K3073" i="3" s="1"/>
  <c r="L3073" i="3" s="1"/>
  <c r="J3069" i="3"/>
  <c r="K3069" i="3" s="1"/>
  <c r="L3069" i="3" s="1"/>
  <c r="J3065" i="3"/>
  <c r="K3065" i="3" s="1"/>
  <c r="L3065" i="3" s="1"/>
  <c r="J3061" i="3"/>
  <c r="K3061" i="3" s="1"/>
  <c r="L3061" i="3" s="1"/>
  <c r="J3057" i="3"/>
  <c r="K3057" i="3" s="1"/>
  <c r="L3057" i="3" s="1"/>
  <c r="J3053" i="3"/>
  <c r="K3053" i="3" s="1"/>
  <c r="L3053" i="3" s="1"/>
  <c r="J3049" i="3"/>
  <c r="K3049" i="3" s="1"/>
  <c r="L3049" i="3" s="1"/>
  <c r="J3045" i="3"/>
  <c r="K3045" i="3" s="1"/>
  <c r="L3045" i="3" s="1"/>
  <c r="J3041" i="3"/>
  <c r="K3041" i="3" s="1"/>
  <c r="L3041" i="3" s="1"/>
  <c r="J3037" i="3"/>
  <c r="K3037" i="3" s="1"/>
  <c r="L3037" i="3" s="1"/>
  <c r="J3033" i="3"/>
  <c r="K3033" i="3" s="1"/>
  <c r="L3033" i="3" s="1"/>
  <c r="J3029" i="3"/>
  <c r="K3029" i="3" s="1"/>
  <c r="L3029" i="3" s="1"/>
  <c r="J3025" i="3"/>
  <c r="K3025" i="3" s="1"/>
  <c r="L3025" i="3" s="1"/>
  <c r="J3021" i="3"/>
  <c r="K3021" i="3" s="1"/>
  <c r="L3021" i="3" s="1"/>
  <c r="J3017" i="3"/>
  <c r="K3017" i="3" s="1"/>
  <c r="L3017" i="3" s="1"/>
  <c r="J3013" i="3"/>
  <c r="K3013" i="3" s="1"/>
  <c r="J3009" i="3"/>
  <c r="K3009" i="3" s="1"/>
  <c r="L3009" i="3" s="1"/>
  <c r="J3005" i="3"/>
  <c r="K3005" i="3" s="1"/>
  <c r="L3005" i="3" s="1"/>
  <c r="J3001" i="3"/>
  <c r="K3001" i="3" s="1"/>
  <c r="L3001" i="3" s="1"/>
  <c r="J2997" i="3"/>
  <c r="K2997" i="3" s="1"/>
  <c r="L2997" i="3" s="1"/>
  <c r="J2993" i="3"/>
  <c r="K2993" i="3" s="1"/>
  <c r="L2993" i="3" s="1"/>
  <c r="J2989" i="3"/>
  <c r="K2989" i="3" s="1"/>
  <c r="L2989" i="3" s="1"/>
  <c r="J2985" i="3"/>
  <c r="K2985" i="3" s="1"/>
  <c r="L2985" i="3" s="1"/>
  <c r="J2981" i="3"/>
  <c r="K2981" i="3" s="1"/>
  <c r="L2981" i="3" s="1"/>
  <c r="J2012" i="3"/>
  <c r="K2012" i="3" s="1"/>
  <c r="L2012" i="3" s="1"/>
  <c r="J2008" i="3"/>
  <c r="K2008" i="3" s="1"/>
  <c r="L2008" i="3" s="1"/>
  <c r="J2004" i="3"/>
  <c r="K2004" i="3" s="1"/>
  <c r="L2004" i="3" s="1"/>
  <c r="J2000" i="3"/>
  <c r="K2000" i="3" s="1"/>
  <c r="L2000" i="3" s="1"/>
  <c r="J1996" i="3"/>
  <c r="K1996" i="3" s="1"/>
  <c r="L1996" i="3" s="1"/>
  <c r="J1992" i="3"/>
  <c r="K1992" i="3" s="1"/>
  <c r="L1992" i="3" s="1"/>
  <c r="J1988" i="3"/>
  <c r="K1988" i="3" s="1"/>
  <c r="L1988" i="3" s="1"/>
  <c r="J1984" i="3"/>
  <c r="K1984" i="3" s="1"/>
  <c r="L1984" i="3" s="1"/>
  <c r="J1980" i="3"/>
  <c r="K1980" i="3" s="1"/>
  <c r="L1980" i="3" s="1"/>
  <c r="J1976" i="3"/>
  <c r="K1976" i="3" s="1"/>
  <c r="L1976" i="3" s="1"/>
  <c r="J1972" i="3"/>
  <c r="K1972" i="3" s="1"/>
  <c r="L1972" i="3" s="1"/>
  <c r="J1968" i="3"/>
  <c r="K1968" i="3" s="1"/>
  <c r="L1968" i="3" s="1"/>
  <c r="J1964" i="3"/>
  <c r="K1964" i="3" s="1"/>
  <c r="L1964" i="3" s="1"/>
  <c r="J1960" i="3"/>
  <c r="K1960" i="3" s="1"/>
  <c r="L1960" i="3" s="1"/>
  <c r="J1956" i="3"/>
  <c r="K1956" i="3" s="1"/>
  <c r="L1956" i="3" s="1"/>
  <c r="J1952" i="3"/>
  <c r="K1952" i="3" s="1"/>
  <c r="L1952" i="3" s="1"/>
  <c r="J1948" i="3"/>
  <c r="K1948" i="3" s="1"/>
  <c r="L1948" i="3" s="1"/>
  <c r="J1944" i="3"/>
  <c r="K1944" i="3" s="1"/>
  <c r="L1944" i="3" s="1"/>
  <c r="J1940" i="3"/>
  <c r="K1940" i="3" s="1"/>
  <c r="L1940" i="3" s="1"/>
  <c r="J1936" i="3"/>
  <c r="K1936" i="3" s="1"/>
  <c r="L1936" i="3" s="1"/>
  <c r="J1932" i="3"/>
  <c r="K1932" i="3" s="1"/>
  <c r="L1932" i="3" s="1"/>
  <c r="J1928" i="3"/>
  <c r="K1928" i="3" s="1"/>
  <c r="L1928" i="3" s="1"/>
  <c r="J1924" i="3"/>
  <c r="K1924" i="3" s="1"/>
  <c r="L1924" i="3" s="1"/>
  <c r="J1920" i="3"/>
  <c r="K1920" i="3" s="1"/>
  <c r="L1920" i="3" s="1"/>
  <c r="J1916" i="3"/>
  <c r="K1916" i="3" s="1"/>
  <c r="L1916" i="3" s="1"/>
  <c r="J1912" i="3"/>
  <c r="K1912" i="3" s="1"/>
  <c r="L1912" i="3" s="1"/>
  <c r="J1908" i="3"/>
  <c r="K1908" i="3" s="1"/>
  <c r="L1908" i="3" s="1"/>
  <c r="J1904" i="3"/>
  <c r="K1904" i="3" s="1"/>
  <c r="L1904" i="3" s="1"/>
  <c r="J1900" i="3"/>
  <c r="K1900" i="3" s="1"/>
  <c r="L1900" i="3" s="1"/>
  <c r="J1896" i="3"/>
  <c r="K1896" i="3" s="1"/>
  <c r="L1896" i="3" s="1"/>
  <c r="J1892" i="3"/>
  <c r="K1892" i="3" s="1"/>
  <c r="L1892" i="3" s="1"/>
  <c r="J1888" i="3"/>
  <c r="K1888" i="3" s="1"/>
  <c r="L1888" i="3" s="1"/>
  <c r="J1884" i="3"/>
  <c r="K1884" i="3" s="1"/>
  <c r="L1884" i="3" s="1"/>
  <c r="J1880" i="3"/>
  <c r="K1880" i="3" s="1"/>
  <c r="L1880" i="3" s="1"/>
  <c r="J1876" i="3"/>
  <c r="K1876" i="3" s="1"/>
  <c r="L1876" i="3" s="1"/>
  <c r="J1872" i="3"/>
  <c r="K1872" i="3" s="1"/>
  <c r="L1872" i="3" s="1"/>
  <c r="J1868" i="3"/>
  <c r="K1868" i="3" s="1"/>
  <c r="L1868" i="3" s="1"/>
  <c r="J1864" i="3"/>
  <c r="K1864" i="3" s="1"/>
  <c r="L1864" i="3" s="1"/>
  <c r="J1860" i="3"/>
  <c r="K1860" i="3" s="1"/>
  <c r="L1860" i="3" s="1"/>
  <c r="J1856" i="3"/>
  <c r="K1856" i="3" s="1"/>
  <c r="L1856" i="3" s="1"/>
  <c r="J1852" i="3"/>
  <c r="K1852" i="3" s="1"/>
  <c r="L1852" i="3" s="1"/>
  <c r="J1848" i="3"/>
  <c r="K1848" i="3" s="1"/>
  <c r="L1848" i="3" s="1"/>
  <c r="J1844" i="3"/>
  <c r="K1844" i="3" s="1"/>
  <c r="L1844" i="3" s="1"/>
  <c r="J1840" i="3"/>
  <c r="K1840" i="3" s="1"/>
  <c r="L1840" i="3" s="1"/>
  <c r="J1836" i="3"/>
  <c r="K1836" i="3" s="1"/>
  <c r="L1836" i="3" s="1"/>
  <c r="J1832" i="3"/>
  <c r="K1832" i="3" s="1"/>
  <c r="L1832" i="3" s="1"/>
  <c r="J1828" i="3"/>
  <c r="K1828" i="3" s="1"/>
  <c r="L1828" i="3" s="1"/>
  <c r="J1824" i="3"/>
  <c r="K1824" i="3" s="1"/>
  <c r="L1824" i="3" s="1"/>
  <c r="J1820" i="3"/>
  <c r="K1820" i="3" s="1"/>
  <c r="L1820" i="3" s="1"/>
  <c r="J1816" i="3"/>
  <c r="K1816" i="3" s="1"/>
  <c r="L1816" i="3" s="1"/>
  <c r="J1812" i="3"/>
  <c r="K1812" i="3" s="1"/>
  <c r="L1812" i="3" s="1"/>
  <c r="J1808" i="3"/>
  <c r="K1808" i="3" s="1"/>
  <c r="L1808" i="3" s="1"/>
  <c r="J1804" i="3"/>
  <c r="K1804" i="3" s="1"/>
  <c r="L1804" i="3" s="1"/>
  <c r="J1800" i="3"/>
  <c r="K1800" i="3" s="1"/>
  <c r="L1800" i="3" s="1"/>
  <c r="J1796" i="3"/>
  <c r="K1796" i="3" s="1"/>
  <c r="L1796" i="3" s="1"/>
  <c r="J1792" i="3"/>
  <c r="K1792" i="3" s="1"/>
  <c r="L1792" i="3" s="1"/>
  <c r="J1788" i="3"/>
  <c r="K1788" i="3" s="1"/>
  <c r="L1788" i="3" s="1"/>
  <c r="J1784" i="3"/>
  <c r="K1784" i="3" s="1"/>
  <c r="L1784" i="3" s="1"/>
  <c r="J1780" i="3"/>
  <c r="K1780" i="3" s="1"/>
  <c r="L1780" i="3" s="1"/>
  <c r="J1776" i="3"/>
  <c r="K1776" i="3" s="1"/>
  <c r="L1776" i="3" s="1"/>
  <c r="J1772" i="3"/>
  <c r="K1772" i="3" s="1"/>
  <c r="L1772" i="3" s="1"/>
  <c r="J1768" i="3"/>
  <c r="K1768" i="3" s="1"/>
  <c r="L1768" i="3" s="1"/>
  <c r="J1764" i="3"/>
  <c r="K1764" i="3" s="1"/>
  <c r="L1764" i="3" s="1"/>
  <c r="J1760" i="3"/>
  <c r="K1760" i="3" s="1"/>
  <c r="L1760" i="3" s="1"/>
  <c r="J1756" i="3"/>
  <c r="K1756" i="3" s="1"/>
  <c r="L1756" i="3" s="1"/>
  <c r="J1752" i="3"/>
  <c r="K1752" i="3" s="1"/>
  <c r="L1752" i="3" s="1"/>
  <c r="J1748" i="3"/>
  <c r="K1748" i="3" s="1"/>
  <c r="L1748" i="3" s="1"/>
  <c r="J1744" i="3"/>
  <c r="K1744" i="3" s="1"/>
  <c r="L1744" i="3" s="1"/>
  <c r="J1740" i="3"/>
  <c r="K1740" i="3" s="1"/>
  <c r="L1740" i="3" s="1"/>
  <c r="J1736" i="3"/>
  <c r="K1736" i="3" s="1"/>
  <c r="L1736" i="3" s="1"/>
  <c r="J1732" i="3"/>
  <c r="K1732" i="3" s="1"/>
  <c r="L1732" i="3" s="1"/>
  <c r="J1728" i="3"/>
  <c r="K1728" i="3" s="1"/>
  <c r="L1728" i="3" s="1"/>
  <c r="J1724" i="3"/>
  <c r="K1724" i="3" s="1"/>
  <c r="L1724" i="3" s="1"/>
  <c r="J1720" i="3"/>
  <c r="K1720" i="3" s="1"/>
  <c r="L1720" i="3" s="1"/>
  <c r="J1716" i="3"/>
  <c r="K1716" i="3" s="1"/>
  <c r="L1716" i="3" s="1"/>
  <c r="J1712" i="3"/>
  <c r="K1712" i="3" s="1"/>
  <c r="L1712" i="3" s="1"/>
  <c r="J1708" i="3"/>
  <c r="K1708" i="3" s="1"/>
  <c r="L1708" i="3" s="1"/>
  <c r="J1704" i="3"/>
  <c r="K1704" i="3" s="1"/>
  <c r="L1704" i="3" s="1"/>
  <c r="J1700" i="3"/>
  <c r="K1700" i="3" s="1"/>
  <c r="L1700" i="3" s="1"/>
  <c r="J1696" i="3"/>
  <c r="K1696" i="3" s="1"/>
  <c r="L1696" i="3" s="1"/>
  <c r="J1692" i="3"/>
  <c r="K1692" i="3" s="1"/>
  <c r="L1692" i="3" s="1"/>
  <c r="J1688" i="3"/>
  <c r="K1688" i="3" s="1"/>
  <c r="L1688" i="3" s="1"/>
  <c r="J1684" i="3"/>
  <c r="K1684" i="3" s="1"/>
  <c r="L1684" i="3" s="1"/>
  <c r="J1680" i="3"/>
  <c r="K1680" i="3" s="1"/>
  <c r="L1680" i="3" s="1"/>
  <c r="J1676" i="3"/>
  <c r="K1676" i="3" s="1"/>
  <c r="L1676" i="3" s="1"/>
  <c r="J1672" i="3"/>
  <c r="K1672" i="3" s="1"/>
  <c r="L1672" i="3" s="1"/>
  <c r="J1668" i="3"/>
  <c r="K1668" i="3" s="1"/>
  <c r="L1668" i="3" s="1"/>
  <c r="J1664" i="3"/>
  <c r="K1664" i="3" s="1"/>
  <c r="L1664" i="3" s="1"/>
  <c r="J1660" i="3"/>
  <c r="K1660" i="3" s="1"/>
  <c r="L1660" i="3" s="1"/>
  <c r="J1656" i="3"/>
  <c r="K1656" i="3" s="1"/>
  <c r="L1656" i="3" s="1"/>
  <c r="J1652" i="3"/>
  <c r="K1652" i="3" s="1"/>
  <c r="L1652" i="3" s="1"/>
  <c r="J1648" i="3"/>
  <c r="K1648" i="3" s="1"/>
  <c r="L1648" i="3" s="1"/>
  <c r="J1644" i="3"/>
  <c r="K1644" i="3" s="1"/>
  <c r="L1644" i="3" s="1"/>
  <c r="J1640" i="3"/>
  <c r="K1640" i="3" s="1"/>
  <c r="L1640" i="3" s="1"/>
  <c r="J1636" i="3"/>
  <c r="K1636" i="3" s="1"/>
  <c r="L1636" i="3" s="1"/>
  <c r="J1632" i="3"/>
  <c r="K1632" i="3" s="1"/>
  <c r="L1632" i="3" s="1"/>
  <c r="J1628" i="3"/>
  <c r="K1628" i="3" s="1"/>
  <c r="L1628" i="3" s="1"/>
  <c r="J1624" i="3"/>
  <c r="K1624" i="3" s="1"/>
  <c r="L1624" i="3" s="1"/>
  <c r="J1620" i="3"/>
  <c r="K1620" i="3" s="1"/>
  <c r="L1620" i="3" s="1"/>
  <c r="J1616" i="3"/>
  <c r="K1616" i="3" s="1"/>
  <c r="L1616" i="3" s="1"/>
  <c r="J1612" i="3"/>
  <c r="K1612" i="3" s="1"/>
  <c r="L1612" i="3" s="1"/>
  <c r="J1608" i="3"/>
  <c r="K1608" i="3" s="1"/>
  <c r="L1608" i="3" s="1"/>
  <c r="J1604" i="3"/>
  <c r="K1604" i="3" s="1"/>
  <c r="L1604" i="3" s="1"/>
  <c r="J1600" i="3"/>
  <c r="K1600" i="3" s="1"/>
  <c r="L1600" i="3" s="1"/>
  <c r="J1596" i="3"/>
  <c r="K1596" i="3" s="1"/>
  <c r="L1596" i="3" s="1"/>
  <c r="J1592" i="3"/>
  <c r="K1592" i="3" s="1"/>
  <c r="L1592" i="3" s="1"/>
  <c r="J1588" i="3"/>
  <c r="K1588" i="3" s="1"/>
  <c r="L1588" i="3" s="1"/>
  <c r="J1584" i="3"/>
  <c r="K1584" i="3" s="1"/>
  <c r="L1584" i="3" s="1"/>
  <c r="J1580" i="3"/>
  <c r="K1580" i="3" s="1"/>
  <c r="L1580" i="3" s="1"/>
  <c r="J1576" i="3"/>
  <c r="K1576" i="3" s="1"/>
  <c r="L1576" i="3" s="1"/>
  <c r="J1572" i="3"/>
  <c r="K1572" i="3" s="1"/>
  <c r="L1572" i="3" s="1"/>
  <c r="J1568" i="3"/>
  <c r="K1568" i="3" s="1"/>
  <c r="L1568" i="3" s="1"/>
  <c r="J1564" i="3"/>
  <c r="K1564" i="3" s="1"/>
  <c r="L1564" i="3" s="1"/>
  <c r="J1560" i="3"/>
  <c r="K1560" i="3" s="1"/>
  <c r="L1560" i="3" s="1"/>
  <c r="J1556" i="3"/>
  <c r="K1556" i="3" s="1"/>
  <c r="L1556" i="3" s="1"/>
  <c r="J1552" i="3"/>
  <c r="K1552" i="3" s="1"/>
  <c r="L1552" i="3" s="1"/>
  <c r="J1548" i="3"/>
  <c r="K1548" i="3" s="1"/>
  <c r="L1548" i="3" s="1"/>
  <c r="J1544" i="3"/>
  <c r="K1544" i="3" s="1"/>
  <c r="L1544" i="3" s="1"/>
  <c r="J1540" i="3"/>
  <c r="K1540" i="3" s="1"/>
  <c r="L1540" i="3" s="1"/>
  <c r="J1536" i="3"/>
  <c r="K1536" i="3" s="1"/>
  <c r="L1536" i="3" s="1"/>
  <c r="J1532" i="3"/>
  <c r="K1532" i="3" s="1"/>
  <c r="L1532" i="3" s="1"/>
  <c r="J1528" i="3"/>
  <c r="K1528" i="3" s="1"/>
  <c r="L1528" i="3" s="1"/>
  <c r="J1524" i="3"/>
  <c r="K1524" i="3" s="1"/>
  <c r="L1524" i="3" s="1"/>
  <c r="J1520" i="3"/>
  <c r="K1520" i="3" s="1"/>
  <c r="L1520" i="3" s="1"/>
  <c r="J1516" i="3"/>
  <c r="K1516" i="3" s="1"/>
  <c r="L1516" i="3" s="1"/>
  <c r="J1512" i="3"/>
  <c r="K1512" i="3" s="1"/>
  <c r="L1512" i="3" s="1"/>
  <c r="J1508" i="3"/>
  <c r="K1508" i="3" s="1"/>
  <c r="L1508" i="3" s="1"/>
  <c r="J1504" i="3"/>
  <c r="K1504" i="3" s="1"/>
  <c r="L1504" i="3" s="1"/>
  <c r="J1500" i="3"/>
  <c r="K1500" i="3" s="1"/>
  <c r="L1500" i="3" s="1"/>
  <c r="J1496" i="3"/>
  <c r="K1496" i="3" s="1"/>
  <c r="L1496" i="3" s="1"/>
  <c r="J1492" i="3"/>
  <c r="K1492" i="3" s="1"/>
  <c r="L1492" i="3" s="1"/>
  <c r="J1488" i="3"/>
  <c r="K1488" i="3" s="1"/>
  <c r="L1488" i="3" s="1"/>
  <c r="J1484" i="3"/>
  <c r="K1484" i="3" s="1"/>
  <c r="L1484" i="3" s="1"/>
  <c r="J1480" i="3"/>
  <c r="K1480" i="3" s="1"/>
  <c r="L1480" i="3" s="1"/>
  <c r="J1476" i="3"/>
  <c r="K1476" i="3" s="1"/>
  <c r="L1476" i="3" s="1"/>
  <c r="J1472" i="3"/>
  <c r="K1472" i="3" s="1"/>
  <c r="L1472" i="3" s="1"/>
  <c r="J1468" i="3"/>
  <c r="K1468" i="3" s="1"/>
  <c r="L1468" i="3" s="1"/>
  <c r="J1464" i="3"/>
  <c r="K1464" i="3" s="1"/>
  <c r="L1464" i="3" s="1"/>
  <c r="J1460" i="3"/>
  <c r="K1460" i="3" s="1"/>
  <c r="L1460" i="3" s="1"/>
  <c r="J1456" i="3"/>
  <c r="K1456" i="3" s="1"/>
  <c r="L1456" i="3" s="1"/>
  <c r="J1452" i="3"/>
  <c r="K1452" i="3" s="1"/>
  <c r="L1452" i="3" s="1"/>
  <c r="J1448" i="3"/>
  <c r="K1448" i="3" s="1"/>
  <c r="L1448" i="3" s="1"/>
  <c r="J1444" i="3"/>
  <c r="K1444" i="3" s="1"/>
  <c r="L1444" i="3" s="1"/>
  <c r="J1440" i="3"/>
  <c r="K1440" i="3" s="1"/>
  <c r="L1440" i="3" s="1"/>
  <c r="J1436" i="3"/>
  <c r="K1436" i="3" s="1"/>
  <c r="L1436" i="3" s="1"/>
  <c r="J1432" i="3"/>
  <c r="K1432" i="3" s="1"/>
  <c r="L1432" i="3" s="1"/>
  <c r="J1428" i="3"/>
  <c r="K1428" i="3" s="1"/>
  <c r="L1428" i="3" s="1"/>
  <c r="J1424" i="3"/>
  <c r="K1424" i="3" s="1"/>
  <c r="L1424" i="3" s="1"/>
  <c r="J1420" i="3"/>
  <c r="K1420" i="3" s="1"/>
  <c r="L1420" i="3" s="1"/>
  <c r="J1416" i="3"/>
  <c r="K1416" i="3" s="1"/>
  <c r="L1416" i="3" s="1"/>
  <c r="J1412" i="3"/>
  <c r="K1412" i="3" s="1"/>
  <c r="L1412" i="3" s="1"/>
  <c r="J1408" i="3"/>
  <c r="K1408" i="3" s="1"/>
  <c r="L1408" i="3" s="1"/>
  <c r="J1404" i="3"/>
  <c r="K1404" i="3" s="1"/>
  <c r="L1404" i="3" s="1"/>
  <c r="J1400" i="3"/>
  <c r="K1400" i="3" s="1"/>
  <c r="L1400" i="3" s="1"/>
  <c r="J1396" i="3"/>
  <c r="K1396" i="3" s="1"/>
  <c r="L1396" i="3" s="1"/>
  <c r="J1392" i="3"/>
  <c r="K1392" i="3" s="1"/>
  <c r="L1392" i="3" s="1"/>
  <c r="J1388" i="3"/>
  <c r="K1388" i="3" s="1"/>
  <c r="L1388" i="3" s="1"/>
  <c r="J1384" i="3"/>
  <c r="K1384" i="3" s="1"/>
  <c r="L1384" i="3" s="1"/>
  <c r="J1380" i="3"/>
  <c r="K1380" i="3" s="1"/>
  <c r="L1380" i="3" s="1"/>
  <c r="J1376" i="3"/>
  <c r="K1376" i="3" s="1"/>
  <c r="L1376" i="3" s="1"/>
  <c r="J1372" i="3"/>
  <c r="K1372" i="3" s="1"/>
  <c r="L1372" i="3" s="1"/>
  <c r="J1368" i="3"/>
  <c r="K1368" i="3" s="1"/>
  <c r="L1368" i="3" s="1"/>
  <c r="J1364" i="3"/>
  <c r="K1364" i="3" s="1"/>
  <c r="L1364" i="3" s="1"/>
  <c r="J1360" i="3"/>
  <c r="K1360" i="3" s="1"/>
  <c r="L1360" i="3" s="1"/>
  <c r="J1356" i="3"/>
  <c r="K1356" i="3" s="1"/>
  <c r="L1356" i="3" s="1"/>
  <c r="J1352" i="3"/>
  <c r="K1352" i="3" s="1"/>
  <c r="L1352" i="3" s="1"/>
  <c r="J1348" i="3"/>
  <c r="K1348" i="3" s="1"/>
  <c r="L1348" i="3" s="1"/>
  <c r="J1344" i="3"/>
  <c r="K1344" i="3" s="1"/>
  <c r="L1344" i="3" s="1"/>
  <c r="J1340" i="3"/>
  <c r="K1340" i="3" s="1"/>
  <c r="L1340" i="3" s="1"/>
  <c r="J1336" i="3"/>
  <c r="K1336" i="3" s="1"/>
  <c r="L1336" i="3" s="1"/>
  <c r="J1332" i="3"/>
  <c r="K1332" i="3" s="1"/>
  <c r="L1332" i="3" s="1"/>
  <c r="J1328" i="3"/>
  <c r="K1328" i="3" s="1"/>
  <c r="L1328" i="3" s="1"/>
  <c r="J1324" i="3"/>
  <c r="K1324" i="3" s="1"/>
  <c r="L1324" i="3" s="1"/>
  <c r="J1320" i="3"/>
  <c r="K1320" i="3" s="1"/>
  <c r="L1320" i="3" s="1"/>
  <c r="J1316" i="3"/>
  <c r="K1316" i="3" s="1"/>
  <c r="L1316" i="3" s="1"/>
  <c r="J1312" i="3"/>
  <c r="K1312" i="3" s="1"/>
  <c r="L1312" i="3" s="1"/>
  <c r="J1308" i="3"/>
  <c r="K1308" i="3" s="1"/>
  <c r="L1308" i="3" s="1"/>
  <c r="J1304" i="3"/>
  <c r="K1304" i="3" s="1"/>
  <c r="L1304" i="3" s="1"/>
  <c r="J1300" i="3"/>
  <c r="K1300" i="3" s="1"/>
  <c r="L1300" i="3" s="1"/>
  <c r="J1296" i="3"/>
  <c r="K1296" i="3" s="1"/>
  <c r="L1296" i="3" s="1"/>
  <c r="J1292" i="3"/>
  <c r="K1292" i="3" s="1"/>
  <c r="L1292" i="3" s="1"/>
  <c r="J1288" i="3"/>
  <c r="K1288" i="3" s="1"/>
  <c r="L1288" i="3" s="1"/>
  <c r="J1284" i="3"/>
  <c r="K1284" i="3" s="1"/>
  <c r="L1284" i="3" s="1"/>
  <c r="J1280" i="3"/>
  <c r="K1280" i="3" s="1"/>
  <c r="L1280" i="3" s="1"/>
  <c r="J1276" i="3"/>
  <c r="K1276" i="3" s="1"/>
  <c r="L1276" i="3" s="1"/>
  <c r="J1272" i="3"/>
  <c r="K1272" i="3" s="1"/>
  <c r="L1272" i="3" s="1"/>
  <c r="J1268" i="3"/>
  <c r="K1268" i="3" s="1"/>
  <c r="L1268" i="3" s="1"/>
  <c r="J1264" i="3"/>
  <c r="K1264" i="3" s="1"/>
  <c r="L1264" i="3" s="1"/>
  <c r="J1260" i="3"/>
  <c r="K1260" i="3" s="1"/>
  <c r="L1260" i="3" s="1"/>
  <c r="J1256" i="3"/>
  <c r="K1256" i="3" s="1"/>
  <c r="L1256" i="3" s="1"/>
  <c r="J1252" i="3"/>
  <c r="K1252" i="3" s="1"/>
  <c r="L1252" i="3" s="1"/>
  <c r="J1248" i="3"/>
  <c r="K1248" i="3" s="1"/>
  <c r="L1248" i="3" s="1"/>
  <c r="J1244" i="3"/>
  <c r="K1244" i="3" s="1"/>
  <c r="L1244" i="3" s="1"/>
  <c r="J1240" i="3"/>
  <c r="K1240" i="3" s="1"/>
  <c r="L1240" i="3" s="1"/>
  <c r="J1236" i="3"/>
  <c r="K1236" i="3" s="1"/>
  <c r="L1236" i="3" s="1"/>
  <c r="J1232" i="3"/>
  <c r="K1232" i="3" s="1"/>
  <c r="L1232" i="3" s="1"/>
  <c r="J1228" i="3"/>
  <c r="K1228" i="3" s="1"/>
  <c r="L1228" i="3" s="1"/>
  <c r="J1224" i="3"/>
  <c r="K1224" i="3" s="1"/>
  <c r="L1224" i="3" s="1"/>
  <c r="J1220" i="3"/>
  <c r="K1220" i="3" s="1"/>
  <c r="L1220" i="3" s="1"/>
  <c r="J1216" i="3"/>
  <c r="K1216" i="3" s="1"/>
  <c r="L1216" i="3" s="1"/>
  <c r="J1212" i="3"/>
  <c r="K1212" i="3" s="1"/>
  <c r="L1212" i="3" s="1"/>
  <c r="J1208" i="3"/>
  <c r="K1208" i="3" s="1"/>
  <c r="L1208" i="3" s="1"/>
  <c r="J1204" i="3"/>
  <c r="K1204" i="3" s="1"/>
  <c r="L1204" i="3" s="1"/>
  <c r="J1200" i="3"/>
  <c r="K1200" i="3" s="1"/>
  <c r="L1200" i="3" s="1"/>
  <c r="J1196" i="3"/>
  <c r="K1196" i="3" s="1"/>
  <c r="L1196" i="3" s="1"/>
  <c r="J1192" i="3"/>
  <c r="K1192" i="3" s="1"/>
  <c r="L1192" i="3" s="1"/>
  <c r="J1188" i="3"/>
  <c r="K1188" i="3" s="1"/>
  <c r="L1188" i="3" s="1"/>
  <c r="J1184" i="3"/>
  <c r="K1184" i="3" s="1"/>
  <c r="L1184" i="3" s="1"/>
  <c r="J1180" i="3"/>
  <c r="K1180" i="3" s="1"/>
  <c r="L1180" i="3" s="1"/>
  <c r="J1176" i="3"/>
  <c r="K1176" i="3" s="1"/>
  <c r="L1176" i="3" s="1"/>
  <c r="J1172" i="3"/>
  <c r="K1172" i="3" s="1"/>
  <c r="L1172" i="3" s="1"/>
  <c r="J1168" i="3"/>
  <c r="K1168" i="3" s="1"/>
  <c r="L1168" i="3" s="1"/>
  <c r="J1164" i="3"/>
  <c r="K1164" i="3" s="1"/>
  <c r="L1164" i="3" s="1"/>
  <c r="J1160" i="3"/>
  <c r="K1160" i="3" s="1"/>
  <c r="L1160" i="3" s="1"/>
  <c r="J1156" i="3"/>
  <c r="K1156" i="3" s="1"/>
  <c r="L1156" i="3" s="1"/>
  <c r="J1152" i="3"/>
  <c r="K1152" i="3" s="1"/>
  <c r="L1152" i="3" s="1"/>
  <c r="J1148" i="3"/>
  <c r="K1148" i="3" s="1"/>
  <c r="L1148" i="3" s="1"/>
  <c r="J1144" i="3"/>
  <c r="K1144" i="3" s="1"/>
  <c r="L1144" i="3" s="1"/>
  <c r="J1140" i="3"/>
  <c r="K1140" i="3" s="1"/>
  <c r="L1140" i="3" s="1"/>
  <c r="J1136" i="3"/>
  <c r="K1136" i="3" s="1"/>
  <c r="L1136" i="3" s="1"/>
  <c r="J1132" i="3"/>
  <c r="K1132" i="3" s="1"/>
  <c r="L1132" i="3" s="1"/>
  <c r="J1128" i="3"/>
  <c r="K1128" i="3" s="1"/>
  <c r="L1128" i="3" s="1"/>
  <c r="J1124" i="3"/>
  <c r="K1124" i="3" s="1"/>
  <c r="L1124" i="3" s="1"/>
  <c r="J1120" i="3"/>
  <c r="K1120" i="3" s="1"/>
  <c r="L1120" i="3" s="1"/>
  <c r="J1116" i="3"/>
  <c r="K1116" i="3" s="1"/>
  <c r="L1116" i="3" s="1"/>
  <c r="J1112" i="3"/>
  <c r="K1112" i="3" s="1"/>
  <c r="L1112" i="3" s="1"/>
  <c r="J1108" i="3"/>
  <c r="K1108" i="3" s="1"/>
  <c r="L1108" i="3" s="1"/>
  <c r="J1104" i="3"/>
  <c r="K1104" i="3" s="1"/>
  <c r="L1104" i="3" s="1"/>
  <c r="J1100" i="3"/>
  <c r="K1100" i="3" s="1"/>
  <c r="L1100" i="3" s="1"/>
  <c r="J1096" i="3"/>
  <c r="K1096" i="3" s="1"/>
  <c r="L1096" i="3" s="1"/>
  <c r="J1092" i="3"/>
  <c r="K1092" i="3" s="1"/>
  <c r="L1092" i="3" s="1"/>
  <c r="J1088" i="3"/>
  <c r="K1088" i="3" s="1"/>
  <c r="L1088" i="3" s="1"/>
  <c r="J1084" i="3"/>
  <c r="K1084" i="3" s="1"/>
  <c r="L1084" i="3" s="1"/>
  <c r="J1080" i="3"/>
  <c r="K1080" i="3" s="1"/>
  <c r="L1080" i="3" s="1"/>
  <c r="J1076" i="3"/>
  <c r="K1076" i="3" s="1"/>
  <c r="L1076" i="3" s="1"/>
  <c r="J1072" i="3"/>
  <c r="K1072" i="3" s="1"/>
  <c r="L1072" i="3" s="1"/>
  <c r="J1068" i="3"/>
  <c r="K1068" i="3" s="1"/>
  <c r="L1068" i="3" s="1"/>
  <c r="J1064" i="3"/>
  <c r="K1064" i="3" s="1"/>
  <c r="L1064" i="3" s="1"/>
  <c r="J1060" i="3"/>
  <c r="K1060" i="3" s="1"/>
  <c r="L1060" i="3" s="1"/>
  <c r="J1056" i="3"/>
  <c r="K1056" i="3" s="1"/>
  <c r="L1056" i="3" s="1"/>
  <c r="J1052" i="3"/>
  <c r="K1052" i="3" s="1"/>
  <c r="L1052" i="3" s="1"/>
  <c r="J1048" i="3"/>
  <c r="K1048" i="3" s="1"/>
  <c r="L1048" i="3" s="1"/>
  <c r="J1044" i="3"/>
  <c r="K1044" i="3" s="1"/>
  <c r="L1044" i="3" s="1"/>
  <c r="J1040" i="3"/>
  <c r="K1040" i="3" s="1"/>
  <c r="L1040" i="3" s="1"/>
  <c r="J1036" i="3"/>
  <c r="K1036" i="3" s="1"/>
  <c r="L1036" i="3" s="1"/>
  <c r="J1032" i="3"/>
  <c r="K1032" i="3" s="1"/>
  <c r="L1032" i="3" s="1"/>
  <c r="J1028" i="3"/>
  <c r="K1028" i="3" s="1"/>
  <c r="L1028" i="3" s="1"/>
  <c r="J1024" i="3"/>
  <c r="K1024" i="3" s="1"/>
  <c r="L1024" i="3" s="1"/>
  <c r="J1020" i="3"/>
  <c r="K1020" i="3" s="1"/>
  <c r="L1020" i="3" s="1"/>
  <c r="J1016" i="3"/>
  <c r="K1016" i="3" s="1"/>
  <c r="L1016" i="3" s="1"/>
  <c r="J1012" i="3"/>
  <c r="K1012" i="3" s="1"/>
  <c r="L1012" i="3" s="1"/>
  <c r="J1008" i="3"/>
  <c r="K1008" i="3" s="1"/>
  <c r="L1008" i="3" s="1"/>
  <c r="J1004" i="3"/>
  <c r="K1004" i="3" s="1"/>
  <c r="L1004" i="3" s="1"/>
  <c r="J1000" i="3"/>
  <c r="K1000" i="3" s="1"/>
  <c r="L1000" i="3" s="1"/>
  <c r="J996" i="3"/>
  <c r="K996" i="3" s="1"/>
  <c r="L996" i="3" s="1"/>
  <c r="J992" i="3"/>
  <c r="K992" i="3" s="1"/>
  <c r="L992" i="3" s="1"/>
  <c r="J988" i="3"/>
  <c r="K988" i="3" s="1"/>
  <c r="L988" i="3" s="1"/>
  <c r="J984" i="3"/>
  <c r="K984" i="3" s="1"/>
  <c r="L984" i="3" s="1"/>
  <c r="J980" i="3"/>
  <c r="K980" i="3" s="1"/>
  <c r="L980" i="3" s="1"/>
  <c r="J976" i="3"/>
  <c r="K976" i="3" s="1"/>
  <c r="L976" i="3" s="1"/>
  <c r="J972" i="3"/>
  <c r="K972" i="3" s="1"/>
  <c r="L972" i="3" s="1"/>
  <c r="J968" i="3"/>
  <c r="K968" i="3" s="1"/>
  <c r="L968" i="3" s="1"/>
  <c r="J964" i="3"/>
  <c r="K964" i="3" s="1"/>
  <c r="L964" i="3" s="1"/>
  <c r="J960" i="3"/>
  <c r="K960" i="3" s="1"/>
  <c r="L960" i="3" s="1"/>
  <c r="J956" i="3"/>
  <c r="K956" i="3" s="1"/>
  <c r="L956" i="3" s="1"/>
  <c r="J952" i="3"/>
  <c r="K952" i="3" s="1"/>
  <c r="L952" i="3" s="1"/>
  <c r="J948" i="3"/>
  <c r="K948" i="3" s="1"/>
  <c r="L948" i="3" s="1"/>
  <c r="J944" i="3"/>
  <c r="K944" i="3" s="1"/>
  <c r="L944" i="3" s="1"/>
  <c r="J940" i="3"/>
  <c r="K940" i="3" s="1"/>
  <c r="L940" i="3" s="1"/>
  <c r="J936" i="3"/>
  <c r="K936" i="3" s="1"/>
  <c r="L936" i="3" s="1"/>
  <c r="J932" i="3"/>
  <c r="K932" i="3" s="1"/>
  <c r="L932" i="3" s="1"/>
  <c r="J928" i="3"/>
  <c r="K928" i="3" s="1"/>
  <c r="L928" i="3" s="1"/>
  <c r="J924" i="3"/>
  <c r="K924" i="3" s="1"/>
  <c r="L924" i="3" s="1"/>
  <c r="J920" i="3"/>
  <c r="K920" i="3" s="1"/>
  <c r="L920" i="3" s="1"/>
  <c r="J916" i="3"/>
  <c r="K916" i="3" s="1"/>
  <c r="L916" i="3" s="1"/>
  <c r="J912" i="3"/>
  <c r="K912" i="3" s="1"/>
  <c r="L912" i="3" s="1"/>
  <c r="J908" i="3"/>
  <c r="K908" i="3" s="1"/>
  <c r="L908" i="3" s="1"/>
  <c r="J904" i="3"/>
  <c r="K904" i="3" s="1"/>
  <c r="L904" i="3" s="1"/>
  <c r="J900" i="3"/>
  <c r="K900" i="3" s="1"/>
  <c r="L900" i="3" s="1"/>
  <c r="J896" i="3"/>
  <c r="K896" i="3" s="1"/>
  <c r="L896" i="3" s="1"/>
  <c r="J892" i="3"/>
  <c r="K892" i="3" s="1"/>
  <c r="L892" i="3" s="1"/>
  <c r="J888" i="3"/>
  <c r="K888" i="3" s="1"/>
  <c r="L888" i="3" s="1"/>
  <c r="J884" i="3"/>
  <c r="K884" i="3" s="1"/>
  <c r="L884" i="3" s="1"/>
  <c r="J880" i="3"/>
  <c r="K880" i="3" s="1"/>
  <c r="L880" i="3" s="1"/>
  <c r="J876" i="3"/>
  <c r="K876" i="3" s="1"/>
  <c r="L876" i="3" s="1"/>
  <c r="J872" i="3"/>
  <c r="K872" i="3" s="1"/>
  <c r="L872" i="3" s="1"/>
  <c r="J868" i="3"/>
  <c r="K868" i="3" s="1"/>
  <c r="L868" i="3" s="1"/>
  <c r="J864" i="3"/>
  <c r="K864" i="3" s="1"/>
  <c r="L864" i="3" s="1"/>
  <c r="J860" i="3"/>
  <c r="K860" i="3" s="1"/>
  <c r="L860" i="3" s="1"/>
  <c r="J856" i="3"/>
  <c r="K856" i="3" s="1"/>
  <c r="L856" i="3" s="1"/>
  <c r="J852" i="3"/>
  <c r="K852" i="3" s="1"/>
  <c r="L852" i="3" s="1"/>
  <c r="J848" i="3"/>
  <c r="K848" i="3" s="1"/>
  <c r="L848" i="3" s="1"/>
  <c r="J844" i="3"/>
  <c r="K844" i="3" s="1"/>
  <c r="L844" i="3" s="1"/>
  <c r="J840" i="3"/>
  <c r="K840" i="3" s="1"/>
  <c r="L840" i="3" s="1"/>
  <c r="J836" i="3"/>
  <c r="K836" i="3" s="1"/>
  <c r="L836" i="3" s="1"/>
  <c r="J832" i="3"/>
  <c r="K832" i="3" s="1"/>
  <c r="L832" i="3" s="1"/>
  <c r="J828" i="3"/>
  <c r="K828" i="3" s="1"/>
  <c r="L828" i="3" s="1"/>
  <c r="J824" i="3"/>
  <c r="K824" i="3" s="1"/>
  <c r="L824" i="3" s="1"/>
  <c r="J820" i="3"/>
  <c r="K820" i="3" s="1"/>
  <c r="L820" i="3" s="1"/>
  <c r="J816" i="3"/>
  <c r="K816" i="3" s="1"/>
  <c r="L816" i="3" s="1"/>
  <c r="J812" i="3"/>
  <c r="K812" i="3" s="1"/>
  <c r="L812" i="3" s="1"/>
  <c r="J808" i="3"/>
  <c r="K808" i="3" s="1"/>
  <c r="L808" i="3" s="1"/>
  <c r="J804" i="3"/>
  <c r="K804" i="3" s="1"/>
  <c r="L804" i="3" s="1"/>
  <c r="J800" i="3"/>
  <c r="K800" i="3" s="1"/>
  <c r="L800" i="3" s="1"/>
  <c r="J796" i="3"/>
  <c r="K796" i="3" s="1"/>
  <c r="L796" i="3" s="1"/>
  <c r="J792" i="3"/>
  <c r="K792" i="3" s="1"/>
  <c r="L792" i="3" s="1"/>
  <c r="J788" i="3"/>
  <c r="K788" i="3" s="1"/>
  <c r="L788" i="3" s="1"/>
  <c r="J784" i="3"/>
  <c r="K784" i="3" s="1"/>
  <c r="L784" i="3" s="1"/>
  <c r="J780" i="3"/>
  <c r="K780" i="3" s="1"/>
  <c r="L780" i="3" s="1"/>
  <c r="J776" i="3"/>
  <c r="K776" i="3" s="1"/>
  <c r="L776" i="3" s="1"/>
  <c r="J772" i="3"/>
  <c r="K772" i="3" s="1"/>
  <c r="L772" i="3" s="1"/>
  <c r="J768" i="3"/>
  <c r="K768" i="3" s="1"/>
  <c r="L768" i="3" s="1"/>
  <c r="J764" i="3"/>
  <c r="K764" i="3" s="1"/>
  <c r="L764" i="3" s="1"/>
  <c r="J760" i="3"/>
  <c r="K760" i="3" s="1"/>
  <c r="L760" i="3" s="1"/>
  <c r="J756" i="3"/>
  <c r="K756" i="3" s="1"/>
  <c r="L756" i="3" s="1"/>
  <c r="J752" i="3"/>
  <c r="K752" i="3" s="1"/>
  <c r="L752" i="3" s="1"/>
  <c r="J748" i="3"/>
  <c r="K748" i="3" s="1"/>
  <c r="L748" i="3" s="1"/>
  <c r="J744" i="3"/>
  <c r="K744" i="3" s="1"/>
  <c r="L744" i="3" s="1"/>
  <c r="J740" i="3"/>
  <c r="K740" i="3" s="1"/>
  <c r="L740" i="3" s="1"/>
  <c r="J736" i="3"/>
  <c r="K736" i="3" s="1"/>
  <c r="L736" i="3" s="1"/>
  <c r="J732" i="3"/>
  <c r="K732" i="3" s="1"/>
  <c r="L732" i="3" s="1"/>
  <c r="J728" i="3"/>
  <c r="K728" i="3" s="1"/>
  <c r="L728" i="3" s="1"/>
  <c r="J724" i="3"/>
  <c r="K724" i="3" s="1"/>
  <c r="L724" i="3" s="1"/>
  <c r="J720" i="3"/>
  <c r="K720" i="3" s="1"/>
  <c r="L720" i="3" s="1"/>
  <c r="J716" i="3"/>
  <c r="K716" i="3" s="1"/>
  <c r="L716" i="3" s="1"/>
  <c r="J712" i="3"/>
  <c r="K712" i="3" s="1"/>
  <c r="L712" i="3" s="1"/>
  <c r="J708" i="3"/>
  <c r="K708" i="3" s="1"/>
  <c r="L708" i="3" s="1"/>
  <c r="J704" i="3"/>
  <c r="K704" i="3" s="1"/>
  <c r="L704" i="3" s="1"/>
  <c r="J700" i="3"/>
  <c r="K700" i="3" s="1"/>
  <c r="L700" i="3" s="1"/>
  <c r="J696" i="3"/>
  <c r="K696" i="3" s="1"/>
  <c r="L696" i="3" s="1"/>
  <c r="J692" i="3"/>
  <c r="K692" i="3" s="1"/>
  <c r="L692" i="3" s="1"/>
  <c r="J688" i="3"/>
  <c r="K688" i="3" s="1"/>
  <c r="L688" i="3" s="1"/>
  <c r="J684" i="3"/>
  <c r="K684" i="3" s="1"/>
  <c r="L684" i="3" s="1"/>
  <c r="J680" i="3"/>
  <c r="K680" i="3" s="1"/>
  <c r="L680" i="3" s="1"/>
  <c r="J676" i="3"/>
  <c r="K676" i="3" s="1"/>
  <c r="L676" i="3" s="1"/>
  <c r="J672" i="3"/>
  <c r="K672" i="3" s="1"/>
  <c r="L672" i="3" s="1"/>
  <c r="J668" i="3"/>
  <c r="K668" i="3" s="1"/>
  <c r="L668" i="3" s="1"/>
  <c r="J664" i="3"/>
  <c r="K664" i="3" s="1"/>
  <c r="L664" i="3" s="1"/>
  <c r="J660" i="3"/>
  <c r="K660" i="3" s="1"/>
  <c r="L660" i="3" s="1"/>
  <c r="J656" i="3"/>
  <c r="K656" i="3" s="1"/>
  <c r="L656" i="3" s="1"/>
  <c r="J2011" i="3"/>
  <c r="K2011" i="3" s="1"/>
  <c r="L2011" i="3" s="1"/>
  <c r="J2007" i="3"/>
  <c r="K2007" i="3" s="1"/>
  <c r="L2007" i="3" s="1"/>
  <c r="J2003" i="3"/>
  <c r="K2003" i="3" s="1"/>
  <c r="L2003" i="3" s="1"/>
  <c r="J1999" i="3"/>
  <c r="K1999" i="3" s="1"/>
  <c r="L1999" i="3" s="1"/>
  <c r="J1995" i="3"/>
  <c r="K1995" i="3" s="1"/>
  <c r="L1995" i="3" s="1"/>
  <c r="J1991" i="3"/>
  <c r="K1991" i="3" s="1"/>
  <c r="L1991" i="3" s="1"/>
  <c r="J1987" i="3"/>
  <c r="K1987" i="3" s="1"/>
  <c r="L1987" i="3" s="1"/>
  <c r="J1983" i="3"/>
  <c r="K1983" i="3" s="1"/>
  <c r="L1983" i="3" s="1"/>
  <c r="J1979" i="3"/>
  <c r="K1979" i="3" s="1"/>
  <c r="L1979" i="3" s="1"/>
  <c r="J1975" i="3"/>
  <c r="K1975" i="3" s="1"/>
  <c r="L1975" i="3" s="1"/>
  <c r="J1971" i="3"/>
  <c r="K1971" i="3" s="1"/>
  <c r="L1971" i="3" s="1"/>
  <c r="J1967" i="3"/>
  <c r="K1967" i="3" s="1"/>
  <c r="L1967" i="3" s="1"/>
  <c r="J1963" i="3"/>
  <c r="K1963" i="3" s="1"/>
  <c r="L1963" i="3" s="1"/>
  <c r="J1959" i="3"/>
  <c r="K1959" i="3" s="1"/>
  <c r="L1959" i="3" s="1"/>
  <c r="J1955" i="3"/>
  <c r="K1955" i="3" s="1"/>
  <c r="L1955" i="3" s="1"/>
  <c r="J1951" i="3"/>
  <c r="K1951" i="3" s="1"/>
  <c r="L1951" i="3" s="1"/>
  <c r="J1947" i="3"/>
  <c r="K1947" i="3" s="1"/>
  <c r="L1947" i="3" s="1"/>
  <c r="J1943" i="3"/>
  <c r="K1943" i="3" s="1"/>
  <c r="L1943" i="3" s="1"/>
  <c r="J1939" i="3"/>
  <c r="K1939" i="3" s="1"/>
  <c r="L1939" i="3" s="1"/>
  <c r="J1935" i="3"/>
  <c r="K1935" i="3" s="1"/>
  <c r="L1935" i="3" s="1"/>
  <c r="J1931" i="3"/>
  <c r="K1931" i="3" s="1"/>
  <c r="L1931" i="3" s="1"/>
  <c r="J1927" i="3"/>
  <c r="K1927" i="3" s="1"/>
  <c r="L1927" i="3" s="1"/>
  <c r="J1923" i="3"/>
  <c r="K1923" i="3" s="1"/>
  <c r="L1923" i="3" s="1"/>
  <c r="J1919" i="3"/>
  <c r="K1919" i="3" s="1"/>
  <c r="L1919" i="3" s="1"/>
  <c r="J1915" i="3"/>
  <c r="K1915" i="3" s="1"/>
  <c r="L1915" i="3" s="1"/>
  <c r="J1911" i="3"/>
  <c r="K1911" i="3" s="1"/>
  <c r="L1911" i="3" s="1"/>
  <c r="J1907" i="3"/>
  <c r="K1907" i="3" s="1"/>
  <c r="L1907" i="3" s="1"/>
  <c r="J1903" i="3"/>
  <c r="K1903" i="3" s="1"/>
  <c r="L1903" i="3" s="1"/>
  <c r="J1899" i="3"/>
  <c r="K1899" i="3" s="1"/>
  <c r="L1899" i="3" s="1"/>
  <c r="J1895" i="3"/>
  <c r="K1895" i="3" s="1"/>
  <c r="L1895" i="3" s="1"/>
  <c r="J1891" i="3"/>
  <c r="K1891" i="3" s="1"/>
  <c r="L1891" i="3" s="1"/>
  <c r="J1887" i="3"/>
  <c r="K1887" i="3" s="1"/>
  <c r="L1887" i="3" s="1"/>
  <c r="J1883" i="3"/>
  <c r="K1883" i="3" s="1"/>
  <c r="L1883" i="3" s="1"/>
  <c r="J1879" i="3"/>
  <c r="K1879" i="3" s="1"/>
  <c r="L1879" i="3" s="1"/>
  <c r="J1875" i="3"/>
  <c r="K1875" i="3" s="1"/>
  <c r="L1875" i="3" s="1"/>
  <c r="J1871" i="3"/>
  <c r="K1871" i="3" s="1"/>
  <c r="L1871" i="3" s="1"/>
  <c r="J1867" i="3"/>
  <c r="K1867" i="3" s="1"/>
  <c r="L1867" i="3" s="1"/>
  <c r="J1863" i="3"/>
  <c r="K1863" i="3" s="1"/>
  <c r="L1863" i="3" s="1"/>
  <c r="J1859" i="3"/>
  <c r="K1859" i="3" s="1"/>
  <c r="L1859" i="3" s="1"/>
  <c r="J1855" i="3"/>
  <c r="K1855" i="3" s="1"/>
  <c r="L1855" i="3" s="1"/>
  <c r="J1851" i="3"/>
  <c r="K1851" i="3" s="1"/>
  <c r="L1851" i="3" s="1"/>
  <c r="J1847" i="3"/>
  <c r="K1847" i="3" s="1"/>
  <c r="L1847" i="3" s="1"/>
  <c r="J1843" i="3"/>
  <c r="K1843" i="3" s="1"/>
  <c r="L1843" i="3" s="1"/>
  <c r="J1839" i="3"/>
  <c r="K1839" i="3" s="1"/>
  <c r="L1839" i="3" s="1"/>
  <c r="J1835" i="3"/>
  <c r="K1835" i="3" s="1"/>
  <c r="L1835" i="3" s="1"/>
  <c r="J1831" i="3"/>
  <c r="K1831" i="3" s="1"/>
  <c r="L1831" i="3" s="1"/>
  <c r="J1827" i="3"/>
  <c r="K1827" i="3" s="1"/>
  <c r="L1827" i="3" s="1"/>
  <c r="J1823" i="3"/>
  <c r="K1823" i="3" s="1"/>
  <c r="L1823" i="3" s="1"/>
  <c r="J1819" i="3"/>
  <c r="K1819" i="3" s="1"/>
  <c r="L1819" i="3" s="1"/>
  <c r="J1815" i="3"/>
  <c r="K1815" i="3" s="1"/>
  <c r="L1815" i="3" s="1"/>
  <c r="J1811" i="3"/>
  <c r="K1811" i="3" s="1"/>
  <c r="L1811" i="3" s="1"/>
  <c r="J1807" i="3"/>
  <c r="K1807" i="3" s="1"/>
  <c r="L1807" i="3" s="1"/>
  <c r="J1803" i="3"/>
  <c r="K1803" i="3" s="1"/>
  <c r="L1803" i="3" s="1"/>
  <c r="J1799" i="3"/>
  <c r="K1799" i="3" s="1"/>
  <c r="L1799" i="3" s="1"/>
  <c r="J1795" i="3"/>
  <c r="K1795" i="3" s="1"/>
  <c r="L1795" i="3" s="1"/>
  <c r="J1791" i="3"/>
  <c r="K1791" i="3" s="1"/>
  <c r="L1791" i="3" s="1"/>
  <c r="J1787" i="3"/>
  <c r="K1787" i="3" s="1"/>
  <c r="L1787" i="3" s="1"/>
  <c r="J1783" i="3"/>
  <c r="K1783" i="3" s="1"/>
  <c r="L1783" i="3" s="1"/>
  <c r="J1779" i="3"/>
  <c r="K1779" i="3" s="1"/>
  <c r="L1779" i="3" s="1"/>
  <c r="J1775" i="3"/>
  <c r="K1775" i="3" s="1"/>
  <c r="L1775" i="3" s="1"/>
  <c r="J1771" i="3"/>
  <c r="K1771" i="3" s="1"/>
  <c r="L1771" i="3" s="1"/>
  <c r="J1767" i="3"/>
  <c r="K1767" i="3" s="1"/>
  <c r="L1767" i="3" s="1"/>
  <c r="J1763" i="3"/>
  <c r="K1763" i="3" s="1"/>
  <c r="L1763" i="3" s="1"/>
  <c r="J1759" i="3"/>
  <c r="K1759" i="3" s="1"/>
  <c r="L1759" i="3" s="1"/>
  <c r="J1755" i="3"/>
  <c r="K1755" i="3" s="1"/>
  <c r="L1755" i="3" s="1"/>
  <c r="J1751" i="3"/>
  <c r="K1751" i="3" s="1"/>
  <c r="L1751" i="3" s="1"/>
  <c r="J1747" i="3"/>
  <c r="K1747" i="3" s="1"/>
  <c r="L1747" i="3" s="1"/>
  <c r="J1743" i="3"/>
  <c r="K1743" i="3" s="1"/>
  <c r="L1743" i="3" s="1"/>
  <c r="J1739" i="3"/>
  <c r="K1739" i="3" s="1"/>
  <c r="L1739" i="3" s="1"/>
  <c r="J1735" i="3"/>
  <c r="K1735" i="3" s="1"/>
  <c r="L1735" i="3" s="1"/>
  <c r="J1731" i="3"/>
  <c r="K1731" i="3" s="1"/>
  <c r="L1731" i="3" s="1"/>
  <c r="J1727" i="3"/>
  <c r="K1727" i="3" s="1"/>
  <c r="L1727" i="3" s="1"/>
  <c r="J1723" i="3"/>
  <c r="K1723" i="3" s="1"/>
  <c r="L1723" i="3" s="1"/>
  <c r="J1719" i="3"/>
  <c r="K1719" i="3" s="1"/>
  <c r="L1719" i="3" s="1"/>
  <c r="J1715" i="3"/>
  <c r="K1715" i="3" s="1"/>
  <c r="L1715" i="3" s="1"/>
  <c r="J1711" i="3"/>
  <c r="K1711" i="3" s="1"/>
  <c r="L1711" i="3" s="1"/>
  <c r="J1707" i="3"/>
  <c r="K1707" i="3" s="1"/>
  <c r="L1707" i="3" s="1"/>
  <c r="J1703" i="3"/>
  <c r="K1703" i="3" s="1"/>
  <c r="L1703" i="3" s="1"/>
  <c r="J1699" i="3"/>
  <c r="K1699" i="3" s="1"/>
  <c r="L1699" i="3" s="1"/>
  <c r="J1695" i="3"/>
  <c r="K1695" i="3" s="1"/>
  <c r="L1695" i="3" s="1"/>
  <c r="J1691" i="3"/>
  <c r="K1691" i="3" s="1"/>
  <c r="L1691" i="3" s="1"/>
  <c r="J1687" i="3"/>
  <c r="K1687" i="3" s="1"/>
  <c r="L1687" i="3" s="1"/>
  <c r="J1683" i="3"/>
  <c r="K1683" i="3" s="1"/>
  <c r="L1683" i="3" s="1"/>
  <c r="J1679" i="3"/>
  <c r="K1679" i="3" s="1"/>
  <c r="L1679" i="3" s="1"/>
  <c r="J1675" i="3"/>
  <c r="K1675" i="3" s="1"/>
  <c r="L1675" i="3" s="1"/>
  <c r="J1671" i="3"/>
  <c r="K1671" i="3" s="1"/>
  <c r="L1671" i="3" s="1"/>
  <c r="J1667" i="3"/>
  <c r="K1667" i="3" s="1"/>
  <c r="L1667" i="3" s="1"/>
  <c r="J1663" i="3"/>
  <c r="K1663" i="3" s="1"/>
  <c r="L1663" i="3" s="1"/>
  <c r="J1659" i="3"/>
  <c r="K1659" i="3" s="1"/>
  <c r="L1659" i="3" s="1"/>
  <c r="J1655" i="3"/>
  <c r="K1655" i="3" s="1"/>
  <c r="L1655" i="3" s="1"/>
  <c r="J1651" i="3"/>
  <c r="K1651" i="3" s="1"/>
  <c r="L1651" i="3" s="1"/>
  <c r="J1647" i="3"/>
  <c r="K1647" i="3" s="1"/>
  <c r="L1647" i="3" s="1"/>
  <c r="J1643" i="3"/>
  <c r="K1643" i="3" s="1"/>
  <c r="L1643" i="3" s="1"/>
  <c r="J1639" i="3"/>
  <c r="K1639" i="3" s="1"/>
  <c r="L1639" i="3" s="1"/>
  <c r="J1635" i="3"/>
  <c r="K1635" i="3" s="1"/>
  <c r="L1635" i="3" s="1"/>
  <c r="J1631" i="3"/>
  <c r="K1631" i="3" s="1"/>
  <c r="L1631" i="3" s="1"/>
  <c r="J1627" i="3"/>
  <c r="K1627" i="3" s="1"/>
  <c r="L1627" i="3" s="1"/>
  <c r="J1623" i="3"/>
  <c r="K1623" i="3" s="1"/>
  <c r="L1623" i="3" s="1"/>
  <c r="J1619" i="3"/>
  <c r="K1619" i="3" s="1"/>
  <c r="L1619" i="3" s="1"/>
  <c r="J1615" i="3"/>
  <c r="K1615" i="3" s="1"/>
  <c r="L1615" i="3" s="1"/>
  <c r="J1611" i="3"/>
  <c r="K1611" i="3" s="1"/>
  <c r="L1611" i="3" s="1"/>
  <c r="J1607" i="3"/>
  <c r="K1607" i="3" s="1"/>
  <c r="L1607" i="3" s="1"/>
  <c r="J1603" i="3"/>
  <c r="K1603" i="3" s="1"/>
  <c r="L1603" i="3" s="1"/>
  <c r="J1599" i="3"/>
  <c r="K1599" i="3" s="1"/>
  <c r="L1599" i="3" s="1"/>
  <c r="J1595" i="3"/>
  <c r="K1595" i="3" s="1"/>
  <c r="L1595" i="3" s="1"/>
  <c r="J1591" i="3"/>
  <c r="K1591" i="3" s="1"/>
  <c r="L1591" i="3" s="1"/>
  <c r="J1587" i="3"/>
  <c r="K1587" i="3" s="1"/>
  <c r="L1587" i="3" s="1"/>
  <c r="J1583" i="3"/>
  <c r="K1583" i="3" s="1"/>
  <c r="L1583" i="3" s="1"/>
  <c r="J1579" i="3"/>
  <c r="K1579" i="3" s="1"/>
  <c r="L1579" i="3" s="1"/>
  <c r="J1575" i="3"/>
  <c r="K1575" i="3" s="1"/>
  <c r="L1575" i="3" s="1"/>
  <c r="J1571" i="3"/>
  <c r="K1571" i="3" s="1"/>
  <c r="L1571" i="3" s="1"/>
  <c r="J1567" i="3"/>
  <c r="K1567" i="3" s="1"/>
  <c r="L1567" i="3" s="1"/>
  <c r="J1563" i="3"/>
  <c r="K1563" i="3" s="1"/>
  <c r="L1563" i="3" s="1"/>
  <c r="J1559" i="3"/>
  <c r="K1559" i="3" s="1"/>
  <c r="L1559" i="3" s="1"/>
  <c r="J1555" i="3"/>
  <c r="K1555" i="3" s="1"/>
  <c r="L1555" i="3" s="1"/>
  <c r="J1551" i="3"/>
  <c r="K1551" i="3" s="1"/>
  <c r="L1551" i="3" s="1"/>
  <c r="J1547" i="3"/>
  <c r="K1547" i="3" s="1"/>
  <c r="L1547" i="3" s="1"/>
  <c r="J1543" i="3"/>
  <c r="K1543" i="3" s="1"/>
  <c r="L1543" i="3" s="1"/>
  <c r="J1539" i="3"/>
  <c r="K1539" i="3" s="1"/>
  <c r="L1539" i="3" s="1"/>
  <c r="J1535" i="3"/>
  <c r="K1535" i="3" s="1"/>
  <c r="L1535" i="3" s="1"/>
  <c r="J1531" i="3"/>
  <c r="K1531" i="3" s="1"/>
  <c r="L1531" i="3" s="1"/>
  <c r="J1527" i="3"/>
  <c r="K1527" i="3" s="1"/>
  <c r="L1527" i="3" s="1"/>
  <c r="J1523" i="3"/>
  <c r="K1523" i="3" s="1"/>
  <c r="L1523" i="3" s="1"/>
  <c r="J1519" i="3"/>
  <c r="K1519" i="3" s="1"/>
  <c r="L1519" i="3" s="1"/>
  <c r="J1515" i="3"/>
  <c r="K1515" i="3" s="1"/>
  <c r="L1515" i="3" s="1"/>
  <c r="J1511" i="3"/>
  <c r="K1511" i="3" s="1"/>
  <c r="L1511" i="3" s="1"/>
  <c r="J1507" i="3"/>
  <c r="K1507" i="3" s="1"/>
  <c r="L1507" i="3" s="1"/>
  <c r="J1503" i="3"/>
  <c r="K1503" i="3" s="1"/>
  <c r="L1503" i="3" s="1"/>
  <c r="J1499" i="3"/>
  <c r="K1499" i="3" s="1"/>
  <c r="L1499" i="3" s="1"/>
  <c r="J1495" i="3"/>
  <c r="K1495" i="3" s="1"/>
  <c r="L1495" i="3" s="1"/>
  <c r="J1491" i="3"/>
  <c r="K1491" i="3" s="1"/>
  <c r="L1491" i="3" s="1"/>
  <c r="J1487" i="3"/>
  <c r="K1487" i="3" s="1"/>
  <c r="L1487" i="3" s="1"/>
  <c r="J1483" i="3"/>
  <c r="K1483" i="3" s="1"/>
  <c r="L1483" i="3" s="1"/>
  <c r="J1479" i="3"/>
  <c r="K1479" i="3" s="1"/>
  <c r="L1479" i="3" s="1"/>
  <c r="J1475" i="3"/>
  <c r="K1475" i="3" s="1"/>
  <c r="L1475" i="3" s="1"/>
  <c r="J1471" i="3"/>
  <c r="K1471" i="3" s="1"/>
  <c r="L1471" i="3" s="1"/>
  <c r="J1467" i="3"/>
  <c r="K1467" i="3" s="1"/>
  <c r="L1467" i="3" s="1"/>
  <c r="J1463" i="3"/>
  <c r="K1463" i="3" s="1"/>
  <c r="L1463" i="3" s="1"/>
  <c r="J1459" i="3"/>
  <c r="K1459" i="3" s="1"/>
  <c r="L1459" i="3" s="1"/>
  <c r="J1455" i="3"/>
  <c r="K1455" i="3" s="1"/>
  <c r="L1455" i="3" s="1"/>
  <c r="J1451" i="3"/>
  <c r="K1451" i="3" s="1"/>
  <c r="L1451" i="3" s="1"/>
  <c r="J1447" i="3"/>
  <c r="K1447" i="3" s="1"/>
  <c r="L1447" i="3" s="1"/>
  <c r="J1443" i="3"/>
  <c r="K1443" i="3" s="1"/>
  <c r="L1443" i="3" s="1"/>
  <c r="J1439" i="3"/>
  <c r="K1439" i="3" s="1"/>
  <c r="L1439" i="3" s="1"/>
  <c r="J1435" i="3"/>
  <c r="K1435" i="3" s="1"/>
  <c r="L1435" i="3" s="1"/>
  <c r="J1431" i="3"/>
  <c r="K1431" i="3" s="1"/>
  <c r="L1431" i="3" s="1"/>
  <c r="J1427" i="3"/>
  <c r="K1427" i="3" s="1"/>
  <c r="L1427" i="3" s="1"/>
  <c r="J1423" i="3"/>
  <c r="K1423" i="3" s="1"/>
  <c r="L1423" i="3" s="1"/>
  <c r="J1419" i="3"/>
  <c r="K1419" i="3" s="1"/>
  <c r="L1419" i="3" s="1"/>
  <c r="J1415" i="3"/>
  <c r="K1415" i="3" s="1"/>
  <c r="L1415" i="3" s="1"/>
  <c r="J1411" i="3"/>
  <c r="K1411" i="3" s="1"/>
  <c r="L1411" i="3" s="1"/>
  <c r="J1407" i="3"/>
  <c r="K1407" i="3" s="1"/>
  <c r="L1407" i="3" s="1"/>
  <c r="J1403" i="3"/>
  <c r="K1403" i="3" s="1"/>
  <c r="L1403" i="3" s="1"/>
  <c r="J1399" i="3"/>
  <c r="K1399" i="3" s="1"/>
  <c r="L1399" i="3" s="1"/>
  <c r="J1395" i="3"/>
  <c r="K1395" i="3" s="1"/>
  <c r="L1395" i="3" s="1"/>
  <c r="J1391" i="3"/>
  <c r="K1391" i="3" s="1"/>
  <c r="L1391" i="3" s="1"/>
  <c r="J1387" i="3"/>
  <c r="K1387" i="3" s="1"/>
  <c r="L1387" i="3" s="1"/>
  <c r="J1383" i="3"/>
  <c r="K1383" i="3" s="1"/>
  <c r="L1383" i="3" s="1"/>
  <c r="J1379" i="3"/>
  <c r="K1379" i="3" s="1"/>
  <c r="L1379" i="3" s="1"/>
  <c r="J1375" i="3"/>
  <c r="K1375" i="3" s="1"/>
  <c r="L1375" i="3" s="1"/>
  <c r="J1371" i="3"/>
  <c r="K1371" i="3" s="1"/>
  <c r="L1371" i="3" s="1"/>
  <c r="J1367" i="3"/>
  <c r="K1367" i="3" s="1"/>
  <c r="L1367" i="3" s="1"/>
  <c r="J1363" i="3"/>
  <c r="K1363" i="3" s="1"/>
  <c r="L1363" i="3" s="1"/>
  <c r="J1359" i="3"/>
  <c r="K1359" i="3" s="1"/>
  <c r="L1359" i="3" s="1"/>
  <c r="J1355" i="3"/>
  <c r="K1355" i="3" s="1"/>
  <c r="L1355" i="3" s="1"/>
  <c r="J1351" i="3"/>
  <c r="K1351" i="3" s="1"/>
  <c r="L1351" i="3" s="1"/>
  <c r="J1347" i="3"/>
  <c r="K1347" i="3" s="1"/>
  <c r="L1347" i="3" s="1"/>
  <c r="J1343" i="3"/>
  <c r="K1343" i="3" s="1"/>
  <c r="L1343" i="3" s="1"/>
  <c r="J1339" i="3"/>
  <c r="K1339" i="3" s="1"/>
  <c r="L1339" i="3" s="1"/>
  <c r="J1335" i="3"/>
  <c r="K1335" i="3" s="1"/>
  <c r="L1335" i="3" s="1"/>
  <c r="J1331" i="3"/>
  <c r="K1331" i="3" s="1"/>
  <c r="L1331" i="3" s="1"/>
  <c r="J1327" i="3"/>
  <c r="K1327" i="3" s="1"/>
  <c r="L1327" i="3" s="1"/>
  <c r="J1323" i="3"/>
  <c r="K1323" i="3" s="1"/>
  <c r="L1323" i="3" s="1"/>
  <c r="J1319" i="3"/>
  <c r="K1319" i="3" s="1"/>
  <c r="L1319" i="3" s="1"/>
  <c r="J1315" i="3"/>
  <c r="K1315" i="3" s="1"/>
  <c r="L1315" i="3" s="1"/>
  <c r="J1311" i="3"/>
  <c r="K1311" i="3" s="1"/>
  <c r="L1311" i="3" s="1"/>
  <c r="J1307" i="3"/>
  <c r="K1307" i="3" s="1"/>
  <c r="L1307" i="3" s="1"/>
  <c r="J1303" i="3"/>
  <c r="K1303" i="3" s="1"/>
  <c r="L1303" i="3" s="1"/>
  <c r="J1299" i="3"/>
  <c r="K1299" i="3" s="1"/>
  <c r="L1299" i="3" s="1"/>
  <c r="J1295" i="3"/>
  <c r="K1295" i="3" s="1"/>
  <c r="L1295" i="3" s="1"/>
  <c r="J1291" i="3"/>
  <c r="K1291" i="3" s="1"/>
  <c r="L1291" i="3" s="1"/>
  <c r="J1287" i="3"/>
  <c r="K1287" i="3" s="1"/>
  <c r="L1287" i="3" s="1"/>
  <c r="J1283" i="3"/>
  <c r="K1283" i="3" s="1"/>
  <c r="L1283" i="3" s="1"/>
  <c r="J1279" i="3"/>
  <c r="K1279" i="3" s="1"/>
  <c r="L1279" i="3" s="1"/>
  <c r="J1275" i="3"/>
  <c r="K1275" i="3" s="1"/>
  <c r="L1275" i="3" s="1"/>
  <c r="J1271" i="3"/>
  <c r="K1271" i="3" s="1"/>
  <c r="L1271" i="3" s="1"/>
  <c r="J1267" i="3"/>
  <c r="K1267" i="3" s="1"/>
  <c r="L1267" i="3" s="1"/>
  <c r="J1263" i="3"/>
  <c r="K1263" i="3" s="1"/>
  <c r="L1263" i="3" s="1"/>
  <c r="J1259" i="3"/>
  <c r="K1259" i="3" s="1"/>
  <c r="L1259" i="3" s="1"/>
  <c r="J1255" i="3"/>
  <c r="K1255" i="3" s="1"/>
  <c r="L1255" i="3" s="1"/>
  <c r="J1251" i="3"/>
  <c r="K1251" i="3" s="1"/>
  <c r="L1251" i="3" s="1"/>
  <c r="J1247" i="3"/>
  <c r="K1247" i="3" s="1"/>
  <c r="L1247" i="3" s="1"/>
  <c r="J1243" i="3"/>
  <c r="K1243" i="3" s="1"/>
  <c r="L1243" i="3" s="1"/>
  <c r="J1239" i="3"/>
  <c r="K1239" i="3" s="1"/>
  <c r="L1239" i="3" s="1"/>
  <c r="J1235" i="3"/>
  <c r="K1235" i="3" s="1"/>
  <c r="L1235" i="3" s="1"/>
  <c r="J1231" i="3"/>
  <c r="K1231" i="3" s="1"/>
  <c r="L1231" i="3" s="1"/>
  <c r="J1227" i="3"/>
  <c r="K1227" i="3" s="1"/>
  <c r="L1227" i="3" s="1"/>
  <c r="J1223" i="3"/>
  <c r="K1223" i="3" s="1"/>
  <c r="L1223" i="3" s="1"/>
  <c r="J1219" i="3"/>
  <c r="K1219" i="3" s="1"/>
  <c r="L1219" i="3" s="1"/>
  <c r="J1215" i="3"/>
  <c r="K1215" i="3" s="1"/>
  <c r="L1215" i="3" s="1"/>
  <c r="J1211" i="3"/>
  <c r="K1211" i="3" s="1"/>
  <c r="L1211" i="3" s="1"/>
  <c r="J1207" i="3"/>
  <c r="K1207" i="3" s="1"/>
  <c r="L1207" i="3" s="1"/>
  <c r="J1203" i="3"/>
  <c r="K1203" i="3" s="1"/>
  <c r="L1203" i="3" s="1"/>
  <c r="J1199" i="3"/>
  <c r="K1199" i="3" s="1"/>
  <c r="L1199" i="3" s="1"/>
  <c r="J1195" i="3"/>
  <c r="K1195" i="3" s="1"/>
  <c r="L1195" i="3" s="1"/>
  <c r="J1191" i="3"/>
  <c r="K1191" i="3" s="1"/>
  <c r="L1191" i="3" s="1"/>
  <c r="J1187" i="3"/>
  <c r="K1187" i="3" s="1"/>
  <c r="L1187" i="3" s="1"/>
  <c r="J1183" i="3"/>
  <c r="K1183" i="3" s="1"/>
  <c r="L1183" i="3" s="1"/>
  <c r="J1179" i="3"/>
  <c r="K1179" i="3" s="1"/>
  <c r="L1179" i="3" s="1"/>
  <c r="J1175" i="3"/>
  <c r="K1175" i="3" s="1"/>
  <c r="L1175" i="3" s="1"/>
  <c r="J1171" i="3"/>
  <c r="K1171" i="3" s="1"/>
  <c r="L1171" i="3" s="1"/>
  <c r="J1167" i="3"/>
  <c r="K1167" i="3" s="1"/>
  <c r="L1167" i="3" s="1"/>
  <c r="J1163" i="3"/>
  <c r="K1163" i="3" s="1"/>
  <c r="L1163" i="3" s="1"/>
  <c r="J1159" i="3"/>
  <c r="K1159" i="3" s="1"/>
  <c r="L1159" i="3" s="1"/>
  <c r="J1155" i="3"/>
  <c r="K1155" i="3" s="1"/>
  <c r="L1155" i="3" s="1"/>
  <c r="J1151" i="3"/>
  <c r="K1151" i="3" s="1"/>
  <c r="L1151" i="3" s="1"/>
  <c r="J1147" i="3"/>
  <c r="K1147" i="3" s="1"/>
  <c r="L1147" i="3" s="1"/>
  <c r="J1143" i="3"/>
  <c r="K1143" i="3" s="1"/>
  <c r="L1143" i="3" s="1"/>
  <c r="J1139" i="3"/>
  <c r="K1139" i="3" s="1"/>
  <c r="L1139" i="3" s="1"/>
  <c r="J1135" i="3"/>
  <c r="K1135" i="3" s="1"/>
  <c r="L1135" i="3" s="1"/>
  <c r="J1131" i="3"/>
  <c r="K1131" i="3" s="1"/>
  <c r="L1131" i="3" s="1"/>
  <c r="J1127" i="3"/>
  <c r="K1127" i="3" s="1"/>
  <c r="L1127" i="3" s="1"/>
  <c r="J1123" i="3"/>
  <c r="K1123" i="3" s="1"/>
  <c r="L1123" i="3" s="1"/>
  <c r="J1119" i="3"/>
  <c r="K1119" i="3" s="1"/>
  <c r="L1119" i="3" s="1"/>
  <c r="J1115" i="3"/>
  <c r="K1115" i="3" s="1"/>
  <c r="L1115" i="3" s="1"/>
  <c r="J1111" i="3"/>
  <c r="K1111" i="3" s="1"/>
  <c r="L1111" i="3" s="1"/>
  <c r="J1107" i="3"/>
  <c r="K1107" i="3" s="1"/>
  <c r="L1107" i="3" s="1"/>
  <c r="J1103" i="3"/>
  <c r="K1103" i="3" s="1"/>
  <c r="L1103" i="3" s="1"/>
  <c r="J1099" i="3"/>
  <c r="K1099" i="3" s="1"/>
  <c r="L1099" i="3" s="1"/>
  <c r="J1095" i="3"/>
  <c r="K1095" i="3" s="1"/>
  <c r="L1095" i="3" s="1"/>
  <c r="J1091" i="3"/>
  <c r="K1091" i="3" s="1"/>
  <c r="L1091" i="3" s="1"/>
  <c r="J1087" i="3"/>
  <c r="K1087" i="3" s="1"/>
  <c r="L1087" i="3" s="1"/>
  <c r="J1083" i="3"/>
  <c r="K1083" i="3" s="1"/>
  <c r="L1083" i="3" s="1"/>
  <c r="J1079" i="3"/>
  <c r="K1079" i="3" s="1"/>
  <c r="L1079" i="3" s="1"/>
  <c r="J1075" i="3"/>
  <c r="K1075" i="3" s="1"/>
  <c r="L1075" i="3" s="1"/>
  <c r="J1071" i="3"/>
  <c r="K1071" i="3" s="1"/>
  <c r="L1071" i="3" s="1"/>
  <c r="J1067" i="3"/>
  <c r="K1067" i="3" s="1"/>
  <c r="L1067" i="3" s="1"/>
  <c r="J1063" i="3"/>
  <c r="K1063" i="3" s="1"/>
  <c r="L1063" i="3" s="1"/>
  <c r="J1059" i="3"/>
  <c r="K1059" i="3" s="1"/>
  <c r="L1059" i="3" s="1"/>
  <c r="J1055" i="3"/>
  <c r="K1055" i="3" s="1"/>
  <c r="L1055" i="3" s="1"/>
  <c r="J1051" i="3"/>
  <c r="K1051" i="3" s="1"/>
  <c r="L1051" i="3" s="1"/>
  <c r="J1047" i="3"/>
  <c r="K1047" i="3" s="1"/>
  <c r="L1047" i="3" s="1"/>
  <c r="J1043" i="3"/>
  <c r="K1043" i="3" s="1"/>
  <c r="L1043" i="3" s="1"/>
  <c r="J1039" i="3"/>
  <c r="K1039" i="3" s="1"/>
  <c r="L1039" i="3" s="1"/>
  <c r="J1035" i="3"/>
  <c r="K1035" i="3" s="1"/>
  <c r="L1035" i="3" s="1"/>
  <c r="J1031" i="3"/>
  <c r="K1031" i="3" s="1"/>
  <c r="L1031" i="3" s="1"/>
  <c r="J1027" i="3"/>
  <c r="K1027" i="3" s="1"/>
  <c r="L1027" i="3" s="1"/>
  <c r="J1023" i="3"/>
  <c r="K1023" i="3" s="1"/>
  <c r="L1023" i="3" s="1"/>
  <c r="J1019" i="3"/>
  <c r="K1019" i="3" s="1"/>
  <c r="L1019" i="3" s="1"/>
  <c r="J1015" i="3"/>
  <c r="K1015" i="3" s="1"/>
  <c r="L1015" i="3" s="1"/>
  <c r="J1011" i="3"/>
  <c r="K1011" i="3" s="1"/>
  <c r="L1011" i="3" s="1"/>
  <c r="J1007" i="3"/>
  <c r="K1007" i="3" s="1"/>
  <c r="L1007" i="3" s="1"/>
  <c r="J1003" i="3"/>
  <c r="K1003" i="3" s="1"/>
  <c r="L1003" i="3" s="1"/>
  <c r="J999" i="3"/>
  <c r="K999" i="3" s="1"/>
  <c r="L999" i="3" s="1"/>
  <c r="J995" i="3"/>
  <c r="K995" i="3" s="1"/>
  <c r="L995" i="3" s="1"/>
  <c r="J991" i="3"/>
  <c r="K991" i="3" s="1"/>
  <c r="L991" i="3" s="1"/>
  <c r="J987" i="3"/>
  <c r="K987" i="3" s="1"/>
  <c r="L987" i="3" s="1"/>
  <c r="J983" i="3"/>
  <c r="K983" i="3" s="1"/>
  <c r="L983" i="3" s="1"/>
  <c r="J979" i="3"/>
  <c r="K979" i="3" s="1"/>
  <c r="L979" i="3" s="1"/>
  <c r="J975" i="3"/>
  <c r="K975" i="3" s="1"/>
  <c r="L975" i="3" s="1"/>
  <c r="J971" i="3"/>
  <c r="K971" i="3" s="1"/>
  <c r="L971" i="3" s="1"/>
  <c r="J967" i="3"/>
  <c r="K967" i="3" s="1"/>
  <c r="L967" i="3" s="1"/>
  <c r="J963" i="3"/>
  <c r="K963" i="3" s="1"/>
  <c r="L963" i="3" s="1"/>
  <c r="J959" i="3"/>
  <c r="K959" i="3" s="1"/>
  <c r="L959" i="3" s="1"/>
  <c r="J955" i="3"/>
  <c r="K955" i="3" s="1"/>
  <c r="L955" i="3" s="1"/>
  <c r="J951" i="3"/>
  <c r="K951" i="3" s="1"/>
  <c r="L951" i="3" s="1"/>
  <c r="J947" i="3"/>
  <c r="K947" i="3" s="1"/>
  <c r="L947" i="3" s="1"/>
  <c r="J943" i="3"/>
  <c r="K943" i="3" s="1"/>
  <c r="L943" i="3" s="1"/>
  <c r="J939" i="3"/>
  <c r="K939" i="3" s="1"/>
  <c r="L939" i="3" s="1"/>
  <c r="J935" i="3"/>
  <c r="K935" i="3" s="1"/>
  <c r="L935" i="3" s="1"/>
  <c r="J931" i="3"/>
  <c r="K931" i="3" s="1"/>
  <c r="L931" i="3" s="1"/>
  <c r="J927" i="3"/>
  <c r="K927" i="3" s="1"/>
  <c r="L927" i="3" s="1"/>
  <c r="J923" i="3"/>
  <c r="K923" i="3" s="1"/>
  <c r="L923" i="3" s="1"/>
  <c r="J919" i="3"/>
  <c r="K919" i="3" s="1"/>
  <c r="L919" i="3" s="1"/>
  <c r="J915" i="3"/>
  <c r="K915" i="3" s="1"/>
  <c r="L915" i="3" s="1"/>
  <c r="J911" i="3"/>
  <c r="K911" i="3" s="1"/>
  <c r="L911" i="3" s="1"/>
  <c r="J907" i="3"/>
  <c r="K907" i="3" s="1"/>
  <c r="L907" i="3" s="1"/>
  <c r="J903" i="3"/>
  <c r="K903" i="3" s="1"/>
  <c r="L903" i="3" s="1"/>
  <c r="J899" i="3"/>
  <c r="K899" i="3" s="1"/>
  <c r="L899" i="3" s="1"/>
  <c r="J895" i="3"/>
  <c r="K895" i="3" s="1"/>
  <c r="L895" i="3" s="1"/>
  <c r="J891" i="3"/>
  <c r="K891" i="3" s="1"/>
  <c r="L891" i="3" s="1"/>
  <c r="J887" i="3"/>
  <c r="K887" i="3" s="1"/>
  <c r="L887" i="3" s="1"/>
  <c r="J883" i="3"/>
  <c r="K883" i="3" s="1"/>
  <c r="L883" i="3" s="1"/>
  <c r="J879" i="3"/>
  <c r="K879" i="3" s="1"/>
  <c r="L879" i="3" s="1"/>
  <c r="J875" i="3"/>
  <c r="K875" i="3" s="1"/>
  <c r="L875" i="3" s="1"/>
  <c r="J871" i="3"/>
  <c r="K871" i="3" s="1"/>
  <c r="L871" i="3" s="1"/>
  <c r="J867" i="3"/>
  <c r="K867" i="3" s="1"/>
  <c r="L867" i="3" s="1"/>
  <c r="J863" i="3"/>
  <c r="K863" i="3" s="1"/>
  <c r="L863" i="3" s="1"/>
  <c r="J859" i="3"/>
  <c r="K859" i="3" s="1"/>
  <c r="L859" i="3" s="1"/>
  <c r="J855" i="3"/>
  <c r="K855" i="3" s="1"/>
  <c r="L855" i="3" s="1"/>
  <c r="J851" i="3"/>
  <c r="K851" i="3" s="1"/>
  <c r="L851" i="3" s="1"/>
  <c r="J847" i="3"/>
  <c r="K847" i="3" s="1"/>
  <c r="L847" i="3" s="1"/>
  <c r="J843" i="3"/>
  <c r="K843" i="3" s="1"/>
  <c r="L843" i="3" s="1"/>
  <c r="J839" i="3"/>
  <c r="K839" i="3" s="1"/>
  <c r="L839" i="3" s="1"/>
  <c r="J835" i="3"/>
  <c r="K835" i="3" s="1"/>
  <c r="L835" i="3" s="1"/>
  <c r="J831" i="3"/>
  <c r="K831" i="3" s="1"/>
  <c r="L831" i="3" s="1"/>
  <c r="J827" i="3"/>
  <c r="K827" i="3" s="1"/>
  <c r="L827" i="3" s="1"/>
  <c r="J823" i="3"/>
  <c r="K823" i="3" s="1"/>
  <c r="L823" i="3" s="1"/>
  <c r="J819" i="3"/>
  <c r="K819" i="3" s="1"/>
  <c r="L819" i="3" s="1"/>
  <c r="J815" i="3"/>
  <c r="K815" i="3" s="1"/>
  <c r="L815" i="3" s="1"/>
  <c r="J811" i="3"/>
  <c r="K811" i="3" s="1"/>
  <c r="L811" i="3" s="1"/>
  <c r="J807" i="3"/>
  <c r="K807" i="3" s="1"/>
  <c r="L807" i="3" s="1"/>
  <c r="J803" i="3"/>
  <c r="K803" i="3" s="1"/>
  <c r="L803" i="3" s="1"/>
  <c r="J799" i="3"/>
  <c r="K799" i="3" s="1"/>
  <c r="L799" i="3" s="1"/>
  <c r="J795" i="3"/>
  <c r="K795" i="3" s="1"/>
  <c r="L795" i="3" s="1"/>
  <c r="J791" i="3"/>
  <c r="K791" i="3" s="1"/>
  <c r="L791" i="3" s="1"/>
  <c r="J787" i="3"/>
  <c r="K787" i="3" s="1"/>
  <c r="L787" i="3" s="1"/>
  <c r="J783" i="3"/>
  <c r="K783" i="3" s="1"/>
  <c r="L783" i="3" s="1"/>
  <c r="J779" i="3"/>
  <c r="K779" i="3" s="1"/>
  <c r="L779" i="3" s="1"/>
  <c r="J775" i="3"/>
  <c r="K775" i="3" s="1"/>
  <c r="L775" i="3" s="1"/>
  <c r="J771" i="3"/>
  <c r="K771" i="3" s="1"/>
  <c r="L771" i="3" s="1"/>
  <c r="J767" i="3"/>
  <c r="K767" i="3" s="1"/>
  <c r="L767" i="3" s="1"/>
  <c r="J763" i="3"/>
  <c r="K763" i="3" s="1"/>
  <c r="L763" i="3" s="1"/>
  <c r="J759" i="3"/>
  <c r="K759" i="3" s="1"/>
  <c r="L759" i="3" s="1"/>
  <c r="J755" i="3"/>
  <c r="K755" i="3" s="1"/>
  <c r="L755" i="3" s="1"/>
  <c r="J751" i="3"/>
  <c r="K751" i="3" s="1"/>
  <c r="L751" i="3" s="1"/>
  <c r="J747" i="3"/>
  <c r="K747" i="3" s="1"/>
  <c r="L747" i="3" s="1"/>
  <c r="J743" i="3"/>
  <c r="K743" i="3" s="1"/>
  <c r="L743" i="3" s="1"/>
  <c r="J739" i="3"/>
  <c r="K739" i="3" s="1"/>
  <c r="L739" i="3" s="1"/>
  <c r="J735" i="3"/>
  <c r="K735" i="3" s="1"/>
  <c r="L735" i="3" s="1"/>
  <c r="J731" i="3"/>
  <c r="K731" i="3" s="1"/>
  <c r="L731" i="3" s="1"/>
  <c r="J727" i="3"/>
  <c r="K727" i="3" s="1"/>
  <c r="L727" i="3" s="1"/>
  <c r="J723" i="3"/>
  <c r="K723" i="3" s="1"/>
  <c r="L723" i="3" s="1"/>
  <c r="J719" i="3"/>
  <c r="K719" i="3" s="1"/>
  <c r="L719" i="3" s="1"/>
  <c r="J715" i="3"/>
  <c r="K715" i="3" s="1"/>
  <c r="L715" i="3" s="1"/>
  <c r="J711" i="3"/>
  <c r="K711" i="3" s="1"/>
  <c r="L711" i="3" s="1"/>
  <c r="J707" i="3"/>
  <c r="K707" i="3" s="1"/>
  <c r="L707" i="3" s="1"/>
  <c r="J703" i="3"/>
  <c r="K703" i="3" s="1"/>
  <c r="L703" i="3" s="1"/>
  <c r="J699" i="3"/>
  <c r="K699" i="3" s="1"/>
  <c r="L699" i="3" s="1"/>
  <c r="J695" i="3"/>
  <c r="K695" i="3" s="1"/>
  <c r="L695" i="3" s="1"/>
  <c r="J691" i="3"/>
  <c r="K691" i="3" s="1"/>
  <c r="L691" i="3" s="1"/>
  <c r="J687" i="3"/>
  <c r="K687" i="3" s="1"/>
  <c r="L687" i="3" s="1"/>
  <c r="J683" i="3"/>
  <c r="K683" i="3" s="1"/>
  <c r="L683" i="3" s="1"/>
  <c r="J679" i="3"/>
  <c r="K679" i="3" s="1"/>
  <c r="L679" i="3" s="1"/>
  <c r="J675" i="3"/>
  <c r="K675" i="3" s="1"/>
  <c r="L675" i="3" s="1"/>
  <c r="J671" i="3"/>
  <c r="K671" i="3" s="1"/>
  <c r="L671" i="3" s="1"/>
  <c r="J667" i="3"/>
  <c r="K667" i="3" s="1"/>
  <c r="L667" i="3" s="1"/>
  <c r="J663" i="3"/>
  <c r="K663" i="3" s="1"/>
  <c r="L663" i="3" s="1"/>
  <c r="J659" i="3"/>
  <c r="K659" i="3" s="1"/>
  <c r="L659" i="3" s="1"/>
  <c r="J655" i="3"/>
  <c r="K655" i="3" s="1"/>
  <c r="L655" i="3" s="1"/>
  <c r="J651" i="3"/>
  <c r="K651" i="3" s="1"/>
  <c r="L651" i="3" s="1"/>
  <c r="J647" i="3"/>
  <c r="K647" i="3" s="1"/>
  <c r="L647" i="3" s="1"/>
  <c r="J643" i="3"/>
  <c r="K643" i="3" s="1"/>
  <c r="L643" i="3" s="1"/>
  <c r="J639" i="3"/>
  <c r="K639" i="3" s="1"/>
  <c r="L639" i="3" s="1"/>
  <c r="J635" i="3"/>
  <c r="K635" i="3" s="1"/>
  <c r="L635" i="3" s="1"/>
  <c r="J631" i="3"/>
  <c r="K631" i="3" s="1"/>
  <c r="L631" i="3" s="1"/>
  <c r="J627" i="3"/>
  <c r="K627" i="3" s="1"/>
  <c r="L627" i="3" s="1"/>
  <c r="J623" i="3"/>
  <c r="K623" i="3" s="1"/>
  <c r="L623" i="3" s="1"/>
  <c r="J619" i="3"/>
  <c r="K619" i="3" s="1"/>
  <c r="L619" i="3" s="1"/>
  <c r="J615" i="3"/>
  <c r="K615" i="3" s="1"/>
  <c r="L615" i="3" s="1"/>
  <c r="J611" i="3"/>
  <c r="K611" i="3" s="1"/>
  <c r="L611" i="3" s="1"/>
  <c r="J607" i="3"/>
  <c r="K607" i="3" s="1"/>
  <c r="L607" i="3" s="1"/>
  <c r="J603" i="3"/>
  <c r="K603" i="3" s="1"/>
  <c r="L603" i="3" s="1"/>
  <c r="J599" i="3"/>
  <c r="K599" i="3" s="1"/>
  <c r="L599" i="3" s="1"/>
  <c r="J595" i="3"/>
  <c r="K595" i="3" s="1"/>
  <c r="L595" i="3" s="1"/>
  <c r="J591" i="3"/>
  <c r="K591" i="3" s="1"/>
  <c r="L591" i="3" s="1"/>
  <c r="J587" i="3"/>
  <c r="K587" i="3" s="1"/>
  <c r="L587" i="3" s="1"/>
  <c r="J583" i="3"/>
  <c r="K583" i="3" s="1"/>
  <c r="L583" i="3" s="1"/>
  <c r="J579" i="3"/>
  <c r="K579" i="3" s="1"/>
  <c r="L579" i="3" s="1"/>
  <c r="J575" i="3"/>
  <c r="K575" i="3" s="1"/>
  <c r="L575" i="3" s="1"/>
  <c r="J571" i="3"/>
  <c r="K571" i="3" s="1"/>
  <c r="L571" i="3" s="1"/>
  <c r="J1866" i="3"/>
  <c r="K1866" i="3" s="1"/>
  <c r="L1866" i="3" s="1"/>
  <c r="J1862" i="3"/>
  <c r="K1862" i="3" s="1"/>
  <c r="L1862" i="3" s="1"/>
  <c r="J1858" i="3"/>
  <c r="K1858" i="3" s="1"/>
  <c r="L1858" i="3" s="1"/>
  <c r="J1854" i="3"/>
  <c r="K1854" i="3" s="1"/>
  <c r="L1854" i="3" s="1"/>
  <c r="J1850" i="3"/>
  <c r="K1850" i="3" s="1"/>
  <c r="L1850" i="3" s="1"/>
  <c r="J1846" i="3"/>
  <c r="K1846" i="3" s="1"/>
  <c r="L1846" i="3" s="1"/>
  <c r="J1842" i="3"/>
  <c r="K1842" i="3" s="1"/>
  <c r="L1842" i="3" s="1"/>
  <c r="J1838" i="3"/>
  <c r="K1838" i="3" s="1"/>
  <c r="L1838" i="3" s="1"/>
  <c r="J1834" i="3"/>
  <c r="K1834" i="3" s="1"/>
  <c r="L1834" i="3" s="1"/>
  <c r="J1830" i="3"/>
  <c r="K1830" i="3" s="1"/>
  <c r="L1830" i="3" s="1"/>
  <c r="J1826" i="3"/>
  <c r="K1826" i="3" s="1"/>
  <c r="L1826" i="3" s="1"/>
  <c r="J1822" i="3"/>
  <c r="K1822" i="3" s="1"/>
  <c r="L1822" i="3" s="1"/>
  <c r="J1818" i="3"/>
  <c r="K1818" i="3" s="1"/>
  <c r="L1818" i="3" s="1"/>
  <c r="J1814" i="3"/>
  <c r="K1814" i="3" s="1"/>
  <c r="L1814" i="3" s="1"/>
  <c r="J1810" i="3"/>
  <c r="K1810" i="3" s="1"/>
  <c r="L1810" i="3" s="1"/>
  <c r="J1806" i="3"/>
  <c r="K1806" i="3" s="1"/>
  <c r="L1806" i="3" s="1"/>
  <c r="J1802" i="3"/>
  <c r="K1802" i="3" s="1"/>
  <c r="L1802" i="3" s="1"/>
  <c r="J1798" i="3"/>
  <c r="K1798" i="3" s="1"/>
  <c r="L1798" i="3" s="1"/>
  <c r="J1794" i="3"/>
  <c r="K1794" i="3" s="1"/>
  <c r="L1794" i="3" s="1"/>
  <c r="J1790" i="3"/>
  <c r="K1790" i="3" s="1"/>
  <c r="L1790" i="3" s="1"/>
  <c r="J1786" i="3"/>
  <c r="K1786" i="3" s="1"/>
  <c r="L1786" i="3" s="1"/>
  <c r="J1782" i="3"/>
  <c r="K1782" i="3" s="1"/>
  <c r="L1782" i="3" s="1"/>
  <c r="J1778" i="3"/>
  <c r="K1778" i="3" s="1"/>
  <c r="L1778" i="3" s="1"/>
  <c r="J1774" i="3"/>
  <c r="K1774" i="3" s="1"/>
  <c r="L1774" i="3" s="1"/>
  <c r="J1770" i="3"/>
  <c r="K1770" i="3" s="1"/>
  <c r="L1770" i="3" s="1"/>
  <c r="J1766" i="3"/>
  <c r="K1766" i="3" s="1"/>
  <c r="L1766" i="3" s="1"/>
  <c r="J1762" i="3"/>
  <c r="K1762" i="3" s="1"/>
  <c r="L1762" i="3" s="1"/>
  <c r="J1758" i="3"/>
  <c r="K1758" i="3" s="1"/>
  <c r="L1758" i="3" s="1"/>
  <c r="J1754" i="3"/>
  <c r="K1754" i="3" s="1"/>
  <c r="L1754" i="3" s="1"/>
  <c r="J1750" i="3"/>
  <c r="K1750" i="3" s="1"/>
  <c r="L1750" i="3" s="1"/>
  <c r="J1746" i="3"/>
  <c r="K1746" i="3" s="1"/>
  <c r="L1746" i="3" s="1"/>
  <c r="J1742" i="3"/>
  <c r="K1742" i="3" s="1"/>
  <c r="L1742" i="3" s="1"/>
  <c r="J1738" i="3"/>
  <c r="K1738" i="3" s="1"/>
  <c r="L1738" i="3" s="1"/>
  <c r="J1734" i="3"/>
  <c r="K1734" i="3" s="1"/>
  <c r="L1734" i="3" s="1"/>
  <c r="J1730" i="3"/>
  <c r="K1730" i="3" s="1"/>
  <c r="L1730" i="3" s="1"/>
  <c r="J1726" i="3"/>
  <c r="K1726" i="3" s="1"/>
  <c r="L1726" i="3" s="1"/>
  <c r="J1722" i="3"/>
  <c r="K1722" i="3" s="1"/>
  <c r="L1722" i="3" s="1"/>
  <c r="J1718" i="3"/>
  <c r="K1718" i="3" s="1"/>
  <c r="L1718" i="3" s="1"/>
  <c r="J1714" i="3"/>
  <c r="K1714" i="3" s="1"/>
  <c r="L1714" i="3" s="1"/>
  <c r="J1710" i="3"/>
  <c r="K1710" i="3" s="1"/>
  <c r="L1710" i="3" s="1"/>
  <c r="J1706" i="3"/>
  <c r="K1706" i="3" s="1"/>
  <c r="L1706" i="3" s="1"/>
  <c r="J1702" i="3"/>
  <c r="K1702" i="3" s="1"/>
  <c r="L1702" i="3" s="1"/>
  <c r="J1698" i="3"/>
  <c r="K1698" i="3" s="1"/>
  <c r="L1698" i="3" s="1"/>
  <c r="J1694" i="3"/>
  <c r="K1694" i="3" s="1"/>
  <c r="L1694" i="3" s="1"/>
  <c r="J1690" i="3"/>
  <c r="K1690" i="3" s="1"/>
  <c r="L1690" i="3" s="1"/>
  <c r="J1686" i="3"/>
  <c r="K1686" i="3" s="1"/>
  <c r="L1686" i="3" s="1"/>
  <c r="J1682" i="3"/>
  <c r="K1682" i="3" s="1"/>
  <c r="L1682" i="3" s="1"/>
  <c r="J1678" i="3"/>
  <c r="K1678" i="3" s="1"/>
  <c r="L1678" i="3" s="1"/>
  <c r="J1674" i="3"/>
  <c r="K1674" i="3" s="1"/>
  <c r="L1674" i="3" s="1"/>
  <c r="J1670" i="3"/>
  <c r="K1670" i="3" s="1"/>
  <c r="L1670" i="3" s="1"/>
  <c r="J1666" i="3"/>
  <c r="K1666" i="3" s="1"/>
  <c r="L1666" i="3" s="1"/>
  <c r="J1662" i="3"/>
  <c r="K1662" i="3" s="1"/>
  <c r="L1662" i="3" s="1"/>
  <c r="J1658" i="3"/>
  <c r="K1658" i="3" s="1"/>
  <c r="L1658" i="3" s="1"/>
  <c r="J1654" i="3"/>
  <c r="K1654" i="3" s="1"/>
  <c r="L1654" i="3" s="1"/>
  <c r="J1650" i="3"/>
  <c r="K1650" i="3" s="1"/>
  <c r="L1650" i="3" s="1"/>
  <c r="J1646" i="3"/>
  <c r="K1646" i="3" s="1"/>
  <c r="L1646" i="3" s="1"/>
  <c r="J1642" i="3"/>
  <c r="K1642" i="3" s="1"/>
  <c r="L1642" i="3" s="1"/>
  <c r="J1638" i="3"/>
  <c r="K1638" i="3" s="1"/>
  <c r="L1638" i="3" s="1"/>
  <c r="J1634" i="3"/>
  <c r="K1634" i="3" s="1"/>
  <c r="L1634" i="3" s="1"/>
  <c r="J1630" i="3"/>
  <c r="K1630" i="3" s="1"/>
  <c r="L1630" i="3" s="1"/>
  <c r="J1626" i="3"/>
  <c r="K1626" i="3" s="1"/>
  <c r="L1626" i="3" s="1"/>
  <c r="J1622" i="3"/>
  <c r="K1622" i="3" s="1"/>
  <c r="L1622" i="3" s="1"/>
  <c r="J1618" i="3"/>
  <c r="K1618" i="3" s="1"/>
  <c r="L1618" i="3" s="1"/>
  <c r="J1614" i="3"/>
  <c r="K1614" i="3" s="1"/>
  <c r="L1614" i="3" s="1"/>
  <c r="J1610" i="3"/>
  <c r="K1610" i="3" s="1"/>
  <c r="L1610" i="3" s="1"/>
  <c r="J1606" i="3"/>
  <c r="K1606" i="3" s="1"/>
  <c r="L1606" i="3" s="1"/>
  <c r="J1602" i="3"/>
  <c r="K1602" i="3" s="1"/>
  <c r="L1602" i="3" s="1"/>
  <c r="J1598" i="3"/>
  <c r="K1598" i="3" s="1"/>
  <c r="L1598" i="3" s="1"/>
  <c r="J1594" i="3"/>
  <c r="K1594" i="3" s="1"/>
  <c r="L1594" i="3" s="1"/>
  <c r="J1590" i="3"/>
  <c r="K1590" i="3" s="1"/>
  <c r="L1590" i="3" s="1"/>
  <c r="J1586" i="3"/>
  <c r="K1586" i="3" s="1"/>
  <c r="L1586" i="3" s="1"/>
  <c r="J1582" i="3"/>
  <c r="K1582" i="3" s="1"/>
  <c r="L1582" i="3" s="1"/>
  <c r="J1578" i="3"/>
  <c r="K1578" i="3" s="1"/>
  <c r="L1578" i="3" s="1"/>
  <c r="J1574" i="3"/>
  <c r="K1574" i="3" s="1"/>
  <c r="L1574" i="3" s="1"/>
  <c r="J1570" i="3"/>
  <c r="K1570" i="3" s="1"/>
  <c r="L1570" i="3" s="1"/>
  <c r="J1566" i="3"/>
  <c r="K1566" i="3" s="1"/>
  <c r="L1566" i="3" s="1"/>
  <c r="J1562" i="3"/>
  <c r="K1562" i="3" s="1"/>
  <c r="L1562" i="3" s="1"/>
  <c r="J1558" i="3"/>
  <c r="K1558" i="3" s="1"/>
  <c r="L1558" i="3" s="1"/>
  <c r="J1554" i="3"/>
  <c r="K1554" i="3" s="1"/>
  <c r="L1554" i="3" s="1"/>
  <c r="J1550" i="3"/>
  <c r="K1550" i="3" s="1"/>
  <c r="L1550" i="3" s="1"/>
  <c r="J1546" i="3"/>
  <c r="K1546" i="3" s="1"/>
  <c r="L1546" i="3" s="1"/>
  <c r="J1542" i="3"/>
  <c r="K1542" i="3" s="1"/>
  <c r="L1542" i="3" s="1"/>
  <c r="J1538" i="3"/>
  <c r="K1538" i="3" s="1"/>
  <c r="L1538" i="3" s="1"/>
  <c r="J1534" i="3"/>
  <c r="K1534" i="3" s="1"/>
  <c r="L1534" i="3" s="1"/>
  <c r="J1530" i="3"/>
  <c r="K1530" i="3" s="1"/>
  <c r="L1530" i="3" s="1"/>
  <c r="J1526" i="3"/>
  <c r="K1526" i="3" s="1"/>
  <c r="L1526" i="3" s="1"/>
  <c r="J1522" i="3"/>
  <c r="K1522" i="3" s="1"/>
  <c r="L1522" i="3" s="1"/>
  <c r="J1518" i="3"/>
  <c r="K1518" i="3" s="1"/>
  <c r="L1518" i="3" s="1"/>
  <c r="J1514" i="3"/>
  <c r="K1514" i="3" s="1"/>
  <c r="L1514" i="3" s="1"/>
  <c r="J1510" i="3"/>
  <c r="K1510" i="3" s="1"/>
  <c r="L1510" i="3" s="1"/>
  <c r="J1506" i="3"/>
  <c r="K1506" i="3" s="1"/>
  <c r="L1506" i="3" s="1"/>
  <c r="J1502" i="3"/>
  <c r="K1502" i="3" s="1"/>
  <c r="L1502" i="3" s="1"/>
  <c r="J1498" i="3"/>
  <c r="K1498" i="3" s="1"/>
  <c r="L1498" i="3" s="1"/>
  <c r="J1494" i="3"/>
  <c r="K1494" i="3" s="1"/>
  <c r="L1494" i="3" s="1"/>
  <c r="J1490" i="3"/>
  <c r="K1490" i="3" s="1"/>
  <c r="L1490" i="3" s="1"/>
  <c r="J1486" i="3"/>
  <c r="K1486" i="3" s="1"/>
  <c r="L1486" i="3" s="1"/>
  <c r="J1482" i="3"/>
  <c r="K1482" i="3" s="1"/>
  <c r="L1482" i="3" s="1"/>
  <c r="J1478" i="3"/>
  <c r="K1478" i="3" s="1"/>
  <c r="L1478" i="3" s="1"/>
  <c r="J1474" i="3"/>
  <c r="K1474" i="3" s="1"/>
  <c r="L1474" i="3" s="1"/>
  <c r="J1470" i="3"/>
  <c r="K1470" i="3" s="1"/>
  <c r="L1470" i="3" s="1"/>
  <c r="J1466" i="3"/>
  <c r="K1466" i="3" s="1"/>
  <c r="L1466" i="3" s="1"/>
  <c r="J1462" i="3"/>
  <c r="K1462" i="3" s="1"/>
  <c r="L1462" i="3" s="1"/>
  <c r="J1458" i="3"/>
  <c r="K1458" i="3" s="1"/>
  <c r="L1458" i="3" s="1"/>
  <c r="J1454" i="3"/>
  <c r="K1454" i="3" s="1"/>
  <c r="L1454" i="3" s="1"/>
  <c r="J1450" i="3"/>
  <c r="K1450" i="3" s="1"/>
  <c r="L1450" i="3" s="1"/>
  <c r="J1446" i="3"/>
  <c r="K1446" i="3" s="1"/>
  <c r="L1446" i="3" s="1"/>
  <c r="J1442" i="3"/>
  <c r="K1442" i="3" s="1"/>
  <c r="L1442" i="3" s="1"/>
  <c r="J1438" i="3"/>
  <c r="K1438" i="3" s="1"/>
  <c r="L1438" i="3" s="1"/>
  <c r="J1434" i="3"/>
  <c r="K1434" i="3" s="1"/>
  <c r="L1434" i="3" s="1"/>
  <c r="J1430" i="3"/>
  <c r="K1430" i="3" s="1"/>
  <c r="L1430" i="3" s="1"/>
  <c r="J1426" i="3"/>
  <c r="K1426" i="3" s="1"/>
  <c r="L1426" i="3" s="1"/>
  <c r="J1422" i="3"/>
  <c r="K1422" i="3" s="1"/>
  <c r="L1422" i="3" s="1"/>
  <c r="J1418" i="3"/>
  <c r="K1418" i="3" s="1"/>
  <c r="L1418" i="3" s="1"/>
  <c r="J1414" i="3"/>
  <c r="K1414" i="3" s="1"/>
  <c r="L1414" i="3" s="1"/>
  <c r="J1410" i="3"/>
  <c r="K1410" i="3" s="1"/>
  <c r="L1410" i="3" s="1"/>
  <c r="J1406" i="3"/>
  <c r="K1406" i="3" s="1"/>
  <c r="L1406" i="3" s="1"/>
  <c r="J1402" i="3"/>
  <c r="K1402" i="3" s="1"/>
  <c r="L1402" i="3" s="1"/>
  <c r="J1398" i="3"/>
  <c r="K1398" i="3" s="1"/>
  <c r="L1398" i="3" s="1"/>
  <c r="J1394" i="3"/>
  <c r="K1394" i="3" s="1"/>
  <c r="L1394" i="3" s="1"/>
  <c r="J1390" i="3"/>
  <c r="K1390" i="3" s="1"/>
  <c r="L1390" i="3" s="1"/>
  <c r="J1386" i="3"/>
  <c r="K1386" i="3" s="1"/>
  <c r="L1386" i="3" s="1"/>
  <c r="J1382" i="3"/>
  <c r="K1382" i="3" s="1"/>
  <c r="L1382" i="3" s="1"/>
  <c r="J1378" i="3"/>
  <c r="K1378" i="3" s="1"/>
  <c r="L1378" i="3" s="1"/>
  <c r="J1374" i="3"/>
  <c r="K1374" i="3" s="1"/>
  <c r="L1374" i="3" s="1"/>
  <c r="J1370" i="3"/>
  <c r="K1370" i="3" s="1"/>
  <c r="L1370" i="3" s="1"/>
  <c r="J1366" i="3"/>
  <c r="K1366" i="3" s="1"/>
  <c r="L1366" i="3" s="1"/>
  <c r="J1362" i="3"/>
  <c r="K1362" i="3" s="1"/>
  <c r="L1362" i="3" s="1"/>
  <c r="J1358" i="3"/>
  <c r="K1358" i="3" s="1"/>
  <c r="L1358" i="3" s="1"/>
  <c r="J1354" i="3"/>
  <c r="K1354" i="3" s="1"/>
  <c r="L1354" i="3" s="1"/>
  <c r="J1350" i="3"/>
  <c r="K1350" i="3" s="1"/>
  <c r="L1350" i="3" s="1"/>
  <c r="J1346" i="3"/>
  <c r="K1346" i="3" s="1"/>
  <c r="L1346" i="3" s="1"/>
  <c r="J1342" i="3"/>
  <c r="K1342" i="3" s="1"/>
  <c r="L1342" i="3" s="1"/>
  <c r="J1338" i="3"/>
  <c r="K1338" i="3" s="1"/>
  <c r="L1338" i="3" s="1"/>
  <c r="J1334" i="3"/>
  <c r="K1334" i="3" s="1"/>
  <c r="L1334" i="3" s="1"/>
  <c r="J1330" i="3"/>
  <c r="K1330" i="3" s="1"/>
  <c r="L1330" i="3" s="1"/>
  <c r="J1326" i="3"/>
  <c r="K1326" i="3" s="1"/>
  <c r="L1326" i="3" s="1"/>
  <c r="J1322" i="3"/>
  <c r="K1322" i="3" s="1"/>
  <c r="L1322" i="3" s="1"/>
  <c r="J1318" i="3"/>
  <c r="K1318" i="3" s="1"/>
  <c r="L1318" i="3" s="1"/>
  <c r="J1314" i="3"/>
  <c r="K1314" i="3" s="1"/>
  <c r="L1314" i="3" s="1"/>
  <c r="J1310" i="3"/>
  <c r="K1310" i="3" s="1"/>
  <c r="L1310" i="3" s="1"/>
  <c r="J1306" i="3"/>
  <c r="K1306" i="3" s="1"/>
  <c r="L1306" i="3" s="1"/>
  <c r="J1302" i="3"/>
  <c r="K1302" i="3" s="1"/>
  <c r="L1302" i="3" s="1"/>
  <c r="J1298" i="3"/>
  <c r="K1298" i="3" s="1"/>
  <c r="L1298" i="3" s="1"/>
  <c r="J1294" i="3"/>
  <c r="K1294" i="3" s="1"/>
  <c r="L1294" i="3" s="1"/>
  <c r="J1290" i="3"/>
  <c r="K1290" i="3" s="1"/>
  <c r="L1290" i="3" s="1"/>
  <c r="J1286" i="3"/>
  <c r="K1286" i="3" s="1"/>
  <c r="L1286" i="3" s="1"/>
  <c r="J1282" i="3"/>
  <c r="K1282" i="3" s="1"/>
  <c r="L1282" i="3" s="1"/>
  <c r="J1278" i="3"/>
  <c r="K1278" i="3" s="1"/>
  <c r="L1278" i="3" s="1"/>
  <c r="J1274" i="3"/>
  <c r="K1274" i="3" s="1"/>
  <c r="L1274" i="3" s="1"/>
  <c r="J1270" i="3"/>
  <c r="K1270" i="3" s="1"/>
  <c r="L1270" i="3" s="1"/>
  <c r="J1266" i="3"/>
  <c r="K1266" i="3" s="1"/>
  <c r="L1266" i="3" s="1"/>
  <c r="J1262" i="3"/>
  <c r="K1262" i="3" s="1"/>
  <c r="L1262" i="3" s="1"/>
  <c r="J1258" i="3"/>
  <c r="K1258" i="3" s="1"/>
  <c r="L1258" i="3" s="1"/>
  <c r="J1254" i="3"/>
  <c r="K1254" i="3" s="1"/>
  <c r="L1254" i="3" s="1"/>
  <c r="J1250" i="3"/>
  <c r="K1250" i="3" s="1"/>
  <c r="L1250" i="3" s="1"/>
  <c r="J1246" i="3"/>
  <c r="K1246" i="3" s="1"/>
  <c r="L1246" i="3" s="1"/>
  <c r="J1242" i="3"/>
  <c r="K1242" i="3" s="1"/>
  <c r="L1242" i="3" s="1"/>
  <c r="J1238" i="3"/>
  <c r="K1238" i="3" s="1"/>
  <c r="L1238" i="3" s="1"/>
  <c r="J1234" i="3"/>
  <c r="K1234" i="3" s="1"/>
  <c r="L1234" i="3" s="1"/>
  <c r="J1230" i="3"/>
  <c r="K1230" i="3" s="1"/>
  <c r="L1230" i="3" s="1"/>
  <c r="J1226" i="3"/>
  <c r="K1226" i="3" s="1"/>
  <c r="L1226" i="3" s="1"/>
  <c r="J1222" i="3"/>
  <c r="K1222" i="3" s="1"/>
  <c r="L1222" i="3" s="1"/>
  <c r="J1218" i="3"/>
  <c r="K1218" i="3" s="1"/>
  <c r="L1218" i="3" s="1"/>
  <c r="J1214" i="3"/>
  <c r="K1214" i="3" s="1"/>
  <c r="L1214" i="3" s="1"/>
  <c r="J1210" i="3"/>
  <c r="K1210" i="3" s="1"/>
  <c r="L1210" i="3" s="1"/>
  <c r="J1206" i="3"/>
  <c r="K1206" i="3" s="1"/>
  <c r="L1206" i="3" s="1"/>
  <c r="J1202" i="3"/>
  <c r="K1202" i="3" s="1"/>
  <c r="L1202" i="3" s="1"/>
  <c r="J1198" i="3"/>
  <c r="K1198" i="3" s="1"/>
  <c r="L1198" i="3" s="1"/>
  <c r="J1194" i="3"/>
  <c r="K1194" i="3" s="1"/>
  <c r="L1194" i="3" s="1"/>
  <c r="J1190" i="3"/>
  <c r="K1190" i="3" s="1"/>
  <c r="L1190" i="3" s="1"/>
  <c r="J1186" i="3"/>
  <c r="K1186" i="3" s="1"/>
  <c r="L1186" i="3" s="1"/>
  <c r="J1182" i="3"/>
  <c r="K1182" i="3" s="1"/>
  <c r="L1182" i="3" s="1"/>
  <c r="J1178" i="3"/>
  <c r="K1178" i="3" s="1"/>
  <c r="L1178" i="3" s="1"/>
  <c r="J1174" i="3"/>
  <c r="K1174" i="3" s="1"/>
  <c r="L1174" i="3" s="1"/>
  <c r="J1170" i="3"/>
  <c r="K1170" i="3" s="1"/>
  <c r="L1170" i="3" s="1"/>
  <c r="J1166" i="3"/>
  <c r="K1166" i="3" s="1"/>
  <c r="L1166" i="3" s="1"/>
  <c r="J1162" i="3"/>
  <c r="K1162" i="3" s="1"/>
  <c r="L1162" i="3" s="1"/>
  <c r="J1158" i="3"/>
  <c r="K1158" i="3" s="1"/>
  <c r="L1158" i="3" s="1"/>
  <c r="J1154" i="3"/>
  <c r="K1154" i="3" s="1"/>
  <c r="L1154" i="3" s="1"/>
  <c r="J1150" i="3"/>
  <c r="K1150" i="3" s="1"/>
  <c r="L1150" i="3" s="1"/>
  <c r="J1146" i="3"/>
  <c r="K1146" i="3" s="1"/>
  <c r="L1146" i="3" s="1"/>
  <c r="J1142" i="3"/>
  <c r="K1142" i="3" s="1"/>
  <c r="L1142" i="3" s="1"/>
  <c r="J1138" i="3"/>
  <c r="K1138" i="3" s="1"/>
  <c r="L1138" i="3" s="1"/>
  <c r="J1134" i="3"/>
  <c r="K1134" i="3" s="1"/>
  <c r="L1134" i="3" s="1"/>
  <c r="J1130" i="3"/>
  <c r="K1130" i="3" s="1"/>
  <c r="L1130" i="3" s="1"/>
  <c r="J1126" i="3"/>
  <c r="K1126" i="3" s="1"/>
  <c r="L1126" i="3" s="1"/>
  <c r="J1122" i="3"/>
  <c r="K1122" i="3" s="1"/>
  <c r="L1122" i="3" s="1"/>
  <c r="J1118" i="3"/>
  <c r="K1118" i="3" s="1"/>
  <c r="L1118" i="3" s="1"/>
  <c r="J1114" i="3"/>
  <c r="K1114" i="3" s="1"/>
  <c r="L1114" i="3" s="1"/>
  <c r="J1110" i="3"/>
  <c r="K1110" i="3" s="1"/>
  <c r="L1110" i="3" s="1"/>
  <c r="J1106" i="3"/>
  <c r="K1106" i="3" s="1"/>
  <c r="L1106" i="3" s="1"/>
  <c r="J1102" i="3"/>
  <c r="K1102" i="3" s="1"/>
  <c r="L1102" i="3" s="1"/>
  <c r="J2977" i="3"/>
  <c r="K2977" i="3" s="1"/>
  <c r="L2977" i="3" s="1"/>
  <c r="J2973" i="3"/>
  <c r="K2973" i="3" s="1"/>
  <c r="L2973" i="3" s="1"/>
  <c r="J2969" i="3"/>
  <c r="K2969" i="3" s="1"/>
  <c r="L2969" i="3" s="1"/>
  <c r="J2965" i="3"/>
  <c r="K2965" i="3" s="1"/>
  <c r="L2965" i="3" s="1"/>
  <c r="J2961" i="3"/>
  <c r="K2961" i="3" s="1"/>
  <c r="L2961" i="3" s="1"/>
  <c r="J2957" i="3"/>
  <c r="K2957" i="3" s="1"/>
  <c r="L2957" i="3" s="1"/>
  <c r="J2953" i="3"/>
  <c r="K2953" i="3" s="1"/>
  <c r="L2953" i="3" s="1"/>
  <c r="J2949" i="3"/>
  <c r="K2949" i="3" s="1"/>
  <c r="L2949" i="3" s="1"/>
  <c r="J2945" i="3"/>
  <c r="K2945" i="3" s="1"/>
  <c r="L2945" i="3" s="1"/>
  <c r="J2941" i="3"/>
  <c r="K2941" i="3" s="1"/>
  <c r="L2941" i="3" s="1"/>
  <c r="J2937" i="3"/>
  <c r="K2937" i="3" s="1"/>
  <c r="L2937" i="3" s="1"/>
  <c r="J2933" i="3"/>
  <c r="K2933" i="3" s="1"/>
  <c r="L2933" i="3" s="1"/>
  <c r="J2929" i="3"/>
  <c r="K2929" i="3" s="1"/>
  <c r="L2929" i="3" s="1"/>
  <c r="J2925" i="3"/>
  <c r="K2925" i="3" s="1"/>
  <c r="L2925" i="3" s="1"/>
  <c r="J2921" i="3"/>
  <c r="K2921" i="3" s="1"/>
  <c r="L2921" i="3" s="1"/>
  <c r="J2917" i="3"/>
  <c r="K2917" i="3" s="1"/>
  <c r="L2917" i="3" s="1"/>
  <c r="J2913" i="3"/>
  <c r="K2913" i="3" s="1"/>
  <c r="L2913" i="3" s="1"/>
  <c r="J2909" i="3"/>
  <c r="K2909" i="3" s="1"/>
  <c r="L2909" i="3" s="1"/>
  <c r="J2905" i="3"/>
  <c r="K2905" i="3" s="1"/>
  <c r="L2905" i="3" s="1"/>
  <c r="J2901" i="3"/>
  <c r="K2901" i="3" s="1"/>
  <c r="L2901" i="3" s="1"/>
  <c r="J2897" i="3"/>
  <c r="K2897" i="3" s="1"/>
  <c r="L2897" i="3" s="1"/>
  <c r="J2893" i="3"/>
  <c r="K2893" i="3" s="1"/>
  <c r="L2893" i="3" s="1"/>
  <c r="J2889" i="3"/>
  <c r="K2889" i="3" s="1"/>
  <c r="L2889" i="3" s="1"/>
  <c r="J2885" i="3"/>
  <c r="K2885" i="3" s="1"/>
  <c r="L2885" i="3" s="1"/>
  <c r="J2881" i="3"/>
  <c r="K2881" i="3" s="1"/>
  <c r="L2881" i="3" s="1"/>
  <c r="J2877" i="3"/>
  <c r="K2877" i="3" s="1"/>
  <c r="L2877" i="3" s="1"/>
  <c r="J2873" i="3"/>
  <c r="K2873" i="3" s="1"/>
  <c r="L2873" i="3" s="1"/>
  <c r="J2869" i="3"/>
  <c r="K2869" i="3" s="1"/>
  <c r="L2869" i="3" s="1"/>
  <c r="J2865" i="3"/>
  <c r="K2865" i="3" s="1"/>
  <c r="L2865" i="3" s="1"/>
  <c r="J2861" i="3"/>
  <c r="K2861" i="3" s="1"/>
  <c r="L2861" i="3" s="1"/>
  <c r="J2857" i="3"/>
  <c r="K2857" i="3" s="1"/>
  <c r="L2857" i="3" s="1"/>
  <c r="J2853" i="3"/>
  <c r="K2853" i="3" s="1"/>
  <c r="L2853" i="3" s="1"/>
  <c r="J2849" i="3"/>
  <c r="K2849" i="3" s="1"/>
  <c r="L2849" i="3" s="1"/>
  <c r="J2845" i="3"/>
  <c r="K2845" i="3" s="1"/>
  <c r="L2845" i="3" s="1"/>
  <c r="J2841" i="3"/>
  <c r="K2841" i="3" s="1"/>
  <c r="L2841" i="3" s="1"/>
  <c r="J2837" i="3"/>
  <c r="K2837" i="3" s="1"/>
  <c r="L2837" i="3" s="1"/>
  <c r="J2833" i="3"/>
  <c r="K2833" i="3" s="1"/>
  <c r="L2833" i="3" s="1"/>
  <c r="J2829" i="3"/>
  <c r="K2829" i="3" s="1"/>
  <c r="L2829" i="3" s="1"/>
  <c r="J2825" i="3"/>
  <c r="K2825" i="3" s="1"/>
  <c r="L2825" i="3" s="1"/>
  <c r="J2821" i="3"/>
  <c r="K2821" i="3" s="1"/>
  <c r="L2821" i="3" s="1"/>
  <c r="J2817" i="3"/>
  <c r="K2817" i="3" s="1"/>
  <c r="L2817" i="3" s="1"/>
  <c r="J2813" i="3"/>
  <c r="K2813" i="3" s="1"/>
  <c r="L2813" i="3" s="1"/>
  <c r="J2809" i="3"/>
  <c r="K2809" i="3" s="1"/>
  <c r="L2809" i="3" s="1"/>
  <c r="J2805" i="3"/>
  <c r="K2805" i="3" s="1"/>
  <c r="L2805" i="3" s="1"/>
  <c r="J2801" i="3"/>
  <c r="K2801" i="3" s="1"/>
  <c r="L2801" i="3" s="1"/>
  <c r="J2797" i="3"/>
  <c r="K2797" i="3" s="1"/>
  <c r="L2797" i="3" s="1"/>
  <c r="J2793" i="3"/>
  <c r="K2793" i="3" s="1"/>
  <c r="L2793" i="3" s="1"/>
  <c r="J2789" i="3"/>
  <c r="K2789" i="3" s="1"/>
  <c r="L2789" i="3" s="1"/>
  <c r="J2785" i="3"/>
  <c r="K2785" i="3" s="1"/>
  <c r="L2785" i="3" s="1"/>
  <c r="J2781" i="3"/>
  <c r="K2781" i="3" s="1"/>
  <c r="L2781" i="3" s="1"/>
  <c r="J2777" i="3"/>
  <c r="K2777" i="3" s="1"/>
  <c r="L2777" i="3" s="1"/>
  <c r="J2773" i="3"/>
  <c r="K2773" i="3" s="1"/>
  <c r="L2773" i="3" s="1"/>
  <c r="J2769" i="3"/>
  <c r="K2769" i="3" s="1"/>
  <c r="L2769" i="3" s="1"/>
  <c r="J2765" i="3"/>
  <c r="K2765" i="3" s="1"/>
  <c r="L2765" i="3" s="1"/>
  <c r="J2761" i="3"/>
  <c r="K2761" i="3" s="1"/>
  <c r="L2761" i="3" s="1"/>
  <c r="J2757" i="3"/>
  <c r="K2757" i="3" s="1"/>
  <c r="L2757" i="3" s="1"/>
  <c r="J2753" i="3"/>
  <c r="K2753" i="3" s="1"/>
  <c r="L2753" i="3" s="1"/>
  <c r="J2749" i="3"/>
  <c r="K2749" i="3" s="1"/>
  <c r="L2749" i="3" s="1"/>
  <c r="J2745" i="3"/>
  <c r="K2745" i="3" s="1"/>
  <c r="L2745" i="3" s="1"/>
  <c r="J2741" i="3"/>
  <c r="K2741" i="3" s="1"/>
  <c r="L2741" i="3" s="1"/>
  <c r="J2737" i="3"/>
  <c r="K2737" i="3" s="1"/>
  <c r="L2737" i="3" s="1"/>
  <c r="J2733" i="3"/>
  <c r="K2733" i="3" s="1"/>
  <c r="L2733" i="3" s="1"/>
  <c r="J2729" i="3"/>
  <c r="K2729" i="3" s="1"/>
  <c r="L2729" i="3" s="1"/>
  <c r="J2725" i="3"/>
  <c r="K2725" i="3" s="1"/>
  <c r="L2725" i="3" s="1"/>
  <c r="J2721" i="3"/>
  <c r="K2721" i="3" s="1"/>
  <c r="L2721" i="3" s="1"/>
  <c r="J2717" i="3"/>
  <c r="K2717" i="3" s="1"/>
  <c r="L2717" i="3" s="1"/>
  <c r="J2713" i="3"/>
  <c r="K2713" i="3" s="1"/>
  <c r="L2713" i="3" s="1"/>
  <c r="J2709" i="3"/>
  <c r="K2709" i="3" s="1"/>
  <c r="L2709" i="3" s="1"/>
  <c r="J2705" i="3"/>
  <c r="K2705" i="3" s="1"/>
  <c r="L2705" i="3" s="1"/>
  <c r="J2701" i="3"/>
  <c r="K2701" i="3" s="1"/>
  <c r="L2701" i="3" s="1"/>
  <c r="J2697" i="3"/>
  <c r="K2697" i="3" s="1"/>
  <c r="L2697" i="3" s="1"/>
  <c r="J2693" i="3"/>
  <c r="K2693" i="3" s="1"/>
  <c r="L2693" i="3" s="1"/>
  <c r="J2689" i="3"/>
  <c r="K2689" i="3" s="1"/>
  <c r="L2689" i="3" s="1"/>
  <c r="J2685" i="3"/>
  <c r="K2685" i="3" s="1"/>
  <c r="L2685" i="3" s="1"/>
  <c r="J2681" i="3"/>
  <c r="K2681" i="3" s="1"/>
  <c r="L2681" i="3" s="1"/>
  <c r="J2677" i="3"/>
  <c r="K2677" i="3" s="1"/>
  <c r="L2677" i="3" s="1"/>
  <c r="J2673" i="3"/>
  <c r="K2673" i="3" s="1"/>
  <c r="L2673" i="3" s="1"/>
  <c r="J2669" i="3"/>
  <c r="K2669" i="3" s="1"/>
  <c r="L2669" i="3" s="1"/>
  <c r="J2665" i="3"/>
  <c r="K2665" i="3" s="1"/>
  <c r="L2665" i="3" s="1"/>
  <c r="J2661" i="3"/>
  <c r="K2661" i="3" s="1"/>
  <c r="L2661" i="3" s="1"/>
  <c r="J2657" i="3"/>
  <c r="K2657" i="3" s="1"/>
  <c r="L2657" i="3" s="1"/>
  <c r="J2653" i="3"/>
  <c r="K2653" i="3" s="1"/>
  <c r="L2653" i="3" s="1"/>
  <c r="J2649" i="3"/>
  <c r="K2649" i="3" s="1"/>
  <c r="L2649" i="3" s="1"/>
  <c r="J2645" i="3"/>
  <c r="K2645" i="3" s="1"/>
  <c r="L2645" i="3" s="1"/>
  <c r="J2641" i="3"/>
  <c r="K2641" i="3" s="1"/>
  <c r="L2641" i="3" s="1"/>
  <c r="J2637" i="3"/>
  <c r="K2637" i="3" s="1"/>
  <c r="L2637" i="3" s="1"/>
  <c r="J2633" i="3"/>
  <c r="K2633" i="3" s="1"/>
  <c r="L2633" i="3" s="1"/>
  <c r="J2629" i="3"/>
  <c r="K2629" i="3" s="1"/>
  <c r="L2629" i="3" s="1"/>
  <c r="J2625" i="3"/>
  <c r="K2625" i="3" s="1"/>
  <c r="L2625" i="3" s="1"/>
  <c r="J2621" i="3"/>
  <c r="K2621" i="3" s="1"/>
  <c r="L2621" i="3" s="1"/>
  <c r="J2617" i="3"/>
  <c r="K2617" i="3" s="1"/>
  <c r="L2617" i="3" s="1"/>
  <c r="J2613" i="3"/>
  <c r="K2613" i="3" s="1"/>
  <c r="L2613" i="3" s="1"/>
  <c r="J2609" i="3"/>
  <c r="K2609" i="3" s="1"/>
  <c r="L2609" i="3" s="1"/>
  <c r="J2605" i="3"/>
  <c r="K2605" i="3" s="1"/>
  <c r="L2605" i="3" s="1"/>
  <c r="J2601" i="3"/>
  <c r="K2601" i="3" s="1"/>
  <c r="L2601" i="3" s="1"/>
  <c r="J2597" i="3"/>
  <c r="K2597" i="3" s="1"/>
  <c r="L2597" i="3" s="1"/>
  <c r="J2593" i="3"/>
  <c r="K2593" i="3" s="1"/>
  <c r="L2593" i="3" s="1"/>
  <c r="J2589" i="3"/>
  <c r="K2589" i="3" s="1"/>
  <c r="L2589" i="3" s="1"/>
  <c r="J2585" i="3"/>
  <c r="K2585" i="3" s="1"/>
  <c r="L2585" i="3" s="1"/>
  <c r="J2581" i="3"/>
  <c r="K2581" i="3" s="1"/>
  <c r="L2581" i="3" s="1"/>
  <c r="J2577" i="3"/>
  <c r="K2577" i="3" s="1"/>
  <c r="L2577" i="3" s="1"/>
  <c r="J2573" i="3"/>
  <c r="K2573" i="3" s="1"/>
  <c r="L2573" i="3" s="1"/>
  <c r="J2569" i="3"/>
  <c r="K2569" i="3" s="1"/>
  <c r="L2569" i="3" s="1"/>
  <c r="J2565" i="3"/>
  <c r="K2565" i="3" s="1"/>
  <c r="L2565" i="3" s="1"/>
  <c r="J2561" i="3"/>
  <c r="K2561" i="3" s="1"/>
  <c r="L2561" i="3" s="1"/>
  <c r="J2557" i="3"/>
  <c r="K2557" i="3" s="1"/>
  <c r="L2557" i="3" s="1"/>
  <c r="J2553" i="3"/>
  <c r="K2553" i="3" s="1"/>
  <c r="L2553" i="3" s="1"/>
  <c r="J2549" i="3"/>
  <c r="K2549" i="3" s="1"/>
  <c r="L2549" i="3" s="1"/>
  <c r="J2545" i="3"/>
  <c r="K2545" i="3" s="1"/>
  <c r="L2545" i="3" s="1"/>
  <c r="J2541" i="3"/>
  <c r="K2541" i="3" s="1"/>
  <c r="L2541" i="3" s="1"/>
  <c r="J2537" i="3"/>
  <c r="K2537" i="3" s="1"/>
  <c r="L2537" i="3" s="1"/>
  <c r="J2533" i="3"/>
  <c r="K2533" i="3" s="1"/>
  <c r="L2533" i="3" s="1"/>
  <c r="J2529" i="3"/>
  <c r="K2529" i="3" s="1"/>
  <c r="L2529" i="3" s="1"/>
  <c r="J2525" i="3"/>
  <c r="K2525" i="3" s="1"/>
  <c r="L2525" i="3" s="1"/>
  <c r="J2521" i="3"/>
  <c r="K2521" i="3" s="1"/>
  <c r="L2521" i="3" s="1"/>
  <c r="J2517" i="3"/>
  <c r="K2517" i="3" s="1"/>
  <c r="L2517" i="3" s="1"/>
  <c r="J2513" i="3"/>
  <c r="K2513" i="3" s="1"/>
  <c r="L2513" i="3" s="1"/>
  <c r="J2509" i="3"/>
  <c r="K2509" i="3" s="1"/>
  <c r="L2509" i="3" s="1"/>
  <c r="J2505" i="3"/>
  <c r="K2505" i="3" s="1"/>
  <c r="L2505" i="3" s="1"/>
  <c r="J2501" i="3"/>
  <c r="K2501" i="3" s="1"/>
  <c r="L2501" i="3" s="1"/>
  <c r="J2497" i="3"/>
  <c r="K2497" i="3" s="1"/>
  <c r="L2497" i="3" s="1"/>
  <c r="J2493" i="3"/>
  <c r="K2493" i="3" s="1"/>
  <c r="L2493" i="3" s="1"/>
  <c r="J2489" i="3"/>
  <c r="K2489" i="3" s="1"/>
  <c r="L2489" i="3" s="1"/>
  <c r="J2485" i="3"/>
  <c r="K2485" i="3" s="1"/>
  <c r="L2485" i="3" s="1"/>
  <c r="J2481" i="3"/>
  <c r="K2481" i="3" s="1"/>
  <c r="L2481" i="3" s="1"/>
  <c r="J2477" i="3"/>
  <c r="K2477" i="3" s="1"/>
  <c r="L2477" i="3" s="1"/>
  <c r="J2473" i="3"/>
  <c r="K2473" i="3" s="1"/>
  <c r="L2473" i="3" s="1"/>
  <c r="J2469" i="3"/>
  <c r="K2469" i="3" s="1"/>
  <c r="L2469" i="3" s="1"/>
  <c r="J2465" i="3"/>
  <c r="K2465" i="3" s="1"/>
  <c r="L2465" i="3" s="1"/>
  <c r="J2461" i="3"/>
  <c r="K2461" i="3" s="1"/>
  <c r="L2461" i="3" s="1"/>
  <c r="J2457" i="3"/>
  <c r="K2457" i="3" s="1"/>
  <c r="L2457" i="3" s="1"/>
  <c r="J2453" i="3"/>
  <c r="K2453" i="3" s="1"/>
  <c r="L2453" i="3" s="1"/>
  <c r="J2449" i="3"/>
  <c r="K2449" i="3" s="1"/>
  <c r="L2449" i="3" s="1"/>
  <c r="J2445" i="3"/>
  <c r="K2445" i="3" s="1"/>
  <c r="L2445" i="3" s="1"/>
  <c r="J2441" i="3"/>
  <c r="K2441" i="3" s="1"/>
  <c r="L2441" i="3" s="1"/>
  <c r="J2437" i="3"/>
  <c r="K2437" i="3" s="1"/>
  <c r="L2437" i="3" s="1"/>
  <c r="J2433" i="3"/>
  <c r="K2433" i="3" s="1"/>
  <c r="L2433" i="3" s="1"/>
  <c r="J2429" i="3"/>
  <c r="K2429" i="3" s="1"/>
  <c r="L2429" i="3" s="1"/>
  <c r="J2425" i="3"/>
  <c r="K2425" i="3" s="1"/>
  <c r="L2425" i="3" s="1"/>
  <c r="J2421" i="3"/>
  <c r="K2421" i="3" s="1"/>
  <c r="L2421" i="3" s="1"/>
  <c r="J2417" i="3"/>
  <c r="K2417" i="3" s="1"/>
  <c r="L2417" i="3" s="1"/>
  <c r="J2413" i="3"/>
  <c r="K2413" i="3" s="1"/>
  <c r="L2413" i="3" s="1"/>
  <c r="J2409" i="3"/>
  <c r="K2409" i="3" s="1"/>
  <c r="L2409" i="3" s="1"/>
  <c r="J2405" i="3"/>
  <c r="K2405" i="3" s="1"/>
  <c r="L2405" i="3" s="1"/>
  <c r="J2401" i="3"/>
  <c r="K2401" i="3" s="1"/>
  <c r="L2401" i="3" s="1"/>
  <c r="J2397" i="3"/>
  <c r="K2397" i="3" s="1"/>
  <c r="L2397" i="3" s="1"/>
  <c r="J2393" i="3"/>
  <c r="K2393" i="3" s="1"/>
  <c r="L2393" i="3" s="1"/>
  <c r="J2389" i="3"/>
  <c r="K2389" i="3" s="1"/>
  <c r="L2389" i="3" s="1"/>
  <c r="J2385" i="3"/>
  <c r="K2385" i="3" s="1"/>
  <c r="L2385" i="3" s="1"/>
  <c r="J2381" i="3"/>
  <c r="K2381" i="3" s="1"/>
  <c r="L2381" i="3" s="1"/>
  <c r="J2377" i="3"/>
  <c r="K2377" i="3" s="1"/>
  <c r="L2377" i="3" s="1"/>
  <c r="J2373" i="3"/>
  <c r="K2373" i="3" s="1"/>
  <c r="L2373" i="3" s="1"/>
  <c r="J2369" i="3"/>
  <c r="K2369" i="3" s="1"/>
  <c r="L2369" i="3" s="1"/>
  <c r="J2365" i="3"/>
  <c r="K2365" i="3" s="1"/>
  <c r="L2365" i="3" s="1"/>
  <c r="J2361" i="3"/>
  <c r="K2361" i="3" s="1"/>
  <c r="L2361" i="3" s="1"/>
  <c r="J2357" i="3"/>
  <c r="K2357" i="3" s="1"/>
  <c r="L2357" i="3" s="1"/>
  <c r="J2353" i="3"/>
  <c r="K2353" i="3" s="1"/>
  <c r="L2353" i="3" s="1"/>
  <c r="J2349" i="3"/>
  <c r="K2349" i="3" s="1"/>
  <c r="L2349" i="3" s="1"/>
  <c r="J2345" i="3"/>
  <c r="K2345" i="3" s="1"/>
  <c r="L2345" i="3" s="1"/>
  <c r="J2341" i="3"/>
  <c r="K2341" i="3" s="1"/>
  <c r="L2341" i="3" s="1"/>
  <c r="J2337" i="3"/>
  <c r="K2337" i="3" s="1"/>
  <c r="L2337" i="3" s="1"/>
  <c r="J2333" i="3"/>
  <c r="K2333" i="3" s="1"/>
  <c r="L2333" i="3" s="1"/>
  <c r="J2329" i="3"/>
  <c r="K2329" i="3" s="1"/>
  <c r="L2329" i="3" s="1"/>
  <c r="J2325" i="3"/>
  <c r="K2325" i="3" s="1"/>
  <c r="L2325" i="3" s="1"/>
  <c r="J2321" i="3"/>
  <c r="K2321" i="3" s="1"/>
  <c r="L2321" i="3" s="1"/>
  <c r="J2317" i="3"/>
  <c r="K2317" i="3" s="1"/>
  <c r="L2317" i="3" s="1"/>
  <c r="J2313" i="3"/>
  <c r="K2313" i="3" s="1"/>
  <c r="L2313" i="3" s="1"/>
  <c r="J2309" i="3"/>
  <c r="K2309" i="3" s="1"/>
  <c r="L2309" i="3" s="1"/>
  <c r="J2305" i="3"/>
  <c r="K2305" i="3" s="1"/>
  <c r="L2305" i="3" s="1"/>
  <c r="J2301" i="3"/>
  <c r="K2301" i="3" s="1"/>
  <c r="L2301" i="3" s="1"/>
  <c r="J2297" i="3"/>
  <c r="K2297" i="3" s="1"/>
  <c r="L2297" i="3" s="1"/>
  <c r="J2293" i="3"/>
  <c r="K2293" i="3" s="1"/>
  <c r="L2293" i="3" s="1"/>
  <c r="J2289" i="3"/>
  <c r="K2289" i="3" s="1"/>
  <c r="L2289" i="3" s="1"/>
  <c r="J2285" i="3"/>
  <c r="K2285" i="3" s="1"/>
  <c r="L2285" i="3" s="1"/>
  <c r="J2281" i="3"/>
  <c r="K2281" i="3" s="1"/>
  <c r="L2281" i="3" s="1"/>
  <c r="J2277" i="3"/>
  <c r="K2277" i="3" s="1"/>
  <c r="L2277" i="3" s="1"/>
  <c r="J2273" i="3"/>
  <c r="K2273" i="3" s="1"/>
  <c r="L2273" i="3" s="1"/>
  <c r="J2269" i="3"/>
  <c r="K2269" i="3" s="1"/>
  <c r="L2269" i="3" s="1"/>
  <c r="J2265" i="3"/>
  <c r="K2265" i="3" s="1"/>
  <c r="L2265" i="3" s="1"/>
  <c r="J2261" i="3"/>
  <c r="K2261" i="3" s="1"/>
  <c r="L2261" i="3" s="1"/>
  <c r="J2257" i="3"/>
  <c r="K2257" i="3" s="1"/>
  <c r="L2257" i="3" s="1"/>
  <c r="J2253" i="3"/>
  <c r="K2253" i="3" s="1"/>
  <c r="L2253" i="3" s="1"/>
  <c r="J2249" i="3"/>
  <c r="K2249" i="3" s="1"/>
  <c r="L2249" i="3" s="1"/>
  <c r="J2245" i="3"/>
  <c r="K2245" i="3" s="1"/>
  <c r="L2245" i="3" s="1"/>
  <c r="J2241" i="3"/>
  <c r="K2241" i="3" s="1"/>
  <c r="L2241" i="3" s="1"/>
  <c r="J2237" i="3"/>
  <c r="K2237" i="3" s="1"/>
  <c r="L2237" i="3" s="1"/>
  <c r="J2233" i="3"/>
  <c r="K2233" i="3" s="1"/>
  <c r="L2233" i="3" s="1"/>
  <c r="J2229" i="3"/>
  <c r="K2229" i="3" s="1"/>
  <c r="L2229" i="3" s="1"/>
  <c r="J2225" i="3"/>
  <c r="K2225" i="3" s="1"/>
  <c r="L2225" i="3" s="1"/>
  <c r="J2221" i="3"/>
  <c r="K2221" i="3" s="1"/>
  <c r="L2221" i="3" s="1"/>
  <c r="J2217" i="3"/>
  <c r="K2217" i="3" s="1"/>
  <c r="L2217" i="3" s="1"/>
  <c r="J2213" i="3"/>
  <c r="K2213" i="3" s="1"/>
  <c r="L2213" i="3" s="1"/>
  <c r="J2209" i="3"/>
  <c r="K2209" i="3" s="1"/>
  <c r="L2209" i="3" s="1"/>
  <c r="J2205" i="3"/>
  <c r="K2205" i="3" s="1"/>
  <c r="L2205" i="3" s="1"/>
  <c r="J2201" i="3"/>
  <c r="K2201" i="3" s="1"/>
  <c r="L2201" i="3" s="1"/>
  <c r="J2197" i="3"/>
  <c r="K2197" i="3" s="1"/>
  <c r="L2197" i="3" s="1"/>
  <c r="J2193" i="3"/>
  <c r="K2193" i="3" s="1"/>
  <c r="L2193" i="3" s="1"/>
  <c r="J2189" i="3"/>
  <c r="K2189" i="3" s="1"/>
  <c r="L2189" i="3" s="1"/>
  <c r="J2185" i="3"/>
  <c r="K2185" i="3" s="1"/>
  <c r="L2185" i="3" s="1"/>
  <c r="J2181" i="3"/>
  <c r="K2181" i="3" s="1"/>
  <c r="L2181" i="3" s="1"/>
  <c r="J2177" i="3"/>
  <c r="K2177" i="3" s="1"/>
  <c r="L2177" i="3" s="1"/>
  <c r="J2173" i="3"/>
  <c r="K2173" i="3" s="1"/>
  <c r="L2173" i="3" s="1"/>
  <c r="J2169" i="3"/>
  <c r="K2169" i="3" s="1"/>
  <c r="L2169" i="3" s="1"/>
  <c r="J2165" i="3"/>
  <c r="K2165" i="3" s="1"/>
  <c r="L2165" i="3" s="1"/>
  <c r="J2161" i="3"/>
  <c r="K2161" i="3" s="1"/>
  <c r="L2161" i="3" s="1"/>
  <c r="J2157" i="3"/>
  <c r="K2157" i="3" s="1"/>
  <c r="L2157" i="3" s="1"/>
  <c r="J2153" i="3"/>
  <c r="K2153" i="3" s="1"/>
  <c r="L2153" i="3" s="1"/>
  <c r="J2149" i="3"/>
  <c r="K2149" i="3" s="1"/>
  <c r="L2149" i="3" s="1"/>
  <c r="J2145" i="3"/>
  <c r="K2145" i="3" s="1"/>
  <c r="L2145" i="3" s="1"/>
  <c r="J2141" i="3"/>
  <c r="K2141" i="3" s="1"/>
  <c r="L2141" i="3" s="1"/>
  <c r="J2137" i="3"/>
  <c r="K2137" i="3" s="1"/>
  <c r="L2137" i="3" s="1"/>
  <c r="J2133" i="3"/>
  <c r="K2133" i="3" s="1"/>
  <c r="L2133" i="3" s="1"/>
  <c r="J2129" i="3"/>
  <c r="K2129" i="3" s="1"/>
  <c r="L2129" i="3" s="1"/>
  <c r="J2125" i="3"/>
  <c r="K2125" i="3" s="1"/>
  <c r="L2125" i="3" s="1"/>
  <c r="J2121" i="3"/>
  <c r="K2121" i="3" s="1"/>
  <c r="L2121" i="3" s="1"/>
  <c r="J2117" i="3"/>
  <c r="K2117" i="3" s="1"/>
  <c r="L2117" i="3" s="1"/>
  <c r="J2113" i="3"/>
  <c r="K2113" i="3" s="1"/>
  <c r="L2113" i="3" s="1"/>
  <c r="J2109" i="3"/>
  <c r="K2109" i="3" s="1"/>
  <c r="L2109" i="3" s="1"/>
  <c r="J2105" i="3"/>
  <c r="K2105" i="3" s="1"/>
  <c r="L2105" i="3" s="1"/>
  <c r="J2101" i="3"/>
  <c r="K2101" i="3" s="1"/>
  <c r="L2101" i="3" s="1"/>
  <c r="J2097" i="3"/>
  <c r="K2097" i="3" s="1"/>
  <c r="L2097" i="3" s="1"/>
  <c r="J2093" i="3"/>
  <c r="K2093" i="3" s="1"/>
  <c r="L2093" i="3" s="1"/>
  <c r="J2089" i="3"/>
  <c r="K2089" i="3" s="1"/>
  <c r="L2089" i="3" s="1"/>
  <c r="J2085" i="3"/>
  <c r="K2085" i="3" s="1"/>
  <c r="L2085" i="3" s="1"/>
  <c r="J2081" i="3"/>
  <c r="K2081" i="3" s="1"/>
  <c r="L2081" i="3" s="1"/>
  <c r="J2077" i="3"/>
  <c r="K2077" i="3" s="1"/>
  <c r="L2077" i="3" s="1"/>
  <c r="J2073" i="3"/>
  <c r="K2073" i="3" s="1"/>
  <c r="L2073" i="3" s="1"/>
  <c r="J2069" i="3"/>
  <c r="K2069" i="3" s="1"/>
  <c r="L2069" i="3" s="1"/>
  <c r="J2065" i="3"/>
  <c r="K2065" i="3" s="1"/>
  <c r="L2065" i="3" s="1"/>
  <c r="J2061" i="3"/>
  <c r="K2061" i="3" s="1"/>
  <c r="L2061" i="3" s="1"/>
  <c r="J2057" i="3"/>
  <c r="K2057" i="3" s="1"/>
  <c r="L2057" i="3" s="1"/>
  <c r="J2053" i="3"/>
  <c r="K2053" i="3" s="1"/>
  <c r="L2053" i="3" s="1"/>
  <c r="J2049" i="3"/>
  <c r="K2049" i="3" s="1"/>
  <c r="L2049" i="3" s="1"/>
  <c r="J2045" i="3"/>
  <c r="K2045" i="3" s="1"/>
  <c r="L2045" i="3" s="1"/>
  <c r="J2041" i="3"/>
  <c r="K2041" i="3" s="1"/>
  <c r="L2041" i="3" s="1"/>
  <c r="J2037" i="3"/>
  <c r="K2037" i="3" s="1"/>
  <c r="L2037" i="3" s="1"/>
  <c r="J2033" i="3"/>
  <c r="K2033" i="3" s="1"/>
  <c r="L2033" i="3" s="1"/>
  <c r="J2029" i="3"/>
  <c r="K2029" i="3" s="1"/>
  <c r="L2029" i="3" s="1"/>
  <c r="J2025" i="3"/>
  <c r="K2025" i="3" s="1"/>
  <c r="L2025" i="3" s="1"/>
  <c r="J2021" i="3"/>
  <c r="K2021" i="3" s="1"/>
  <c r="L2021" i="3" s="1"/>
  <c r="J2017" i="3"/>
  <c r="K2017" i="3" s="1"/>
  <c r="L2017" i="3" s="1"/>
  <c r="J2013" i="3"/>
  <c r="K2013" i="3" s="1"/>
  <c r="L2013" i="3" s="1"/>
  <c r="J2009" i="3"/>
  <c r="K2009" i="3" s="1"/>
  <c r="L2009" i="3" s="1"/>
  <c r="J2005" i="3"/>
  <c r="K2005" i="3" s="1"/>
  <c r="L2005" i="3" s="1"/>
  <c r="J2001" i="3"/>
  <c r="K2001" i="3" s="1"/>
  <c r="L2001" i="3" s="1"/>
  <c r="J1997" i="3"/>
  <c r="K1997" i="3" s="1"/>
  <c r="L1997" i="3" s="1"/>
  <c r="J1993" i="3"/>
  <c r="K1993" i="3" s="1"/>
  <c r="L1993" i="3" s="1"/>
  <c r="J1989" i="3"/>
  <c r="K1989" i="3" s="1"/>
  <c r="L1989" i="3" s="1"/>
  <c r="J1985" i="3"/>
  <c r="K1985" i="3" s="1"/>
  <c r="L1985" i="3" s="1"/>
  <c r="J1981" i="3"/>
  <c r="K1981" i="3" s="1"/>
  <c r="L1981" i="3" s="1"/>
  <c r="J1977" i="3"/>
  <c r="K1977" i="3" s="1"/>
  <c r="L1977" i="3" s="1"/>
  <c r="J1973" i="3"/>
  <c r="K1973" i="3" s="1"/>
  <c r="L1973" i="3" s="1"/>
  <c r="J1969" i="3"/>
  <c r="K1969" i="3" s="1"/>
  <c r="L1969" i="3" s="1"/>
  <c r="J1965" i="3"/>
  <c r="K1965" i="3" s="1"/>
  <c r="L1965" i="3" s="1"/>
  <c r="J1961" i="3"/>
  <c r="K1961" i="3" s="1"/>
  <c r="L1961" i="3" s="1"/>
  <c r="J1957" i="3"/>
  <c r="K1957" i="3" s="1"/>
  <c r="L1957" i="3" s="1"/>
  <c r="J1953" i="3"/>
  <c r="K1953" i="3" s="1"/>
  <c r="L1953" i="3" s="1"/>
  <c r="J1949" i="3"/>
  <c r="K1949" i="3" s="1"/>
  <c r="L1949" i="3" s="1"/>
  <c r="J1945" i="3"/>
  <c r="K1945" i="3" s="1"/>
  <c r="L1945" i="3" s="1"/>
  <c r="J1941" i="3"/>
  <c r="K1941" i="3" s="1"/>
  <c r="L1941" i="3" s="1"/>
  <c r="J1937" i="3"/>
  <c r="K1937" i="3" s="1"/>
  <c r="L1937" i="3" s="1"/>
  <c r="J1933" i="3"/>
  <c r="K1933" i="3" s="1"/>
  <c r="L1933" i="3" s="1"/>
  <c r="J1929" i="3"/>
  <c r="K1929" i="3" s="1"/>
  <c r="L1929" i="3" s="1"/>
  <c r="J1925" i="3"/>
  <c r="K1925" i="3" s="1"/>
  <c r="L1925" i="3" s="1"/>
  <c r="J1921" i="3"/>
  <c r="K1921" i="3" s="1"/>
  <c r="L1921" i="3" s="1"/>
  <c r="J1917" i="3"/>
  <c r="K1917" i="3" s="1"/>
  <c r="L1917" i="3" s="1"/>
  <c r="J1913" i="3"/>
  <c r="K1913" i="3" s="1"/>
  <c r="L1913" i="3" s="1"/>
  <c r="J1909" i="3"/>
  <c r="K1909" i="3" s="1"/>
  <c r="L1909" i="3" s="1"/>
  <c r="J1905" i="3"/>
  <c r="K1905" i="3" s="1"/>
  <c r="L1905" i="3" s="1"/>
  <c r="J1901" i="3"/>
  <c r="K1901" i="3" s="1"/>
  <c r="L1901" i="3" s="1"/>
  <c r="J1897" i="3"/>
  <c r="K1897" i="3" s="1"/>
  <c r="L1897" i="3" s="1"/>
  <c r="J1893" i="3"/>
  <c r="K1893" i="3" s="1"/>
  <c r="L1893" i="3" s="1"/>
  <c r="J1889" i="3"/>
  <c r="K1889" i="3" s="1"/>
  <c r="L1889" i="3" s="1"/>
  <c r="J1885" i="3"/>
  <c r="K1885" i="3" s="1"/>
  <c r="L1885" i="3" s="1"/>
  <c r="J1881" i="3"/>
  <c r="K1881" i="3" s="1"/>
  <c r="L1881" i="3" s="1"/>
  <c r="J1877" i="3"/>
  <c r="K1877" i="3" s="1"/>
  <c r="L1877" i="3" s="1"/>
  <c r="J1873" i="3"/>
  <c r="K1873" i="3" s="1"/>
  <c r="L1873" i="3" s="1"/>
  <c r="J1869" i="3"/>
  <c r="K1869" i="3" s="1"/>
  <c r="L1869" i="3" s="1"/>
  <c r="J1865" i="3"/>
  <c r="K1865" i="3" s="1"/>
  <c r="L1865" i="3" s="1"/>
  <c r="J1861" i="3"/>
  <c r="K1861" i="3" s="1"/>
  <c r="L1861" i="3" s="1"/>
  <c r="J1857" i="3"/>
  <c r="K1857" i="3" s="1"/>
  <c r="L1857" i="3" s="1"/>
  <c r="J1853" i="3"/>
  <c r="K1853" i="3" s="1"/>
  <c r="L1853" i="3" s="1"/>
  <c r="J1849" i="3"/>
  <c r="K1849" i="3" s="1"/>
  <c r="L1849" i="3" s="1"/>
  <c r="J1845" i="3"/>
  <c r="K1845" i="3" s="1"/>
  <c r="L1845" i="3" s="1"/>
  <c r="J1841" i="3"/>
  <c r="K1841" i="3" s="1"/>
  <c r="L1841" i="3" s="1"/>
  <c r="J1837" i="3"/>
  <c r="K1837" i="3" s="1"/>
  <c r="L1837" i="3" s="1"/>
  <c r="J1833" i="3"/>
  <c r="K1833" i="3" s="1"/>
  <c r="L1833" i="3" s="1"/>
  <c r="J1829" i="3"/>
  <c r="K1829" i="3" s="1"/>
  <c r="L1829" i="3" s="1"/>
  <c r="J1825" i="3"/>
  <c r="K1825" i="3" s="1"/>
  <c r="L1825" i="3" s="1"/>
  <c r="J1821" i="3"/>
  <c r="K1821" i="3" s="1"/>
  <c r="L1821" i="3" s="1"/>
  <c r="J1817" i="3"/>
  <c r="K1817" i="3" s="1"/>
  <c r="L1817" i="3" s="1"/>
  <c r="J1813" i="3"/>
  <c r="K1813" i="3" s="1"/>
  <c r="L1813" i="3" s="1"/>
  <c r="J1809" i="3"/>
  <c r="K1809" i="3" s="1"/>
  <c r="L1809" i="3" s="1"/>
  <c r="J1805" i="3"/>
  <c r="K1805" i="3" s="1"/>
  <c r="L1805" i="3" s="1"/>
  <c r="J1801" i="3"/>
  <c r="K1801" i="3" s="1"/>
  <c r="L1801" i="3" s="1"/>
  <c r="J1797" i="3"/>
  <c r="K1797" i="3" s="1"/>
  <c r="L1797" i="3" s="1"/>
  <c r="J1793" i="3"/>
  <c r="K1793" i="3" s="1"/>
  <c r="L1793" i="3" s="1"/>
  <c r="J1789" i="3"/>
  <c r="K1789" i="3" s="1"/>
  <c r="L1789" i="3" s="1"/>
  <c r="J1785" i="3"/>
  <c r="K1785" i="3" s="1"/>
  <c r="L1785" i="3" s="1"/>
  <c r="J1781" i="3"/>
  <c r="K1781" i="3" s="1"/>
  <c r="L1781" i="3" s="1"/>
  <c r="J1777" i="3"/>
  <c r="K1777" i="3" s="1"/>
  <c r="L1777" i="3" s="1"/>
  <c r="J1773" i="3"/>
  <c r="K1773" i="3" s="1"/>
  <c r="L1773" i="3" s="1"/>
  <c r="J1769" i="3"/>
  <c r="K1769" i="3" s="1"/>
  <c r="L1769" i="3" s="1"/>
  <c r="J1765" i="3"/>
  <c r="K1765" i="3" s="1"/>
  <c r="L1765" i="3" s="1"/>
  <c r="J1761" i="3"/>
  <c r="K1761" i="3" s="1"/>
  <c r="L1761" i="3" s="1"/>
  <c r="J1757" i="3"/>
  <c r="K1757" i="3" s="1"/>
  <c r="L1757" i="3" s="1"/>
  <c r="J1753" i="3"/>
  <c r="K1753" i="3" s="1"/>
  <c r="L1753" i="3" s="1"/>
  <c r="J1749" i="3"/>
  <c r="K1749" i="3" s="1"/>
  <c r="L1749" i="3" s="1"/>
  <c r="J1745" i="3"/>
  <c r="K1745" i="3" s="1"/>
  <c r="L1745" i="3" s="1"/>
  <c r="J1741" i="3"/>
  <c r="K1741" i="3" s="1"/>
  <c r="L1741" i="3" s="1"/>
  <c r="J1737" i="3"/>
  <c r="K1737" i="3" s="1"/>
  <c r="L1737" i="3" s="1"/>
  <c r="J1733" i="3"/>
  <c r="K1733" i="3" s="1"/>
  <c r="L1733" i="3" s="1"/>
  <c r="J1729" i="3"/>
  <c r="K1729" i="3" s="1"/>
  <c r="L1729" i="3" s="1"/>
  <c r="J1725" i="3"/>
  <c r="K1725" i="3" s="1"/>
  <c r="L1725" i="3" s="1"/>
  <c r="J1721" i="3"/>
  <c r="K1721" i="3" s="1"/>
  <c r="L1721" i="3" s="1"/>
  <c r="J1717" i="3"/>
  <c r="K1717" i="3" s="1"/>
  <c r="L1717" i="3" s="1"/>
  <c r="J1713" i="3"/>
  <c r="K1713" i="3" s="1"/>
  <c r="J1709" i="3"/>
  <c r="K1709" i="3" s="1"/>
  <c r="L1709" i="3" s="1"/>
  <c r="J1705" i="3"/>
  <c r="K1705" i="3" s="1"/>
  <c r="L1705" i="3" s="1"/>
  <c r="J1701" i="3"/>
  <c r="K1701" i="3" s="1"/>
  <c r="L1701" i="3" s="1"/>
  <c r="J1697" i="3"/>
  <c r="K1697" i="3" s="1"/>
  <c r="L1697" i="3" s="1"/>
  <c r="J1693" i="3"/>
  <c r="K1693" i="3" s="1"/>
  <c r="L1693" i="3" s="1"/>
  <c r="J1689" i="3"/>
  <c r="K1689" i="3" s="1"/>
  <c r="L1689" i="3" s="1"/>
  <c r="J1685" i="3"/>
  <c r="K1685" i="3" s="1"/>
  <c r="L1685" i="3" s="1"/>
  <c r="J1681" i="3"/>
  <c r="K1681" i="3" s="1"/>
  <c r="L1681" i="3" s="1"/>
  <c r="J1677" i="3"/>
  <c r="K1677" i="3" s="1"/>
  <c r="L1677" i="3" s="1"/>
  <c r="J1673" i="3"/>
  <c r="K1673" i="3" s="1"/>
  <c r="L1673" i="3" s="1"/>
  <c r="J1669" i="3"/>
  <c r="K1669" i="3" s="1"/>
  <c r="L1669" i="3" s="1"/>
  <c r="J1665" i="3"/>
  <c r="K1665" i="3" s="1"/>
  <c r="L1665" i="3" s="1"/>
  <c r="J1661" i="3"/>
  <c r="K1661" i="3" s="1"/>
  <c r="L1661" i="3" s="1"/>
  <c r="J1657" i="3"/>
  <c r="K1657" i="3" s="1"/>
  <c r="L1657" i="3" s="1"/>
  <c r="J1653" i="3"/>
  <c r="K1653" i="3" s="1"/>
  <c r="L1653" i="3" s="1"/>
  <c r="J1649" i="3"/>
  <c r="K1649" i="3" s="1"/>
  <c r="L1649" i="3" s="1"/>
  <c r="J1645" i="3"/>
  <c r="K1645" i="3" s="1"/>
  <c r="L1645" i="3" s="1"/>
  <c r="J1641" i="3"/>
  <c r="K1641" i="3" s="1"/>
  <c r="L1641" i="3" s="1"/>
  <c r="J1637" i="3"/>
  <c r="K1637" i="3" s="1"/>
  <c r="L1637" i="3" s="1"/>
  <c r="J1633" i="3"/>
  <c r="K1633" i="3" s="1"/>
  <c r="L1633" i="3" s="1"/>
  <c r="J1629" i="3"/>
  <c r="K1629" i="3" s="1"/>
  <c r="L1629" i="3" s="1"/>
  <c r="J1625" i="3"/>
  <c r="K1625" i="3" s="1"/>
  <c r="L1625" i="3" s="1"/>
  <c r="J1621" i="3"/>
  <c r="K1621" i="3" s="1"/>
  <c r="L1621" i="3" s="1"/>
  <c r="J1098" i="3"/>
  <c r="K1098" i="3" s="1"/>
  <c r="L1098" i="3" s="1"/>
  <c r="J1094" i="3"/>
  <c r="K1094" i="3" s="1"/>
  <c r="L1094" i="3" s="1"/>
  <c r="J1090" i="3"/>
  <c r="K1090" i="3" s="1"/>
  <c r="L1090" i="3" s="1"/>
  <c r="J1086" i="3"/>
  <c r="K1086" i="3" s="1"/>
  <c r="L1086" i="3" s="1"/>
  <c r="J1082" i="3"/>
  <c r="K1082" i="3" s="1"/>
  <c r="L1082" i="3" s="1"/>
  <c r="J1078" i="3"/>
  <c r="K1078" i="3" s="1"/>
  <c r="L1078" i="3" s="1"/>
  <c r="J1074" i="3"/>
  <c r="K1074" i="3" s="1"/>
  <c r="L1074" i="3" s="1"/>
  <c r="J1070" i="3"/>
  <c r="K1070" i="3" s="1"/>
  <c r="L1070" i="3" s="1"/>
  <c r="J1066" i="3"/>
  <c r="K1066" i="3" s="1"/>
  <c r="L1066" i="3" s="1"/>
  <c r="J1062" i="3"/>
  <c r="K1062" i="3" s="1"/>
  <c r="L1062" i="3" s="1"/>
  <c r="J1058" i="3"/>
  <c r="K1058" i="3" s="1"/>
  <c r="L1058" i="3" s="1"/>
  <c r="J1054" i="3"/>
  <c r="K1054" i="3" s="1"/>
  <c r="L1054" i="3" s="1"/>
  <c r="J1050" i="3"/>
  <c r="K1050" i="3" s="1"/>
  <c r="L1050" i="3" s="1"/>
  <c r="J1046" i="3"/>
  <c r="K1046" i="3" s="1"/>
  <c r="L1046" i="3" s="1"/>
  <c r="J1042" i="3"/>
  <c r="K1042" i="3" s="1"/>
  <c r="L1042" i="3" s="1"/>
  <c r="J1038" i="3"/>
  <c r="K1038" i="3" s="1"/>
  <c r="L1038" i="3" s="1"/>
  <c r="J1034" i="3"/>
  <c r="K1034" i="3" s="1"/>
  <c r="L1034" i="3" s="1"/>
  <c r="J1030" i="3"/>
  <c r="K1030" i="3" s="1"/>
  <c r="L1030" i="3" s="1"/>
  <c r="J1026" i="3"/>
  <c r="K1026" i="3" s="1"/>
  <c r="L1026" i="3" s="1"/>
  <c r="J1022" i="3"/>
  <c r="K1022" i="3" s="1"/>
  <c r="L1022" i="3" s="1"/>
  <c r="J1018" i="3"/>
  <c r="K1018" i="3" s="1"/>
  <c r="L1018" i="3" s="1"/>
  <c r="J1014" i="3"/>
  <c r="K1014" i="3" s="1"/>
  <c r="L1014" i="3" s="1"/>
  <c r="J1010" i="3"/>
  <c r="K1010" i="3" s="1"/>
  <c r="L1010" i="3" s="1"/>
  <c r="J1006" i="3"/>
  <c r="K1006" i="3" s="1"/>
  <c r="L1006" i="3" s="1"/>
  <c r="J1002" i="3"/>
  <c r="K1002" i="3" s="1"/>
  <c r="L1002" i="3" s="1"/>
  <c r="J998" i="3"/>
  <c r="K998" i="3" s="1"/>
  <c r="L998" i="3" s="1"/>
  <c r="J994" i="3"/>
  <c r="K994" i="3" s="1"/>
  <c r="L994" i="3" s="1"/>
  <c r="J990" i="3"/>
  <c r="K990" i="3" s="1"/>
  <c r="L990" i="3" s="1"/>
  <c r="J986" i="3"/>
  <c r="K986" i="3" s="1"/>
  <c r="L986" i="3" s="1"/>
  <c r="J982" i="3"/>
  <c r="K982" i="3" s="1"/>
  <c r="L982" i="3" s="1"/>
  <c r="J978" i="3"/>
  <c r="K978" i="3" s="1"/>
  <c r="L978" i="3" s="1"/>
  <c r="J974" i="3"/>
  <c r="K974" i="3" s="1"/>
  <c r="L974" i="3" s="1"/>
  <c r="J970" i="3"/>
  <c r="K970" i="3" s="1"/>
  <c r="L970" i="3" s="1"/>
  <c r="J966" i="3"/>
  <c r="K966" i="3" s="1"/>
  <c r="L966" i="3" s="1"/>
  <c r="J962" i="3"/>
  <c r="K962" i="3" s="1"/>
  <c r="L962" i="3" s="1"/>
  <c r="J958" i="3"/>
  <c r="K958" i="3" s="1"/>
  <c r="L958" i="3" s="1"/>
  <c r="J954" i="3"/>
  <c r="K954" i="3" s="1"/>
  <c r="L954" i="3" s="1"/>
  <c r="J950" i="3"/>
  <c r="K950" i="3" s="1"/>
  <c r="L950" i="3" s="1"/>
  <c r="J946" i="3"/>
  <c r="K946" i="3" s="1"/>
  <c r="L946" i="3" s="1"/>
  <c r="J942" i="3"/>
  <c r="K942" i="3" s="1"/>
  <c r="L942" i="3" s="1"/>
  <c r="J938" i="3"/>
  <c r="K938" i="3" s="1"/>
  <c r="L938" i="3" s="1"/>
  <c r="J934" i="3"/>
  <c r="K934" i="3" s="1"/>
  <c r="L934" i="3" s="1"/>
  <c r="J930" i="3"/>
  <c r="K930" i="3" s="1"/>
  <c r="L930" i="3" s="1"/>
  <c r="J926" i="3"/>
  <c r="K926" i="3" s="1"/>
  <c r="L926" i="3" s="1"/>
  <c r="J922" i="3"/>
  <c r="K922" i="3" s="1"/>
  <c r="L922" i="3" s="1"/>
  <c r="J918" i="3"/>
  <c r="K918" i="3" s="1"/>
  <c r="L918" i="3" s="1"/>
  <c r="J914" i="3"/>
  <c r="K914" i="3" s="1"/>
  <c r="L914" i="3" s="1"/>
  <c r="J910" i="3"/>
  <c r="K910" i="3" s="1"/>
  <c r="L910" i="3" s="1"/>
  <c r="J906" i="3"/>
  <c r="K906" i="3" s="1"/>
  <c r="L906" i="3" s="1"/>
  <c r="J902" i="3"/>
  <c r="K902" i="3" s="1"/>
  <c r="L902" i="3" s="1"/>
  <c r="J898" i="3"/>
  <c r="K898" i="3" s="1"/>
  <c r="L898" i="3" s="1"/>
  <c r="J894" i="3"/>
  <c r="K894" i="3" s="1"/>
  <c r="L894" i="3" s="1"/>
  <c r="J890" i="3"/>
  <c r="K890" i="3" s="1"/>
  <c r="L890" i="3" s="1"/>
  <c r="J886" i="3"/>
  <c r="K886" i="3" s="1"/>
  <c r="L886" i="3" s="1"/>
  <c r="J882" i="3"/>
  <c r="K882" i="3" s="1"/>
  <c r="L882" i="3" s="1"/>
  <c r="J878" i="3"/>
  <c r="K878" i="3" s="1"/>
  <c r="L878" i="3" s="1"/>
  <c r="J874" i="3"/>
  <c r="K874" i="3" s="1"/>
  <c r="L874" i="3" s="1"/>
  <c r="J870" i="3"/>
  <c r="K870" i="3" s="1"/>
  <c r="L870" i="3" s="1"/>
  <c r="J866" i="3"/>
  <c r="K866" i="3" s="1"/>
  <c r="L866" i="3" s="1"/>
  <c r="J862" i="3"/>
  <c r="K862" i="3" s="1"/>
  <c r="L862" i="3" s="1"/>
  <c r="J858" i="3"/>
  <c r="K858" i="3" s="1"/>
  <c r="L858" i="3" s="1"/>
  <c r="J854" i="3"/>
  <c r="K854" i="3" s="1"/>
  <c r="L854" i="3" s="1"/>
  <c r="J850" i="3"/>
  <c r="K850" i="3" s="1"/>
  <c r="L850" i="3" s="1"/>
  <c r="J846" i="3"/>
  <c r="K846" i="3" s="1"/>
  <c r="L846" i="3" s="1"/>
  <c r="J842" i="3"/>
  <c r="K842" i="3" s="1"/>
  <c r="L842" i="3" s="1"/>
  <c r="J838" i="3"/>
  <c r="K838" i="3" s="1"/>
  <c r="L838" i="3" s="1"/>
  <c r="J834" i="3"/>
  <c r="K834" i="3" s="1"/>
  <c r="L834" i="3" s="1"/>
  <c r="J830" i="3"/>
  <c r="K830" i="3" s="1"/>
  <c r="L830" i="3" s="1"/>
  <c r="J826" i="3"/>
  <c r="K826" i="3" s="1"/>
  <c r="L826" i="3" s="1"/>
  <c r="J822" i="3"/>
  <c r="K822" i="3" s="1"/>
  <c r="L822" i="3" s="1"/>
  <c r="J818" i="3"/>
  <c r="K818" i="3" s="1"/>
  <c r="L818" i="3" s="1"/>
  <c r="J814" i="3"/>
  <c r="K814" i="3" s="1"/>
  <c r="L814" i="3" s="1"/>
  <c r="J810" i="3"/>
  <c r="K810" i="3" s="1"/>
  <c r="L810" i="3" s="1"/>
  <c r="J806" i="3"/>
  <c r="K806" i="3" s="1"/>
  <c r="L806" i="3" s="1"/>
  <c r="J802" i="3"/>
  <c r="K802" i="3" s="1"/>
  <c r="L802" i="3" s="1"/>
  <c r="J798" i="3"/>
  <c r="K798" i="3" s="1"/>
  <c r="L798" i="3" s="1"/>
  <c r="J794" i="3"/>
  <c r="K794" i="3" s="1"/>
  <c r="L794" i="3" s="1"/>
  <c r="J790" i="3"/>
  <c r="K790" i="3" s="1"/>
  <c r="L790" i="3" s="1"/>
  <c r="J786" i="3"/>
  <c r="K786" i="3" s="1"/>
  <c r="L786" i="3" s="1"/>
  <c r="J782" i="3"/>
  <c r="K782" i="3" s="1"/>
  <c r="L782" i="3" s="1"/>
  <c r="J778" i="3"/>
  <c r="K778" i="3" s="1"/>
  <c r="L778" i="3" s="1"/>
  <c r="J774" i="3"/>
  <c r="K774" i="3" s="1"/>
  <c r="L774" i="3" s="1"/>
  <c r="J770" i="3"/>
  <c r="K770" i="3" s="1"/>
  <c r="L770" i="3" s="1"/>
  <c r="J766" i="3"/>
  <c r="K766" i="3" s="1"/>
  <c r="L766" i="3" s="1"/>
  <c r="J762" i="3"/>
  <c r="K762" i="3" s="1"/>
  <c r="L762" i="3" s="1"/>
  <c r="J758" i="3"/>
  <c r="K758" i="3" s="1"/>
  <c r="L758" i="3" s="1"/>
  <c r="J754" i="3"/>
  <c r="K754" i="3" s="1"/>
  <c r="L754" i="3" s="1"/>
  <c r="J750" i="3"/>
  <c r="K750" i="3" s="1"/>
  <c r="L750" i="3" s="1"/>
  <c r="J746" i="3"/>
  <c r="K746" i="3" s="1"/>
  <c r="L746" i="3" s="1"/>
  <c r="J742" i="3"/>
  <c r="K742" i="3" s="1"/>
  <c r="L742" i="3" s="1"/>
  <c r="J738" i="3"/>
  <c r="K738" i="3" s="1"/>
  <c r="L738" i="3" s="1"/>
  <c r="J734" i="3"/>
  <c r="K734" i="3" s="1"/>
  <c r="L734" i="3" s="1"/>
  <c r="J730" i="3"/>
  <c r="K730" i="3" s="1"/>
  <c r="L730" i="3" s="1"/>
  <c r="J726" i="3"/>
  <c r="K726" i="3" s="1"/>
  <c r="L726" i="3" s="1"/>
  <c r="J722" i="3"/>
  <c r="K722" i="3" s="1"/>
  <c r="L722" i="3" s="1"/>
  <c r="J718" i="3"/>
  <c r="K718" i="3" s="1"/>
  <c r="L718" i="3" s="1"/>
  <c r="J714" i="3"/>
  <c r="K714" i="3" s="1"/>
  <c r="L714" i="3" s="1"/>
  <c r="J710" i="3"/>
  <c r="K710" i="3" s="1"/>
  <c r="L710" i="3" s="1"/>
  <c r="J706" i="3"/>
  <c r="K706" i="3" s="1"/>
  <c r="L706" i="3" s="1"/>
  <c r="J702" i="3"/>
  <c r="K702" i="3" s="1"/>
  <c r="L702" i="3" s="1"/>
  <c r="J698" i="3"/>
  <c r="K698" i="3" s="1"/>
  <c r="L698" i="3" s="1"/>
  <c r="J694" i="3"/>
  <c r="K694" i="3" s="1"/>
  <c r="L694" i="3" s="1"/>
  <c r="J690" i="3"/>
  <c r="K690" i="3" s="1"/>
  <c r="L690" i="3" s="1"/>
  <c r="J686" i="3"/>
  <c r="K686" i="3" s="1"/>
  <c r="L686" i="3" s="1"/>
  <c r="J682" i="3"/>
  <c r="K682" i="3" s="1"/>
  <c r="L682" i="3" s="1"/>
  <c r="J678" i="3"/>
  <c r="K678" i="3" s="1"/>
  <c r="L678" i="3" s="1"/>
  <c r="J674" i="3"/>
  <c r="K674" i="3" s="1"/>
  <c r="L674" i="3" s="1"/>
  <c r="J670" i="3"/>
  <c r="K670" i="3" s="1"/>
  <c r="L670" i="3" s="1"/>
  <c r="J666" i="3"/>
  <c r="K666" i="3" s="1"/>
  <c r="L666" i="3" s="1"/>
  <c r="J662" i="3"/>
  <c r="K662" i="3" s="1"/>
  <c r="L662" i="3" s="1"/>
  <c r="J658" i="3"/>
  <c r="K658" i="3" s="1"/>
  <c r="L658" i="3" s="1"/>
  <c r="J654" i="3"/>
  <c r="K654" i="3" s="1"/>
  <c r="L654" i="3" s="1"/>
  <c r="J650" i="3"/>
  <c r="K650" i="3" s="1"/>
  <c r="L650" i="3" s="1"/>
  <c r="J646" i="3"/>
  <c r="K646" i="3" s="1"/>
  <c r="L646" i="3" s="1"/>
  <c r="J642" i="3"/>
  <c r="K642" i="3" s="1"/>
  <c r="L642" i="3" s="1"/>
  <c r="J638" i="3"/>
  <c r="K638" i="3" s="1"/>
  <c r="L638" i="3" s="1"/>
  <c r="J634" i="3"/>
  <c r="K634" i="3" s="1"/>
  <c r="L634" i="3" s="1"/>
  <c r="J630" i="3"/>
  <c r="K630" i="3" s="1"/>
  <c r="L630" i="3" s="1"/>
  <c r="J626" i="3"/>
  <c r="K626" i="3" s="1"/>
  <c r="L626" i="3" s="1"/>
  <c r="J622" i="3"/>
  <c r="K622" i="3" s="1"/>
  <c r="L622" i="3" s="1"/>
  <c r="J618" i="3"/>
  <c r="K618" i="3" s="1"/>
  <c r="L618" i="3" s="1"/>
  <c r="J614" i="3"/>
  <c r="K614" i="3" s="1"/>
  <c r="L614" i="3" s="1"/>
  <c r="J610" i="3"/>
  <c r="K610" i="3" s="1"/>
  <c r="L610" i="3" s="1"/>
  <c r="J606" i="3"/>
  <c r="K606" i="3" s="1"/>
  <c r="L606" i="3" s="1"/>
  <c r="J602" i="3"/>
  <c r="K602" i="3" s="1"/>
  <c r="L602" i="3" s="1"/>
  <c r="J598" i="3"/>
  <c r="K598" i="3" s="1"/>
  <c r="L598" i="3" s="1"/>
  <c r="J594" i="3"/>
  <c r="K594" i="3" s="1"/>
  <c r="L594" i="3" s="1"/>
  <c r="J590" i="3"/>
  <c r="K590" i="3" s="1"/>
  <c r="L590" i="3" s="1"/>
  <c r="J586" i="3"/>
  <c r="K586" i="3" s="1"/>
  <c r="L586" i="3" s="1"/>
  <c r="J582" i="3"/>
  <c r="K582" i="3" s="1"/>
  <c r="L582" i="3" s="1"/>
  <c r="J578" i="3"/>
  <c r="K578" i="3" s="1"/>
  <c r="L578" i="3" s="1"/>
  <c r="J574" i="3"/>
  <c r="K574" i="3" s="1"/>
  <c r="L574" i="3" s="1"/>
  <c r="J570" i="3"/>
  <c r="K570" i="3" s="1"/>
  <c r="L570" i="3" s="1"/>
  <c r="J566" i="3"/>
  <c r="K566" i="3" s="1"/>
  <c r="L566" i="3" s="1"/>
  <c r="J562" i="3"/>
  <c r="K562" i="3" s="1"/>
  <c r="L562" i="3" s="1"/>
  <c r="J558" i="3"/>
  <c r="K558" i="3" s="1"/>
  <c r="L558" i="3" s="1"/>
  <c r="J554" i="3"/>
  <c r="K554" i="3" s="1"/>
  <c r="L554" i="3" s="1"/>
  <c r="J550" i="3"/>
  <c r="K550" i="3" s="1"/>
  <c r="L550" i="3" s="1"/>
  <c r="J546" i="3"/>
  <c r="K546" i="3" s="1"/>
  <c r="L546" i="3" s="1"/>
  <c r="J542" i="3"/>
  <c r="K542" i="3" s="1"/>
  <c r="L542" i="3" s="1"/>
  <c r="J538" i="3"/>
  <c r="K538" i="3" s="1"/>
  <c r="L538" i="3" s="1"/>
  <c r="J534" i="3"/>
  <c r="K534" i="3" s="1"/>
  <c r="L534" i="3" s="1"/>
  <c r="J530" i="3"/>
  <c r="K530" i="3" s="1"/>
  <c r="L530" i="3" s="1"/>
  <c r="J526" i="3"/>
  <c r="K526" i="3" s="1"/>
  <c r="L526" i="3" s="1"/>
  <c r="J522" i="3"/>
  <c r="K522" i="3" s="1"/>
  <c r="L522" i="3" s="1"/>
  <c r="J518" i="3"/>
  <c r="K518" i="3" s="1"/>
  <c r="L518" i="3" s="1"/>
  <c r="J514" i="3"/>
  <c r="K514" i="3" s="1"/>
  <c r="L514" i="3" s="1"/>
  <c r="J510" i="3"/>
  <c r="K510" i="3" s="1"/>
  <c r="L510" i="3" s="1"/>
  <c r="J506" i="3"/>
  <c r="K506" i="3" s="1"/>
  <c r="L506" i="3" s="1"/>
  <c r="J502" i="3"/>
  <c r="K502" i="3" s="1"/>
  <c r="L502" i="3" s="1"/>
  <c r="J498" i="3"/>
  <c r="K498" i="3" s="1"/>
  <c r="L498" i="3" s="1"/>
  <c r="J494" i="3"/>
  <c r="K494" i="3" s="1"/>
  <c r="L494" i="3" s="1"/>
  <c r="J490" i="3"/>
  <c r="K490" i="3" s="1"/>
  <c r="L490" i="3" s="1"/>
  <c r="J486" i="3"/>
  <c r="K486" i="3" s="1"/>
  <c r="L486" i="3" s="1"/>
  <c r="J482" i="3"/>
  <c r="K482" i="3" s="1"/>
  <c r="L482" i="3" s="1"/>
  <c r="J478" i="3"/>
  <c r="K478" i="3" s="1"/>
  <c r="L478" i="3" s="1"/>
  <c r="J474" i="3"/>
  <c r="K474" i="3" s="1"/>
  <c r="L474" i="3" s="1"/>
  <c r="J470" i="3"/>
  <c r="K470" i="3" s="1"/>
  <c r="L470" i="3" s="1"/>
  <c r="J466" i="3"/>
  <c r="K466" i="3" s="1"/>
  <c r="L466" i="3" s="1"/>
  <c r="J462" i="3"/>
  <c r="K462" i="3" s="1"/>
  <c r="L462" i="3" s="1"/>
  <c r="J458" i="3"/>
  <c r="K458" i="3" s="1"/>
  <c r="L458" i="3" s="1"/>
  <c r="J454" i="3"/>
  <c r="K454" i="3" s="1"/>
  <c r="L454" i="3" s="1"/>
  <c r="J450" i="3"/>
  <c r="K450" i="3" s="1"/>
  <c r="L450" i="3" s="1"/>
  <c r="J446" i="3"/>
  <c r="K446" i="3" s="1"/>
  <c r="L446" i="3" s="1"/>
  <c r="J442" i="3"/>
  <c r="K442" i="3" s="1"/>
  <c r="L442" i="3" s="1"/>
  <c r="J438" i="3"/>
  <c r="K438" i="3" s="1"/>
  <c r="L438" i="3" s="1"/>
  <c r="J434" i="3"/>
  <c r="K434" i="3" s="1"/>
  <c r="L434" i="3" s="1"/>
  <c r="J430" i="3"/>
  <c r="K430" i="3" s="1"/>
  <c r="L430" i="3" s="1"/>
  <c r="J426" i="3"/>
  <c r="K426" i="3" s="1"/>
  <c r="L426" i="3" s="1"/>
  <c r="J422" i="3"/>
  <c r="K422" i="3" s="1"/>
  <c r="L422" i="3" s="1"/>
  <c r="J418" i="3"/>
  <c r="K418" i="3" s="1"/>
  <c r="L418" i="3" s="1"/>
  <c r="J414" i="3"/>
  <c r="K414" i="3" s="1"/>
  <c r="L414" i="3" s="1"/>
  <c r="J410" i="3"/>
  <c r="K410" i="3" s="1"/>
  <c r="L410" i="3" s="1"/>
  <c r="J406" i="3"/>
  <c r="K406" i="3" s="1"/>
  <c r="L406" i="3" s="1"/>
  <c r="J402" i="3"/>
  <c r="K402" i="3" s="1"/>
  <c r="L402" i="3" s="1"/>
  <c r="J398" i="3"/>
  <c r="K398" i="3" s="1"/>
  <c r="L398" i="3" s="1"/>
  <c r="J394" i="3"/>
  <c r="K394" i="3" s="1"/>
  <c r="L394" i="3" s="1"/>
  <c r="J390" i="3"/>
  <c r="K390" i="3" s="1"/>
  <c r="L390" i="3" s="1"/>
  <c r="J386" i="3"/>
  <c r="K386" i="3" s="1"/>
  <c r="L386" i="3" s="1"/>
  <c r="J382" i="3"/>
  <c r="K382" i="3" s="1"/>
  <c r="L382" i="3" s="1"/>
  <c r="J378" i="3"/>
  <c r="K378" i="3" s="1"/>
  <c r="L378" i="3" s="1"/>
  <c r="J374" i="3"/>
  <c r="K374" i="3" s="1"/>
  <c r="L374" i="3" s="1"/>
  <c r="J370" i="3"/>
  <c r="K370" i="3" s="1"/>
  <c r="L370" i="3" s="1"/>
  <c r="J366" i="3"/>
  <c r="K366" i="3" s="1"/>
  <c r="L366" i="3" s="1"/>
  <c r="J362" i="3"/>
  <c r="K362" i="3" s="1"/>
  <c r="L362" i="3" s="1"/>
  <c r="J358" i="3"/>
  <c r="K358" i="3" s="1"/>
  <c r="L358" i="3" s="1"/>
  <c r="J354" i="3"/>
  <c r="K354" i="3" s="1"/>
  <c r="L354" i="3" s="1"/>
  <c r="J350" i="3"/>
  <c r="K350" i="3" s="1"/>
  <c r="L350" i="3" s="1"/>
  <c r="J346" i="3"/>
  <c r="K346" i="3" s="1"/>
  <c r="L346" i="3" s="1"/>
  <c r="J342" i="3"/>
  <c r="K342" i="3" s="1"/>
  <c r="L342" i="3" s="1"/>
  <c r="J338" i="3"/>
  <c r="K338" i="3" s="1"/>
  <c r="L338" i="3" s="1"/>
  <c r="J334" i="3"/>
  <c r="K334" i="3" s="1"/>
  <c r="L334" i="3" s="1"/>
  <c r="J330" i="3"/>
  <c r="K330" i="3" s="1"/>
  <c r="L330" i="3" s="1"/>
  <c r="J326" i="3"/>
  <c r="K326" i="3" s="1"/>
  <c r="L326" i="3" s="1"/>
  <c r="J322" i="3"/>
  <c r="K322" i="3" s="1"/>
  <c r="L322" i="3" s="1"/>
  <c r="J318" i="3"/>
  <c r="K318" i="3" s="1"/>
  <c r="L318" i="3" s="1"/>
  <c r="J314" i="3"/>
  <c r="K314" i="3" s="1"/>
  <c r="L314" i="3" s="1"/>
  <c r="J310" i="3"/>
  <c r="K310" i="3" s="1"/>
  <c r="L310" i="3" s="1"/>
  <c r="J1617" i="3"/>
  <c r="K1617" i="3" s="1"/>
  <c r="L1617" i="3" s="1"/>
  <c r="J1613" i="3"/>
  <c r="K1613" i="3" s="1"/>
  <c r="L1613" i="3" s="1"/>
  <c r="J1609" i="3"/>
  <c r="K1609" i="3" s="1"/>
  <c r="L1609" i="3" s="1"/>
  <c r="J1605" i="3"/>
  <c r="K1605" i="3" s="1"/>
  <c r="L1605" i="3" s="1"/>
  <c r="J1601" i="3"/>
  <c r="K1601" i="3" s="1"/>
  <c r="L1601" i="3" s="1"/>
  <c r="J1597" i="3"/>
  <c r="K1597" i="3" s="1"/>
  <c r="L1597" i="3" s="1"/>
  <c r="J1593" i="3"/>
  <c r="K1593" i="3" s="1"/>
  <c r="L1593" i="3" s="1"/>
  <c r="J1589" i="3"/>
  <c r="K1589" i="3" s="1"/>
  <c r="L1589" i="3" s="1"/>
  <c r="J1585" i="3"/>
  <c r="K1585" i="3" s="1"/>
  <c r="L1585" i="3" s="1"/>
  <c r="J1581" i="3"/>
  <c r="K1581" i="3" s="1"/>
  <c r="L1581" i="3" s="1"/>
  <c r="J1577" i="3"/>
  <c r="K1577" i="3" s="1"/>
  <c r="L1577" i="3" s="1"/>
  <c r="J1573" i="3"/>
  <c r="K1573" i="3" s="1"/>
  <c r="L1573" i="3" s="1"/>
  <c r="J1569" i="3"/>
  <c r="K1569" i="3" s="1"/>
  <c r="L1569" i="3" s="1"/>
  <c r="J1565" i="3"/>
  <c r="K1565" i="3" s="1"/>
  <c r="L1565" i="3" s="1"/>
  <c r="J1561" i="3"/>
  <c r="K1561" i="3" s="1"/>
  <c r="L1561" i="3" s="1"/>
  <c r="J1557" i="3"/>
  <c r="K1557" i="3" s="1"/>
  <c r="L1557" i="3" s="1"/>
  <c r="J1553" i="3"/>
  <c r="K1553" i="3" s="1"/>
  <c r="L1553" i="3" s="1"/>
  <c r="J1549" i="3"/>
  <c r="K1549" i="3" s="1"/>
  <c r="L1549" i="3" s="1"/>
  <c r="J1545" i="3"/>
  <c r="K1545" i="3" s="1"/>
  <c r="L1545" i="3" s="1"/>
  <c r="J1541" i="3"/>
  <c r="K1541" i="3" s="1"/>
  <c r="L1541" i="3" s="1"/>
  <c r="J1537" i="3"/>
  <c r="K1537" i="3" s="1"/>
  <c r="L1537" i="3" s="1"/>
  <c r="J1533" i="3"/>
  <c r="K1533" i="3" s="1"/>
  <c r="L1533" i="3" s="1"/>
  <c r="J1529" i="3"/>
  <c r="K1529" i="3" s="1"/>
  <c r="L1529" i="3" s="1"/>
  <c r="J1525" i="3"/>
  <c r="K1525" i="3" s="1"/>
  <c r="L1525" i="3" s="1"/>
  <c r="J1521" i="3"/>
  <c r="K1521" i="3" s="1"/>
  <c r="L1521" i="3" s="1"/>
  <c r="J1517" i="3"/>
  <c r="K1517" i="3" s="1"/>
  <c r="L1517" i="3" s="1"/>
  <c r="J1513" i="3"/>
  <c r="K1513" i="3" s="1"/>
  <c r="L1513" i="3" s="1"/>
  <c r="J1509" i="3"/>
  <c r="K1509" i="3" s="1"/>
  <c r="L1509" i="3" s="1"/>
  <c r="J1505" i="3"/>
  <c r="K1505" i="3" s="1"/>
  <c r="L1505" i="3" s="1"/>
  <c r="J1501" i="3"/>
  <c r="K1501" i="3" s="1"/>
  <c r="L1501" i="3" s="1"/>
  <c r="J1497" i="3"/>
  <c r="K1497" i="3" s="1"/>
  <c r="L1497" i="3" s="1"/>
  <c r="J1493" i="3"/>
  <c r="K1493" i="3" s="1"/>
  <c r="L1493" i="3" s="1"/>
  <c r="J1489" i="3"/>
  <c r="K1489" i="3" s="1"/>
  <c r="L1489" i="3" s="1"/>
  <c r="J1485" i="3"/>
  <c r="K1485" i="3" s="1"/>
  <c r="L1485" i="3" s="1"/>
  <c r="J1481" i="3"/>
  <c r="K1481" i="3" s="1"/>
  <c r="L1481" i="3" s="1"/>
  <c r="J1477" i="3"/>
  <c r="K1477" i="3" s="1"/>
  <c r="L1477" i="3" s="1"/>
  <c r="J1473" i="3"/>
  <c r="K1473" i="3" s="1"/>
  <c r="L1473" i="3" s="1"/>
  <c r="J1469" i="3"/>
  <c r="K1469" i="3" s="1"/>
  <c r="L1469" i="3" s="1"/>
  <c r="J1465" i="3"/>
  <c r="K1465" i="3" s="1"/>
  <c r="L1465" i="3" s="1"/>
  <c r="J1461" i="3"/>
  <c r="K1461" i="3" s="1"/>
  <c r="L1461" i="3" s="1"/>
  <c r="J1457" i="3"/>
  <c r="K1457" i="3" s="1"/>
  <c r="L1457" i="3" s="1"/>
  <c r="J1453" i="3"/>
  <c r="K1453" i="3" s="1"/>
  <c r="L1453" i="3" s="1"/>
  <c r="J1449" i="3"/>
  <c r="K1449" i="3" s="1"/>
  <c r="L1449" i="3" s="1"/>
  <c r="J1445" i="3"/>
  <c r="K1445" i="3" s="1"/>
  <c r="L1445" i="3" s="1"/>
  <c r="J1441" i="3"/>
  <c r="K1441" i="3" s="1"/>
  <c r="L1441" i="3" s="1"/>
  <c r="J1437" i="3"/>
  <c r="K1437" i="3" s="1"/>
  <c r="L1437" i="3" s="1"/>
  <c r="J1433" i="3"/>
  <c r="K1433" i="3" s="1"/>
  <c r="L1433" i="3" s="1"/>
  <c r="J1429" i="3"/>
  <c r="K1429" i="3" s="1"/>
  <c r="L1429" i="3" s="1"/>
  <c r="J1425" i="3"/>
  <c r="K1425" i="3" s="1"/>
  <c r="L1425" i="3" s="1"/>
  <c r="J1421" i="3"/>
  <c r="K1421" i="3" s="1"/>
  <c r="L1421" i="3" s="1"/>
  <c r="J1417" i="3"/>
  <c r="K1417" i="3" s="1"/>
  <c r="L1417" i="3" s="1"/>
  <c r="J1413" i="3"/>
  <c r="K1413" i="3" s="1"/>
  <c r="L1413" i="3" s="1"/>
  <c r="J1409" i="3"/>
  <c r="K1409" i="3" s="1"/>
  <c r="L1409" i="3" s="1"/>
  <c r="J1405" i="3"/>
  <c r="K1405" i="3" s="1"/>
  <c r="L1405" i="3" s="1"/>
  <c r="J1401" i="3"/>
  <c r="K1401" i="3" s="1"/>
  <c r="L1401" i="3" s="1"/>
  <c r="J1397" i="3"/>
  <c r="K1397" i="3" s="1"/>
  <c r="L1397" i="3" s="1"/>
  <c r="J1393" i="3"/>
  <c r="K1393" i="3" s="1"/>
  <c r="L1393" i="3" s="1"/>
  <c r="J1389" i="3"/>
  <c r="K1389" i="3" s="1"/>
  <c r="L1389" i="3" s="1"/>
  <c r="J1385" i="3"/>
  <c r="K1385" i="3" s="1"/>
  <c r="L1385" i="3" s="1"/>
  <c r="J1381" i="3"/>
  <c r="K1381" i="3" s="1"/>
  <c r="L1381" i="3" s="1"/>
  <c r="J1377" i="3"/>
  <c r="K1377" i="3" s="1"/>
  <c r="L1377" i="3" s="1"/>
  <c r="J1373" i="3"/>
  <c r="K1373" i="3" s="1"/>
  <c r="L1373" i="3" s="1"/>
  <c r="J1369" i="3"/>
  <c r="K1369" i="3" s="1"/>
  <c r="L1369" i="3" s="1"/>
  <c r="J1365" i="3"/>
  <c r="K1365" i="3" s="1"/>
  <c r="L1365" i="3" s="1"/>
  <c r="J1361" i="3"/>
  <c r="K1361" i="3" s="1"/>
  <c r="L1361" i="3" s="1"/>
  <c r="J1357" i="3"/>
  <c r="K1357" i="3" s="1"/>
  <c r="L1357" i="3" s="1"/>
  <c r="J1353" i="3"/>
  <c r="K1353" i="3" s="1"/>
  <c r="L1353" i="3" s="1"/>
  <c r="J1349" i="3"/>
  <c r="K1349" i="3" s="1"/>
  <c r="L1349" i="3" s="1"/>
  <c r="J1345" i="3"/>
  <c r="K1345" i="3" s="1"/>
  <c r="L1345" i="3" s="1"/>
  <c r="J1341" i="3"/>
  <c r="K1341" i="3" s="1"/>
  <c r="L1341" i="3" s="1"/>
  <c r="J1337" i="3"/>
  <c r="K1337" i="3" s="1"/>
  <c r="L1337" i="3" s="1"/>
  <c r="J1333" i="3"/>
  <c r="K1333" i="3" s="1"/>
  <c r="L1333" i="3" s="1"/>
  <c r="J1329" i="3"/>
  <c r="K1329" i="3" s="1"/>
  <c r="L1329" i="3" s="1"/>
  <c r="J1325" i="3"/>
  <c r="K1325" i="3" s="1"/>
  <c r="L1325" i="3" s="1"/>
  <c r="J1321" i="3"/>
  <c r="K1321" i="3" s="1"/>
  <c r="L1321" i="3" s="1"/>
  <c r="J1317" i="3"/>
  <c r="K1317" i="3" s="1"/>
  <c r="L1317" i="3" s="1"/>
  <c r="J1313" i="3"/>
  <c r="K1313" i="3" s="1"/>
  <c r="L1313" i="3" s="1"/>
  <c r="J1309" i="3"/>
  <c r="K1309" i="3" s="1"/>
  <c r="L1309" i="3" s="1"/>
  <c r="J1305" i="3"/>
  <c r="K1305" i="3" s="1"/>
  <c r="L1305" i="3" s="1"/>
  <c r="J1301" i="3"/>
  <c r="K1301" i="3" s="1"/>
  <c r="L1301" i="3" s="1"/>
  <c r="J1297" i="3"/>
  <c r="K1297" i="3" s="1"/>
  <c r="L1297" i="3" s="1"/>
  <c r="J1293" i="3"/>
  <c r="K1293" i="3" s="1"/>
  <c r="L1293" i="3" s="1"/>
  <c r="J1289" i="3"/>
  <c r="K1289" i="3" s="1"/>
  <c r="L1289" i="3" s="1"/>
  <c r="J1285" i="3"/>
  <c r="K1285" i="3" s="1"/>
  <c r="L1285" i="3" s="1"/>
  <c r="J1281" i="3"/>
  <c r="K1281" i="3" s="1"/>
  <c r="L1281" i="3" s="1"/>
  <c r="J1277" i="3"/>
  <c r="K1277" i="3" s="1"/>
  <c r="L1277" i="3" s="1"/>
  <c r="J1273" i="3"/>
  <c r="K1273" i="3" s="1"/>
  <c r="L1273" i="3" s="1"/>
  <c r="J1269" i="3"/>
  <c r="K1269" i="3" s="1"/>
  <c r="L1269" i="3" s="1"/>
  <c r="J1265" i="3"/>
  <c r="K1265" i="3" s="1"/>
  <c r="L1265" i="3" s="1"/>
  <c r="J1261" i="3"/>
  <c r="K1261" i="3" s="1"/>
  <c r="L1261" i="3" s="1"/>
  <c r="J1257" i="3"/>
  <c r="K1257" i="3" s="1"/>
  <c r="L1257" i="3" s="1"/>
  <c r="J1253" i="3"/>
  <c r="K1253" i="3" s="1"/>
  <c r="L1253" i="3" s="1"/>
  <c r="J1249" i="3"/>
  <c r="K1249" i="3" s="1"/>
  <c r="L1249" i="3" s="1"/>
  <c r="J1245" i="3"/>
  <c r="K1245" i="3" s="1"/>
  <c r="L1245" i="3" s="1"/>
  <c r="J1241" i="3"/>
  <c r="K1241" i="3" s="1"/>
  <c r="L1241" i="3" s="1"/>
  <c r="J1237" i="3"/>
  <c r="K1237" i="3" s="1"/>
  <c r="L1237" i="3" s="1"/>
  <c r="J1233" i="3"/>
  <c r="K1233" i="3" s="1"/>
  <c r="L1233" i="3" s="1"/>
  <c r="J1229" i="3"/>
  <c r="K1229" i="3" s="1"/>
  <c r="L1229" i="3" s="1"/>
  <c r="J1225" i="3"/>
  <c r="K1225" i="3" s="1"/>
  <c r="L1225" i="3" s="1"/>
  <c r="J1221" i="3"/>
  <c r="K1221" i="3" s="1"/>
  <c r="L1221" i="3" s="1"/>
  <c r="J1217" i="3"/>
  <c r="K1217" i="3" s="1"/>
  <c r="L1217" i="3" s="1"/>
  <c r="J1213" i="3"/>
  <c r="K1213" i="3" s="1"/>
  <c r="L1213" i="3" s="1"/>
  <c r="J1209" i="3"/>
  <c r="K1209" i="3" s="1"/>
  <c r="L1209" i="3" s="1"/>
  <c r="J1205" i="3"/>
  <c r="K1205" i="3" s="1"/>
  <c r="L1205" i="3" s="1"/>
  <c r="J1201" i="3"/>
  <c r="K1201" i="3" s="1"/>
  <c r="L1201" i="3" s="1"/>
  <c r="J1197" i="3"/>
  <c r="K1197" i="3" s="1"/>
  <c r="L1197" i="3" s="1"/>
  <c r="J1193" i="3"/>
  <c r="K1193" i="3" s="1"/>
  <c r="L1193" i="3" s="1"/>
  <c r="J1189" i="3"/>
  <c r="K1189" i="3" s="1"/>
  <c r="L1189" i="3" s="1"/>
  <c r="J1185" i="3"/>
  <c r="K1185" i="3" s="1"/>
  <c r="L1185" i="3" s="1"/>
  <c r="J1181" i="3"/>
  <c r="K1181" i="3" s="1"/>
  <c r="L1181" i="3" s="1"/>
  <c r="J1177" i="3"/>
  <c r="K1177" i="3" s="1"/>
  <c r="L1177" i="3" s="1"/>
  <c r="J1173" i="3"/>
  <c r="K1173" i="3" s="1"/>
  <c r="L1173" i="3" s="1"/>
  <c r="J1169" i="3"/>
  <c r="K1169" i="3" s="1"/>
  <c r="J1165" i="3"/>
  <c r="K1165" i="3" s="1"/>
  <c r="L1165" i="3" s="1"/>
  <c r="J1161" i="3"/>
  <c r="K1161" i="3" s="1"/>
  <c r="L1161" i="3" s="1"/>
  <c r="J1157" i="3"/>
  <c r="K1157" i="3" s="1"/>
  <c r="L1157" i="3" s="1"/>
  <c r="J1153" i="3"/>
  <c r="K1153" i="3" s="1"/>
  <c r="L1153" i="3" s="1"/>
  <c r="J1149" i="3"/>
  <c r="K1149" i="3" s="1"/>
  <c r="L1149" i="3" s="1"/>
  <c r="J1145" i="3"/>
  <c r="K1145" i="3" s="1"/>
  <c r="L1145" i="3" s="1"/>
  <c r="J1141" i="3"/>
  <c r="K1141" i="3" s="1"/>
  <c r="L1141" i="3" s="1"/>
  <c r="J1137" i="3"/>
  <c r="K1137" i="3" s="1"/>
  <c r="L1137" i="3" s="1"/>
  <c r="J1133" i="3"/>
  <c r="K1133" i="3" s="1"/>
  <c r="L1133" i="3" s="1"/>
  <c r="J1129" i="3"/>
  <c r="K1129" i="3" s="1"/>
  <c r="L1129" i="3" s="1"/>
  <c r="J1125" i="3"/>
  <c r="K1125" i="3" s="1"/>
  <c r="L1125" i="3" s="1"/>
  <c r="J1121" i="3"/>
  <c r="K1121" i="3" s="1"/>
  <c r="L1121" i="3" s="1"/>
  <c r="J1117" i="3"/>
  <c r="K1117" i="3" s="1"/>
  <c r="L1117" i="3" s="1"/>
  <c r="J1113" i="3"/>
  <c r="K1113" i="3" s="1"/>
  <c r="L1113" i="3" s="1"/>
  <c r="J1109" i="3"/>
  <c r="K1109" i="3" s="1"/>
  <c r="L1109" i="3" s="1"/>
  <c r="J1105" i="3"/>
  <c r="K1105" i="3" s="1"/>
  <c r="L1105" i="3" s="1"/>
  <c r="J1101" i="3"/>
  <c r="K1101" i="3" s="1"/>
  <c r="L1101" i="3" s="1"/>
  <c r="J1097" i="3"/>
  <c r="K1097" i="3" s="1"/>
  <c r="L1097" i="3" s="1"/>
  <c r="J1093" i="3"/>
  <c r="K1093" i="3" s="1"/>
  <c r="L1093" i="3" s="1"/>
  <c r="J1089" i="3"/>
  <c r="K1089" i="3" s="1"/>
  <c r="L1089" i="3" s="1"/>
  <c r="J1085" i="3"/>
  <c r="K1085" i="3" s="1"/>
  <c r="L1085" i="3" s="1"/>
  <c r="J1081" i="3"/>
  <c r="K1081" i="3" s="1"/>
  <c r="L1081" i="3" s="1"/>
  <c r="J1077" i="3"/>
  <c r="K1077" i="3" s="1"/>
  <c r="L1077" i="3" s="1"/>
  <c r="J1073" i="3"/>
  <c r="K1073" i="3" s="1"/>
  <c r="L1073" i="3" s="1"/>
  <c r="J1069" i="3"/>
  <c r="K1069" i="3" s="1"/>
  <c r="L1069" i="3" s="1"/>
  <c r="J1065" i="3"/>
  <c r="K1065" i="3" s="1"/>
  <c r="L1065" i="3" s="1"/>
  <c r="J1061" i="3"/>
  <c r="K1061" i="3" s="1"/>
  <c r="L1061" i="3" s="1"/>
  <c r="J1057" i="3"/>
  <c r="K1057" i="3" s="1"/>
  <c r="L1057" i="3" s="1"/>
  <c r="J1053" i="3"/>
  <c r="K1053" i="3" s="1"/>
  <c r="L1053" i="3" s="1"/>
  <c r="J1049" i="3"/>
  <c r="K1049" i="3" s="1"/>
  <c r="L1049" i="3" s="1"/>
  <c r="J1045" i="3"/>
  <c r="K1045" i="3" s="1"/>
  <c r="L1045" i="3" s="1"/>
  <c r="J1041" i="3"/>
  <c r="K1041" i="3" s="1"/>
  <c r="L1041" i="3" s="1"/>
  <c r="J1037" i="3"/>
  <c r="K1037" i="3" s="1"/>
  <c r="L1037" i="3" s="1"/>
  <c r="J1033" i="3"/>
  <c r="K1033" i="3" s="1"/>
  <c r="L1033" i="3" s="1"/>
  <c r="J1029" i="3"/>
  <c r="K1029" i="3" s="1"/>
  <c r="L1029" i="3" s="1"/>
  <c r="J1025" i="3"/>
  <c r="K1025" i="3" s="1"/>
  <c r="L1025" i="3" s="1"/>
  <c r="J1021" i="3"/>
  <c r="K1021" i="3" s="1"/>
  <c r="L1021" i="3" s="1"/>
  <c r="J1017" i="3"/>
  <c r="K1017" i="3" s="1"/>
  <c r="L1017" i="3" s="1"/>
  <c r="J1013" i="3"/>
  <c r="K1013" i="3" s="1"/>
  <c r="L1013" i="3" s="1"/>
  <c r="J1009" i="3"/>
  <c r="K1009" i="3" s="1"/>
  <c r="L1009" i="3" s="1"/>
  <c r="J1005" i="3"/>
  <c r="K1005" i="3" s="1"/>
  <c r="L1005" i="3" s="1"/>
  <c r="J1001" i="3"/>
  <c r="K1001" i="3" s="1"/>
  <c r="L1001" i="3" s="1"/>
  <c r="J997" i="3"/>
  <c r="K997" i="3" s="1"/>
  <c r="L997" i="3" s="1"/>
  <c r="J993" i="3"/>
  <c r="K993" i="3" s="1"/>
  <c r="L993" i="3" s="1"/>
  <c r="J989" i="3"/>
  <c r="K989" i="3" s="1"/>
  <c r="L989" i="3" s="1"/>
  <c r="J985" i="3"/>
  <c r="K985" i="3" s="1"/>
  <c r="L985" i="3" s="1"/>
  <c r="J981" i="3"/>
  <c r="K981" i="3" s="1"/>
  <c r="L981" i="3" s="1"/>
  <c r="J977" i="3"/>
  <c r="K977" i="3" s="1"/>
  <c r="L977" i="3" s="1"/>
  <c r="J973" i="3"/>
  <c r="K973" i="3" s="1"/>
  <c r="L973" i="3" s="1"/>
  <c r="J969" i="3"/>
  <c r="K969" i="3" s="1"/>
  <c r="L969" i="3" s="1"/>
  <c r="J965" i="3"/>
  <c r="K965" i="3" s="1"/>
  <c r="L965" i="3" s="1"/>
  <c r="J961" i="3"/>
  <c r="K961" i="3" s="1"/>
  <c r="L961" i="3" s="1"/>
  <c r="J957" i="3"/>
  <c r="K957" i="3" s="1"/>
  <c r="L957" i="3" s="1"/>
  <c r="J953" i="3"/>
  <c r="K953" i="3" s="1"/>
  <c r="L953" i="3" s="1"/>
  <c r="J949" i="3"/>
  <c r="K949" i="3" s="1"/>
  <c r="L949" i="3" s="1"/>
  <c r="J945" i="3"/>
  <c r="K945" i="3" s="1"/>
  <c r="L945" i="3" s="1"/>
  <c r="J941" i="3"/>
  <c r="K941" i="3" s="1"/>
  <c r="L941" i="3" s="1"/>
  <c r="J937" i="3"/>
  <c r="K937" i="3" s="1"/>
  <c r="L937" i="3" s="1"/>
  <c r="J933" i="3"/>
  <c r="K933" i="3" s="1"/>
  <c r="L933" i="3" s="1"/>
  <c r="J929" i="3"/>
  <c r="K929" i="3" s="1"/>
  <c r="L929" i="3" s="1"/>
  <c r="J925" i="3"/>
  <c r="K925" i="3" s="1"/>
  <c r="L925" i="3" s="1"/>
  <c r="J921" i="3"/>
  <c r="K921" i="3" s="1"/>
  <c r="L921" i="3" s="1"/>
  <c r="J917" i="3"/>
  <c r="K917" i="3" s="1"/>
  <c r="L917" i="3" s="1"/>
  <c r="J913" i="3"/>
  <c r="K913" i="3" s="1"/>
  <c r="L913" i="3" s="1"/>
  <c r="J909" i="3"/>
  <c r="K909" i="3" s="1"/>
  <c r="L909" i="3" s="1"/>
  <c r="J905" i="3"/>
  <c r="K905" i="3" s="1"/>
  <c r="L905" i="3" s="1"/>
  <c r="J901" i="3"/>
  <c r="K901" i="3" s="1"/>
  <c r="L901" i="3" s="1"/>
  <c r="J897" i="3"/>
  <c r="K897" i="3" s="1"/>
  <c r="L897" i="3" s="1"/>
  <c r="J893" i="3"/>
  <c r="K893" i="3" s="1"/>
  <c r="L893" i="3" s="1"/>
  <c r="J889" i="3"/>
  <c r="K889" i="3" s="1"/>
  <c r="L889" i="3" s="1"/>
  <c r="J885" i="3"/>
  <c r="K885" i="3" s="1"/>
  <c r="L885" i="3" s="1"/>
  <c r="J881" i="3"/>
  <c r="K881" i="3" s="1"/>
  <c r="L881" i="3" s="1"/>
  <c r="J877" i="3"/>
  <c r="K877" i="3" s="1"/>
  <c r="L877" i="3" s="1"/>
  <c r="J873" i="3"/>
  <c r="K873" i="3" s="1"/>
  <c r="L873" i="3" s="1"/>
  <c r="J869" i="3"/>
  <c r="K869" i="3" s="1"/>
  <c r="L869" i="3" s="1"/>
  <c r="J865" i="3"/>
  <c r="K865" i="3" s="1"/>
  <c r="L865" i="3" s="1"/>
  <c r="J861" i="3"/>
  <c r="K861" i="3" s="1"/>
  <c r="L861" i="3" s="1"/>
  <c r="J857" i="3"/>
  <c r="K857" i="3" s="1"/>
  <c r="L857" i="3" s="1"/>
  <c r="J853" i="3"/>
  <c r="K853" i="3" s="1"/>
  <c r="L853" i="3" s="1"/>
  <c r="J849" i="3"/>
  <c r="K849" i="3" s="1"/>
  <c r="L849" i="3" s="1"/>
  <c r="J845" i="3"/>
  <c r="K845" i="3" s="1"/>
  <c r="L845" i="3" s="1"/>
  <c r="J841" i="3"/>
  <c r="K841" i="3" s="1"/>
  <c r="L841" i="3" s="1"/>
  <c r="J837" i="3"/>
  <c r="K837" i="3" s="1"/>
  <c r="L837" i="3" s="1"/>
  <c r="J833" i="3"/>
  <c r="K833" i="3" s="1"/>
  <c r="L833" i="3" s="1"/>
  <c r="J829" i="3"/>
  <c r="K829" i="3" s="1"/>
  <c r="L829" i="3" s="1"/>
  <c r="J825" i="3"/>
  <c r="K825" i="3" s="1"/>
  <c r="L825" i="3" s="1"/>
  <c r="J821" i="3"/>
  <c r="K821" i="3" s="1"/>
  <c r="L821" i="3" s="1"/>
  <c r="J817" i="3"/>
  <c r="K817" i="3" s="1"/>
  <c r="L817" i="3" s="1"/>
  <c r="J813" i="3"/>
  <c r="K813" i="3" s="1"/>
  <c r="L813" i="3" s="1"/>
  <c r="J809" i="3"/>
  <c r="K809" i="3" s="1"/>
  <c r="L809" i="3" s="1"/>
  <c r="J805" i="3"/>
  <c r="K805" i="3" s="1"/>
  <c r="L805" i="3" s="1"/>
  <c r="J801" i="3"/>
  <c r="K801" i="3" s="1"/>
  <c r="L801" i="3" s="1"/>
  <c r="J797" i="3"/>
  <c r="K797" i="3" s="1"/>
  <c r="L797" i="3" s="1"/>
  <c r="J793" i="3"/>
  <c r="K793" i="3" s="1"/>
  <c r="L793" i="3" s="1"/>
  <c r="J789" i="3"/>
  <c r="K789" i="3" s="1"/>
  <c r="L789" i="3" s="1"/>
  <c r="J785" i="3"/>
  <c r="K785" i="3" s="1"/>
  <c r="L785" i="3" s="1"/>
  <c r="J781" i="3"/>
  <c r="K781" i="3" s="1"/>
  <c r="L781" i="3" s="1"/>
  <c r="J777" i="3"/>
  <c r="K777" i="3" s="1"/>
  <c r="L777" i="3" s="1"/>
  <c r="J773" i="3"/>
  <c r="K773" i="3" s="1"/>
  <c r="L773" i="3" s="1"/>
  <c r="J769" i="3"/>
  <c r="K769" i="3" s="1"/>
  <c r="L769" i="3" s="1"/>
  <c r="J765" i="3"/>
  <c r="K765" i="3" s="1"/>
  <c r="L765" i="3" s="1"/>
  <c r="J761" i="3"/>
  <c r="K761" i="3" s="1"/>
  <c r="L761" i="3" s="1"/>
  <c r="J757" i="3"/>
  <c r="K757" i="3" s="1"/>
  <c r="L757" i="3" s="1"/>
  <c r="J753" i="3"/>
  <c r="K753" i="3" s="1"/>
  <c r="L753" i="3" s="1"/>
  <c r="J749" i="3"/>
  <c r="K749" i="3" s="1"/>
  <c r="L749" i="3" s="1"/>
  <c r="J745" i="3"/>
  <c r="K745" i="3" s="1"/>
  <c r="L745" i="3" s="1"/>
  <c r="J741" i="3"/>
  <c r="K741" i="3" s="1"/>
  <c r="L741" i="3" s="1"/>
  <c r="J737" i="3"/>
  <c r="K737" i="3" s="1"/>
  <c r="L737" i="3" s="1"/>
  <c r="J733" i="3"/>
  <c r="K733" i="3" s="1"/>
  <c r="L733" i="3" s="1"/>
  <c r="J729" i="3"/>
  <c r="K729" i="3" s="1"/>
  <c r="L729" i="3" s="1"/>
  <c r="J725" i="3"/>
  <c r="K725" i="3" s="1"/>
  <c r="L725" i="3" s="1"/>
  <c r="J721" i="3"/>
  <c r="K721" i="3" s="1"/>
  <c r="L721" i="3" s="1"/>
  <c r="J717" i="3"/>
  <c r="K717" i="3" s="1"/>
  <c r="L717" i="3" s="1"/>
  <c r="J713" i="3"/>
  <c r="K713" i="3" s="1"/>
  <c r="L713" i="3" s="1"/>
  <c r="J709" i="3"/>
  <c r="K709" i="3" s="1"/>
  <c r="L709" i="3" s="1"/>
  <c r="J705" i="3"/>
  <c r="K705" i="3" s="1"/>
  <c r="L705" i="3" s="1"/>
  <c r="J701" i="3"/>
  <c r="K701" i="3" s="1"/>
  <c r="L701" i="3" s="1"/>
  <c r="J697" i="3"/>
  <c r="K697" i="3" s="1"/>
  <c r="L697" i="3" s="1"/>
  <c r="J693" i="3"/>
  <c r="K693" i="3" s="1"/>
  <c r="L693" i="3" s="1"/>
  <c r="J689" i="3"/>
  <c r="K689" i="3" s="1"/>
  <c r="L689" i="3" s="1"/>
  <c r="J685" i="3"/>
  <c r="K685" i="3" s="1"/>
  <c r="L685" i="3" s="1"/>
  <c r="J681" i="3"/>
  <c r="K681" i="3" s="1"/>
  <c r="L681" i="3" s="1"/>
  <c r="J677" i="3"/>
  <c r="K677" i="3" s="1"/>
  <c r="L677" i="3" s="1"/>
  <c r="J673" i="3"/>
  <c r="K673" i="3" s="1"/>
  <c r="L673" i="3" s="1"/>
  <c r="J669" i="3"/>
  <c r="K669" i="3" s="1"/>
  <c r="L669" i="3" s="1"/>
  <c r="J665" i="3"/>
  <c r="K665" i="3" s="1"/>
  <c r="L665" i="3" s="1"/>
  <c r="J661" i="3"/>
  <c r="K661" i="3" s="1"/>
  <c r="L661" i="3" s="1"/>
  <c r="J657" i="3"/>
  <c r="K657" i="3" s="1"/>
  <c r="L657" i="3" s="1"/>
  <c r="J653" i="3"/>
  <c r="K653" i="3" s="1"/>
  <c r="L653" i="3" s="1"/>
  <c r="J649" i="3"/>
  <c r="K649" i="3" s="1"/>
  <c r="L649" i="3" s="1"/>
  <c r="J645" i="3"/>
  <c r="K645" i="3" s="1"/>
  <c r="L645" i="3" s="1"/>
  <c r="J641" i="3"/>
  <c r="K641" i="3" s="1"/>
  <c r="L641" i="3" s="1"/>
  <c r="J637" i="3"/>
  <c r="K637" i="3" s="1"/>
  <c r="L637" i="3" s="1"/>
  <c r="J633" i="3"/>
  <c r="K633" i="3" s="1"/>
  <c r="L633" i="3" s="1"/>
  <c r="J629" i="3"/>
  <c r="K629" i="3" s="1"/>
  <c r="L629" i="3" s="1"/>
  <c r="J625" i="3"/>
  <c r="K625" i="3" s="1"/>
  <c r="L625" i="3" s="1"/>
  <c r="J621" i="3"/>
  <c r="K621" i="3" s="1"/>
  <c r="L621" i="3" s="1"/>
  <c r="J617" i="3"/>
  <c r="K617" i="3" s="1"/>
  <c r="L617" i="3" s="1"/>
  <c r="J613" i="3"/>
  <c r="K613" i="3" s="1"/>
  <c r="L613" i="3" s="1"/>
  <c r="J609" i="3"/>
  <c r="K609" i="3" s="1"/>
  <c r="L609" i="3" s="1"/>
  <c r="J605" i="3"/>
  <c r="K605" i="3" s="1"/>
  <c r="L605" i="3" s="1"/>
  <c r="J601" i="3"/>
  <c r="K601" i="3" s="1"/>
  <c r="L601" i="3" s="1"/>
  <c r="J597" i="3"/>
  <c r="K597" i="3" s="1"/>
  <c r="L597" i="3" s="1"/>
  <c r="J593" i="3"/>
  <c r="K593" i="3" s="1"/>
  <c r="L593" i="3" s="1"/>
  <c r="J589" i="3"/>
  <c r="K589" i="3" s="1"/>
  <c r="L589" i="3" s="1"/>
  <c r="J585" i="3"/>
  <c r="K585" i="3" s="1"/>
  <c r="L585" i="3" s="1"/>
  <c r="J581" i="3"/>
  <c r="K581" i="3" s="1"/>
  <c r="L581" i="3" s="1"/>
  <c r="J577" i="3"/>
  <c r="K577" i="3" s="1"/>
  <c r="L577" i="3" s="1"/>
  <c r="J573" i="3"/>
  <c r="K573" i="3" s="1"/>
  <c r="L573" i="3" s="1"/>
  <c r="J569" i="3"/>
  <c r="K569" i="3" s="1"/>
  <c r="L569" i="3" s="1"/>
  <c r="J565" i="3"/>
  <c r="K565" i="3" s="1"/>
  <c r="L565" i="3" s="1"/>
  <c r="J561" i="3"/>
  <c r="K561" i="3" s="1"/>
  <c r="L561" i="3" s="1"/>
  <c r="J557" i="3"/>
  <c r="K557" i="3" s="1"/>
  <c r="L557" i="3" s="1"/>
  <c r="J553" i="3"/>
  <c r="K553" i="3" s="1"/>
  <c r="L553" i="3" s="1"/>
  <c r="J549" i="3"/>
  <c r="K549" i="3" s="1"/>
  <c r="L549" i="3" s="1"/>
  <c r="J545" i="3"/>
  <c r="K545" i="3" s="1"/>
  <c r="L545" i="3" s="1"/>
  <c r="J541" i="3"/>
  <c r="K541" i="3" s="1"/>
  <c r="L541" i="3" s="1"/>
  <c r="J537" i="3"/>
  <c r="K537" i="3" s="1"/>
  <c r="L537" i="3" s="1"/>
  <c r="J533" i="3"/>
  <c r="K533" i="3" s="1"/>
  <c r="L533" i="3" s="1"/>
  <c r="J529" i="3"/>
  <c r="K529" i="3" s="1"/>
  <c r="L529" i="3" s="1"/>
  <c r="J525" i="3"/>
  <c r="K525" i="3" s="1"/>
  <c r="L525" i="3" s="1"/>
  <c r="J521" i="3"/>
  <c r="K521" i="3" s="1"/>
  <c r="L521" i="3" s="1"/>
  <c r="J517" i="3"/>
  <c r="K517" i="3" s="1"/>
  <c r="L517" i="3" s="1"/>
  <c r="J513" i="3"/>
  <c r="K513" i="3" s="1"/>
  <c r="L513" i="3" s="1"/>
  <c r="J509" i="3"/>
  <c r="K509" i="3" s="1"/>
  <c r="L509" i="3" s="1"/>
  <c r="J505" i="3"/>
  <c r="K505" i="3" s="1"/>
  <c r="L505" i="3" s="1"/>
  <c r="J501" i="3"/>
  <c r="K501" i="3" s="1"/>
  <c r="L501" i="3" s="1"/>
  <c r="J497" i="3"/>
  <c r="K497" i="3" s="1"/>
  <c r="L497" i="3" s="1"/>
  <c r="J493" i="3"/>
  <c r="K493" i="3" s="1"/>
  <c r="L493" i="3" s="1"/>
  <c r="J489" i="3"/>
  <c r="K489" i="3" s="1"/>
  <c r="L489" i="3" s="1"/>
  <c r="J485" i="3"/>
  <c r="K485" i="3" s="1"/>
  <c r="L485" i="3" s="1"/>
  <c r="J481" i="3"/>
  <c r="K481" i="3" s="1"/>
  <c r="L481" i="3" s="1"/>
  <c r="J477" i="3"/>
  <c r="K477" i="3" s="1"/>
  <c r="L477" i="3" s="1"/>
  <c r="J473" i="3"/>
  <c r="K473" i="3" s="1"/>
  <c r="L473" i="3" s="1"/>
  <c r="J469" i="3"/>
  <c r="K469" i="3" s="1"/>
  <c r="L469" i="3" s="1"/>
  <c r="J465" i="3"/>
  <c r="K465" i="3" s="1"/>
  <c r="L465" i="3" s="1"/>
  <c r="J461" i="3"/>
  <c r="K461" i="3" s="1"/>
  <c r="L461" i="3" s="1"/>
  <c r="J457" i="3"/>
  <c r="K457" i="3" s="1"/>
  <c r="L457" i="3" s="1"/>
  <c r="J453" i="3"/>
  <c r="K453" i="3" s="1"/>
  <c r="L453" i="3" s="1"/>
  <c r="J449" i="3"/>
  <c r="K449" i="3" s="1"/>
  <c r="L449" i="3" s="1"/>
  <c r="J445" i="3"/>
  <c r="K445" i="3" s="1"/>
  <c r="L445" i="3" s="1"/>
  <c r="J441" i="3"/>
  <c r="K441" i="3" s="1"/>
  <c r="L441" i="3" s="1"/>
  <c r="J437" i="3"/>
  <c r="K437" i="3" s="1"/>
  <c r="L437" i="3" s="1"/>
  <c r="J433" i="3"/>
  <c r="K433" i="3" s="1"/>
  <c r="L433" i="3" s="1"/>
  <c r="J429" i="3"/>
  <c r="K429" i="3" s="1"/>
  <c r="L429" i="3" s="1"/>
  <c r="J425" i="3"/>
  <c r="K425" i="3" s="1"/>
  <c r="L425" i="3" s="1"/>
  <c r="J421" i="3"/>
  <c r="K421" i="3" s="1"/>
  <c r="L421" i="3" s="1"/>
  <c r="J417" i="3"/>
  <c r="K417" i="3" s="1"/>
  <c r="L417" i="3" s="1"/>
  <c r="J413" i="3"/>
  <c r="K413" i="3" s="1"/>
  <c r="L413" i="3" s="1"/>
  <c r="J409" i="3"/>
  <c r="K409" i="3" s="1"/>
  <c r="L409" i="3" s="1"/>
  <c r="J405" i="3"/>
  <c r="K405" i="3" s="1"/>
  <c r="L405" i="3" s="1"/>
  <c r="J401" i="3"/>
  <c r="K401" i="3" s="1"/>
  <c r="L401" i="3" s="1"/>
  <c r="J397" i="3"/>
  <c r="K397" i="3" s="1"/>
  <c r="L397" i="3" s="1"/>
  <c r="J393" i="3"/>
  <c r="K393" i="3" s="1"/>
  <c r="L393" i="3" s="1"/>
  <c r="J389" i="3"/>
  <c r="K389" i="3" s="1"/>
  <c r="L389" i="3" s="1"/>
  <c r="J385" i="3"/>
  <c r="K385" i="3" s="1"/>
  <c r="L385" i="3" s="1"/>
  <c r="J381" i="3"/>
  <c r="K381" i="3" s="1"/>
  <c r="L381" i="3" s="1"/>
  <c r="J377" i="3"/>
  <c r="K377" i="3" s="1"/>
  <c r="L377" i="3" s="1"/>
  <c r="J373" i="3"/>
  <c r="K373" i="3" s="1"/>
  <c r="L373" i="3" s="1"/>
  <c r="J369" i="3"/>
  <c r="K369" i="3" s="1"/>
  <c r="L369" i="3" s="1"/>
  <c r="J365" i="3"/>
  <c r="K365" i="3" s="1"/>
  <c r="L365" i="3" s="1"/>
  <c r="J361" i="3"/>
  <c r="K361" i="3" s="1"/>
  <c r="L361" i="3" s="1"/>
  <c r="J357" i="3"/>
  <c r="K357" i="3" s="1"/>
  <c r="L357" i="3" s="1"/>
  <c r="J353" i="3"/>
  <c r="K353" i="3" s="1"/>
  <c r="L353" i="3" s="1"/>
  <c r="J349" i="3"/>
  <c r="K349" i="3" s="1"/>
  <c r="L349" i="3" s="1"/>
  <c r="J345" i="3"/>
  <c r="K345" i="3" s="1"/>
  <c r="L345" i="3" s="1"/>
  <c r="J341" i="3"/>
  <c r="K341" i="3" s="1"/>
  <c r="L341" i="3" s="1"/>
  <c r="J337" i="3"/>
  <c r="K337" i="3" s="1"/>
  <c r="L337" i="3" s="1"/>
  <c r="J333" i="3"/>
  <c r="K333" i="3" s="1"/>
  <c r="L333" i="3" s="1"/>
  <c r="J329" i="3"/>
  <c r="K329" i="3" s="1"/>
  <c r="L329" i="3" s="1"/>
  <c r="J325" i="3"/>
  <c r="K325" i="3" s="1"/>
  <c r="L325" i="3" s="1"/>
  <c r="J321" i="3"/>
  <c r="K321" i="3" s="1"/>
  <c r="L321" i="3" s="1"/>
  <c r="J317" i="3"/>
  <c r="K317" i="3" s="1"/>
  <c r="L317" i="3" s="1"/>
  <c r="J313" i="3"/>
  <c r="K313" i="3" s="1"/>
  <c r="L313" i="3" s="1"/>
  <c r="J309" i="3"/>
  <c r="K309" i="3" s="1"/>
  <c r="L309" i="3" s="1"/>
  <c r="J305" i="3"/>
  <c r="K305" i="3" s="1"/>
  <c r="L305" i="3" s="1"/>
  <c r="J301" i="3"/>
  <c r="K301" i="3" s="1"/>
  <c r="L301" i="3" s="1"/>
  <c r="J297" i="3"/>
  <c r="K297" i="3" s="1"/>
  <c r="L297" i="3" s="1"/>
  <c r="J293" i="3"/>
  <c r="K293" i="3" s="1"/>
  <c r="L293" i="3" s="1"/>
  <c r="J289" i="3"/>
  <c r="K289" i="3" s="1"/>
  <c r="L289" i="3" s="1"/>
  <c r="J285" i="3"/>
  <c r="K285" i="3" s="1"/>
  <c r="L285" i="3" s="1"/>
  <c r="J652" i="3"/>
  <c r="K652" i="3" s="1"/>
  <c r="L652" i="3" s="1"/>
  <c r="J648" i="3"/>
  <c r="K648" i="3" s="1"/>
  <c r="L648" i="3" s="1"/>
  <c r="J644" i="3"/>
  <c r="K644" i="3" s="1"/>
  <c r="L644" i="3" s="1"/>
  <c r="J640" i="3"/>
  <c r="K640" i="3" s="1"/>
  <c r="L640" i="3" s="1"/>
  <c r="J636" i="3"/>
  <c r="K636" i="3" s="1"/>
  <c r="L636" i="3" s="1"/>
  <c r="J632" i="3"/>
  <c r="K632" i="3" s="1"/>
  <c r="L632" i="3" s="1"/>
  <c r="J628" i="3"/>
  <c r="K628" i="3" s="1"/>
  <c r="L628" i="3" s="1"/>
  <c r="J624" i="3"/>
  <c r="K624" i="3" s="1"/>
  <c r="L624" i="3" s="1"/>
  <c r="J620" i="3"/>
  <c r="K620" i="3" s="1"/>
  <c r="L620" i="3" s="1"/>
  <c r="J616" i="3"/>
  <c r="K616" i="3" s="1"/>
  <c r="L616" i="3" s="1"/>
  <c r="J612" i="3"/>
  <c r="K612" i="3" s="1"/>
  <c r="L612" i="3" s="1"/>
  <c r="J608" i="3"/>
  <c r="K608" i="3" s="1"/>
  <c r="L608" i="3" s="1"/>
  <c r="J604" i="3"/>
  <c r="K604" i="3" s="1"/>
  <c r="L604" i="3" s="1"/>
  <c r="J600" i="3"/>
  <c r="K600" i="3" s="1"/>
  <c r="L600" i="3" s="1"/>
  <c r="J596" i="3"/>
  <c r="K596" i="3" s="1"/>
  <c r="L596" i="3" s="1"/>
  <c r="J592" i="3"/>
  <c r="K592" i="3" s="1"/>
  <c r="L592" i="3" s="1"/>
  <c r="J588" i="3"/>
  <c r="K588" i="3" s="1"/>
  <c r="L588" i="3" s="1"/>
  <c r="J584" i="3"/>
  <c r="K584" i="3" s="1"/>
  <c r="L584" i="3" s="1"/>
  <c r="J580" i="3"/>
  <c r="K580" i="3" s="1"/>
  <c r="L580" i="3" s="1"/>
  <c r="J576" i="3"/>
  <c r="K576" i="3" s="1"/>
  <c r="L576" i="3" s="1"/>
  <c r="J572" i="3"/>
  <c r="K572" i="3" s="1"/>
  <c r="L572" i="3" s="1"/>
  <c r="J568" i="3"/>
  <c r="K568" i="3" s="1"/>
  <c r="L568" i="3" s="1"/>
  <c r="J564" i="3"/>
  <c r="K564" i="3" s="1"/>
  <c r="L564" i="3" s="1"/>
  <c r="J560" i="3"/>
  <c r="K560" i="3" s="1"/>
  <c r="L560" i="3" s="1"/>
  <c r="J556" i="3"/>
  <c r="K556" i="3" s="1"/>
  <c r="L556" i="3" s="1"/>
  <c r="J552" i="3"/>
  <c r="K552" i="3" s="1"/>
  <c r="L552" i="3" s="1"/>
  <c r="J548" i="3"/>
  <c r="K548" i="3" s="1"/>
  <c r="L548" i="3" s="1"/>
  <c r="J544" i="3"/>
  <c r="K544" i="3" s="1"/>
  <c r="L544" i="3" s="1"/>
  <c r="J540" i="3"/>
  <c r="K540" i="3" s="1"/>
  <c r="L540" i="3" s="1"/>
  <c r="J536" i="3"/>
  <c r="K536" i="3" s="1"/>
  <c r="L536" i="3" s="1"/>
  <c r="J532" i="3"/>
  <c r="K532" i="3" s="1"/>
  <c r="L532" i="3" s="1"/>
  <c r="J528" i="3"/>
  <c r="K528" i="3" s="1"/>
  <c r="L528" i="3" s="1"/>
  <c r="J524" i="3"/>
  <c r="K524" i="3" s="1"/>
  <c r="L524" i="3" s="1"/>
  <c r="J520" i="3"/>
  <c r="K520" i="3" s="1"/>
  <c r="L520" i="3" s="1"/>
  <c r="J516" i="3"/>
  <c r="K516" i="3" s="1"/>
  <c r="L516" i="3" s="1"/>
  <c r="J512" i="3"/>
  <c r="K512" i="3" s="1"/>
  <c r="L512" i="3" s="1"/>
  <c r="J508" i="3"/>
  <c r="K508" i="3" s="1"/>
  <c r="L508" i="3" s="1"/>
  <c r="J504" i="3"/>
  <c r="K504" i="3" s="1"/>
  <c r="L504" i="3" s="1"/>
  <c r="J500" i="3"/>
  <c r="K500" i="3" s="1"/>
  <c r="L500" i="3" s="1"/>
  <c r="J496" i="3"/>
  <c r="K496" i="3" s="1"/>
  <c r="L496" i="3" s="1"/>
  <c r="J492" i="3"/>
  <c r="K492" i="3" s="1"/>
  <c r="L492" i="3" s="1"/>
  <c r="J488" i="3"/>
  <c r="K488" i="3" s="1"/>
  <c r="L488" i="3" s="1"/>
  <c r="J484" i="3"/>
  <c r="K484" i="3" s="1"/>
  <c r="L484" i="3" s="1"/>
  <c r="J480" i="3"/>
  <c r="K480" i="3" s="1"/>
  <c r="L480" i="3" s="1"/>
  <c r="J476" i="3"/>
  <c r="K476" i="3" s="1"/>
  <c r="L476" i="3" s="1"/>
  <c r="J472" i="3"/>
  <c r="K472" i="3" s="1"/>
  <c r="L472" i="3" s="1"/>
  <c r="J468" i="3"/>
  <c r="K468" i="3" s="1"/>
  <c r="L468" i="3" s="1"/>
  <c r="J464" i="3"/>
  <c r="K464" i="3" s="1"/>
  <c r="L464" i="3" s="1"/>
  <c r="J460" i="3"/>
  <c r="K460" i="3" s="1"/>
  <c r="L460" i="3" s="1"/>
  <c r="J456" i="3"/>
  <c r="K456" i="3" s="1"/>
  <c r="L456" i="3" s="1"/>
  <c r="J452" i="3"/>
  <c r="K452" i="3" s="1"/>
  <c r="L452" i="3" s="1"/>
  <c r="J448" i="3"/>
  <c r="K448" i="3" s="1"/>
  <c r="L448" i="3" s="1"/>
  <c r="J444" i="3"/>
  <c r="K444" i="3" s="1"/>
  <c r="L444" i="3" s="1"/>
  <c r="J440" i="3"/>
  <c r="K440" i="3" s="1"/>
  <c r="L440" i="3" s="1"/>
  <c r="J436" i="3"/>
  <c r="K436" i="3" s="1"/>
  <c r="L436" i="3" s="1"/>
  <c r="J432" i="3"/>
  <c r="K432" i="3" s="1"/>
  <c r="L432" i="3" s="1"/>
  <c r="J428" i="3"/>
  <c r="K428" i="3" s="1"/>
  <c r="L428" i="3" s="1"/>
  <c r="J424" i="3"/>
  <c r="K424" i="3" s="1"/>
  <c r="L424" i="3" s="1"/>
  <c r="J420" i="3"/>
  <c r="K420" i="3" s="1"/>
  <c r="L420" i="3" s="1"/>
  <c r="J416" i="3"/>
  <c r="K416" i="3" s="1"/>
  <c r="L416" i="3" s="1"/>
  <c r="J412" i="3"/>
  <c r="K412" i="3" s="1"/>
  <c r="L412" i="3" s="1"/>
  <c r="J408" i="3"/>
  <c r="K408" i="3" s="1"/>
  <c r="L408" i="3" s="1"/>
  <c r="J404" i="3"/>
  <c r="K404" i="3" s="1"/>
  <c r="L404" i="3" s="1"/>
  <c r="J400" i="3"/>
  <c r="K400" i="3" s="1"/>
  <c r="L400" i="3" s="1"/>
  <c r="J396" i="3"/>
  <c r="K396" i="3" s="1"/>
  <c r="L396" i="3" s="1"/>
  <c r="J392" i="3"/>
  <c r="K392" i="3" s="1"/>
  <c r="L392" i="3" s="1"/>
  <c r="J388" i="3"/>
  <c r="K388" i="3" s="1"/>
  <c r="L388" i="3" s="1"/>
  <c r="J384" i="3"/>
  <c r="K384" i="3" s="1"/>
  <c r="L384" i="3" s="1"/>
  <c r="J380" i="3"/>
  <c r="K380" i="3" s="1"/>
  <c r="L380" i="3" s="1"/>
  <c r="J376" i="3"/>
  <c r="K376" i="3" s="1"/>
  <c r="L376" i="3" s="1"/>
  <c r="J372" i="3"/>
  <c r="K372" i="3" s="1"/>
  <c r="L372" i="3" s="1"/>
  <c r="J368" i="3"/>
  <c r="K368" i="3" s="1"/>
  <c r="L368" i="3" s="1"/>
  <c r="J364" i="3"/>
  <c r="K364" i="3" s="1"/>
  <c r="L364" i="3" s="1"/>
  <c r="J360" i="3"/>
  <c r="K360" i="3" s="1"/>
  <c r="L360" i="3" s="1"/>
  <c r="J356" i="3"/>
  <c r="K356" i="3" s="1"/>
  <c r="L356" i="3" s="1"/>
  <c r="J352" i="3"/>
  <c r="K352" i="3" s="1"/>
  <c r="L352" i="3" s="1"/>
  <c r="J348" i="3"/>
  <c r="K348" i="3" s="1"/>
  <c r="L348" i="3" s="1"/>
  <c r="J344" i="3"/>
  <c r="K344" i="3" s="1"/>
  <c r="L344" i="3" s="1"/>
  <c r="J340" i="3"/>
  <c r="K340" i="3" s="1"/>
  <c r="L340" i="3" s="1"/>
  <c r="J336" i="3"/>
  <c r="K336" i="3" s="1"/>
  <c r="L336" i="3" s="1"/>
  <c r="J332" i="3"/>
  <c r="K332" i="3" s="1"/>
  <c r="L332" i="3" s="1"/>
  <c r="J328" i="3"/>
  <c r="K328" i="3" s="1"/>
  <c r="L328" i="3" s="1"/>
  <c r="J324" i="3"/>
  <c r="K324" i="3" s="1"/>
  <c r="L324" i="3" s="1"/>
  <c r="J320" i="3"/>
  <c r="K320" i="3" s="1"/>
  <c r="L320" i="3" s="1"/>
  <c r="J316" i="3"/>
  <c r="K316" i="3" s="1"/>
  <c r="L316" i="3" s="1"/>
  <c r="J312" i="3"/>
  <c r="K312" i="3" s="1"/>
  <c r="L312" i="3" s="1"/>
  <c r="J308" i="3"/>
  <c r="K308" i="3" s="1"/>
  <c r="L308" i="3" s="1"/>
  <c r="J304" i="3"/>
  <c r="K304" i="3" s="1"/>
  <c r="L304" i="3" s="1"/>
  <c r="J300" i="3"/>
  <c r="K300" i="3" s="1"/>
  <c r="L300" i="3" s="1"/>
  <c r="J296" i="3"/>
  <c r="K296" i="3" s="1"/>
  <c r="L296" i="3" s="1"/>
  <c r="J292" i="3"/>
  <c r="K292" i="3" s="1"/>
  <c r="L292" i="3" s="1"/>
  <c r="J288" i="3"/>
  <c r="K288" i="3" s="1"/>
  <c r="L288" i="3" s="1"/>
  <c r="J284" i="3"/>
  <c r="K284" i="3" s="1"/>
  <c r="L284" i="3" s="1"/>
  <c r="J280" i="3"/>
  <c r="K280" i="3" s="1"/>
  <c r="L280" i="3" s="1"/>
  <c r="J276" i="3"/>
  <c r="K276" i="3" s="1"/>
  <c r="L276" i="3" s="1"/>
  <c r="J272" i="3"/>
  <c r="K272" i="3" s="1"/>
  <c r="L272" i="3" s="1"/>
  <c r="J268" i="3"/>
  <c r="K268" i="3" s="1"/>
  <c r="L268" i="3" s="1"/>
  <c r="J264" i="3"/>
  <c r="K264" i="3" s="1"/>
  <c r="L264" i="3" s="1"/>
  <c r="J260" i="3"/>
  <c r="K260" i="3" s="1"/>
  <c r="L260" i="3" s="1"/>
  <c r="J256" i="3"/>
  <c r="K256" i="3" s="1"/>
  <c r="L256" i="3" s="1"/>
  <c r="J252" i="3"/>
  <c r="K252" i="3" s="1"/>
  <c r="L252" i="3" s="1"/>
  <c r="J248" i="3"/>
  <c r="K248" i="3" s="1"/>
  <c r="L248" i="3" s="1"/>
  <c r="J244" i="3"/>
  <c r="K244" i="3" s="1"/>
  <c r="L244" i="3" s="1"/>
  <c r="J240" i="3"/>
  <c r="K240" i="3" s="1"/>
  <c r="L240" i="3" s="1"/>
  <c r="J236" i="3"/>
  <c r="K236" i="3" s="1"/>
  <c r="L236" i="3" s="1"/>
  <c r="J232" i="3"/>
  <c r="K232" i="3" s="1"/>
  <c r="L232" i="3" s="1"/>
  <c r="J228" i="3"/>
  <c r="K228" i="3" s="1"/>
  <c r="L228" i="3" s="1"/>
  <c r="J224" i="3"/>
  <c r="K224" i="3" s="1"/>
  <c r="L224" i="3" s="1"/>
  <c r="J220" i="3"/>
  <c r="K220" i="3" s="1"/>
  <c r="L220" i="3" s="1"/>
  <c r="J216" i="3"/>
  <c r="K216" i="3" s="1"/>
  <c r="L216" i="3" s="1"/>
  <c r="J212" i="3"/>
  <c r="K212" i="3" s="1"/>
  <c r="L212" i="3" s="1"/>
  <c r="J208" i="3"/>
  <c r="K208" i="3" s="1"/>
  <c r="L208" i="3" s="1"/>
  <c r="J204" i="3"/>
  <c r="K204" i="3" s="1"/>
  <c r="L204" i="3" s="1"/>
  <c r="J200" i="3"/>
  <c r="K200" i="3" s="1"/>
  <c r="L200" i="3" s="1"/>
  <c r="J196" i="3"/>
  <c r="K196" i="3" s="1"/>
  <c r="L196" i="3" s="1"/>
  <c r="J192" i="3"/>
  <c r="K192" i="3" s="1"/>
  <c r="L192" i="3" s="1"/>
  <c r="J188" i="3"/>
  <c r="K188" i="3" s="1"/>
  <c r="L188" i="3" s="1"/>
  <c r="J184" i="3"/>
  <c r="K184" i="3" s="1"/>
  <c r="L184" i="3" s="1"/>
  <c r="J180" i="3"/>
  <c r="K180" i="3" s="1"/>
  <c r="L180" i="3" s="1"/>
  <c r="J176" i="3"/>
  <c r="K176" i="3" s="1"/>
  <c r="L176" i="3" s="1"/>
  <c r="J172" i="3"/>
  <c r="K172" i="3" s="1"/>
  <c r="L172" i="3" s="1"/>
  <c r="J168" i="3"/>
  <c r="K168" i="3" s="1"/>
  <c r="L168" i="3" s="1"/>
  <c r="J164" i="3"/>
  <c r="K164" i="3" s="1"/>
  <c r="L164" i="3" s="1"/>
  <c r="J160" i="3"/>
  <c r="K160" i="3" s="1"/>
  <c r="L160" i="3" s="1"/>
  <c r="J156" i="3"/>
  <c r="K156" i="3" s="1"/>
  <c r="L156" i="3" s="1"/>
  <c r="J152" i="3"/>
  <c r="K152" i="3" s="1"/>
  <c r="L152" i="3" s="1"/>
  <c r="J148" i="3"/>
  <c r="K148" i="3" s="1"/>
  <c r="L148" i="3" s="1"/>
  <c r="J144" i="3"/>
  <c r="K144" i="3" s="1"/>
  <c r="L144" i="3" s="1"/>
  <c r="J140" i="3"/>
  <c r="K140" i="3" s="1"/>
  <c r="L140" i="3" s="1"/>
  <c r="J136" i="3"/>
  <c r="K136" i="3" s="1"/>
  <c r="L136" i="3" s="1"/>
  <c r="J132" i="3"/>
  <c r="K132" i="3" s="1"/>
  <c r="L132" i="3" s="1"/>
  <c r="J128" i="3"/>
  <c r="K128" i="3" s="1"/>
  <c r="L128" i="3" s="1"/>
  <c r="J124" i="3"/>
  <c r="K124" i="3" s="1"/>
  <c r="L124" i="3" s="1"/>
  <c r="J120" i="3"/>
  <c r="K120" i="3" s="1"/>
  <c r="L120" i="3" s="1"/>
  <c r="J116" i="3"/>
  <c r="K116" i="3" s="1"/>
  <c r="L116" i="3" s="1"/>
  <c r="J112" i="3"/>
  <c r="K112" i="3" s="1"/>
  <c r="L112" i="3" s="1"/>
  <c r="J108" i="3"/>
  <c r="K108" i="3" s="1"/>
  <c r="L108" i="3" s="1"/>
  <c r="J104" i="3"/>
  <c r="K104" i="3" s="1"/>
  <c r="L104" i="3" s="1"/>
  <c r="J100" i="3"/>
  <c r="K100" i="3" s="1"/>
  <c r="L100" i="3" s="1"/>
  <c r="J96" i="3"/>
  <c r="K96" i="3" s="1"/>
  <c r="L96" i="3" s="1"/>
  <c r="J92" i="3"/>
  <c r="K92" i="3" s="1"/>
  <c r="L92" i="3" s="1"/>
  <c r="J88" i="3"/>
  <c r="K88" i="3" s="1"/>
  <c r="L88" i="3" s="1"/>
  <c r="J84" i="3"/>
  <c r="K84" i="3" s="1"/>
  <c r="L84" i="3" s="1"/>
  <c r="J80" i="3"/>
  <c r="K80" i="3" s="1"/>
  <c r="L80" i="3" s="1"/>
  <c r="J76" i="3"/>
  <c r="K76" i="3" s="1"/>
  <c r="L76" i="3" s="1"/>
  <c r="J72" i="3"/>
  <c r="K72" i="3" s="1"/>
  <c r="L72" i="3" s="1"/>
  <c r="J68" i="3"/>
  <c r="K68" i="3" s="1"/>
  <c r="L68" i="3" s="1"/>
  <c r="J64" i="3"/>
  <c r="K64" i="3" s="1"/>
  <c r="L64" i="3" s="1"/>
  <c r="J60" i="3"/>
  <c r="K60" i="3" s="1"/>
  <c r="L60" i="3" s="1"/>
  <c r="J56" i="3"/>
  <c r="K56" i="3" s="1"/>
  <c r="L56" i="3" s="1"/>
  <c r="J52" i="3"/>
  <c r="K52" i="3" s="1"/>
  <c r="L52" i="3" s="1"/>
  <c r="J48" i="3"/>
  <c r="K48" i="3" s="1"/>
  <c r="L48" i="3" s="1"/>
  <c r="J44" i="3"/>
  <c r="K44" i="3" s="1"/>
  <c r="L44" i="3" s="1"/>
  <c r="J40" i="3"/>
  <c r="K40" i="3" s="1"/>
  <c r="L40" i="3" s="1"/>
  <c r="J36" i="3"/>
  <c r="K36" i="3" s="1"/>
  <c r="L36" i="3" s="1"/>
  <c r="J32" i="3"/>
  <c r="K32" i="3" s="1"/>
  <c r="L32" i="3" s="1"/>
  <c r="J28" i="3"/>
  <c r="K28" i="3" s="1"/>
  <c r="L28" i="3" s="1"/>
  <c r="J24" i="3"/>
  <c r="K24" i="3" s="1"/>
  <c r="L24" i="3" s="1"/>
  <c r="J20" i="3"/>
  <c r="K20" i="3" s="1"/>
  <c r="L20" i="3" s="1"/>
  <c r="J16" i="3"/>
  <c r="K16" i="3" s="1"/>
  <c r="L16" i="3" s="1"/>
  <c r="J12" i="3"/>
  <c r="K12" i="3" s="1"/>
  <c r="L12" i="3" s="1"/>
  <c r="J8" i="3"/>
  <c r="K8" i="3" s="1"/>
  <c r="L8" i="3" s="1"/>
  <c r="J567" i="3"/>
  <c r="K567" i="3" s="1"/>
  <c r="L567" i="3" s="1"/>
  <c r="J563" i="3"/>
  <c r="K563" i="3" s="1"/>
  <c r="L563" i="3" s="1"/>
  <c r="J559" i="3"/>
  <c r="K559" i="3" s="1"/>
  <c r="L559" i="3" s="1"/>
  <c r="J555" i="3"/>
  <c r="K555" i="3" s="1"/>
  <c r="L555" i="3" s="1"/>
  <c r="J551" i="3"/>
  <c r="K551" i="3" s="1"/>
  <c r="L551" i="3" s="1"/>
  <c r="J547" i="3"/>
  <c r="K547" i="3" s="1"/>
  <c r="L547" i="3" s="1"/>
  <c r="J543" i="3"/>
  <c r="K543" i="3" s="1"/>
  <c r="L543" i="3" s="1"/>
  <c r="J539" i="3"/>
  <c r="K539" i="3" s="1"/>
  <c r="L539" i="3" s="1"/>
  <c r="J535" i="3"/>
  <c r="K535" i="3" s="1"/>
  <c r="L535" i="3" s="1"/>
  <c r="J531" i="3"/>
  <c r="K531" i="3" s="1"/>
  <c r="L531" i="3" s="1"/>
  <c r="J527" i="3"/>
  <c r="K527" i="3" s="1"/>
  <c r="L527" i="3" s="1"/>
  <c r="J523" i="3"/>
  <c r="K523" i="3" s="1"/>
  <c r="L523" i="3" s="1"/>
  <c r="J519" i="3"/>
  <c r="K519" i="3" s="1"/>
  <c r="L519" i="3" s="1"/>
  <c r="J515" i="3"/>
  <c r="K515" i="3" s="1"/>
  <c r="L515" i="3" s="1"/>
  <c r="J511" i="3"/>
  <c r="K511" i="3" s="1"/>
  <c r="L511" i="3" s="1"/>
  <c r="J507" i="3"/>
  <c r="K507" i="3" s="1"/>
  <c r="L507" i="3" s="1"/>
  <c r="J503" i="3"/>
  <c r="K503" i="3" s="1"/>
  <c r="L503" i="3" s="1"/>
  <c r="J499" i="3"/>
  <c r="K499" i="3" s="1"/>
  <c r="L499" i="3" s="1"/>
  <c r="J495" i="3"/>
  <c r="K495" i="3" s="1"/>
  <c r="L495" i="3" s="1"/>
  <c r="J491" i="3"/>
  <c r="K491" i="3" s="1"/>
  <c r="L491" i="3" s="1"/>
  <c r="J487" i="3"/>
  <c r="K487" i="3" s="1"/>
  <c r="L487" i="3" s="1"/>
  <c r="J483" i="3"/>
  <c r="K483" i="3" s="1"/>
  <c r="L483" i="3" s="1"/>
  <c r="J479" i="3"/>
  <c r="K479" i="3" s="1"/>
  <c r="L479" i="3" s="1"/>
  <c r="J475" i="3"/>
  <c r="K475" i="3" s="1"/>
  <c r="L475" i="3" s="1"/>
  <c r="J471" i="3"/>
  <c r="K471" i="3" s="1"/>
  <c r="L471" i="3" s="1"/>
  <c r="J467" i="3"/>
  <c r="K467" i="3" s="1"/>
  <c r="L467" i="3" s="1"/>
  <c r="J463" i="3"/>
  <c r="K463" i="3" s="1"/>
  <c r="L463" i="3" s="1"/>
  <c r="J459" i="3"/>
  <c r="K459" i="3" s="1"/>
  <c r="L459" i="3" s="1"/>
  <c r="J455" i="3"/>
  <c r="K455" i="3" s="1"/>
  <c r="L455" i="3" s="1"/>
  <c r="J451" i="3"/>
  <c r="K451" i="3" s="1"/>
  <c r="L451" i="3" s="1"/>
  <c r="J447" i="3"/>
  <c r="K447" i="3" s="1"/>
  <c r="L447" i="3" s="1"/>
  <c r="J443" i="3"/>
  <c r="K443" i="3" s="1"/>
  <c r="L443" i="3" s="1"/>
  <c r="J439" i="3"/>
  <c r="K439" i="3" s="1"/>
  <c r="L439" i="3" s="1"/>
  <c r="J435" i="3"/>
  <c r="K435" i="3" s="1"/>
  <c r="L435" i="3" s="1"/>
  <c r="J431" i="3"/>
  <c r="K431" i="3" s="1"/>
  <c r="L431" i="3" s="1"/>
  <c r="J427" i="3"/>
  <c r="K427" i="3" s="1"/>
  <c r="L427" i="3" s="1"/>
  <c r="J423" i="3"/>
  <c r="K423" i="3" s="1"/>
  <c r="L423" i="3" s="1"/>
  <c r="J419" i="3"/>
  <c r="K419" i="3" s="1"/>
  <c r="L419" i="3" s="1"/>
  <c r="J415" i="3"/>
  <c r="K415" i="3" s="1"/>
  <c r="L415" i="3" s="1"/>
  <c r="J411" i="3"/>
  <c r="K411" i="3" s="1"/>
  <c r="L411" i="3" s="1"/>
  <c r="J407" i="3"/>
  <c r="K407" i="3" s="1"/>
  <c r="L407" i="3" s="1"/>
  <c r="J403" i="3"/>
  <c r="K403" i="3" s="1"/>
  <c r="L403" i="3" s="1"/>
  <c r="J399" i="3"/>
  <c r="K399" i="3" s="1"/>
  <c r="L399" i="3" s="1"/>
  <c r="J395" i="3"/>
  <c r="K395" i="3" s="1"/>
  <c r="L395" i="3" s="1"/>
  <c r="J391" i="3"/>
  <c r="K391" i="3" s="1"/>
  <c r="L391" i="3" s="1"/>
  <c r="J387" i="3"/>
  <c r="K387" i="3" s="1"/>
  <c r="L387" i="3" s="1"/>
  <c r="J383" i="3"/>
  <c r="K383" i="3" s="1"/>
  <c r="L383" i="3" s="1"/>
  <c r="J379" i="3"/>
  <c r="K379" i="3" s="1"/>
  <c r="L379" i="3" s="1"/>
  <c r="J375" i="3"/>
  <c r="K375" i="3" s="1"/>
  <c r="L375" i="3" s="1"/>
  <c r="J371" i="3"/>
  <c r="K371" i="3" s="1"/>
  <c r="L371" i="3" s="1"/>
  <c r="J367" i="3"/>
  <c r="K367" i="3" s="1"/>
  <c r="L367" i="3" s="1"/>
  <c r="J363" i="3"/>
  <c r="K363" i="3" s="1"/>
  <c r="L363" i="3" s="1"/>
  <c r="J359" i="3"/>
  <c r="K359" i="3" s="1"/>
  <c r="L359" i="3" s="1"/>
  <c r="J355" i="3"/>
  <c r="K355" i="3" s="1"/>
  <c r="L355" i="3" s="1"/>
  <c r="J351" i="3"/>
  <c r="K351" i="3" s="1"/>
  <c r="L351" i="3" s="1"/>
  <c r="J347" i="3"/>
  <c r="K347" i="3" s="1"/>
  <c r="L347" i="3" s="1"/>
  <c r="J343" i="3"/>
  <c r="K343" i="3" s="1"/>
  <c r="L343" i="3" s="1"/>
  <c r="J339" i="3"/>
  <c r="K339" i="3" s="1"/>
  <c r="L339" i="3" s="1"/>
  <c r="J335" i="3"/>
  <c r="K335" i="3" s="1"/>
  <c r="L335" i="3" s="1"/>
  <c r="J331" i="3"/>
  <c r="K331" i="3" s="1"/>
  <c r="L331" i="3" s="1"/>
  <c r="J327" i="3"/>
  <c r="K327" i="3" s="1"/>
  <c r="L327" i="3" s="1"/>
  <c r="J323" i="3"/>
  <c r="K323" i="3" s="1"/>
  <c r="L323" i="3" s="1"/>
  <c r="J319" i="3"/>
  <c r="K319" i="3" s="1"/>
  <c r="L319" i="3" s="1"/>
  <c r="J315" i="3"/>
  <c r="K315" i="3" s="1"/>
  <c r="L315" i="3" s="1"/>
  <c r="J311" i="3"/>
  <c r="K311" i="3" s="1"/>
  <c r="L311" i="3" s="1"/>
  <c r="J307" i="3"/>
  <c r="K307" i="3" s="1"/>
  <c r="L307" i="3" s="1"/>
  <c r="J303" i="3"/>
  <c r="K303" i="3" s="1"/>
  <c r="L303" i="3" s="1"/>
  <c r="J299" i="3"/>
  <c r="K299" i="3" s="1"/>
  <c r="L299" i="3" s="1"/>
  <c r="J306" i="3"/>
  <c r="K306" i="3" s="1"/>
  <c r="L306" i="3" s="1"/>
  <c r="J302" i="3"/>
  <c r="K302" i="3" s="1"/>
  <c r="L302" i="3" s="1"/>
  <c r="J298" i="3"/>
  <c r="K298" i="3" s="1"/>
  <c r="L298" i="3" s="1"/>
  <c r="J294" i="3"/>
  <c r="K294" i="3" s="1"/>
  <c r="L294" i="3" s="1"/>
  <c r="J290" i="3"/>
  <c r="K290" i="3" s="1"/>
  <c r="L290" i="3" s="1"/>
  <c r="J286" i="3"/>
  <c r="K286" i="3" s="1"/>
  <c r="L286" i="3" s="1"/>
  <c r="J282" i="3"/>
  <c r="K282" i="3" s="1"/>
  <c r="L282" i="3" s="1"/>
  <c r="J278" i="3"/>
  <c r="K278" i="3" s="1"/>
  <c r="L278" i="3" s="1"/>
  <c r="J274" i="3"/>
  <c r="K274" i="3" s="1"/>
  <c r="L274" i="3" s="1"/>
  <c r="J270" i="3"/>
  <c r="K270" i="3" s="1"/>
  <c r="L270" i="3" s="1"/>
  <c r="J266" i="3"/>
  <c r="K266" i="3" s="1"/>
  <c r="L266" i="3" s="1"/>
  <c r="J262" i="3"/>
  <c r="K262" i="3" s="1"/>
  <c r="L262" i="3" s="1"/>
  <c r="J258" i="3"/>
  <c r="K258" i="3" s="1"/>
  <c r="L258" i="3" s="1"/>
  <c r="J254" i="3"/>
  <c r="K254" i="3" s="1"/>
  <c r="L254" i="3" s="1"/>
  <c r="J250" i="3"/>
  <c r="K250" i="3" s="1"/>
  <c r="L250" i="3" s="1"/>
  <c r="J246" i="3"/>
  <c r="K246" i="3" s="1"/>
  <c r="L246" i="3" s="1"/>
  <c r="J242" i="3"/>
  <c r="K242" i="3" s="1"/>
  <c r="L242" i="3" s="1"/>
  <c r="J238" i="3"/>
  <c r="K238" i="3" s="1"/>
  <c r="L238" i="3" s="1"/>
  <c r="J234" i="3"/>
  <c r="K234" i="3" s="1"/>
  <c r="L234" i="3" s="1"/>
  <c r="J230" i="3"/>
  <c r="K230" i="3" s="1"/>
  <c r="L230" i="3" s="1"/>
  <c r="J226" i="3"/>
  <c r="K226" i="3" s="1"/>
  <c r="L226" i="3" s="1"/>
  <c r="J222" i="3"/>
  <c r="K222" i="3" s="1"/>
  <c r="L222" i="3" s="1"/>
  <c r="J218" i="3"/>
  <c r="K218" i="3" s="1"/>
  <c r="L218" i="3" s="1"/>
  <c r="J214" i="3"/>
  <c r="K214" i="3" s="1"/>
  <c r="L214" i="3" s="1"/>
  <c r="J210" i="3"/>
  <c r="K210" i="3" s="1"/>
  <c r="L210" i="3" s="1"/>
  <c r="J206" i="3"/>
  <c r="K206" i="3" s="1"/>
  <c r="L206" i="3" s="1"/>
  <c r="J202" i="3"/>
  <c r="K202" i="3" s="1"/>
  <c r="L202" i="3" s="1"/>
  <c r="J198" i="3"/>
  <c r="K198" i="3" s="1"/>
  <c r="L198" i="3" s="1"/>
  <c r="J194" i="3"/>
  <c r="K194" i="3" s="1"/>
  <c r="L194" i="3" s="1"/>
  <c r="J190" i="3"/>
  <c r="K190" i="3" s="1"/>
  <c r="L190" i="3" s="1"/>
  <c r="J186" i="3"/>
  <c r="K186" i="3" s="1"/>
  <c r="L186" i="3" s="1"/>
  <c r="J182" i="3"/>
  <c r="K182" i="3" s="1"/>
  <c r="L182" i="3" s="1"/>
  <c r="J178" i="3"/>
  <c r="K178" i="3" s="1"/>
  <c r="L178" i="3" s="1"/>
  <c r="J174" i="3"/>
  <c r="K174" i="3" s="1"/>
  <c r="L174" i="3" s="1"/>
  <c r="J170" i="3"/>
  <c r="K170" i="3" s="1"/>
  <c r="L170" i="3" s="1"/>
  <c r="J166" i="3"/>
  <c r="K166" i="3" s="1"/>
  <c r="L166" i="3" s="1"/>
  <c r="J162" i="3"/>
  <c r="K162" i="3" s="1"/>
  <c r="L162" i="3" s="1"/>
  <c r="J158" i="3"/>
  <c r="K158" i="3" s="1"/>
  <c r="L158" i="3" s="1"/>
  <c r="J154" i="3"/>
  <c r="K154" i="3" s="1"/>
  <c r="L154" i="3" s="1"/>
  <c r="J150" i="3"/>
  <c r="K150" i="3" s="1"/>
  <c r="L150" i="3" s="1"/>
  <c r="J146" i="3"/>
  <c r="K146" i="3" s="1"/>
  <c r="L146" i="3" s="1"/>
  <c r="J142" i="3"/>
  <c r="K142" i="3" s="1"/>
  <c r="L142" i="3" s="1"/>
  <c r="J138" i="3"/>
  <c r="K138" i="3" s="1"/>
  <c r="L138" i="3" s="1"/>
  <c r="J134" i="3"/>
  <c r="K134" i="3" s="1"/>
  <c r="L134" i="3" s="1"/>
  <c r="J130" i="3"/>
  <c r="K130" i="3" s="1"/>
  <c r="L130" i="3" s="1"/>
  <c r="J126" i="3"/>
  <c r="K126" i="3" s="1"/>
  <c r="L126" i="3" s="1"/>
  <c r="J122" i="3"/>
  <c r="K122" i="3" s="1"/>
  <c r="L122" i="3" s="1"/>
  <c r="J118" i="3"/>
  <c r="K118" i="3" s="1"/>
  <c r="L118" i="3" s="1"/>
  <c r="J114" i="3"/>
  <c r="K114" i="3" s="1"/>
  <c r="L114" i="3" s="1"/>
  <c r="J110" i="3"/>
  <c r="K110" i="3" s="1"/>
  <c r="L110" i="3" s="1"/>
  <c r="J106" i="3"/>
  <c r="K106" i="3" s="1"/>
  <c r="L106" i="3" s="1"/>
  <c r="J102" i="3"/>
  <c r="K102" i="3" s="1"/>
  <c r="L102" i="3" s="1"/>
  <c r="J98" i="3"/>
  <c r="K98" i="3" s="1"/>
  <c r="L98" i="3" s="1"/>
  <c r="J94" i="3"/>
  <c r="K94" i="3" s="1"/>
  <c r="L94" i="3" s="1"/>
  <c r="J90" i="3"/>
  <c r="K90" i="3" s="1"/>
  <c r="L90" i="3" s="1"/>
  <c r="J86" i="3"/>
  <c r="K86" i="3" s="1"/>
  <c r="L86" i="3" s="1"/>
  <c r="J82" i="3"/>
  <c r="K82" i="3" s="1"/>
  <c r="L82" i="3" s="1"/>
  <c r="J78" i="3"/>
  <c r="K78" i="3" s="1"/>
  <c r="L78" i="3" s="1"/>
  <c r="J74" i="3"/>
  <c r="K74" i="3" s="1"/>
  <c r="L74" i="3" s="1"/>
  <c r="J70" i="3"/>
  <c r="K70" i="3" s="1"/>
  <c r="L70" i="3" s="1"/>
  <c r="J66" i="3"/>
  <c r="K66" i="3" s="1"/>
  <c r="L66" i="3" s="1"/>
  <c r="J62" i="3"/>
  <c r="K62" i="3" s="1"/>
  <c r="L62" i="3" s="1"/>
  <c r="J58" i="3"/>
  <c r="K58" i="3" s="1"/>
  <c r="L58" i="3" s="1"/>
  <c r="J54" i="3"/>
  <c r="K54" i="3" s="1"/>
  <c r="L54" i="3" s="1"/>
  <c r="J50" i="3"/>
  <c r="K50" i="3" s="1"/>
  <c r="L50" i="3" s="1"/>
  <c r="J46" i="3"/>
  <c r="K46" i="3" s="1"/>
  <c r="L46" i="3" s="1"/>
  <c r="J42" i="3"/>
  <c r="K42" i="3" s="1"/>
  <c r="L42" i="3" s="1"/>
  <c r="J38" i="3"/>
  <c r="K38" i="3" s="1"/>
  <c r="L38" i="3" s="1"/>
  <c r="J34" i="3"/>
  <c r="K34" i="3" s="1"/>
  <c r="L34" i="3" s="1"/>
  <c r="J30" i="3"/>
  <c r="K30" i="3" s="1"/>
  <c r="L30" i="3" s="1"/>
  <c r="J26" i="3"/>
  <c r="K26" i="3" s="1"/>
  <c r="L26" i="3" s="1"/>
  <c r="J22" i="3"/>
  <c r="K22" i="3" s="1"/>
  <c r="L22" i="3" s="1"/>
  <c r="J18" i="3"/>
  <c r="K18" i="3" s="1"/>
  <c r="L18" i="3" s="1"/>
  <c r="J14" i="3"/>
  <c r="K14" i="3" s="1"/>
  <c r="L14" i="3" s="1"/>
  <c r="J10" i="3"/>
  <c r="K10" i="3" s="1"/>
  <c r="L10" i="3" s="1"/>
  <c r="J6" i="3"/>
  <c r="K6" i="3" s="1"/>
  <c r="L6" i="3" s="1"/>
  <c r="J295" i="3"/>
  <c r="K295" i="3" s="1"/>
  <c r="L295" i="3" s="1"/>
  <c r="J291" i="3"/>
  <c r="K291" i="3" s="1"/>
  <c r="L291" i="3" s="1"/>
  <c r="J287" i="3"/>
  <c r="K287" i="3" s="1"/>
  <c r="L287" i="3" s="1"/>
  <c r="J283" i="3"/>
  <c r="K283" i="3" s="1"/>
  <c r="L283" i="3" s="1"/>
  <c r="J279" i="3"/>
  <c r="K279" i="3" s="1"/>
  <c r="L279" i="3" s="1"/>
  <c r="J275" i="3"/>
  <c r="K275" i="3" s="1"/>
  <c r="L275" i="3" s="1"/>
  <c r="J271" i="3"/>
  <c r="K271" i="3" s="1"/>
  <c r="L271" i="3" s="1"/>
  <c r="J267" i="3"/>
  <c r="K267" i="3" s="1"/>
  <c r="L267" i="3" s="1"/>
  <c r="J263" i="3"/>
  <c r="K263" i="3" s="1"/>
  <c r="L263" i="3" s="1"/>
  <c r="J259" i="3"/>
  <c r="K259" i="3" s="1"/>
  <c r="L259" i="3" s="1"/>
  <c r="J255" i="3"/>
  <c r="K255" i="3" s="1"/>
  <c r="L255" i="3" s="1"/>
  <c r="J251" i="3"/>
  <c r="K251" i="3" s="1"/>
  <c r="L251" i="3" s="1"/>
  <c r="J247" i="3"/>
  <c r="K247" i="3" s="1"/>
  <c r="L247" i="3" s="1"/>
  <c r="J243" i="3"/>
  <c r="K243" i="3" s="1"/>
  <c r="L243" i="3" s="1"/>
  <c r="J239" i="3"/>
  <c r="K239" i="3" s="1"/>
  <c r="L239" i="3" s="1"/>
  <c r="J235" i="3"/>
  <c r="K235" i="3" s="1"/>
  <c r="L235" i="3" s="1"/>
  <c r="J231" i="3"/>
  <c r="K231" i="3" s="1"/>
  <c r="L231" i="3" s="1"/>
  <c r="J227" i="3"/>
  <c r="K227" i="3" s="1"/>
  <c r="L227" i="3" s="1"/>
  <c r="J223" i="3"/>
  <c r="K223" i="3" s="1"/>
  <c r="L223" i="3" s="1"/>
  <c r="J219" i="3"/>
  <c r="K219" i="3" s="1"/>
  <c r="L219" i="3" s="1"/>
  <c r="J215" i="3"/>
  <c r="K215" i="3" s="1"/>
  <c r="L215" i="3" s="1"/>
  <c r="J211" i="3"/>
  <c r="K211" i="3" s="1"/>
  <c r="L211" i="3" s="1"/>
  <c r="J207" i="3"/>
  <c r="K207" i="3" s="1"/>
  <c r="L207" i="3" s="1"/>
  <c r="J203" i="3"/>
  <c r="K203" i="3" s="1"/>
  <c r="L203" i="3" s="1"/>
  <c r="J199" i="3"/>
  <c r="K199" i="3" s="1"/>
  <c r="L199" i="3" s="1"/>
  <c r="J195" i="3"/>
  <c r="K195" i="3" s="1"/>
  <c r="L195" i="3" s="1"/>
  <c r="J191" i="3"/>
  <c r="K191" i="3" s="1"/>
  <c r="L191" i="3" s="1"/>
  <c r="J187" i="3"/>
  <c r="K187" i="3" s="1"/>
  <c r="L187" i="3" s="1"/>
  <c r="J183" i="3"/>
  <c r="K183" i="3" s="1"/>
  <c r="L183" i="3" s="1"/>
  <c r="J179" i="3"/>
  <c r="K179" i="3" s="1"/>
  <c r="L179" i="3" s="1"/>
  <c r="J175" i="3"/>
  <c r="K175" i="3" s="1"/>
  <c r="L175" i="3" s="1"/>
  <c r="J171" i="3"/>
  <c r="K171" i="3" s="1"/>
  <c r="L171" i="3" s="1"/>
  <c r="J167" i="3"/>
  <c r="K167" i="3" s="1"/>
  <c r="L167" i="3" s="1"/>
  <c r="J163" i="3"/>
  <c r="K163" i="3" s="1"/>
  <c r="L163" i="3" s="1"/>
  <c r="J159" i="3"/>
  <c r="K159" i="3" s="1"/>
  <c r="L159" i="3" s="1"/>
  <c r="J155" i="3"/>
  <c r="K155" i="3" s="1"/>
  <c r="L155" i="3" s="1"/>
  <c r="J151" i="3"/>
  <c r="K151" i="3" s="1"/>
  <c r="L151" i="3" s="1"/>
  <c r="J147" i="3"/>
  <c r="K147" i="3" s="1"/>
  <c r="L147" i="3" s="1"/>
  <c r="J143" i="3"/>
  <c r="K143" i="3" s="1"/>
  <c r="L143" i="3" s="1"/>
  <c r="J139" i="3"/>
  <c r="K139" i="3" s="1"/>
  <c r="L139" i="3" s="1"/>
  <c r="J135" i="3"/>
  <c r="K135" i="3" s="1"/>
  <c r="L135" i="3" s="1"/>
  <c r="J131" i="3"/>
  <c r="K131" i="3" s="1"/>
  <c r="L131" i="3" s="1"/>
  <c r="J127" i="3"/>
  <c r="K127" i="3" s="1"/>
  <c r="L127" i="3" s="1"/>
  <c r="J123" i="3"/>
  <c r="K123" i="3" s="1"/>
  <c r="L123" i="3" s="1"/>
  <c r="J119" i="3"/>
  <c r="K119" i="3" s="1"/>
  <c r="L119" i="3" s="1"/>
  <c r="J115" i="3"/>
  <c r="K115" i="3" s="1"/>
  <c r="L115" i="3" s="1"/>
  <c r="J111" i="3"/>
  <c r="K111" i="3" s="1"/>
  <c r="L111" i="3" s="1"/>
  <c r="J107" i="3"/>
  <c r="K107" i="3" s="1"/>
  <c r="L107" i="3" s="1"/>
  <c r="J103" i="3"/>
  <c r="K103" i="3" s="1"/>
  <c r="L103" i="3" s="1"/>
  <c r="J99" i="3"/>
  <c r="K99" i="3" s="1"/>
  <c r="L99" i="3" s="1"/>
  <c r="J95" i="3"/>
  <c r="K95" i="3" s="1"/>
  <c r="L95" i="3" s="1"/>
  <c r="J91" i="3"/>
  <c r="K91" i="3" s="1"/>
  <c r="L91" i="3" s="1"/>
  <c r="J87" i="3"/>
  <c r="K87" i="3" s="1"/>
  <c r="L87" i="3" s="1"/>
  <c r="J83" i="3"/>
  <c r="K83" i="3" s="1"/>
  <c r="L83" i="3" s="1"/>
  <c r="J79" i="3"/>
  <c r="K79" i="3" s="1"/>
  <c r="L79" i="3" s="1"/>
  <c r="J75" i="3"/>
  <c r="K75" i="3" s="1"/>
  <c r="L75" i="3" s="1"/>
  <c r="J71" i="3"/>
  <c r="K71" i="3" s="1"/>
  <c r="L71" i="3" s="1"/>
  <c r="J67" i="3"/>
  <c r="K67" i="3" s="1"/>
  <c r="L67" i="3" s="1"/>
  <c r="J63" i="3"/>
  <c r="K63" i="3" s="1"/>
  <c r="L63" i="3" s="1"/>
  <c r="J59" i="3"/>
  <c r="K59" i="3" s="1"/>
  <c r="L59" i="3" s="1"/>
  <c r="J55" i="3"/>
  <c r="K55" i="3" s="1"/>
  <c r="L55" i="3" s="1"/>
  <c r="J51" i="3"/>
  <c r="K51" i="3" s="1"/>
  <c r="L51" i="3" s="1"/>
  <c r="J47" i="3"/>
  <c r="K47" i="3" s="1"/>
  <c r="L47" i="3" s="1"/>
  <c r="J43" i="3"/>
  <c r="K43" i="3" s="1"/>
  <c r="L43" i="3" s="1"/>
  <c r="J39" i="3"/>
  <c r="K39" i="3" s="1"/>
  <c r="L39" i="3" s="1"/>
  <c r="J35" i="3"/>
  <c r="K35" i="3" s="1"/>
  <c r="L35" i="3" s="1"/>
  <c r="J31" i="3"/>
  <c r="K31" i="3" s="1"/>
  <c r="L31" i="3" s="1"/>
  <c r="J27" i="3"/>
  <c r="K27" i="3" s="1"/>
  <c r="L27" i="3" s="1"/>
  <c r="J23" i="3"/>
  <c r="K23" i="3" s="1"/>
  <c r="L23" i="3" s="1"/>
  <c r="J19" i="3"/>
  <c r="K19" i="3" s="1"/>
  <c r="L19" i="3" s="1"/>
  <c r="J15" i="3"/>
  <c r="K15" i="3" s="1"/>
  <c r="L15" i="3" s="1"/>
  <c r="J11" i="3"/>
  <c r="K11" i="3" s="1"/>
  <c r="L11" i="3" s="1"/>
  <c r="J7" i="3"/>
  <c r="K7" i="3" s="1"/>
  <c r="L7" i="3" s="1"/>
  <c r="J281" i="3"/>
  <c r="K281" i="3" s="1"/>
  <c r="L281" i="3" s="1"/>
  <c r="J277" i="3"/>
  <c r="K277" i="3" s="1"/>
  <c r="L277" i="3" s="1"/>
  <c r="J273" i="3"/>
  <c r="K273" i="3" s="1"/>
  <c r="L273" i="3" s="1"/>
  <c r="J269" i="3"/>
  <c r="K269" i="3" s="1"/>
  <c r="L269" i="3" s="1"/>
  <c r="J265" i="3"/>
  <c r="K265" i="3" s="1"/>
  <c r="L265" i="3" s="1"/>
  <c r="J261" i="3"/>
  <c r="K261" i="3" s="1"/>
  <c r="L261" i="3" s="1"/>
  <c r="J257" i="3"/>
  <c r="K257" i="3" s="1"/>
  <c r="L257" i="3" s="1"/>
  <c r="J253" i="3"/>
  <c r="K253" i="3" s="1"/>
  <c r="L253" i="3" s="1"/>
  <c r="J249" i="3"/>
  <c r="K249" i="3" s="1"/>
  <c r="L249" i="3" s="1"/>
  <c r="J245" i="3"/>
  <c r="K245" i="3" s="1"/>
  <c r="L245" i="3" s="1"/>
  <c r="J241" i="3"/>
  <c r="K241" i="3" s="1"/>
  <c r="L241" i="3" s="1"/>
  <c r="J237" i="3"/>
  <c r="K237" i="3" s="1"/>
  <c r="L237" i="3" s="1"/>
  <c r="J233" i="3"/>
  <c r="K233" i="3" s="1"/>
  <c r="L233" i="3" s="1"/>
  <c r="J229" i="3"/>
  <c r="K229" i="3" s="1"/>
  <c r="L229" i="3" s="1"/>
  <c r="J225" i="3"/>
  <c r="K225" i="3" s="1"/>
  <c r="L225" i="3" s="1"/>
  <c r="J221" i="3"/>
  <c r="K221" i="3" s="1"/>
  <c r="L221" i="3" s="1"/>
  <c r="J217" i="3"/>
  <c r="K217" i="3" s="1"/>
  <c r="L217" i="3" s="1"/>
  <c r="J213" i="3"/>
  <c r="K213" i="3" s="1"/>
  <c r="L213" i="3" s="1"/>
  <c r="J209" i="3"/>
  <c r="K209" i="3" s="1"/>
  <c r="L209" i="3" s="1"/>
  <c r="J205" i="3"/>
  <c r="K205" i="3" s="1"/>
  <c r="L205" i="3" s="1"/>
  <c r="J201" i="3"/>
  <c r="K201" i="3" s="1"/>
  <c r="L201" i="3" s="1"/>
  <c r="J197" i="3"/>
  <c r="K197" i="3" s="1"/>
  <c r="L197" i="3" s="1"/>
  <c r="J193" i="3"/>
  <c r="K193" i="3" s="1"/>
  <c r="L193" i="3" s="1"/>
  <c r="J189" i="3"/>
  <c r="K189" i="3" s="1"/>
  <c r="L189" i="3" s="1"/>
  <c r="J185" i="3"/>
  <c r="K185" i="3" s="1"/>
  <c r="L185" i="3" s="1"/>
  <c r="J181" i="3"/>
  <c r="K181" i="3" s="1"/>
  <c r="L181" i="3" s="1"/>
  <c r="J177" i="3"/>
  <c r="K177" i="3" s="1"/>
  <c r="L177" i="3" s="1"/>
  <c r="J173" i="3"/>
  <c r="K173" i="3" s="1"/>
  <c r="L173" i="3" s="1"/>
  <c r="J169" i="3"/>
  <c r="K169" i="3" s="1"/>
  <c r="L169" i="3" s="1"/>
  <c r="J165" i="3"/>
  <c r="K165" i="3" s="1"/>
  <c r="L165" i="3" s="1"/>
  <c r="J161" i="3"/>
  <c r="K161" i="3" s="1"/>
  <c r="L161" i="3" s="1"/>
  <c r="J157" i="3"/>
  <c r="K157" i="3" s="1"/>
  <c r="L157" i="3" s="1"/>
  <c r="J153" i="3"/>
  <c r="K153" i="3" s="1"/>
  <c r="L153" i="3" s="1"/>
  <c r="J149" i="3"/>
  <c r="K149" i="3" s="1"/>
  <c r="L149" i="3" s="1"/>
  <c r="J145" i="3"/>
  <c r="K145" i="3" s="1"/>
  <c r="L145" i="3" s="1"/>
  <c r="J141" i="3"/>
  <c r="K141" i="3" s="1"/>
  <c r="L141" i="3" s="1"/>
  <c r="J137" i="3"/>
  <c r="K137" i="3" s="1"/>
  <c r="L137" i="3" s="1"/>
  <c r="J133" i="3"/>
  <c r="K133" i="3" s="1"/>
  <c r="L133" i="3" s="1"/>
  <c r="J129" i="3"/>
  <c r="K129" i="3" s="1"/>
  <c r="L129" i="3" s="1"/>
  <c r="J125" i="3"/>
  <c r="K125" i="3" s="1"/>
  <c r="L125" i="3" s="1"/>
  <c r="J121" i="3"/>
  <c r="K121" i="3" s="1"/>
  <c r="L121" i="3" s="1"/>
  <c r="J117" i="3"/>
  <c r="K117" i="3" s="1"/>
  <c r="L117" i="3" s="1"/>
  <c r="J113" i="3"/>
  <c r="K113" i="3" s="1"/>
  <c r="L113" i="3" s="1"/>
  <c r="J109" i="3"/>
  <c r="K109" i="3" s="1"/>
  <c r="L109" i="3" s="1"/>
  <c r="J105" i="3"/>
  <c r="K105" i="3" s="1"/>
  <c r="L105" i="3" s="1"/>
  <c r="J101" i="3"/>
  <c r="K101" i="3" s="1"/>
  <c r="L101" i="3" s="1"/>
  <c r="J97" i="3"/>
  <c r="K97" i="3" s="1"/>
  <c r="L97" i="3" s="1"/>
  <c r="J93" i="3"/>
  <c r="K93" i="3" s="1"/>
  <c r="L93" i="3" s="1"/>
  <c r="J89" i="3"/>
  <c r="K89" i="3" s="1"/>
  <c r="L89" i="3" s="1"/>
  <c r="J85" i="3"/>
  <c r="K85" i="3" s="1"/>
  <c r="L85" i="3" s="1"/>
  <c r="J81" i="3"/>
  <c r="K81" i="3" s="1"/>
  <c r="L81" i="3" s="1"/>
  <c r="J77" i="3"/>
  <c r="K77" i="3" s="1"/>
  <c r="L77" i="3" s="1"/>
  <c r="J73" i="3"/>
  <c r="K73" i="3" s="1"/>
  <c r="L73" i="3" s="1"/>
  <c r="J69" i="3"/>
  <c r="K69" i="3" s="1"/>
  <c r="L69" i="3" s="1"/>
  <c r="J65" i="3"/>
  <c r="K65" i="3" s="1"/>
  <c r="L65" i="3" s="1"/>
  <c r="J61" i="3"/>
  <c r="K61" i="3" s="1"/>
  <c r="L61" i="3" s="1"/>
  <c r="J57" i="3"/>
  <c r="K57" i="3" s="1"/>
  <c r="L57" i="3" s="1"/>
  <c r="J53" i="3"/>
  <c r="K53" i="3" s="1"/>
  <c r="L53" i="3" s="1"/>
  <c r="J49" i="3"/>
  <c r="K49" i="3" s="1"/>
  <c r="L49" i="3" s="1"/>
  <c r="J45" i="3"/>
  <c r="K45" i="3" s="1"/>
  <c r="L45" i="3" s="1"/>
  <c r="J41" i="3"/>
  <c r="K41" i="3" s="1"/>
  <c r="L41" i="3" s="1"/>
  <c r="J37" i="3"/>
  <c r="K37" i="3" s="1"/>
  <c r="L37" i="3" s="1"/>
  <c r="J33" i="3"/>
  <c r="K33" i="3" s="1"/>
  <c r="L33" i="3" s="1"/>
  <c r="J29" i="3"/>
  <c r="K29" i="3" s="1"/>
  <c r="L29" i="3" s="1"/>
  <c r="J25" i="3"/>
  <c r="K25" i="3" s="1"/>
  <c r="L25" i="3" s="1"/>
  <c r="J21" i="3"/>
  <c r="K21" i="3" s="1"/>
  <c r="L21" i="3" s="1"/>
  <c r="J17" i="3"/>
  <c r="K17" i="3" s="1"/>
  <c r="L17" i="3" s="1"/>
  <c r="J13" i="3"/>
  <c r="K13" i="3" s="1"/>
  <c r="L13" i="3" s="1"/>
  <c r="J9" i="3"/>
  <c r="K9" i="3" s="1"/>
  <c r="L9" i="3" s="1"/>
  <c r="J5" i="3"/>
  <c r="K5" i="3" s="1"/>
  <c r="L5" i="3" s="1"/>
  <c r="L2907" i="3"/>
  <c r="L2815" i="3"/>
  <c r="L2779" i="3"/>
  <c r="L2751" i="3"/>
  <c r="L2719" i="3"/>
  <c r="L2687" i="3"/>
  <c r="L2651" i="3"/>
  <c r="L2619" i="3"/>
  <c r="L2587" i="3"/>
  <c r="L2559" i="3"/>
  <c r="L2527" i="3"/>
  <c r="L2491" i="3"/>
  <c r="L2479" i="3"/>
  <c r="L2471" i="3"/>
  <c r="L2459" i="3"/>
  <c r="L2399" i="3"/>
  <c r="L2367" i="3"/>
  <c r="L2335" i="3"/>
  <c r="L2251" i="3"/>
  <c r="L2239" i="3"/>
  <c r="L2203" i="3"/>
  <c r="L2139" i="3"/>
  <c r="L2107" i="3"/>
  <c r="L2075" i="3"/>
  <c r="L2043" i="3"/>
  <c r="L2035" i="3"/>
  <c r="L2982" i="3"/>
  <c r="L2294" i="3"/>
  <c r="L4139" i="3"/>
  <c r="L4111" i="3"/>
  <c r="L4091" i="3"/>
  <c r="L3999" i="3"/>
  <c r="L3979" i="3"/>
  <c r="L3947" i="3"/>
  <c r="L3939" i="3"/>
  <c r="L3919" i="3"/>
  <c r="L3855" i="3"/>
  <c r="L3823" i="3"/>
  <c r="L3787" i="3"/>
  <c r="L3767" i="3"/>
  <c r="L3755" i="3"/>
  <c r="L3723" i="3"/>
  <c r="L3627" i="3"/>
  <c r="L3595" i="3"/>
  <c r="L3539" i="3"/>
  <c r="L3475" i="3"/>
  <c r="L3283" i="3"/>
  <c r="L3203" i="3"/>
  <c r="L3171" i="3"/>
  <c r="L8770" i="3"/>
  <c r="L8754" i="3"/>
  <c r="L8750" i="3"/>
  <c r="L8738" i="3"/>
  <c r="L8706" i="3"/>
  <c r="L8698" i="3"/>
  <c r="L8690" i="3"/>
  <c r="L8686" i="3"/>
  <c r="L8674" i="3"/>
  <c r="L8666" i="3"/>
  <c r="L8654" i="3"/>
  <c r="L8642" i="3"/>
  <c r="L8626" i="3"/>
  <c r="L8610" i="3"/>
  <c r="L8578" i="3"/>
  <c r="L8562" i="3"/>
  <c r="L8546" i="3"/>
  <c r="L8514" i="3"/>
  <c r="L8498" i="3"/>
  <c r="L8494" i="3"/>
  <c r="L8482" i="3"/>
  <c r="L8450" i="3"/>
  <c r="L8434" i="3"/>
  <c r="L8430" i="3"/>
  <c r="L8418" i="3"/>
  <c r="L8398" i="3"/>
  <c r="L8386" i="3"/>
  <c r="L8370" i="3"/>
  <c r="L8354" i="3"/>
  <c r="L8322" i="3"/>
  <c r="L8306" i="3"/>
  <c r="L8290" i="3"/>
  <c r="L8258" i="3"/>
  <c r="L8242" i="3"/>
  <c r="L8238" i="3"/>
  <c r="L8226" i="3"/>
  <c r="L8194" i="3"/>
  <c r="L8178" i="3"/>
  <c r="L8174" i="3"/>
  <c r="L8162" i="3"/>
  <c r="L8142" i="3"/>
  <c r="L8130" i="3"/>
  <c r="L8114" i="3"/>
  <c r="L8098" i="3"/>
  <c r="L8066" i="3"/>
  <c r="L8050" i="3"/>
  <c r="L8034" i="3"/>
  <c r="L8002" i="3"/>
  <c r="L7986" i="3"/>
  <c r="L7982" i="3"/>
  <c r="L7970" i="3"/>
  <c r="L7938" i="3"/>
  <c r="L7922" i="3"/>
  <c r="L7918" i="3"/>
  <c r="L7906" i="3"/>
  <c r="L7886" i="3"/>
  <c r="L7874" i="3"/>
  <c r="L7858" i="3"/>
  <c r="L7842" i="3"/>
  <c r="L7810" i="3"/>
  <c r="L7794" i="3"/>
  <c r="L7778" i="3"/>
  <c r="L7746" i="3"/>
  <c r="L7730" i="3"/>
  <c r="L7726" i="3"/>
  <c r="L7714" i="3"/>
  <c r="L7682" i="3"/>
  <c r="L7666" i="3"/>
  <c r="L7662" i="3"/>
  <c r="L7650" i="3"/>
  <c r="L7630" i="3"/>
  <c r="L7618" i="3"/>
  <c r="L7602" i="3"/>
  <c r="L7586" i="3"/>
  <c r="L7554" i="3"/>
  <c r="L7538" i="3"/>
  <c r="L7522" i="3"/>
  <c r="L7490" i="3"/>
  <c r="L7474" i="3"/>
  <c r="L7470" i="3"/>
  <c r="L7458" i="3"/>
  <c r="L7426" i="3"/>
  <c r="L7410" i="3"/>
  <c r="L7406" i="3"/>
  <c r="L7394" i="3"/>
  <c r="L7374" i="3"/>
  <c r="L7362" i="3"/>
  <c r="L7346" i="3"/>
  <c r="L7330" i="3"/>
  <c r="L7298" i="3"/>
  <c r="L7282" i="3"/>
  <c r="L7266" i="3"/>
  <c r="L7234" i="3"/>
  <c r="L7218" i="3"/>
  <c r="L7214" i="3"/>
  <c r="L7202" i="3"/>
  <c r="L7170" i="3"/>
  <c r="L7154" i="3"/>
  <c r="L7150" i="3"/>
  <c r="L7138" i="3"/>
  <c r="L7118" i="3"/>
  <c r="L7106" i="3"/>
  <c r="L7090" i="3"/>
  <c r="L7074" i="3"/>
  <c r="L7042" i="3"/>
  <c r="L7026" i="3"/>
  <c r="L7010" i="3"/>
  <c r="L6978" i="3"/>
  <c r="L6962" i="3"/>
  <c r="L6958" i="3"/>
  <c r="L6946" i="3"/>
  <c r="L6914" i="3"/>
  <c r="L6898" i="3"/>
  <c r="L6894" i="3"/>
  <c r="L6882" i="3"/>
  <c r="L6866" i="3"/>
  <c r="L6850" i="3"/>
  <c r="L6834" i="3"/>
  <c r="L6818" i="3"/>
  <c r="L6802" i="3"/>
  <c r="L6786" i="3"/>
  <c r="L6770" i="3"/>
  <c r="L6754" i="3"/>
  <c r="L6738" i="3"/>
  <c r="L6722" i="3"/>
  <c r="L6706" i="3"/>
  <c r="L6690" i="3"/>
  <c r="L6334" i="3"/>
  <c r="L4974" i="3"/>
  <c r="L4530" i="3"/>
  <c r="L4242" i="3"/>
  <c r="L4222" i="3"/>
  <c r="L6137" i="3"/>
  <c r="L3918" i="3"/>
  <c r="L3798" i="3"/>
  <c r="L3750" i="3"/>
  <c r="L3742" i="3"/>
  <c r="L3702" i="3"/>
  <c r="L3542" i="3"/>
  <c r="L3494" i="3"/>
  <c r="L3446" i="3"/>
  <c r="K4" i="3"/>
  <c r="L4" i="3" s="1"/>
  <c r="L8657" i="3"/>
  <c r="L8609" i="3"/>
  <c r="L8285" i="3"/>
  <c r="L8241" i="3"/>
  <c r="L8145" i="3"/>
  <c r="L8029" i="3"/>
  <c r="L7633" i="3"/>
  <c r="L7505" i="3"/>
  <c r="L7481" i="3"/>
  <c r="L7473" i="3"/>
  <c r="L7377" i="3"/>
  <c r="L6969" i="3"/>
  <c r="L6913" i="3"/>
  <c r="L6897" i="3"/>
  <c r="L6649" i="3"/>
  <c r="L6461" i="3"/>
  <c r="L6069" i="3"/>
  <c r="L5353" i="3"/>
  <c r="L5165" i="3"/>
  <c r="L4969" i="3"/>
  <c r="L4873" i="3"/>
  <c r="L4841" i="3"/>
  <c r="L4713" i="3"/>
  <c r="L4525" i="3"/>
  <c r="L4329" i="3"/>
  <c r="L4201" i="3"/>
  <c r="L4145" i="3"/>
  <c r="L3817" i="3"/>
  <c r="L3629" i="3"/>
  <c r="L3117" i="3"/>
  <c r="L3101" i="3"/>
  <c r="L3013" i="3"/>
  <c r="L1713" i="3"/>
  <c r="L8785" i="3"/>
  <c r="L8753" i="3"/>
  <c r="L8605" i="3"/>
  <c r="L8529" i="3"/>
  <c r="L8497" i="3"/>
  <c r="L8401" i="3"/>
  <c r="L8273" i="3"/>
  <c r="L8017" i="3"/>
  <c r="L7985" i="3"/>
  <c r="L7889" i="3"/>
  <c r="L7865" i="3"/>
  <c r="L7761" i="3"/>
  <c r="L7729" i="3"/>
  <c r="L7605" i="3"/>
  <c r="L7509" i="3"/>
  <c r="L7309" i="3"/>
  <c r="L7249" i="3"/>
  <c r="L7225" i="3"/>
  <c r="L7161" i="3"/>
  <c r="L7157" i="3"/>
  <c r="L6965" i="3"/>
  <c r="L6713" i="3"/>
  <c r="L6569" i="3"/>
  <c r="L6541" i="3"/>
  <c r="L6457" i="3"/>
  <c r="L6209" i="3"/>
  <c r="L6201" i="3"/>
  <c r="L5937" i="3"/>
  <c r="L5609" i="3"/>
  <c r="L5481" i="3"/>
  <c r="L5225" i="3"/>
  <c r="L5201" i="3"/>
  <c r="L4457" i="3"/>
  <c r="L4005" i="3"/>
  <c r="L3945" i="3"/>
  <c r="L3937" i="3"/>
  <c r="L3741" i="3"/>
  <c r="L3613" i="3"/>
  <c r="L3509" i="3"/>
  <c r="L3405" i="3"/>
  <c r="L3373" i="3"/>
  <c r="L1169" i="3"/>
  <c r="J1" i="3" l="1"/>
  <c r="G26" i="1" s="1"/>
  <c r="L1" i="3"/>
  <c r="G27" i="1" s="1"/>
  <c r="C9" i="2"/>
  <c r="G14" i="2" s="1"/>
  <c r="G16" i="2" l="1"/>
  <c r="G15" i="2"/>
  <c r="C7" i="2"/>
  <c r="C8" i="2" s="1"/>
  <c r="F16" i="2" l="1"/>
  <c r="E15" i="2"/>
  <c r="F15" i="2"/>
  <c r="E14" i="2"/>
  <c r="F14" i="2"/>
  <c r="E16" i="2"/>
  <c r="D16" i="2"/>
  <c r="D15" i="2"/>
  <c r="D14" i="2"/>
  <c r="C10" i="2" l="1"/>
  <c r="C9" i="1" s="1"/>
  <c r="C66" i="1" s="1"/>
  <c r="C11" i="2"/>
  <c r="C10" i="1" s="1"/>
  <c r="C12" i="2"/>
  <c r="C11" i="1" s="1"/>
  <c r="J70" i="1"/>
  <c r="G70" i="1"/>
  <c r="G71" i="1"/>
  <c r="G69" i="1"/>
  <c r="J71" i="1"/>
  <c r="C70" i="1"/>
  <c r="J69" i="1"/>
  <c r="C69" i="1"/>
  <c r="G66" i="1" l="1"/>
  <c r="J66" i="1"/>
  <c r="J67" i="1"/>
  <c r="G67" i="1"/>
  <c r="C67" i="1"/>
  <c r="C65" i="1" s="1"/>
  <c r="C72" i="1" s="1"/>
  <c r="G65" i="1" l="1"/>
  <c r="G72" i="1" s="1"/>
  <c r="J65" i="1"/>
  <c r="J72" i="1" s="1"/>
</calcChain>
</file>

<file path=xl/sharedStrings.xml><?xml version="1.0" encoding="utf-8"?>
<sst xmlns="http://schemas.openxmlformats.org/spreadsheetml/2006/main" count="8894" uniqueCount="98">
  <si>
    <t>Größe PV Anlage</t>
  </si>
  <si>
    <t>Stromverbrauch Haushalt</t>
  </si>
  <si>
    <t>Stromverbrauch Wärmepumpe</t>
  </si>
  <si>
    <t>kWh/kWp</t>
  </si>
  <si>
    <t>kWp</t>
  </si>
  <si>
    <t>kWh</t>
  </si>
  <si>
    <t>KWh</t>
  </si>
  <si>
    <t>Inbetriebnahme PV</t>
  </si>
  <si>
    <t>TT.MM.JJ</t>
  </si>
  <si>
    <t>Einspeisvergütung</t>
  </si>
  <si>
    <t>Eigenverbrauchsvergütung &gt; 30%</t>
  </si>
  <si>
    <t>Eigenverbrauchsvergütung &lt; 30%</t>
  </si>
  <si>
    <t>ct/kWh</t>
  </si>
  <si>
    <t>Strompreis Haushalt</t>
  </si>
  <si>
    <t>Grundgebühr</t>
  </si>
  <si>
    <t>€/Jahr</t>
  </si>
  <si>
    <t>Arbeitspreis</t>
  </si>
  <si>
    <t>Ct/kWh</t>
  </si>
  <si>
    <t>Erzeugung</t>
  </si>
  <si>
    <t>Eigenverbrauch Hausstrom</t>
  </si>
  <si>
    <t>Eigenverbrauch Wärmepumpe</t>
  </si>
  <si>
    <t>Spezifischer Ertrag</t>
  </si>
  <si>
    <t>Strompreis Wärmepumpe</t>
  </si>
  <si>
    <t>Zusatzkosten Zähler WP</t>
  </si>
  <si>
    <t>EEG-Vergütung</t>
  </si>
  <si>
    <t>Einspeisung</t>
  </si>
  <si>
    <t>Direktverbrauch &lt; 30%</t>
  </si>
  <si>
    <t>Direktverbrauch &gt; 30%</t>
  </si>
  <si>
    <t>Grundgebühr (netto)</t>
  </si>
  <si>
    <t>Arbeitspreis (netto)</t>
  </si>
  <si>
    <t>Kosten Kaskade (Elektroarbeit bei vorhandem WP Zähler)</t>
  </si>
  <si>
    <t>Kosten Kaskade (Elektroarbeit für neuen WP Zähler)</t>
  </si>
  <si>
    <t>zusätzliche Zählerkosten</t>
  </si>
  <si>
    <t>-&gt; vorgeschlagener Referenzwert:</t>
  </si>
  <si>
    <t>Installationsdatum</t>
  </si>
  <si>
    <t>Anlagengröße</t>
  </si>
  <si>
    <t>Förderung berechnet</t>
  </si>
  <si>
    <t>Eigenverbrauchsvergütung über 30%</t>
  </si>
  <si>
    <t>bis 10 kWp</t>
  </si>
  <si>
    <t>bis 40 kWp</t>
  </si>
  <si>
    <t>bis 500 kWp</t>
  </si>
  <si>
    <t>EEG Vergütung</t>
  </si>
  <si>
    <t>0 bis 10 kWp</t>
  </si>
  <si>
    <t>10 bis 40 kWp</t>
  </si>
  <si>
    <t>40 bis 1000 kWp</t>
  </si>
  <si>
    <t>Eigenverbrauchsvergütung &lt;30%</t>
  </si>
  <si>
    <t>Eigenverbrauchsvergütung &gt;30%</t>
  </si>
  <si>
    <t>Hinweis: Wechsel der Größenklassen bei Berechnung der Förderung hier nicht berücksichtig</t>
  </si>
  <si>
    <t>Eigenverbrauchsvergütung  unter 30%</t>
  </si>
  <si>
    <t>-&gt; berechnet</t>
  </si>
  <si>
    <t>Tag</t>
  </si>
  <si>
    <t>Stunde</t>
  </si>
  <si>
    <t>Ertragsprofil (Süd)</t>
  </si>
  <si>
    <t>00:00 bis 01:00</t>
  </si>
  <si>
    <t>01:00 bis 02:00</t>
  </si>
  <si>
    <t>02:00 bis 03:00</t>
  </si>
  <si>
    <t>03:00 bis 04:00</t>
  </si>
  <si>
    <t>04:00 bis 05:00</t>
  </si>
  <si>
    <t>05:00 bis 06:00</t>
  </si>
  <si>
    <t>06:00 bis 07:00</t>
  </si>
  <si>
    <t>07:00 bis 08:00</t>
  </si>
  <si>
    <t>08:00 bis 09:00</t>
  </si>
  <si>
    <t>09:00 bis 10:00</t>
  </si>
  <si>
    <t>10:00 bis 11:00</t>
  </si>
  <si>
    <t>11:00 bis 12:00</t>
  </si>
  <si>
    <t>12:00 bis 13:00</t>
  </si>
  <si>
    <t>13:00 bis 14:00</t>
  </si>
  <si>
    <t>14:00 bis 15:00</t>
  </si>
  <si>
    <t>15:00 bis 16:00</t>
  </si>
  <si>
    <t>16:00 bis 17:00</t>
  </si>
  <si>
    <t>17:00 bis 18:00</t>
  </si>
  <si>
    <t>18:00 bis 19:00</t>
  </si>
  <si>
    <t>19:00 bis 20:00</t>
  </si>
  <si>
    <t>20:00 bis 21:00</t>
  </si>
  <si>
    <t>21:00 bis 22:00</t>
  </si>
  <si>
    <t>22:00 bis 23:00</t>
  </si>
  <si>
    <t>23:00 bis 00:00</t>
  </si>
  <si>
    <t>Verbrauchsprofil Haushalt normiert auf 1000 kWh | [kWh]</t>
  </si>
  <si>
    <t>Verbrauchsprofil WP</t>
  </si>
  <si>
    <t>Ertrag</t>
  </si>
  <si>
    <t xml:space="preserve">Verbrauch Haushalt </t>
  </si>
  <si>
    <t>Verbrauch WP</t>
  </si>
  <si>
    <t>EV-Haushalt</t>
  </si>
  <si>
    <t>EV-WP</t>
  </si>
  <si>
    <t>Überschuss nach Haushalt</t>
  </si>
  <si>
    <t>€</t>
  </si>
  <si>
    <t>Eigenverbauch</t>
  </si>
  <si>
    <t>Netzeinspeiung</t>
  </si>
  <si>
    <t>Eigenverbrauch</t>
  </si>
  <si>
    <t>Netzbezug</t>
  </si>
  <si>
    <t>Summe (Strombezugskosten*)</t>
  </si>
  <si>
    <t>* Saldo aus EEG  Vergütung und Strombezugskosten. Negativer Wert bedeutet, dass die EEG Vergütung über den Strombezugskosten liegt. Je kleiner der Wert, desto besser das Messkonzept.</t>
  </si>
  <si>
    <t>Eingabewerte</t>
  </si>
  <si>
    <t>-&gt; Vorschlag Preis ComMetering abzüglich 10 Euro MSB Kosten aktuell</t>
  </si>
  <si>
    <t>Mit dieser xls Datei wollen wir bei der Frage: Kaskade ja oder nein unterstützen.</t>
  </si>
  <si>
    <t>Wir haben die Datei mit Sorgfalt und nach bestem Wissen und Gewissen angefertigt.</t>
  </si>
  <si>
    <t>Für die Richtigkeit der Berechnungen und Ergebnisse können wir allerings nicht garantieren.</t>
  </si>
  <si>
    <t>Team ComMetering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</si>
</sst>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\ &quot;€/Jahr&quot;"/>
    <numFmt numFmtId="165" formatCode="0.0000"/>
    <numFmt numFmtId="166" formatCode="[$-407]d/\ mmm/;@"/>
    <numFmt numFmtId="167" formatCode="0.00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22"/>
      <color rgb="FFFF0000"/>
      <name val="Calibri"/>
      <family val="2"/>
      <scheme val="minor"/>
    </font>
    <font>
      <i/>
      <sz val="11"/>
      <color theme="0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46">
    <xf numFmtId="0" fontId="0" fillId="0" borderId="0" xfId="0"/>
    <xf numFmtId="0" fontId="0" fillId="2" borderId="0" xfId="0" applyFill="1"/>
    <xf numFmtId="0" fontId="0" fillId="2" borderId="0" xfId="0" quotePrefix="1" applyFill="1"/>
    <xf numFmtId="0" fontId="0" fillId="2" borderId="1" xfId="0" applyFill="1" applyBorder="1" applyAlignment="1">
      <alignment horizontal="left" indent="1"/>
    </xf>
    <xf numFmtId="0" fontId="0" fillId="2" borderId="1" xfId="0" applyFill="1" applyBorder="1"/>
    <xf numFmtId="0" fontId="0" fillId="2" borderId="1" xfId="0" applyFill="1" applyBorder="1" applyAlignment="1">
      <alignment horizontal="left" indent="2"/>
    </xf>
    <xf numFmtId="0" fontId="1" fillId="2" borderId="1" xfId="0" applyFont="1" applyFill="1" applyBorder="1" applyAlignment="1">
      <alignment horizontal="left" indent="1"/>
    </xf>
    <xf numFmtId="164" fontId="0" fillId="2" borderId="1" xfId="0" applyNumberFormat="1" applyFill="1" applyBorder="1"/>
    <xf numFmtId="164" fontId="1" fillId="2" borderId="1" xfId="0" applyNumberFormat="1" applyFont="1" applyFill="1" applyBorder="1"/>
    <xf numFmtId="0" fontId="1" fillId="2" borderId="0" xfId="0" applyFont="1" applyFill="1"/>
    <xf numFmtId="0" fontId="0" fillId="3" borderId="1" xfId="0" applyFill="1" applyBorder="1"/>
    <xf numFmtId="0" fontId="0" fillId="2" borderId="2" xfId="0" applyFill="1" applyBorder="1"/>
    <xf numFmtId="0" fontId="0" fillId="2" borderId="4" xfId="0" applyFill="1" applyBorder="1"/>
    <xf numFmtId="0" fontId="0" fillId="2" borderId="3" xfId="0" applyFill="1" applyBorder="1"/>
    <xf numFmtId="0" fontId="3" fillId="0" borderId="5" xfId="0" applyFont="1" applyFill="1" applyBorder="1"/>
    <xf numFmtId="0" fontId="0" fillId="0" borderId="0" xfId="0" applyFill="1"/>
    <xf numFmtId="0" fontId="5" fillId="2" borderId="0" xfId="0" applyFont="1" applyFill="1"/>
    <xf numFmtId="0" fontId="4" fillId="0" borderId="5" xfId="0" applyFont="1" applyFill="1" applyBorder="1"/>
    <xf numFmtId="4" fontId="4" fillId="0" borderId="5" xfId="0" applyNumberFormat="1" applyFont="1" applyFill="1" applyBorder="1"/>
    <xf numFmtId="0" fontId="6" fillId="0" borderId="0" xfId="0" applyFont="1" applyFill="1"/>
    <xf numFmtId="2" fontId="4" fillId="0" borderId="5" xfId="0" applyNumberFormat="1" applyFont="1" applyFill="1" applyBorder="1"/>
    <xf numFmtId="0" fontId="4" fillId="0" borderId="0" xfId="0" applyFont="1" applyFill="1" applyBorder="1"/>
    <xf numFmtId="0" fontId="6" fillId="0" borderId="5" xfId="0" applyFont="1" applyFill="1" applyBorder="1"/>
    <xf numFmtId="0" fontId="6" fillId="0" borderId="0" xfId="0" applyFont="1" applyFill="1" applyBorder="1"/>
    <xf numFmtId="14" fontId="0" fillId="0" borderId="0" xfId="0" applyNumberFormat="1" applyFill="1"/>
    <xf numFmtId="14" fontId="0" fillId="3" borderId="1" xfId="0" applyNumberFormat="1" applyFill="1" applyBorder="1"/>
    <xf numFmtId="14" fontId="4" fillId="0" borderId="5" xfId="0" applyNumberFormat="1" applyFont="1" applyFill="1" applyBorder="1"/>
    <xf numFmtId="165" fontId="0" fillId="0" borderId="0" xfId="0" applyNumberFormat="1" applyFill="1"/>
    <xf numFmtId="2" fontId="0" fillId="4" borderId="1" xfId="0" applyNumberFormat="1" applyFill="1" applyBorder="1"/>
    <xf numFmtId="0" fontId="7" fillId="2" borderId="6" xfId="0" applyFont="1" applyFill="1" applyBorder="1" applyAlignment="1">
      <alignment wrapText="1"/>
    </xf>
    <xf numFmtId="166" fontId="7" fillId="2" borderId="6" xfId="0" applyNumberFormat="1" applyFont="1" applyFill="1" applyBorder="1"/>
    <xf numFmtId="20" fontId="7" fillId="2" borderId="6" xfId="0" applyNumberFormat="1" applyFont="1" applyFill="1" applyBorder="1"/>
    <xf numFmtId="167" fontId="7" fillId="2" borderId="6" xfId="0" applyNumberFormat="1" applyFont="1" applyFill="1" applyBorder="1"/>
    <xf numFmtId="0" fontId="7" fillId="2" borderId="7" xfId="0" applyFont="1" applyFill="1" applyBorder="1" applyAlignment="1">
      <alignment wrapText="1"/>
    </xf>
    <xf numFmtId="3" fontId="0" fillId="2" borderId="0" xfId="0" applyNumberFormat="1" applyFill="1"/>
    <xf numFmtId="3" fontId="0" fillId="3" borderId="1" xfId="0" applyNumberFormat="1" applyFill="1" applyBorder="1"/>
    <xf numFmtId="0" fontId="0" fillId="2" borderId="1" xfId="0" applyFill="1" applyBorder="1" applyAlignment="1">
      <alignment horizontal="left" vertical="center" wrapText="1"/>
    </xf>
    <xf numFmtId="9" fontId="0" fillId="2" borderId="0" xfId="1" applyFont="1" applyFill="1"/>
    <xf numFmtId="0" fontId="0" fillId="2" borderId="0" xfId="0" applyFill="1" applyBorder="1"/>
    <xf numFmtId="0" fontId="2" fillId="2" borderId="0" xfId="0" applyFont="1" applyFill="1"/>
    <xf numFmtId="9" fontId="2" fillId="2" borderId="0" xfId="1" applyFont="1" applyFill="1"/>
    <xf numFmtId="0" fontId="0" fillId="5" borderId="0" xfId="0" applyFill="1"/>
    <xf numFmtId="164" fontId="0" fillId="2" borderId="2" xfId="0" applyNumberFormat="1" applyFill="1" applyBorder="1" applyAlignment="1">
      <alignment horizontal="center"/>
    </xf>
    <xf numFmtId="164" fontId="0" fillId="2" borderId="3" xfId="0" applyNumberForma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164" fontId="1" fillId="2" borderId="3" xfId="0" applyNumberFormat="1" applyFont="1" applyFill="1" applyBorder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34481339786496"/>
          <c:y val="7.7893943620045897E-2"/>
          <c:w val="0.622341231851399"/>
          <c:h val="0.69680467728964468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FE-4128-B100-1C586142D0EF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FE-4128-B100-1C586142D0EF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7FE-4128-B100-1C586142D0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Ergebnis!$B$33:$B$34</c:f>
              <c:strCache>
                <c:ptCount val="2"/>
                <c:pt idx="0">
                  <c:v>Eigenverbauch</c:v>
                </c:pt>
                <c:pt idx="1">
                  <c:v>Netzeinspeiung</c:v>
                </c:pt>
              </c:strCache>
            </c:strRef>
          </c:cat>
          <c:val>
            <c:numRef>
              <c:f>Ergebnis!$C$33:$C$34</c:f>
              <c:numCache>
                <c:formatCode>0%</c:formatCode>
                <c:ptCount val="2"/>
                <c:pt idx="0">
                  <c:v>0.21905487804878049</c:v>
                </c:pt>
                <c:pt idx="1">
                  <c:v>0.78094512195121957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E-4128-B100-1C586142D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672262271644"/>
          <c:y val="0.11510304690174596"/>
          <c:w val="0.622341231851399"/>
          <c:h val="0.6968046772896446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60-4541-9E2F-8120AE0C5D86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60-4541-9E2F-8120AE0C5D86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F60-4541-9E2F-8120AE0C5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Ergebnis!$B$37:$B$38</c:f>
              <c:strCache>
                <c:ptCount val="2"/>
                <c:pt idx="0">
                  <c:v>Eigenverbrauch</c:v>
                </c:pt>
                <c:pt idx="1">
                  <c:v>Netzbezug</c:v>
                </c:pt>
              </c:strCache>
            </c:strRef>
          </c:cat>
          <c:val>
            <c:numRef>
              <c:f>Ergebnis!$C$37:$C$38</c:f>
              <c:numCache>
                <c:formatCode>0%</c:formatCode>
                <c:ptCount val="2"/>
                <c:pt idx="0">
                  <c:v>0.22107692307692309</c:v>
                </c:pt>
                <c:pt idx="1">
                  <c:v>0.77892307692307694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60-4541-9E2F-8120AE0C5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34481339786496"/>
          <c:y val="7.7893943620045897E-2"/>
          <c:w val="0.622341231851399"/>
          <c:h val="0.69680467728964468"/>
        </c:manualLayout>
      </c:layout>
      <c:doughnutChart>
        <c:varyColors val="1"/>
        <c:ser>
          <c:idx val="0"/>
          <c:order val="0"/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8A6-4C75-ADF9-E2A70E1A54A2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8A6-4C75-ADF9-E2A70E1A54A2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8A6-4C75-ADF9-E2A70E1A54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Ergebnis!$B$33:$B$34</c:f>
              <c:strCache>
                <c:ptCount val="2"/>
                <c:pt idx="0">
                  <c:v>Eigenverbauch</c:v>
                </c:pt>
                <c:pt idx="1">
                  <c:v>Netzeinspeiung</c:v>
                </c:pt>
              </c:strCache>
            </c:strRef>
          </c:cat>
          <c:val>
            <c:numRef>
              <c:f>Ergebnis!$G$34:$G$35</c:f>
              <c:numCache>
                <c:formatCode>0%</c:formatCode>
                <c:ptCount val="2"/>
                <c:pt idx="0">
                  <c:v>0.16280487804878049</c:v>
                </c:pt>
                <c:pt idx="1">
                  <c:v>0.83719512195121948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A6-4C75-ADF9-E2A70E1A5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672262271644"/>
          <c:y val="0.11510304690174596"/>
          <c:w val="0.622341231851399"/>
          <c:h val="0.6968046772896446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604-4201-A5A6-0F27BAA41C26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604-4201-A5A6-0F27BAA41C26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604-4201-A5A6-0F27BAA41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Ergebnis!$B$37:$B$38</c:f>
              <c:strCache>
                <c:ptCount val="2"/>
                <c:pt idx="0">
                  <c:v>Eigenverbrauch</c:v>
                </c:pt>
                <c:pt idx="1">
                  <c:v>Netzbezug</c:v>
                </c:pt>
              </c:strCache>
            </c:strRef>
          </c:cat>
          <c:val>
            <c:numRef>
              <c:f>Ergebnis!$G$37:$G$38</c:f>
              <c:numCache>
                <c:formatCode>General</c:formatCode>
                <c:ptCount val="2"/>
                <c:pt idx="0" formatCode="0%">
                  <c:v>0.16430769230769232</c:v>
                </c:pt>
                <c:pt idx="1">
                  <c:v>0.83569230769230773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04-4201-A5A6-0F27BAA41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34481339786496"/>
          <c:y val="7.7893943620045897E-2"/>
          <c:w val="0.622341231851399"/>
          <c:h val="0.69680467728964468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32-417A-B212-6309B8253819}"/>
              </c:ext>
            </c:extLst>
          </c:dPt>
          <c:dPt>
            <c:idx val="1"/>
            <c:bubble3D val="0"/>
            <c:spPr>
              <a:solidFill>
                <a:srgbClr val="0070C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32-417A-B212-6309B8253819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E32-417A-B212-6309B8253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Ergebnis!$B$33:$B$34</c:f>
              <c:strCache>
                <c:ptCount val="2"/>
                <c:pt idx="0">
                  <c:v>Eigenverbauch</c:v>
                </c:pt>
                <c:pt idx="1">
                  <c:v>Netzeinspeiung</c:v>
                </c:pt>
              </c:strCache>
            </c:strRef>
          </c:cat>
          <c:val>
            <c:numRef>
              <c:f>Ergebnis!$C$33:$C$34</c:f>
              <c:numCache>
                <c:formatCode>0%</c:formatCode>
                <c:ptCount val="2"/>
                <c:pt idx="0">
                  <c:v>0.21905487804878049</c:v>
                </c:pt>
                <c:pt idx="1">
                  <c:v>0.78094512195121957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32-417A-B212-6309B8253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0672262271644"/>
          <c:y val="0.11510304690174596"/>
          <c:w val="0.622341231851399"/>
          <c:h val="0.6968046772896446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DB3-4379-A298-BC6F9F838386}"/>
              </c:ext>
            </c:extLst>
          </c:dPt>
          <c:dPt>
            <c:idx val="1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DB3-4379-A298-BC6F9F838386}"/>
              </c:ext>
            </c:extLst>
          </c:dPt>
          <c:dLbls>
            <c:dLbl>
              <c:idx val="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DB3-4379-A298-BC6F9F8383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Ergebnis!$B$37:$B$38</c:f>
              <c:strCache>
                <c:ptCount val="2"/>
                <c:pt idx="0">
                  <c:v>Eigenverbrauch</c:v>
                </c:pt>
                <c:pt idx="1">
                  <c:v>Netzbezug</c:v>
                </c:pt>
              </c:strCache>
            </c:strRef>
          </c:cat>
          <c:val>
            <c:numRef>
              <c:f>Ergebnis!$C$37:$C$38</c:f>
              <c:numCache>
                <c:formatCode>0%</c:formatCode>
                <c:ptCount val="2"/>
                <c:pt idx="0">
                  <c:v>0.22107692307692309</c:v>
                </c:pt>
                <c:pt idx="1">
                  <c:v>0.77892307692307694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B3-4379-A298-BC6F9F838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49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330612548032561"/>
          <c:y val="0.79807051929974304"/>
          <c:w val="0.53126088373466862"/>
          <c:h val="0.17299638298308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2855120</xdr:colOff>
      <xdr:row>28</xdr:row>
      <xdr:rowOff>90487</xdr:rowOff>
    </xdr:from>
    <xdr:to>
      <xdr:col>3</xdr:col>
      <xdr:colOff>588964</xdr:colOff>
      <xdr:row>44</xdr:row>
      <xdr:rowOff>11114</xdr:rowOff>
    </xdr:to>
    <xdr:graphicFrame macro="">
      <xdr:nvGraphicFramePr>
        <xdr:cNvPr id="71" name="Diagramm 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2871788</xdr:colOff>
      <xdr:row>44</xdr:row>
      <xdr:rowOff>55564</xdr:rowOff>
    </xdr:from>
    <xdr:to>
      <xdr:col>3</xdr:col>
      <xdr:colOff>605632</xdr:colOff>
      <xdr:row>62</xdr:row>
      <xdr:rowOff>63502</xdr:rowOff>
    </xdr:to>
    <xdr:graphicFrame macro="">
      <xdr:nvGraphicFramePr>
        <xdr:cNvPr id="72" name="Diagramm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2842420</xdr:colOff>
      <xdr:row>28</xdr:row>
      <xdr:rowOff>109537</xdr:rowOff>
    </xdr:from>
    <xdr:to>
      <xdr:col>7</xdr:col>
      <xdr:colOff>20639</xdr:colOff>
      <xdr:row>44</xdr:row>
      <xdr:rowOff>30164</xdr:rowOff>
    </xdr:to>
    <xdr:graphicFrame macro="">
      <xdr:nvGraphicFramePr>
        <xdr:cNvPr id="77" name="Diagramm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2846388</xdr:colOff>
      <xdr:row>44</xdr:row>
      <xdr:rowOff>55564</xdr:rowOff>
    </xdr:from>
    <xdr:to>
      <xdr:col>7</xdr:col>
      <xdr:colOff>24607</xdr:colOff>
      <xdr:row>62</xdr:row>
      <xdr:rowOff>69852</xdr:rowOff>
    </xdr:to>
    <xdr:graphicFrame macro="">
      <xdr:nvGraphicFramePr>
        <xdr:cNvPr id="78" name="Diagramm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2825751</xdr:colOff>
      <xdr:row>28</xdr:row>
      <xdr:rowOff>47625</xdr:rowOff>
    </xdr:from>
    <xdr:to>
      <xdr:col>9</xdr:col>
      <xdr:colOff>1337470</xdr:colOff>
      <xdr:row>43</xdr:row>
      <xdr:rowOff>63502</xdr:rowOff>
    </xdr:to>
    <xdr:graphicFrame macro="">
      <xdr:nvGraphicFramePr>
        <xdr:cNvPr id="79" name="Diagramm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2829719</xdr:colOff>
      <xdr:row>44</xdr:row>
      <xdr:rowOff>31752</xdr:rowOff>
    </xdr:from>
    <xdr:to>
      <xdr:col>9</xdr:col>
      <xdr:colOff>1341438</xdr:colOff>
      <xdr:row>62</xdr:row>
      <xdr:rowOff>39690</xdr:rowOff>
    </xdr:to>
    <xdr:graphicFrame macro="">
      <xdr:nvGraphicFramePr>
        <xdr:cNvPr id="80" name="Diagramm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42333</xdr:colOff>
      <xdr:row>28</xdr:row>
      <xdr:rowOff>84666</xdr:rowOff>
    </xdr:from>
    <xdr:to>
      <xdr:col>1</xdr:col>
      <xdr:colOff>2842827</xdr:colOff>
      <xdr:row>62</xdr:row>
      <xdr:rowOff>21342</xdr:rowOff>
    </xdr:to>
    <xdr:pic>
      <xdr:nvPicPr>
        <xdr:cNvPr id="100" name="Grafik 9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70416" y="5312833"/>
          <a:ext cx="2800494" cy="3429176"/>
        </a:xfrm>
        <a:prstGeom prst="rect">
          <a:avLst/>
        </a:prstGeom>
      </xdr:spPr>
    </xdr:pic>
    <xdr:clientData/>
  </xdr:twoCellAnchor>
  <xdr:twoCellAnchor editAs="oneCell">
    <xdr:from>
      <xdr:col>4</xdr:col>
      <xdr:colOff>74084</xdr:colOff>
      <xdr:row>28</xdr:row>
      <xdr:rowOff>84666</xdr:rowOff>
    </xdr:from>
    <xdr:to>
      <xdr:col>5</xdr:col>
      <xdr:colOff>2789911</xdr:colOff>
      <xdr:row>62</xdr:row>
      <xdr:rowOff>21342</xdr:rowOff>
    </xdr:to>
    <xdr:pic>
      <xdr:nvPicPr>
        <xdr:cNvPr id="101" name="Grafik 10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81084" y="5312833"/>
          <a:ext cx="2800494" cy="3429176"/>
        </a:xfrm>
        <a:prstGeom prst="rect">
          <a:avLst/>
        </a:prstGeom>
      </xdr:spPr>
    </xdr:pic>
    <xdr:clientData/>
  </xdr:twoCellAnchor>
  <xdr:twoCellAnchor editAs="oneCell">
    <xdr:from>
      <xdr:col>7</xdr:col>
      <xdr:colOff>129973</xdr:colOff>
      <xdr:row>28</xdr:row>
      <xdr:rowOff>63500</xdr:rowOff>
    </xdr:from>
    <xdr:to>
      <xdr:col>8</xdr:col>
      <xdr:colOff>2793821</xdr:colOff>
      <xdr:row>62</xdr:row>
      <xdr:rowOff>77427</xdr:rowOff>
    </xdr:to>
    <xdr:pic>
      <xdr:nvPicPr>
        <xdr:cNvPr id="73" name="Grafik 7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73556" y="5291667"/>
          <a:ext cx="2864932" cy="3506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kuslohr/Documents/02_Arbeit/01_Denkzentrale/06_Angebote/03_Retrofit/160805_AN_KampagneRetrofit_BerechnungStudie_v5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Kundengruppe"/>
      <sheetName val="Stromverbrauch"/>
      <sheetName val="Strompreis"/>
      <sheetName val="Verbrauchsprofil_Privat"/>
      <sheetName val="Ausrichtung"/>
      <sheetName val="Dachneigung"/>
      <sheetName val="Inbetriebnahme"/>
      <sheetName val="Anlage"/>
      <sheetName val="PLZ"/>
      <sheetName val="Ergebnis"/>
      <sheetName val="Kontakt"/>
      <sheetName val="Wirtschaftlichkeit"/>
      <sheetName val="Eingabe"/>
      <sheetName val="Daten"/>
      <sheetName val="Erzeugung"/>
      <sheetName val="Lastgang"/>
      <sheetName val="EEG_Verguetung"/>
      <sheetName val="Ertragskalkulation"/>
      <sheetName val="Beispiel"/>
      <sheetName val="Tabelle2"/>
      <sheetName val="Tabelle3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3">
          <cell r="C13">
            <v>8</v>
          </cell>
        </row>
        <row r="18">
          <cell r="C18">
            <v>40452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B3:B7"/>
  <sheetViews>
    <sheetView tabSelected="1" zoomScaleNormal="100" workbookViewId="0">
      <selection activeCell="B8" sqref="B8"/>
    </sheetView>
  </sheetViews>
  <sheetFormatPr baseColWidth="10" defaultRowHeight="14.5" x14ac:dyDescent="0.35"/>
  <cols>
    <col min="1" max="16384" width="10.90625" style="1"/>
  </cols>
  <sheetData>
    <row r="3" spans="2:2" x14ac:dyDescent="0.35">
      <c r="B3" s="1" t="s">
        <v>94</v>
      </c>
    </row>
    <row r="4" spans="2:2" x14ac:dyDescent="0.35">
      <c r="B4" s="1" t="s">
        <v>95</v>
      </c>
    </row>
    <row r="5" spans="2:2" x14ac:dyDescent="0.35">
      <c r="B5" s="1" t="s">
        <v>96</v>
      </c>
    </row>
    <row r="7" spans="2:2" x14ac:dyDescent="0.35">
      <c r="B7" s="1" t="s">
        <v>97</v>
      </c>
    </row>
  </sheetData>
  <sheetProtection algorithmName="SHA-512" hashValue="EicnsPDoFwp1GCj6uNXo1WfcWRCNgPDQ9CWtvcPhx5AUzba6ot6ljuMzQ6xolg52oUfynAECu0zOK3OMJ+Cu6w==" saltValue="LpkufLH9VXuNI47Ty5exGQ==" spinCount="100000" sheet="1" objects="1" scenarios="1" selectLockedCells="1" selectUnlockedCells="1"/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2:J74"/>
  <sheetViews>
    <sheetView zoomScaleNormal="100" workbookViewId="0">
      <selection activeCell="C5" sqref="C5"/>
    </sheetView>
  </sheetViews>
  <sheetFormatPr baseColWidth="10" defaultRowHeight="14.5" x14ac:dyDescent="0.35"/>
  <cols>
    <col min="1" max="1" width="4.7265625" style="1" customWidth="1"/>
    <col min="2" max="2" width="46.90625" style="1" customWidth="1"/>
    <col min="3" max="3" width="13.08984375" style="1" bestFit="1" customWidth="1"/>
    <col min="4" max="4" width="9.90625" style="1" customWidth="1"/>
    <col min="5" max="5" width="1.26953125" style="1" customWidth="1"/>
    <col min="6" max="6" width="48.7265625" style="1" customWidth="1"/>
    <col min="7" max="7" width="19.1796875" style="1" customWidth="1"/>
    <col min="8" max="8" width="2.90625" style="1" customWidth="1"/>
    <col min="9" max="9" width="48.90625" style="1" customWidth="1"/>
    <col min="10" max="10" width="20.90625" style="1" customWidth="1"/>
    <col min="11" max="16384" width="10.90625" style="1"/>
  </cols>
  <sheetData>
    <row r="2" spans="2:6" x14ac:dyDescent="0.35">
      <c r="B2" s="4" t="s">
        <v>0</v>
      </c>
      <c r="C2" s="10">
        <v>8</v>
      </c>
      <c r="D2" s="4" t="s">
        <v>4</v>
      </c>
      <c r="E2" s="38"/>
      <c r="F2" s="41" t="s">
        <v>92</v>
      </c>
    </row>
    <row r="3" spans="2:6" x14ac:dyDescent="0.35">
      <c r="B3" s="4" t="s">
        <v>1</v>
      </c>
      <c r="C3" s="10">
        <v>3000</v>
      </c>
      <c r="D3" s="4" t="s">
        <v>5</v>
      </c>
      <c r="E3" s="38"/>
    </row>
    <row r="4" spans="2:6" x14ac:dyDescent="0.35">
      <c r="B4" s="4" t="s">
        <v>2</v>
      </c>
      <c r="C4" s="10">
        <v>3500</v>
      </c>
      <c r="D4" s="4" t="s">
        <v>6</v>
      </c>
      <c r="E4" s="38"/>
    </row>
    <row r="6" spans="2:6" x14ac:dyDescent="0.35">
      <c r="B6" s="4" t="s">
        <v>21</v>
      </c>
      <c r="C6" s="10">
        <v>820</v>
      </c>
      <c r="D6" s="4" t="s">
        <v>3</v>
      </c>
      <c r="E6" s="38"/>
    </row>
    <row r="8" spans="2:6" x14ac:dyDescent="0.35">
      <c r="B8" s="4" t="s">
        <v>7</v>
      </c>
      <c r="C8" s="25">
        <v>43586</v>
      </c>
      <c r="D8" s="4" t="s">
        <v>8</v>
      </c>
      <c r="E8" s="38"/>
    </row>
    <row r="9" spans="2:6" x14ac:dyDescent="0.35">
      <c r="B9" s="4" t="s">
        <v>9</v>
      </c>
      <c r="C9" s="28">
        <f>'EEG-Vergütung'!C10</f>
        <v>11.110000000000001</v>
      </c>
      <c r="D9" s="4" t="s">
        <v>12</v>
      </c>
      <c r="E9" s="38"/>
      <c r="F9" s="2" t="s">
        <v>49</v>
      </c>
    </row>
    <row r="10" spans="2:6" x14ac:dyDescent="0.35">
      <c r="B10" s="4" t="s">
        <v>11</v>
      </c>
      <c r="C10" s="28">
        <f>'EEG-Vergütung'!C11</f>
        <v>0</v>
      </c>
      <c r="D10" s="4" t="s">
        <v>12</v>
      </c>
      <c r="E10" s="38"/>
      <c r="F10" s="2" t="s">
        <v>49</v>
      </c>
    </row>
    <row r="11" spans="2:6" x14ac:dyDescent="0.35">
      <c r="B11" s="4" t="s">
        <v>10</v>
      </c>
      <c r="C11" s="28">
        <f>'EEG-Vergütung'!C12</f>
        <v>0</v>
      </c>
      <c r="D11" s="4" t="s">
        <v>12</v>
      </c>
      <c r="E11" s="38"/>
      <c r="F11" s="2" t="s">
        <v>49</v>
      </c>
    </row>
    <row r="13" spans="2:6" x14ac:dyDescent="0.35">
      <c r="B13" s="11" t="s">
        <v>13</v>
      </c>
      <c r="C13" s="12"/>
      <c r="D13" s="13"/>
      <c r="E13" s="38"/>
    </row>
    <row r="14" spans="2:6" x14ac:dyDescent="0.35">
      <c r="B14" s="3" t="s">
        <v>28</v>
      </c>
      <c r="C14" s="10">
        <v>65</v>
      </c>
      <c r="D14" s="4" t="s">
        <v>15</v>
      </c>
      <c r="E14" s="38"/>
    </row>
    <row r="15" spans="2:6" x14ac:dyDescent="0.35">
      <c r="B15" s="3" t="s">
        <v>29</v>
      </c>
      <c r="C15" s="10">
        <v>25</v>
      </c>
      <c r="D15" s="4" t="s">
        <v>17</v>
      </c>
      <c r="E15" s="38"/>
    </row>
    <row r="17" spans="2:9" x14ac:dyDescent="0.35">
      <c r="B17" s="11" t="s">
        <v>22</v>
      </c>
      <c r="C17" s="12"/>
      <c r="D17" s="13"/>
      <c r="E17" s="38"/>
      <c r="I17" s="34"/>
    </row>
    <row r="18" spans="2:9" x14ac:dyDescent="0.35">
      <c r="B18" s="3" t="s">
        <v>28</v>
      </c>
      <c r="C18" s="10">
        <v>65</v>
      </c>
      <c r="D18" s="4" t="s">
        <v>15</v>
      </c>
      <c r="E18" s="38"/>
    </row>
    <row r="19" spans="2:9" x14ac:dyDescent="0.35">
      <c r="B19" s="3" t="s">
        <v>29</v>
      </c>
      <c r="C19" s="10">
        <v>20</v>
      </c>
      <c r="D19" s="4" t="s">
        <v>17</v>
      </c>
      <c r="E19" s="38"/>
    </row>
    <row r="21" spans="2:9" x14ac:dyDescent="0.35">
      <c r="B21" s="4" t="s">
        <v>23</v>
      </c>
      <c r="C21" s="10">
        <v>30</v>
      </c>
      <c r="D21" s="4" t="s">
        <v>15</v>
      </c>
      <c r="E21" s="38"/>
      <c r="F21" s="2" t="s">
        <v>93</v>
      </c>
    </row>
    <row r="22" spans="2:9" ht="29" x14ac:dyDescent="0.35">
      <c r="B22" s="36" t="s">
        <v>30</v>
      </c>
      <c r="C22" s="10"/>
      <c r="D22" s="4" t="s">
        <v>85</v>
      </c>
      <c r="E22" s="38"/>
      <c r="F22" s="2"/>
    </row>
    <row r="23" spans="2:9" x14ac:dyDescent="0.35">
      <c r="B23" s="36" t="s">
        <v>31</v>
      </c>
      <c r="C23" s="10"/>
      <c r="D23" s="4" t="s">
        <v>85</v>
      </c>
      <c r="E23" s="38"/>
      <c r="F23" s="2"/>
    </row>
    <row r="25" spans="2:9" x14ac:dyDescent="0.35">
      <c r="B25" s="4" t="s">
        <v>18</v>
      </c>
      <c r="C25" s="10">
        <f>C2*C6</f>
        <v>6560</v>
      </c>
      <c r="D25" s="4" t="s">
        <v>5</v>
      </c>
      <c r="E25" s="38"/>
    </row>
    <row r="26" spans="2:9" x14ac:dyDescent="0.35">
      <c r="B26" s="4" t="s">
        <v>19</v>
      </c>
      <c r="C26" s="35">
        <v>1068</v>
      </c>
      <c r="D26" s="4" t="s">
        <v>5</v>
      </c>
      <c r="E26" s="38"/>
      <c r="F26" s="2" t="s">
        <v>33</v>
      </c>
      <c r="G26" s="34">
        <f>Eigenverbrauch!J1</f>
        <v>1068.2422940288161</v>
      </c>
    </row>
    <row r="27" spans="2:9" x14ac:dyDescent="0.35">
      <c r="B27" s="4" t="s">
        <v>20</v>
      </c>
      <c r="C27" s="35">
        <v>369</v>
      </c>
      <c r="D27" s="4" t="s">
        <v>5</v>
      </c>
      <c r="E27" s="38"/>
      <c r="F27" s="2" t="s">
        <v>33</v>
      </c>
      <c r="G27" s="34">
        <f>Eigenverbrauch!L1</f>
        <v>557.18151833572608</v>
      </c>
    </row>
    <row r="30" spans="2:9" x14ac:dyDescent="0.35">
      <c r="G30" s="37"/>
    </row>
    <row r="31" spans="2:9" x14ac:dyDescent="0.35">
      <c r="B31" s="9"/>
      <c r="F31" s="9"/>
      <c r="G31" s="37"/>
      <c r="I31" s="9"/>
    </row>
    <row r="32" spans="2:9" ht="7.5" customHeight="1" x14ac:dyDescent="0.35">
      <c r="G32" s="37"/>
    </row>
    <row r="33" spans="1:9" ht="7.5" customHeight="1" x14ac:dyDescent="0.35">
      <c r="A33" s="39"/>
      <c r="B33" s="39" t="s">
        <v>86</v>
      </c>
      <c r="C33" s="40">
        <f>(C26+C27)/C25</f>
        <v>0.21905487804878049</v>
      </c>
      <c r="D33" s="39"/>
      <c r="E33" s="39"/>
      <c r="F33" s="39"/>
      <c r="G33" s="40"/>
      <c r="H33" s="39"/>
      <c r="I33" s="39"/>
    </row>
    <row r="34" spans="1:9" ht="7.5" customHeight="1" x14ac:dyDescent="0.35">
      <c r="A34" s="39"/>
      <c r="B34" s="39" t="s">
        <v>87</v>
      </c>
      <c r="C34" s="40">
        <f>1-C33</f>
        <v>0.78094512195121957</v>
      </c>
      <c r="D34" s="39"/>
      <c r="E34" s="39"/>
      <c r="F34" s="39"/>
      <c r="G34" s="40">
        <f>C26/C25</f>
        <v>0.16280487804878049</v>
      </c>
      <c r="H34" s="39"/>
      <c r="I34" s="39"/>
    </row>
    <row r="35" spans="1:9" ht="7.5" customHeight="1" x14ac:dyDescent="0.35">
      <c r="A35" s="39"/>
      <c r="B35" s="39"/>
      <c r="C35" s="39"/>
      <c r="D35" s="39"/>
      <c r="E35" s="39"/>
      <c r="F35" s="39"/>
      <c r="G35" s="40">
        <f>1-G34</f>
        <v>0.83719512195121948</v>
      </c>
      <c r="H35" s="39"/>
      <c r="I35" s="39"/>
    </row>
    <row r="36" spans="1:9" ht="7.5" customHeight="1" x14ac:dyDescent="0.35">
      <c r="A36" s="39"/>
      <c r="B36" s="39"/>
      <c r="C36" s="39"/>
      <c r="D36" s="39"/>
      <c r="E36" s="39"/>
      <c r="F36" s="39"/>
      <c r="G36" s="40"/>
      <c r="H36" s="39"/>
      <c r="I36" s="39"/>
    </row>
    <row r="37" spans="1:9" ht="7.5" customHeight="1" x14ac:dyDescent="0.35">
      <c r="A37" s="39"/>
      <c r="B37" s="39" t="s">
        <v>88</v>
      </c>
      <c r="C37" s="40">
        <f>SUM(C26:C27)/SUM(C3:C4)</f>
        <v>0.22107692307692309</v>
      </c>
      <c r="D37" s="39"/>
      <c r="E37" s="39"/>
      <c r="F37" s="39"/>
      <c r="G37" s="40">
        <f>C26/SUM(C3:C4)</f>
        <v>0.16430769230769232</v>
      </c>
      <c r="H37" s="39"/>
      <c r="I37" s="39"/>
    </row>
    <row r="38" spans="1:9" ht="7.5" customHeight="1" x14ac:dyDescent="0.35">
      <c r="A38" s="39"/>
      <c r="B38" s="39" t="s">
        <v>89</v>
      </c>
      <c r="C38" s="40">
        <f>1-C37</f>
        <v>0.77892307692307694</v>
      </c>
      <c r="D38" s="39"/>
      <c r="E38" s="39"/>
      <c r="F38" s="39"/>
      <c r="G38" s="39">
        <f>1-G37</f>
        <v>0.83569230769230773</v>
      </c>
      <c r="H38" s="39"/>
      <c r="I38" s="39"/>
    </row>
    <row r="39" spans="1:9" ht="7.5" customHeight="1" x14ac:dyDescent="0.35">
      <c r="A39" s="39"/>
      <c r="B39" s="39"/>
      <c r="C39" s="39"/>
      <c r="D39" s="39"/>
      <c r="E39" s="39"/>
      <c r="F39" s="39"/>
      <c r="G39" s="39"/>
      <c r="H39" s="39"/>
      <c r="I39" s="39"/>
    </row>
    <row r="40" spans="1:9" ht="7.5" customHeight="1" x14ac:dyDescent="0.35">
      <c r="A40" s="39"/>
      <c r="B40" s="39"/>
      <c r="C40" s="39"/>
      <c r="D40" s="39"/>
      <c r="E40" s="39"/>
      <c r="F40" s="39"/>
      <c r="G40" s="39"/>
      <c r="H40" s="39"/>
      <c r="I40" s="39"/>
    </row>
    <row r="41" spans="1:9" ht="7.5" customHeight="1" x14ac:dyDescent="0.35">
      <c r="A41" s="39"/>
      <c r="B41" s="39"/>
      <c r="C41" s="39"/>
      <c r="D41" s="39"/>
      <c r="E41" s="39"/>
      <c r="F41" s="39"/>
      <c r="G41" s="39"/>
      <c r="H41" s="39"/>
      <c r="I41" s="39"/>
    </row>
    <row r="42" spans="1:9" ht="7.5" customHeight="1" x14ac:dyDescent="0.35">
      <c r="A42" s="39"/>
      <c r="B42" s="39"/>
      <c r="C42" s="39"/>
      <c r="D42" s="39"/>
      <c r="E42" s="39"/>
      <c r="F42" s="39"/>
      <c r="G42" s="39"/>
      <c r="H42" s="39"/>
      <c r="I42" s="39"/>
    </row>
    <row r="43" spans="1:9" ht="7.5" customHeight="1" x14ac:dyDescent="0.35">
      <c r="A43" s="39"/>
      <c r="B43" s="39"/>
      <c r="C43" s="39"/>
      <c r="D43" s="39"/>
      <c r="E43" s="39"/>
      <c r="F43" s="39"/>
      <c r="G43" s="39"/>
      <c r="H43" s="39"/>
      <c r="I43" s="39"/>
    </row>
    <row r="44" spans="1:9" ht="7.5" customHeight="1" x14ac:dyDescent="0.35">
      <c r="A44" s="39"/>
      <c r="B44" s="39"/>
      <c r="C44" s="39"/>
      <c r="D44" s="39"/>
      <c r="E44" s="39"/>
      <c r="F44" s="39"/>
      <c r="G44" s="39"/>
      <c r="H44" s="39"/>
      <c r="I44" s="39"/>
    </row>
    <row r="45" spans="1:9" ht="7.5" customHeight="1" x14ac:dyDescent="0.35">
      <c r="A45" s="39"/>
      <c r="B45" s="39"/>
      <c r="C45" s="39"/>
      <c r="D45" s="39"/>
      <c r="E45" s="39"/>
      <c r="F45" s="39"/>
      <c r="G45" s="39"/>
      <c r="H45" s="39"/>
      <c r="I45" s="39"/>
    </row>
    <row r="46" spans="1:9" ht="7.5" customHeight="1" x14ac:dyDescent="0.35"/>
    <row r="47" spans="1:9" ht="7.5" customHeight="1" x14ac:dyDescent="0.35"/>
    <row r="48" spans="1:9" ht="7.5" customHeight="1" x14ac:dyDescent="0.35"/>
    <row r="49" ht="7.5" customHeight="1" x14ac:dyDescent="0.35"/>
    <row r="50" ht="7.5" customHeight="1" x14ac:dyDescent="0.35"/>
    <row r="51" ht="7.5" customHeight="1" x14ac:dyDescent="0.35"/>
    <row r="52" ht="7.5" customHeight="1" x14ac:dyDescent="0.35"/>
    <row r="53" ht="7.5" customHeight="1" x14ac:dyDescent="0.35"/>
    <row r="54" ht="7.5" customHeight="1" x14ac:dyDescent="0.35"/>
    <row r="55" ht="7.5" customHeight="1" x14ac:dyDescent="0.35"/>
    <row r="56" ht="7.5" customHeight="1" x14ac:dyDescent="0.35"/>
    <row r="57" ht="7.5" customHeight="1" x14ac:dyDescent="0.35"/>
    <row r="58" ht="7.5" customHeight="1" x14ac:dyDescent="0.35"/>
    <row r="59" ht="7.5" customHeight="1" x14ac:dyDescent="0.35"/>
    <row r="60" ht="7.5" customHeight="1" x14ac:dyDescent="0.35"/>
    <row r="61" ht="7.5" customHeight="1" x14ac:dyDescent="0.35"/>
    <row r="62" ht="7.5" customHeight="1" x14ac:dyDescent="0.35"/>
    <row r="63" ht="7.5" customHeight="1" x14ac:dyDescent="0.35"/>
    <row r="64" ht="7.5" customHeight="1" x14ac:dyDescent="0.35"/>
    <row r="65" spans="2:10" x14ac:dyDescent="0.35">
      <c r="B65" s="3" t="s">
        <v>24</v>
      </c>
      <c r="C65" s="42">
        <f>SUM(C66:C68)</f>
        <v>569.16530000000012</v>
      </c>
      <c r="D65" s="43"/>
      <c r="F65" s="3" t="s">
        <v>24</v>
      </c>
      <c r="G65" s="7">
        <f>SUM(G66:G68)</f>
        <v>610.16120000000012</v>
      </c>
      <c r="I65" s="3" t="s">
        <v>24</v>
      </c>
      <c r="J65" s="7">
        <f>SUM(J66:J68)</f>
        <v>569.16530000000012</v>
      </c>
    </row>
    <row r="66" spans="2:10" x14ac:dyDescent="0.35">
      <c r="B66" s="5" t="s">
        <v>25</v>
      </c>
      <c r="C66" s="42">
        <f>(C2*C6-SUM(C26:C27))*C9/100</f>
        <v>569.16530000000012</v>
      </c>
      <c r="D66" s="43"/>
      <c r="F66" s="5" t="s">
        <v>25</v>
      </c>
      <c r="G66" s="7">
        <f>(C2*C6-SUM(C26))*C9/100</f>
        <v>610.16120000000012</v>
      </c>
      <c r="I66" s="5" t="s">
        <v>25</v>
      </c>
      <c r="J66" s="7">
        <f>(C2*C6-SUM(C26:C27))*C9/100</f>
        <v>569.16530000000012</v>
      </c>
    </row>
    <row r="67" spans="2:10" x14ac:dyDescent="0.35">
      <c r="B67" s="5" t="s">
        <v>26</v>
      </c>
      <c r="C67" s="42">
        <f>IF(SUM(C26:C27)/(C6*C2)&lt;0.3,SUM(C26:C27)*C10/100,0.3*C2*C6*C10/100)</f>
        <v>0</v>
      </c>
      <c r="D67" s="43"/>
      <c r="F67" s="5" t="s">
        <v>26</v>
      </c>
      <c r="G67" s="7">
        <f>IF(SUM(C26)/(C6*C2)&lt;0.3,SUM(C26)*C10/100,0.3*C2*C6*C10/100)</f>
        <v>0</v>
      </c>
      <c r="I67" s="5" t="s">
        <v>26</v>
      </c>
      <c r="J67" s="7">
        <f>IF(SUM(C26:C27)/(C6*C2)&lt;0.3,SUM(C26:C27)*C10/100,0.3*C2*C6*C10/100)</f>
        <v>0</v>
      </c>
    </row>
    <row r="68" spans="2:10" x14ac:dyDescent="0.35">
      <c r="B68" s="5" t="s">
        <v>27</v>
      </c>
      <c r="C68" s="42">
        <f>IF((SUM(C26:C27)/(C6*C2))&gt;0.3,(SUM(C26:C27)-(0.3*C2*C6))*C11/100,0)</f>
        <v>0</v>
      </c>
      <c r="D68" s="43"/>
      <c r="F68" s="5" t="s">
        <v>27</v>
      </c>
      <c r="G68" s="7">
        <f>IF((SUM(C26)/(C6*C2))&gt;0.3,(SUM(C26)-(0.3*C2*C6))*C11/100,0)</f>
        <v>0</v>
      </c>
      <c r="I68" s="5" t="s">
        <v>27</v>
      </c>
      <c r="J68" s="7">
        <f>IF((SUM(C26:C27)/(C6*C2))&gt;0.3,(SUM(C26:C27)-(0.3*C2*C6))*C11/100,0)</f>
        <v>0</v>
      </c>
    </row>
    <row r="69" spans="2:10" x14ac:dyDescent="0.35">
      <c r="B69" s="3" t="s">
        <v>14</v>
      </c>
      <c r="C69" s="42">
        <f>C14</f>
        <v>65</v>
      </c>
      <c r="D69" s="43"/>
      <c r="F69" s="3" t="s">
        <v>14</v>
      </c>
      <c r="G69" s="7">
        <f>C14+C18</f>
        <v>130</v>
      </c>
      <c r="I69" s="3" t="s">
        <v>14</v>
      </c>
      <c r="J69" s="7">
        <f>C14+C18</f>
        <v>130</v>
      </c>
    </row>
    <row r="70" spans="2:10" x14ac:dyDescent="0.35">
      <c r="B70" s="3" t="s">
        <v>16</v>
      </c>
      <c r="C70" s="42">
        <f>(SUM(C3:C4)-SUM(C26:C27))*C15/100</f>
        <v>1265.75</v>
      </c>
      <c r="D70" s="43"/>
      <c r="F70" s="3" t="s">
        <v>16</v>
      </c>
      <c r="G70" s="7">
        <f>(C3-C26)*C15/100+C4*C19/100</f>
        <v>1183</v>
      </c>
      <c r="I70" s="3" t="s">
        <v>16</v>
      </c>
      <c r="J70" s="7">
        <f>(C3-C26)*C15/100+(C4-C27)*C19/100</f>
        <v>1109.2</v>
      </c>
    </row>
    <row r="71" spans="2:10" x14ac:dyDescent="0.35">
      <c r="B71" s="3" t="s">
        <v>32</v>
      </c>
      <c r="C71" s="42">
        <v>0</v>
      </c>
      <c r="D71" s="43"/>
      <c r="F71" s="3" t="s">
        <v>32</v>
      </c>
      <c r="G71" s="7">
        <f>C21</f>
        <v>30</v>
      </c>
      <c r="I71" s="3" t="s">
        <v>32</v>
      </c>
      <c r="J71" s="7">
        <f>C21</f>
        <v>30</v>
      </c>
    </row>
    <row r="72" spans="2:10" x14ac:dyDescent="0.35">
      <c r="B72" s="6" t="s">
        <v>90</v>
      </c>
      <c r="C72" s="44">
        <f>SUM(-C65+C69+C70)</f>
        <v>761.58469999999988</v>
      </c>
      <c r="D72" s="45"/>
      <c r="F72" s="6" t="s">
        <v>90</v>
      </c>
      <c r="G72" s="8">
        <f>SUM(-G65+G70+G71+G69)</f>
        <v>732.83879999999988</v>
      </c>
      <c r="I72" s="6" t="s">
        <v>90</v>
      </c>
      <c r="J72" s="8">
        <f>SUM(-J65+J70+J71+J69)</f>
        <v>700.03469999999993</v>
      </c>
    </row>
    <row r="74" spans="2:10" x14ac:dyDescent="0.35">
      <c r="B74" s="1" t="s">
        <v>91</v>
      </c>
    </row>
  </sheetData>
  <mergeCells count="8">
    <mergeCell ref="C71:D71"/>
    <mergeCell ref="C72:D72"/>
    <mergeCell ref="C65:D65"/>
    <mergeCell ref="C66:D66"/>
    <mergeCell ref="C67:D67"/>
    <mergeCell ref="C68:D68"/>
    <mergeCell ref="C69:D69"/>
    <mergeCell ref="C70:D70"/>
  </mergeCells>
  <pageMargins left="0.70866141732283472" right="0.70866141732283472" top="0.78740157480314965" bottom="0.78740157480314965" header="0.31496062992125984" footer="0.31496062992125984"/>
  <pageSetup paperSize="9" scale="55" orientation="landscape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B3:K187"/>
  <sheetViews>
    <sheetView topLeftCell="A135" workbookViewId="0">
      <selection activeCell="C140" sqref="C140:E163"/>
    </sheetView>
  </sheetViews>
  <sheetFormatPr baseColWidth="10" defaultRowHeight="14.5" x14ac:dyDescent="0.35"/>
  <cols>
    <col min="2" max="2" width="32.36328125" bestFit="1" customWidth="1"/>
  </cols>
  <sheetData>
    <row r="3" spans="2:11" x14ac:dyDescent="0.35">
      <c r="B3" t="s">
        <v>47</v>
      </c>
    </row>
    <row r="7" spans="2:11" x14ac:dyDescent="0.35">
      <c r="C7">
        <f>Ergebnis!C8</f>
        <v>43586</v>
      </c>
    </row>
    <row r="8" spans="2:11" ht="15" customHeight="1" x14ac:dyDescent="0.65">
      <c r="B8" s="14" t="s">
        <v>34</v>
      </c>
      <c r="C8" s="26">
        <f>DATE(YEAR(C7),MONTH(C7),1)</f>
        <v>43586</v>
      </c>
      <c r="D8" s="15"/>
      <c r="E8" s="15"/>
      <c r="F8" s="16"/>
      <c r="G8" s="15"/>
      <c r="H8" s="15"/>
      <c r="I8" s="15"/>
      <c r="J8" s="15"/>
      <c r="K8" s="15"/>
    </row>
    <row r="9" spans="2:11" x14ac:dyDescent="0.35">
      <c r="B9" s="17" t="s">
        <v>35</v>
      </c>
      <c r="C9" s="18">
        <f>Ergebnis!C2</f>
        <v>8</v>
      </c>
      <c r="D9" s="19"/>
      <c r="E9" s="19"/>
      <c r="F9" s="15"/>
      <c r="G9" s="15"/>
      <c r="H9" s="15"/>
      <c r="I9" s="15"/>
      <c r="J9" s="15"/>
      <c r="K9" s="15"/>
    </row>
    <row r="10" spans="2:11" x14ac:dyDescent="0.35">
      <c r="B10" s="17" t="s">
        <v>36</v>
      </c>
      <c r="C10" s="20">
        <f>ROUND((D14*G14+D15*G15+D16*G16)/C9,4)*100</f>
        <v>11.110000000000001</v>
      </c>
      <c r="D10" s="19"/>
      <c r="E10" s="19"/>
      <c r="F10" s="15"/>
      <c r="G10" s="15"/>
      <c r="H10" s="15"/>
      <c r="I10" s="15"/>
      <c r="J10" s="15"/>
      <c r="K10" s="15"/>
    </row>
    <row r="11" spans="2:11" x14ac:dyDescent="0.35">
      <c r="B11" s="21" t="s">
        <v>48</v>
      </c>
      <c r="C11" s="20">
        <f>ROUND((E14*G14+E15*G15+E16*G16)/C9,4)*100</f>
        <v>0</v>
      </c>
      <c r="D11" s="19"/>
      <c r="E11" s="19"/>
      <c r="F11" s="15"/>
      <c r="G11" s="15"/>
      <c r="H11" s="15"/>
      <c r="I11" s="15"/>
      <c r="J11" s="15"/>
      <c r="K11" s="15"/>
    </row>
    <row r="12" spans="2:11" x14ac:dyDescent="0.35">
      <c r="B12" s="21" t="s">
        <v>37</v>
      </c>
      <c r="C12" s="20">
        <f>ROUND((F14*G14+F15*G15+F16*G16)/C9,4)*100</f>
        <v>0</v>
      </c>
      <c r="D12" s="19"/>
      <c r="E12" s="19"/>
      <c r="F12" s="15"/>
      <c r="G12" s="15"/>
      <c r="H12" s="15"/>
      <c r="I12" s="15"/>
      <c r="J12" s="15"/>
      <c r="K12" s="15"/>
    </row>
    <row r="13" spans="2:11" x14ac:dyDescent="0.35">
      <c r="B13" s="21"/>
      <c r="C13" s="21"/>
      <c r="D13" s="19"/>
      <c r="E13" s="19"/>
      <c r="F13" s="15"/>
      <c r="G13" s="15"/>
      <c r="H13" s="15"/>
      <c r="I13" s="15"/>
      <c r="J13" s="15"/>
      <c r="K13" s="15"/>
    </row>
    <row r="14" spans="2:11" x14ac:dyDescent="0.35">
      <c r="B14" s="22">
        <v>10</v>
      </c>
      <c r="C14" s="22" t="s">
        <v>38</v>
      </c>
      <c r="D14" s="22">
        <f>VLOOKUP(C$8,$B$20:$K$187,2,FALSE)</f>
        <v>0.11109999999999999</v>
      </c>
      <c r="E14" s="27">
        <f>VLOOKUP(C$8,$B$20:$K$187,5,FALSE)</f>
        <v>0</v>
      </c>
      <c r="F14" s="27">
        <f>VLOOKUP(C$8,$B$20:$J$187,8,FALSE)</f>
        <v>0</v>
      </c>
      <c r="G14" s="22">
        <f>IF($C$9&lt;B14,$C$9,B14)</f>
        <v>8</v>
      </c>
      <c r="H14" s="22"/>
      <c r="I14" s="22"/>
      <c r="J14" s="15"/>
      <c r="K14" s="15"/>
    </row>
    <row r="15" spans="2:11" x14ac:dyDescent="0.35">
      <c r="B15" s="22">
        <v>40</v>
      </c>
      <c r="C15" s="22" t="s">
        <v>39</v>
      </c>
      <c r="D15" s="22">
        <f>VLOOKUP(C$8,$B$20:$K$187,3,FALSE)</f>
        <v>0.1081</v>
      </c>
      <c r="E15" s="27">
        <f>VLOOKUP(C$8,$B$20:$J$187,6,FALSE)</f>
        <v>0</v>
      </c>
      <c r="F15" s="27">
        <f>VLOOKUP(C$8,$B$20:$J$187,9,FALSE)</f>
        <v>0</v>
      </c>
      <c r="G15" s="22">
        <f>IF($C$9&lt;B14,0,IF(C9&lt;=B15,C9-G14,B15-B14))</f>
        <v>0</v>
      </c>
      <c r="H15" s="22"/>
      <c r="I15" s="22"/>
      <c r="J15" s="15"/>
      <c r="K15" s="15"/>
    </row>
    <row r="16" spans="2:11" x14ac:dyDescent="0.35">
      <c r="B16" s="22">
        <v>500</v>
      </c>
      <c r="C16" s="22" t="s">
        <v>40</v>
      </c>
      <c r="D16" s="22">
        <f>VLOOKUP(C$8,$B$20:$K$187,4,FALSE)</f>
        <v>8.5000000000000006E-2</v>
      </c>
      <c r="E16" s="27">
        <f>VLOOKUP(C$8,$B$20:$J$187,7,FALSE)</f>
        <v>0</v>
      </c>
      <c r="F16" s="27">
        <f>VLOOKUP(C$8,$B$20:$K$187,10,FALSE)</f>
        <v>0</v>
      </c>
      <c r="G16" s="22">
        <f>IF($C$9&lt;B15,0,C9-B15)</f>
        <v>0</v>
      </c>
      <c r="H16" s="22"/>
      <c r="I16" s="22"/>
      <c r="J16" s="15"/>
      <c r="K16" s="15"/>
    </row>
    <row r="17" spans="2:11" x14ac:dyDescent="0.35">
      <c r="B17" s="23"/>
      <c r="C17" s="23"/>
      <c r="D17" s="23"/>
      <c r="E17" s="23"/>
      <c r="F17" s="15"/>
      <c r="G17" s="15"/>
      <c r="H17" s="15"/>
      <c r="I17" s="15"/>
      <c r="J17" s="15"/>
      <c r="K17" s="15"/>
    </row>
    <row r="18" spans="2:11" x14ac:dyDescent="0.35">
      <c r="B18" s="23"/>
      <c r="C18" s="23" t="s">
        <v>41</v>
      </c>
      <c r="D18" s="23"/>
      <c r="E18" s="23"/>
      <c r="F18" s="15" t="s">
        <v>45</v>
      </c>
      <c r="G18" s="15"/>
      <c r="H18" s="15"/>
      <c r="I18" s="15" t="s">
        <v>46</v>
      </c>
      <c r="J18" s="15"/>
      <c r="K18" s="15"/>
    </row>
    <row r="19" spans="2:11" x14ac:dyDescent="0.35">
      <c r="B19" s="24"/>
      <c r="C19" s="15" t="s">
        <v>42</v>
      </c>
      <c r="D19" s="15" t="s">
        <v>43</v>
      </c>
      <c r="E19" s="15" t="s">
        <v>44</v>
      </c>
      <c r="F19" s="15" t="s">
        <v>42</v>
      </c>
      <c r="G19" s="15" t="s">
        <v>43</v>
      </c>
      <c r="H19" s="15" t="s">
        <v>44</v>
      </c>
      <c r="I19" s="15" t="s">
        <v>42</v>
      </c>
      <c r="J19" s="15" t="s">
        <v>43</v>
      </c>
      <c r="K19" s="15" t="s">
        <v>44</v>
      </c>
    </row>
    <row r="20" spans="2:11" x14ac:dyDescent="0.35">
      <c r="B20" s="24">
        <v>39083</v>
      </c>
      <c r="C20" s="15">
        <v>0.49209999999999998</v>
      </c>
      <c r="D20" s="15">
        <v>0.4894</v>
      </c>
      <c r="E20" s="15">
        <v>0.46300000000000002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</row>
    <row r="21" spans="2:11" x14ac:dyDescent="0.35">
      <c r="B21" s="24">
        <v>39114</v>
      </c>
      <c r="C21" s="15">
        <v>0.49209999999999998</v>
      </c>
      <c r="D21" s="15">
        <v>0.4894</v>
      </c>
      <c r="E21" s="15">
        <v>0.46300000000000002</v>
      </c>
      <c r="F21" s="1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</row>
    <row r="22" spans="2:11" x14ac:dyDescent="0.35">
      <c r="B22" s="24">
        <v>39142</v>
      </c>
      <c r="C22" s="15">
        <v>0.49209999999999998</v>
      </c>
      <c r="D22" s="15">
        <v>0.4894</v>
      </c>
      <c r="E22" s="15">
        <v>0.46300000000000002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</row>
    <row r="23" spans="2:11" x14ac:dyDescent="0.35">
      <c r="B23" s="24">
        <v>39173</v>
      </c>
      <c r="C23" s="15">
        <v>0.49209999999999998</v>
      </c>
      <c r="D23" s="15">
        <v>0.4894</v>
      </c>
      <c r="E23" s="15">
        <v>0.46300000000000002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</row>
    <row r="24" spans="2:11" x14ac:dyDescent="0.35">
      <c r="B24" s="24">
        <v>39203</v>
      </c>
      <c r="C24" s="15">
        <v>0.49209999999999998</v>
      </c>
      <c r="D24" s="15">
        <v>0.4894</v>
      </c>
      <c r="E24" s="15">
        <v>0.46300000000000002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</row>
    <row r="25" spans="2:11" x14ac:dyDescent="0.35">
      <c r="B25" s="24">
        <v>39234</v>
      </c>
      <c r="C25" s="15">
        <v>0.49209999999999998</v>
      </c>
      <c r="D25" s="15">
        <v>0.4894</v>
      </c>
      <c r="E25" s="15">
        <v>0.46300000000000002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</row>
    <row r="26" spans="2:11" x14ac:dyDescent="0.35">
      <c r="B26" s="24">
        <v>39264</v>
      </c>
      <c r="C26" s="15">
        <v>0.49209999999999998</v>
      </c>
      <c r="D26" s="15">
        <v>0.4894</v>
      </c>
      <c r="E26" s="15">
        <v>0.46300000000000002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</row>
    <row r="27" spans="2:11" x14ac:dyDescent="0.35">
      <c r="B27" s="24">
        <v>39295</v>
      </c>
      <c r="C27" s="15">
        <v>0.49209999999999998</v>
      </c>
      <c r="D27" s="15">
        <v>0.4894</v>
      </c>
      <c r="E27" s="15">
        <v>0.46300000000000002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</row>
    <row r="28" spans="2:11" x14ac:dyDescent="0.35">
      <c r="B28" s="24">
        <v>39326</v>
      </c>
      <c r="C28" s="15">
        <v>0.49209999999999998</v>
      </c>
      <c r="D28" s="15">
        <v>0.4894</v>
      </c>
      <c r="E28" s="15">
        <v>0.46300000000000002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</row>
    <row r="29" spans="2:11" x14ac:dyDescent="0.35">
      <c r="B29" s="24">
        <v>39356</v>
      </c>
      <c r="C29" s="15">
        <v>0.49209999999999998</v>
      </c>
      <c r="D29" s="15">
        <v>0.4894</v>
      </c>
      <c r="E29" s="15">
        <v>0.46300000000000002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</row>
    <row r="30" spans="2:11" x14ac:dyDescent="0.35">
      <c r="B30" s="24">
        <v>39387</v>
      </c>
      <c r="C30" s="15">
        <v>0.49209999999999998</v>
      </c>
      <c r="D30" s="15">
        <v>0.4894</v>
      </c>
      <c r="E30" s="15">
        <v>0.46300000000000002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</row>
    <row r="31" spans="2:11" x14ac:dyDescent="0.35">
      <c r="B31" s="24">
        <v>39417</v>
      </c>
      <c r="C31" s="15">
        <v>0.49209999999999998</v>
      </c>
      <c r="D31" s="15">
        <v>0.4894</v>
      </c>
      <c r="E31" s="15">
        <v>0.46300000000000002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</row>
    <row r="32" spans="2:11" x14ac:dyDescent="0.35">
      <c r="B32" s="24">
        <v>39448</v>
      </c>
      <c r="C32" s="15">
        <v>0.46750000000000003</v>
      </c>
      <c r="D32" s="15">
        <v>0.46500000000000002</v>
      </c>
      <c r="E32" s="15">
        <v>0.43990000000000001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</row>
    <row r="33" spans="2:11" x14ac:dyDescent="0.35">
      <c r="B33" s="24">
        <v>39479</v>
      </c>
      <c r="C33" s="15">
        <v>0.46750000000000003</v>
      </c>
      <c r="D33" s="15">
        <v>0.46500000000000002</v>
      </c>
      <c r="E33" s="15">
        <v>0.43990000000000001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</row>
    <row r="34" spans="2:11" x14ac:dyDescent="0.35">
      <c r="B34" s="24">
        <v>39508</v>
      </c>
      <c r="C34" s="15">
        <v>0.46750000000000003</v>
      </c>
      <c r="D34" s="15">
        <v>0.46500000000000002</v>
      </c>
      <c r="E34" s="15">
        <v>0.43990000000000001</v>
      </c>
      <c r="F34" s="1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</row>
    <row r="35" spans="2:11" x14ac:dyDescent="0.35">
      <c r="B35" s="24">
        <v>39539</v>
      </c>
      <c r="C35" s="15">
        <v>0.46750000000000003</v>
      </c>
      <c r="D35" s="15">
        <v>0.46500000000000002</v>
      </c>
      <c r="E35" s="15">
        <v>0.43990000000000001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</row>
    <row r="36" spans="2:11" x14ac:dyDescent="0.35">
      <c r="B36" s="24">
        <v>39569</v>
      </c>
      <c r="C36" s="15">
        <v>0.46750000000000003</v>
      </c>
      <c r="D36" s="15">
        <v>0.46500000000000002</v>
      </c>
      <c r="E36" s="15">
        <v>0.43990000000000001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</row>
    <row r="37" spans="2:11" x14ac:dyDescent="0.35">
      <c r="B37" s="24">
        <v>39600</v>
      </c>
      <c r="C37" s="15">
        <v>0.46750000000000003</v>
      </c>
      <c r="D37" s="15">
        <v>0.46500000000000002</v>
      </c>
      <c r="E37" s="15">
        <v>0.43990000000000001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</row>
    <row r="38" spans="2:11" x14ac:dyDescent="0.35">
      <c r="B38" s="24">
        <v>39630</v>
      </c>
      <c r="C38" s="15">
        <v>0.46750000000000003</v>
      </c>
      <c r="D38" s="15">
        <v>0.46500000000000002</v>
      </c>
      <c r="E38" s="15">
        <v>0.43990000000000001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</row>
    <row r="39" spans="2:11" x14ac:dyDescent="0.35">
      <c r="B39" s="24">
        <v>39661</v>
      </c>
      <c r="C39" s="15">
        <v>0.46750000000000003</v>
      </c>
      <c r="D39" s="15">
        <v>0.46500000000000002</v>
      </c>
      <c r="E39" s="15">
        <v>0.43990000000000001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</row>
    <row r="40" spans="2:11" x14ac:dyDescent="0.35">
      <c r="B40" s="24">
        <v>39692</v>
      </c>
      <c r="C40" s="15">
        <v>0.46750000000000003</v>
      </c>
      <c r="D40" s="15">
        <v>0.46500000000000002</v>
      </c>
      <c r="E40" s="15">
        <v>0.43990000000000001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</row>
    <row r="41" spans="2:11" x14ac:dyDescent="0.35">
      <c r="B41" s="24">
        <v>39722</v>
      </c>
      <c r="C41" s="15">
        <v>0.46750000000000003</v>
      </c>
      <c r="D41" s="15">
        <v>0.46500000000000002</v>
      </c>
      <c r="E41" s="15">
        <v>0.43990000000000001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</row>
    <row r="42" spans="2:11" x14ac:dyDescent="0.35">
      <c r="B42" s="24">
        <v>39753</v>
      </c>
      <c r="C42" s="15">
        <v>0.46750000000000003</v>
      </c>
      <c r="D42" s="15">
        <v>0.46500000000000002</v>
      </c>
      <c r="E42" s="15">
        <v>0.43990000000000001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</row>
    <row r="43" spans="2:11" x14ac:dyDescent="0.35">
      <c r="B43" s="24">
        <v>39783</v>
      </c>
      <c r="C43" s="15">
        <v>0.46750000000000003</v>
      </c>
      <c r="D43" s="15">
        <v>0.46500000000000002</v>
      </c>
      <c r="E43" s="15">
        <v>0.43990000000000001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</row>
    <row r="44" spans="2:11" x14ac:dyDescent="0.35">
      <c r="B44" s="24">
        <v>39814</v>
      </c>
      <c r="C44" s="15">
        <v>0.43009999999999998</v>
      </c>
      <c r="D44" s="15">
        <v>0.41839999999999999</v>
      </c>
      <c r="E44" s="15">
        <v>0.39579999999999999</v>
      </c>
      <c r="F44" s="15">
        <v>0.25009999999999999</v>
      </c>
      <c r="G44" s="15">
        <v>0</v>
      </c>
      <c r="H44" s="15">
        <v>0</v>
      </c>
      <c r="I44" s="15">
        <v>0.25009999999999999</v>
      </c>
      <c r="J44" s="15">
        <v>0</v>
      </c>
      <c r="K44" s="15">
        <v>0</v>
      </c>
    </row>
    <row r="45" spans="2:11" x14ac:dyDescent="0.35">
      <c r="B45" s="24">
        <v>39845</v>
      </c>
      <c r="C45" s="15">
        <v>0.43009999999999998</v>
      </c>
      <c r="D45" s="15">
        <v>0.41839999999999999</v>
      </c>
      <c r="E45" s="15">
        <v>0.39579999999999999</v>
      </c>
      <c r="F45" s="15">
        <v>0.25009999999999999</v>
      </c>
      <c r="G45" s="15">
        <v>0</v>
      </c>
      <c r="H45" s="15">
        <v>0</v>
      </c>
      <c r="I45" s="15">
        <v>0.25009999999999999</v>
      </c>
      <c r="J45" s="15">
        <v>0</v>
      </c>
      <c r="K45" s="15">
        <v>0</v>
      </c>
    </row>
    <row r="46" spans="2:11" x14ac:dyDescent="0.35">
      <c r="B46" s="24">
        <v>39873</v>
      </c>
      <c r="C46" s="15">
        <v>0.43009999999999998</v>
      </c>
      <c r="D46" s="15">
        <v>0.41839999999999999</v>
      </c>
      <c r="E46" s="15">
        <v>0.39579999999999999</v>
      </c>
      <c r="F46" s="15">
        <v>0.25009999999999999</v>
      </c>
      <c r="G46" s="15">
        <v>0</v>
      </c>
      <c r="H46" s="15">
        <v>0</v>
      </c>
      <c r="I46" s="15">
        <v>0.25009999999999999</v>
      </c>
      <c r="J46" s="15">
        <v>0</v>
      </c>
      <c r="K46" s="15">
        <v>0</v>
      </c>
    </row>
    <row r="47" spans="2:11" x14ac:dyDescent="0.35">
      <c r="B47" s="24">
        <v>39904</v>
      </c>
      <c r="C47" s="15">
        <v>0.43009999999999998</v>
      </c>
      <c r="D47" s="15">
        <v>0.41839999999999999</v>
      </c>
      <c r="E47" s="15">
        <v>0.39579999999999999</v>
      </c>
      <c r="F47" s="15">
        <v>0.25009999999999999</v>
      </c>
      <c r="G47" s="15">
        <v>0</v>
      </c>
      <c r="H47" s="15">
        <v>0</v>
      </c>
      <c r="I47" s="15">
        <v>0.25009999999999999</v>
      </c>
      <c r="J47" s="15">
        <v>0</v>
      </c>
      <c r="K47" s="15">
        <v>0</v>
      </c>
    </row>
    <row r="48" spans="2:11" x14ac:dyDescent="0.35">
      <c r="B48" s="24">
        <v>39934</v>
      </c>
      <c r="C48" s="15">
        <v>0.43009999999999998</v>
      </c>
      <c r="D48" s="15">
        <v>0.41839999999999999</v>
      </c>
      <c r="E48" s="15">
        <v>0.39579999999999999</v>
      </c>
      <c r="F48" s="15">
        <v>0.25009999999999999</v>
      </c>
      <c r="G48" s="15">
        <v>0</v>
      </c>
      <c r="H48" s="15">
        <v>0</v>
      </c>
      <c r="I48" s="15">
        <v>0.25009999999999999</v>
      </c>
      <c r="J48" s="15">
        <v>0</v>
      </c>
      <c r="K48" s="15">
        <v>0</v>
      </c>
    </row>
    <row r="49" spans="2:11" x14ac:dyDescent="0.35">
      <c r="B49" s="24">
        <v>39965</v>
      </c>
      <c r="C49" s="15">
        <v>0.43009999999999998</v>
      </c>
      <c r="D49" s="15">
        <v>0.41839999999999999</v>
      </c>
      <c r="E49" s="15">
        <v>0.39579999999999999</v>
      </c>
      <c r="F49" s="15">
        <v>0.25009999999999999</v>
      </c>
      <c r="G49" s="15">
        <v>0</v>
      </c>
      <c r="H49" s="15">
        <v>0</v>
      </c>
      <c r="I49" s="15">
        <v>0.25009999999999999</v>
      </c>
      <c r="J49" s="15">
        <v>0</v>
      </c>
      <c r="K49" s="15">
        <v>0</v>
      </c>
    </row>
    <row r="50" spans="2:11" x14ac:dyDescent="0.35">
      <c r="B50" s="24">
        <v>39995</v>
      </c>
      <c r="C50" s="15">
        <v>0.43009999999999998</v>
      </c>
      <c r="D50" s="15">
        <v>0.41839999999999999</v>
      </c>
      <c r="E50" s="15">
        <v>0.39579999999999999</v>
      </c>
      <c r="F50" s="15">
        <v>0.25009999999999999</v>
      </c>
      <c r="G50" s="15">
        <v>0</v>
      </c>
      <c r="H50" s="15">
        <v>0</v>
      </c>
      <c r="I50" s="15">
        <v>0.25009999999999999</v>
      </c>
      <c r="J50" s="15">
        <v>0</v>
      </c>
      <c r="K50" s="15">
        <v>0</v>
      </c>
    </row>
    <row r="51" spans="2:11" x14ac:dyDescent="0.35">
      <c r="B51" s="24">
        <v>40026</v>
      </c>
      <c r="C51" s="15">
        <v>0.43009999999999998</v>
      </c>
      <c r="D51" s="15">
        <v>0.41839999999999999</v>
      </c>
      <c r="E51" s="15">
        <v>0.39579999999999999</v>
      </c>
      <c r="F51" s="15">
        <v>0.25009999999999999</v>
      </c>
      <c r="G51" s="15">
        <v>0</v>
      </c>
      <c r="H51" s="15">
        <v>0</v>
      </c>
      <c r="I51" s="15">
        <v>0.25009999999999999</v>
      </c>
      <c r="J51" s="15">
        <v>0</v>
      </c>
      <c r="K51" s="15">
        <v>0</v>
      </c>
    </row>
    <row r="52" spans="2:11" x14ac:dyDescent="0.35">
      <c r="B52" s="24">
        <v>40057</v>
      </c>
      <c r="C52" s="15">
        <v>0.43009999999999998</v>
      </c>
      <c r="D52" s="15">
        <v>0.41839999999999999</v>
      </c>
      <c r="E52" s="15">
        <v>0.39579999999999999</v>
      </c>
      <c r="F52" s="15">
        <v>0.25009999999999999</v>
      </c>
      <c r="G52" s="15">
        <v>0</v>
      </c>
      <c r="H52" s="15">
        <v>0</v>
      </c>
      <c r="I52" s="15">
        <v>0.25009999999999999</v>
      </c>
      <c r="J52" s="15">
        <v>0</v>
      </c>
      <c r="K52" s="15">
        <v>0</v>
      </c>
    </row>
    <row r="53" spans="2:11" x14ac:dyDescent="0.35">
      <c r="B53" s="24">
        <v>40087</v>
      </c>
      <c r="C53" s="15">
        <v>0.43009999999999998</v>
      </c>
      <c r="D53" s="15">
        <v>0.41839999999999999</v>
      </c>
      <c r="E53" s="15">
        <v>0.39579999999999999</v>
      </c>
      <c r="F53" s="15">
        <v>0.25009999999999999</v>
      </c>
      <c r="G53" s="15">
        <v>0</v>
      </c>
      <c r="H53" s="15">
        <v>0</v>
      </c>
      <c r="I53" s="15">
        <v>0.25009999999999999</v>
      </c>
      <c r="J53" s="15">
        <v>0</v>
      </c>
      <c r="K53" s="15">
        <v>0</v>
      </c>
    </row>
    <row r="54" spans="2:11" x14ac:dyDescent="0.35">
      <c r="B54" s="24">
        <v>40118</v>
      </c>
      <c r="C54" s="15">
        <v>0.43009999999999998</v>
      </c>
      <c r="D54" s="15">
        <v>0.41839999999999999</v>
      </c>
      <c r="E54" s="15">
        <v>0.39579999999999999</v>
      </c>
      <c r="F54" s="15">
        <v>0.25009999999999999</v>
      </c>
      <c r="G54" s="15">
        <v>0</v>
      </c>
      <c r="H54" s="15">
        <v>0</v>
      </c>
      <c r="I54" s="15">
        <v>0.25009999999999999</v>
      </c>
      <c r="J54" s="15">
        <v>0</v>
      </c>
      <c r="K54" s="15">
        <v>0</v>
      </c>
    </row>
    <row r="55" spans="2:11" x14ac:dyDescent="0.35">
      <c r="B55" s="24">
        <v>40148</v>
      </c>
      <c r="C55" s="15">
        <v>0.43009999999999998</v>
      </c>
      <c r="D55" s="15">
        <v>0.41839999999999999</v>
      </c>
      <c r="E55" s="15">
        <v>0.39579999999999999</v>
      </c>
      <c r="F55" s="15">
        <v>0.25009999999999999</v>
      </c>
      <c r="G55" s="15">
        <v>0</v>
      </c>
      <c r="H55" s="15">
        <v>0</v>
      </c>
      <c r="I55" s="15">
        <v>0.25009999999999999</v>
      </c>
      <c r="J55" s="15">
        <v>0</v>
      </c>
      <c r="K55" s="15">
        <v>0</v>
      </c>
    </row>
    <row r="56" spans="2:11" x14ac:dyDescent="0.35">
      <c r="B56" s="24">
        <v>40179</v>
      </c>
      <c r="C56" s="15">
        <v>0.39140000000000003</v>
      </c>
      <c r="D56" s="15">
        <v>0.37240000000000001</v>
      </c>
      <c r="E56" s="15">
        <v>0.35229999999999995</v>
      </c>
      <c r="F56" s="15">
        <v>0.2276</v>
      </c>
      <c r="G56" s="15">
        <v>0</v>
      </c>
      <c r="H56" s="15">
        <v>0</v>
      </c>
      <c r="I56" s="15">
        <v>0.2276</v>
      </c>
      <c r="J56" s="15">
        <v>0</v>
      </c>
      <c r="K56" s="15">
        <v>0</v>
      </c>
    </row>
    <row r="57" spans="2:11" x14ac:dyDescent="0.35">
      <c r="B57" s="24">
        <v>40210</v>
      </c>
      <c r="C57" s="15">
        <v>0.39140000000000003</v>
      </c>
      <c r="D57" s="15">
        <v>0.37240000000000001</v>
      </c>
      <c r="E57" s="15">
        <v>0.35229999999999995</v>
      </c>
      <c r="F57" s="15">
        <v>0.2276</v>
      </c>
      <c r="G57" s="15">
        <v>0</v>
      </c>
      <c r="H57" s="15">
        <v>0</v>
      </c>
      <c r="I57" s="15">
        <v>0.2276</v>
      </c>
      <c r="J57" s="15">
        <v>0</v>
      </c>
      <c r="K57" s="15">
        <v>0</v>
      </c>
    </row>
    <row r="58" spans="2:11" x14ac:dyDescent="0.35">
      <c r="B58" s="24">
        <v>40238</v>
      </c>
      <c r="C58" s="15">
        <v>0.39140000000000003</v>
      </c>
      <c r="D58" s="15">
        <v>0.37240000000000001</v>
      </c>
      <c r="E58" s="15">
        <v>0.35229999999999995</v>
      </c>
      <c r="F58" s="15">
        <v>0.2276</v>
      </c>
      <c r="G58" s="15">
        <v>0</v>
      </c>
      <c r="H58" s="15">
        <v>0</v>
      </c>
      <c r="I58" s="15">
        <v>0.2276</v>
      </c>
      <c r="J58" s="15">
        <v>0</v>
      </c>
      <c r="K58" s="15">
        <v>0</v>
      </c>
    </row>
    <row r="59" spans="2:11" x14ac:dyDescent="0.35">
      <c r="B59" s="24">
        <v>40269</v>
      </c>
      <c r="C59" s="15">
        <v>0.39140000000000003</v>
      </c>
      <c r="D59" s="15">
        <v>0.37240000000000001</v>
      </c>
      <c r="E59" s="15">
        <v>0.35229999999999995</v>
      </c>
      <c r="F59" s="15">
        <v>0.2276</v>
      </c>
      <c r="G59" s="15">
        <v>0</v>
      </c>
      <c r="H59" s="15">
        <v>0</v>
      </c>
      <c r="I59" s="15">
        <v>0.2276</v>
      </c>
      <c r="J59" s="15">
        <v>0</v>
      </c>
      <c r="K59" s="15">
        <v>0</v>
      </c>
    </row>
    <row r="60" spans="2:11" x14ac:dyDescent="0.35">
      <c r="B60" s="24">
        <v>40299</v>
      </c>
      <c r="C60" s="15">
        <v>0.39140000000000003</v>
      </c>
      <c r="D60" s="15">
        <v>0.37240000000000001</v>
      </c>
      <c r="E60" s="15">
        <v>0.35229999999999995</v>
      </c>
      <c r="F60" s="15">
        <v>0.2276</v>
      </c>
      <c r="G60" s="15">
        <v>0</v>
      </c>
      <c r="H60" s="15">
        <v>0</v>
      </c>
      <c r="I60" s="15">
        <v>0.2276</v>
      </c>
      <c r="J60" s="15">
        <v>0</v>
      </c>
      <c r="K60" s="15">
        <v>0</v>
      </c>
    </row>
    <row r="61" spans="2:11" x14ac:dyDescent="0.35">
      <c r="B61" s="24">
        <v>40330</v>
      </c>
      <c r="C61" s="15">
        <v>0.39140000000000003</v>
      </c>
      <c r="D61" s="15">
        <v>0.37240000000000001</v>
      </c>
      <c r="E61" s="15">
        <v>0.35229999999999995</v>
      </c>
      <c r="F61" s="15">
        <v>0.2276</v>
      </c>
      <c r="G61" s="15">
        <v>0</v>
      </c>
      <c r="H61" s="15">
        <v>0</v>
      </c>
      <c r="I61" s="15">
        <v>0.2276</v>
      </c>
      <c r="J61" s="15">
        <v>0</v>
      </c>
      <c r="K61" s="15">
        <v>0</v>
      </c>
    </row>
    <row r="62" spans="2:11" x14ac:dyDescent="0.35">
      <c r="B62" s="24">
        <v>40360</v>
      </c>
      <c r="C62" s="15">
        <v>0.34050000000000002</v>
      </c>
      <c r="D62" s="15">
        <v>0.32400000000000001</v>
      </c>
      <c r="E62" s="15">
        <v>0.30649999999999999</v>
      </c>
      <c r="F62" s="15">
        <v>0.1767</v>
      </c>
      <c r="G62" s="15">
        <v>0.16009999999999999</v>
      </c>
      <c r="H62" s="15">
        <v>0.14269999999999999</v>
      </c>
      <c r="I62" s="15">
        <v>0.2205</v>
      </c>
      <c r="J62" s="15">
        <v>0.2039</v>
      </c>
      <c r="K62" s="15">
        <v>0.1865</v>
      </c>
    </row>
    <row r="63" spans="2:11" x14ac:dyDescent="0.35">
      <c r="B63" s="24">
        <v>40391</v>
      </c>
      <c r="C63" s="15">
        <v>0.34050000000000002</v>
      </c>
      <c r="D63" s="15">
        <v>0.32400000000000001</v>
      </c>
      <c r="E63" s="15">
        <v>0.30649999999999999</v>
      </c>
      <c r="F63" s="15">
        <v>0.1767</v>
      </c>
      <c r="G63" s="15">
        <v>0.16009999999999999</v>
      </c>
      <c r="H63" s="15">
        <v>0.14269999999999999</v>
      </c>
      <c r="I63" s="15">
        <v>0.2205</v>
      </c>
      <c r="J63" s="15">
        <v>0.2039</v>
      </c>
      <c r="K63" s="15">
        <v>0.1865</v>
      </c>
    </row>
    <row r="64" spans="2:11" x14ac:dyDescent="0.35">
      <c r="B64" s="24">
        <v>40422</v>
      </c>
      <c r="C64" s="15">
        <v>0.34050000000000002</v>
      </c>
      <c r="D64" s="15">
        <v>0.32400000000000001</v>
      </c>
      <c r="E64" s="15">
        <v>0.30649999999999999</v>
      </c>
      <c r="F64" s="15">
        <v>0.1767</v>
      </c>
      <c r="G64" s="15">
        <v>0.16009999999999999</v>
      </c>
      <c r="H64" s="15">
        <v>0.14269999999999999</v>
      </c>
      <c r="I64" s="15">
        <v>0.2205</v>
      </c>
      <c r="J64" s="15">
        <v>0.2039</v>
      </c>
      <c r="K64" s="15">
        <v>0.1865</v>
      </c>
    </row>
    <row r="65" spans="2:11" x14ac:dyDescent="0.35">
      <c r="B65" s="24">
        <v>40452</v>
      </c>
      <c r="C65" s="15">
        <v>0.33029999999999998</v>
      </c>
      <c r="D65" s="15">
        <v>0.31430000000000002</v>
      </c>
      <c r="E65" s="15">
        <v>0.29730000000000001</v>
      </c>
      <c r="F65" s="15">
        <v>0.16650000000000001</v>
      </c>
      <c r="G65" s="15">
        <v>0.15040000000000001</v>
      </c>
      <c r="H65" s="15">
        <v>0.13350000000000001</v>
      </c>
      <c r="I65" s="15">
        <v>0.21029999999999999</v>
      </c>
      <c r="J65" s="15">
        <v>0.19420000000000001</v>
      </c>
      <c r="K65" s="15">
        <v>0.17730000000000001</v>
      </c>
    </row>
    <row r="66" spans="2:11" x14ac:dyDescent="0.35">
      <c r="B66" s="24">
        <v>40483</v>
      </c>
      <c r="C66" s="15">
        <v>0.33029999999999998</v>
      </c>
      <c r="D66" s="15">
        <v>0.31430000000000002</v>
      </c>
      <c r="E66" s="15">
        <v>0.29730000000000001</v>
      </c>
      <c r="F66" s="15">
        <v>0.16650000000000001</v>
      </c>
      <c r="G66" s="15">
        <v>0.15040000000000001</v>
      </c>
      <c r="H66" s="15">
        <v>0.13350000000000001</v>
      </c>
      <c r="I66" s="15">
        <v>0.21029999999999999</v>
      </c>
      <c r="J66" s="15">
        <v>0.19420000000000001</v>
      </c>
      <c r="K66" s="15">
        <v>0.17730000000000001</v>
      </c>
    </row>
    <row r="67" spans="2:11" x14ac:dyDescent="0.35">
      <c r="B67" s="24">
        <v>40513</v>
      </c>
      <c r="C67" s="15">
        <v>0.33029999999999998</v>
      </c>
      <c r="D67" s="15">
        <v>0.31430000000000002</v>
      </c>
      <c r="E67" s="15">
        <v>0.29730000000000001</v>
      </c>
      <c r="F67" s="15">
        <v>0.16650000000000001</v>
      </c>
      <c r="G67" s="15">
        <v>0.15040000000000001</v>
      </c>
      <c r="H67" s="15">
        <v>0.13350000000000001</v>
      </c>
      <c r="I67" s="15">
        <v>0.21029999999999999</v>
      </c>
      <c r="J67" s="15">
        <v>0.19420000000000001</v>
      </c>
      <c r="K67" s="15">
        <v>0.17730000000000001</v>
      </c>
    </row>
    <row r="68" spans="2:11" x14ac:dyDescent="0.35">
      <c r="B68" s="24">
        <v>40544</v>
      </c>
      <c r="C68" s="15">
        <v>0.28739999999999999</v>
      </c>
      <c r="D68" s="15">
        <v>0.27339999999999998</v>
      </c>
      <c r="E68" s="15">
        <v>0.2586</v>
      </c>
      <c r="F68" s="15">
        <v>0.1236</v>
      </c>
      <c r="G68" s="15">
        <v>0.1095</v>
      </c>
      <c r="H68" s="15">
        <v>9.4799999999999995E-2</v>
      </c>
      <c r="I68" s="15">
        <v>0.16739999999999999</v>
      </c>
      <c r="J68" s="15">
        <v>0.15329999999999999</v>
      </c>
      <c r="K68" s="15">
        <v>0.1386</v>
      </c>
    </row>
    <row r="69" spans="2:11" x14ac:dyDescent="0.35">
      <c r="B69" s="24">
        <v>40575</v>
      </c>
      <c r="C69" s="15">
        <v>0.28739999999999999</v>
      </c>
      <c r="D69" s="15">
        <v>0.27339999999999998</v>
      </c>
      <c r="E69" s="15">
        <v>0.2586</v>
      </c>
      <c r="F69" s="15">
        <v>0.1236</v>
      </c>
      <c r="G69" s="15">
        <v>0.1095</v>
      </c>
      <c r="H69" s="15">
        <v>9.4799999999999995E-2</v>
      </c>
      <c r="I69" s="15">
        <v>0.16739999999999999</v>
      </c>
      <c r="J69" s="15">
        <v>0.15329999999999999</v>
      </c>
      <c r="K69" s="15">
        <v>0.1386</v>
      </c>
    </row>
    <row r="70" spans="2:11" x14ac:dyDescent="0.35">
      <c r="B70" s="24">
        <v>40603</v>
      </c>
      <c r="C70" s="15">
        <v>0.28739999999999999</v>
      </c>
      <c r="D70" s="15">
        <v>0.27339999999999998</v>
      </c>
      <c r="E70" s="15">
        <v>0.2586</v>
      </c>
      <c r="F70" s="15">
        <v>0.1236</v>
      </c>
      <c r="G70" s="15">
        <v>0.1095</v>
      </c>
      <c r="H70" s="15">
        <v>9.4799999999999995E-2</v>
      </c>
      <c r="I70" s="15">
        <v>0.16739999999999999</v>
      </c>
      <c r="J70" s="15">
        <v>0.15329999999999999</v>
      </c>
      <c r="K70" s="15">
        <v>0.1386</v>
      </c>
    </row>
    <row r="71" spans="2:11" x14ac:dyDescent="0.35">
      <c r="B71" s="24">
        <v>40634</v>
      </c>
      <c r="C71" s="15">
        <v>0.28739999999999999</v>
      </c>
      <c r="D71" s="15">
        <v>0.27339999999999998</v>
      </c>
      <c r="E71" s="15">
        <v>0.2586</v>
      </c>
      <c r="F71" s="15">
        <v>0.1236</v>
      </c>
      <c r="G71" s="15">
        <v>0.1095</v>
      </c>
      <c r="H71" s="15">
        <v>9.4799999999999995E-2</v>
      </c>
      <c r="I71" s="15">
        <v>0.16739999999999999</v>
      </c>
      <c r="J71" s="15">
        <v>0.15329999999999999</v>
      </c>
      <c r="K71" s="15">
        <v>0.1386</v>
      </c>
    </row>
    <row r="72" spans="2:11" x14ac:dyDescent="0.35">
      <c r="B72" s="24">
        <v>40664</v>
      </c>
      <c r="C72" s="15">
        <v>0.28739999999999999</v>
      </c>
      <c r="D72" s="15">
        <v>0.27339999999999998</v>
      </c>
      <c r="E72" s="15">
        <v>0.2586</v>
      </c>
      <c r="F72" s="15">
        <v>0.1236</v>
      </c>
      <c r="G72" s="15">
        <v>0.1095</v>
      </c>
      <c r="H72" s="15">
        <v>9.4799999999999995E-2</v>
      </c>
      <c r="I72" s="15">
        <v>0.16739999999999999</v>
      </c>
      <c r="J72" s="15">
        <v>0.15329999999999999</v>
      </c>
      <c r="K72" s="15">
        <v>0.1386</v>
      </c>
    </row>
    <row r="73" spans="2:11" x14ac:dyDescent="0.35">
      <c r="B73" s="24">
        <v>40695</v>
      </c>
      <c r="C73" s="15">
        <v>0.28739999999999999</v>
      </c>
      <c r="D73" s="15">
        <v>0.27339999999999998</v>
      </c>
      <c r="E73" s="15">
        <v>0.2586</v>
      </c>
      <c r="F73" s="15">
        <v>0.1236</v>
      </c>
      <c r="G73" s="15">
        <v>0.1095</v>
      </c>
      <c r="H73" s="15">
        <v>9.4799999999999995E-2</v>
      </c>
      <c r="I73" s="15">
        <v>0.16739999999999999</v>
      </c>
      <c r="J73" s="15">
        <v>0.15329999999999999</v>
      </c>
      <c r="K73" s="15">
        <v>0.1386</v>
      </c>
    </row>
    <row r="74" spans="2:11" x14ac:dyDescent="0.35">
      <c r="B74" s="24">
        <v>40725</v>
      </c>
      <c r="C74" s="15">
        <v>0.28739999999999999</v>
      </c>
      <c r="D74" s="15">
        <v>0.27339999999999998</v>
      </c>
      <c r="E74" s="15">
        <v>0.2586</v>
      </c>
      <c r="F74" s="15">
        <v>0.1236</v>
      </c>
      <c r="G74" s="15">
        <v>0.1095</v>
      </c>
      <c r="H74" s="15">
        <v>9.4799999999999995E-2</v>
      </c>
      <c r="I74" s="15">
        <v>0.16739999999999999</v>
      </c>
      <c r="J74" s="15">
        <v>0.15329999999999999</v>
      </c>
      <c r="K74" s="15">
        <v>0.1386</v>
      </c>
    </row>
    <row r="75" spans="2:11" x14ac:dyDescent="0.35">
      <c r="B75" s="24">
        <v>40756</v>
      </c>
      <c r="C75" s="15">
        <v>0.28739999999999999</v>
      </c>
      <c r="D75" s="15">
        <v>0.27339999999999998</v>
      </c>
      <c r="E75" s="15">
        <v>0.2586</v>
      </c>
      <c r="F75" s="15">
        <v>0.1236</v>
      </c>
      <c r="G75" s="15">
        <v>0.1095</v>
      </c>
      <c r="H75" s="15">
        <v>9.4799999999999995E-2</v>
      </c>
      <c r="I75" s="15">
        <v>0.16739999999999999</v>
      </c>
      <c r="J75" s="15">
        <v>0.15329999999999999</v>
      </c>
      <c r="K75" s="15">
        <v>0.1386</v>
      </c>
    </row>
    <row r="76" spans="2:11" x14ac:dyDescent="0.35">
      <c r="B76" s="24">
        <v>40787</v>
      </c>
      <c r="C76" s="15">
        <v>0.28739999999999999</v>
      </c>
      <c r="D76" s="15">
        <v>0.27339999999999998</v>
      </c>
      <c r="E76" s="15">
        <v>0.2586</v>
      </c>
      <c r="F76" s="15">
        <v>0.1236</v>
      </c>
      <c r="G76" s="15">
        <v>0.1095</v>
      </c>
      <c r="H76" s="15">
        <v>9.4799999999999995E-2</v>
      </c>
      <c r="I76" s="15">
        <v>0.16739999999999999</v>
      </c>
      <c r="J76" s="15">
        <v>0.15329999999999999</v>
      </c>
      <c r="K76" s="15">
        <v>0.1386</v>
      </c>
    </row>
    <row r="77" spans="2:11" x14ac:dyDescent="0.35">
      <c r="B77" s="24">
        <v>40817</v>
      </c>
      <c r="C77" s="15">
        <v>0.28739999999999999</v>
      </c>
      <c r="D77" s="15">
        <v>0.27339999999999998</v>
      </c>
      <c r="E77" s="15">
        <v>0.2586</v>
      </c>
      <c r="F77" s="15">
        <v>0.1236</v>
      </c>
      <c r="G77" s="15">
        <v>0.1095</v>
      </c>
      <c r="H77" s="15">
        <v>9.4799999999999995E-2</v>
      </c>
      <c r="I77" s="15">
        <v>0.16739999999999999</v>
      </c>
      <c r="J77" s="15">
        <v>0.15329999999999999</v>
      </c>
      <c r="K77" s="15">
        <v>0.1386</v>
      </c>
    </row>
    <row r="78" spans="2:11" x14ac:dyDescent="0.35">
      <c r="B78" s="24">
        <v>40848</v>
      </c>
      <c r="C78" s="15">
        <v>0.28739999999999999</v>
      </c>
      <c r="D78" s="15">
        <v>0.27339999999999998</v>
      </c>
      <c r="E78" s="15">
        <v>0.2586</v>
      </c>
      <c r="F78" s="15">
        <v>0.1236</v>
      </c>
      <c r="G78" s="15">
        <v>0.1095</v>
      </c>
      <c r="H78" s="15">
        <v>9.4799999999999995E-2</v>
      </c>
      <c r="I78" s="15">
        <v>0.16739999999999999</v>
      </c>
      <c r="J78" s="15">
        <v>0.15329999999999999</v>
      </c>
      <c r="K78" s="15">
        <v>0.1386</v>
      </c>
    </row>
    <row r="79" spans="2:11" x14ac:dyDescent="0.35">
      <c r="B79" s="24">
        <v>40878</v>
      </c>
      <c r="C79" s="15">
        <v>0.28739999999999999</v>
      </c>
      <c r="D79" s="15">
        <v>0.27339999999999998</v>
      </c>
      <c r="E79" s="15">
        <v>0.2586</v>
      </c>
      <c r="F79" s="15">
        <v>0.1236</v>
      </c>
      <c r="G79" s="15">
        <v>0.1095</v>
      </c>
      <c r="H79" s="15">
        <v>9.4799999999999995E-2</v>
      </c>
      <c r="I79" s="15">
        <v>0.16739999999999999</v>
      </c>
      <c r="J79" s="15">
        <v>0.15329999999999999</v>
      </c>
      <c r="K79" s="15">
        <v>0.1386</v>
      </c>
    </row>
    <row r="80" spans="2:11" x14ac:dyDescent="0.35">
      <c r="B80" s="24">
        <v>40909</v>
      </c>
      <c r="C80" s="15">
        <v>0.24429000000000001</v>
      </c>
      <c r="D80" s="15">
        <v>0.2324</v>
      </c>
      <c r="E80" s="15">
        <v>0.21989500000000001</v>
      </c>
      <c r="F80" s="15">
        <v>8.0500000000000002E-2</v>
      </c>
      <c r="G80" s="15">
        <v>6.8500000000000005E-2</v>
      </c>
      <c r="H80" s="15">
        <v>5.6000000000000001E-2</v>
      </c>
      <c r="I80" s="15">
        <v>0.12429999999999999</v>
      </c>
      <c r="J80" s="15">
        <v>0.1123</v>
      </c>
      <c r="K80" s="15">
        <v>9.98E-2</v>
      </c>
    </row>
    <row r="81" spans="2:11" x14ac:dyDescent="0.35">
      <c r="B81" s="24">
        <v>40940</v>
      </c>
      <c r="C81" s="15">
        <v>0.24429000000000001</v>
      </c>
      <c r="D81" s="15">
        <v>0.2324</v>
      </c>
      <c r="E81" s="15">
        <v>0.21989500000000001</v>
      </c>
      <c r="F81" s="15">
        <v>8.0500000000000002E-2</v>
      </c>
      <c r="G81" s="15">
        <v>6.8500000000000005E-2</v>
      </c>
      <c r="H81" s="15">
        <v>5.6000000000000001E-2</v>
      </c>
      <c r="I81" s="15">
        <v>0.12429999999999999</v>
      </c>
      <c r="J81" s="15">
        <v>0.1123</v>
      </c>
      <c r="K81" s="15">
        <v>9.98E-2</v>
      </c>
    </row>
    <row r="82" spans="2:11" x14ac:dyDescent="0.35">
      <c r="B82" s="24">
        <v>40969</v>
      </c>
      <c r="C82" s="15">
        <v>0.24429000000000001</v>
      </c>
      <c r="D82" s="15">
        <v>0.2324</v>
      </c>
      <c r="E82" s="15">
        <v>0.21989500000000001</v>
      </c>
      <c r="F82" s="15">
        <v>8.0500000000000002E-2</v>
      </c>
      <c r="G82" s="15">
        <v>6.8500000000000005E-2</v>
      </c>
      <c r="H82" s="15">
        <v>5.6000000000000001E-2</v>
      </c>
      <c r="I82" s="15">
        <v>0.12429999999999999</v>
      </c>
      <c r="J82" s="15">
        <v>0.1123</v>
      </c>
      <c r="K82" s="15">
        <v>9.98E-2</v>
      </c>
    </row>
    <row r="83" spans="2:11" x14ac:dyDescent="0.35">
      <c r="B83" s="24">
        <v>41000</v>
      </c>
      <c r="C83" s="15">
        <v>0.19500000000000001</v>
      </c>
      <c r="D83" s="15">
        <v>0.1855</v>
      </c>
      <c r="E83" s="15">
        <v>0.16500000000000001</v>
      </c>
      <c r="F83" s="15">
        <v>0</v>
      </c>
      <c r="G83" s="15">
        <v>0</v>
      </c>
      <c r="H83" s="15">
        <v>0</v>
      </c>
      <c r="I83" s="15">
        <v>0</v>
      </c>
      <c r="J83" s="15">
        <v>0</v>
      </c>
      <c r="K83" s="15">
        <v>0</v>
      </c>
    </row>
    <row r="84" spans="2:11" x14ac:dyDescent="0.35">
      <c r="B84" s="24">
        <v>41030</v>
      </c>
      <c r="C84" s="15">
        <v>0.19305</v>
      </c>
      <c r="D84" s="15">
        <v>0.18315000000000001</v>
      </c>
      <c r="E84" s="15">
        <v>0.16335</v>
      </c>
      <c r="F84" s="15">
        <v>0</v>
      </c>
      <c r="G84" s="15">
        <v>0</v>
      </c>
      <c r="H84" s="15">
        <v>0</v>
      </c>
      <c r="I84" s="15">
        <v>0</v>
      </c>
      <c r="J84" s="15">
        <v>0</v>
      </c>
      <c r="K84" s="15">
        <v>0</v>
      </c>
    </row>
    <row r="85" spans="2:11" x14ac:dyDescent="0.35">
      <c r="B85" s="24">
        <v>41061</v>
      </c>
      <c r="C85" s="15">
        <v>0.1911195</v>
      </c>
      <c r="D85" s="15">
        <v>0.18131849999999999</v>
      </c>
      <c r="E85" s="15">
        <v>0.16171649999999999</v>
      </c>
      <c r="F85" s="15">
        <v>0</v>
      </c>
      <c r="G85" s="15">
        <v>0</v>
      </c>
      <c r="H85" s="15">
        <v>0</v>
      </c>
      <c r="I85" s="15">
        <v>0</v>
      </c>
      <c r="J85" s="15">
        <v>0</v>
      </c>
      <c r="K85" s="15">
        <v>0</v>
      </c>
    </row>
    <row r="86" spans="2:11" x14ac:dyDescent="0.35">
      <c r="B86" s="24">
        <v>41091</v>
      </c>
      <c r="C86" s="15">
        <v>0.18920830500000002</v>
      </c>
      <c r="D86" s="15">
        <v>0.179505315</v>
      </c>
      <c r="E86" s="15">
        <v>0.16009933499999998</v>
      </c>
      <c r="F86" s="15">
        <v>0</v>
      </c>
      <c r="G86" s="15">
        <v>0</v>
      </c>
      <c r="H86" s="15">
        <v>0</v>
      </c>
      <c r="I86" s="15">
        <v>0</v>
      </c>
      <c r="J86" s="15">
        <v>0</v>
      </c>
      <c r="K86" s="15">
        <v>0</v>
      </c>
    </row>
    <row r="87" spans="2:11" x14ac:dyDescent="0.35">
      <c r="B87" s="24">
        <v>41122</v>
      </c>
      <c r="C87" s="15">
        <v>0.18731622195</v>
      </c>
      <c r="D87" s="15">
        <v>0.17771026185</v>
      </c>
      <c r="E87" s="15">
        <v>0.15849834164999999</v>
      </c>
      <c r="F87" s="15">
        <v>0</v>
      </c>
      <c r="G87" s="15">
        <v>0</v>
      </c>
      <c r="H87" s="15">
        <v>0</v>
      </c>
      <c r="I87" s="15">
        <v>0</v>
      </c>
      <c r="J87" s="15">
        <v>0</v>
      </c>
      <c r="K87" s="15">
        <v>0</v>
      </c>
    </row>
    <row r="88" spans="2:11" x14ac:dyDescent="0.35">
      <c r="B88" s="24">
        <v>41153</v>
      </c>
      <c r="C88" s="15">
        <v>0.18544305973050002</v>
      </c>
      <c r="D88" s="15">
        <v>0.17593315923150002</v>
      </c>
      <c r="E88" s="15">
        <v>0.15691335823349997</v>
      </c>
      <c r="F88" s="15">
        <v>0</v>
      </c>
      <c r="G88" s="15">
        <v>0</v>
      </c>
      <c r="H88" s="15">
        <v>0</v>
      </c>
      <c r="I88" s="15">
        <v>0</v>
      </c>
      <c r="J88" s="15">
        <v>0</v>
      </c>
      <c r="K88" s="15">
        <v>0</v>
      </c>
    </row>
    <row r="89" spans="2:11" x14ac:dyDescent="0.35">
      <c r="B89" s="24">
        <v>41183</v>
      </c>
      <c r="C89" s="15">
        <v>0.18358862913319501</v>
      </c>
      <c r="D89" s="15">
        <v>0.17417382763918499</v>
      </c>
      <c r="E89" s="15">
        <v>0.15534422465116499</v>
      </c>
      <c r="F89" s="15">
        <v>0</v>
      </c>
      <c r="G89" s="15">
        <v>0</v>
      </c>
      <c r="H89" s="15">
        <v>0</v>
      </c>
      <c r="I89" s="15">
        <v>0</v>
      </c>
      <c r="J89" s="15">
        <v>0</v>
      </c>
      <c r="K89" s="15">
        <v>0</v>
      </c>
    </row>
    <row r="90" spans="2:11" x14ac:dyDescent="0.35">
      <c r="B90" s="24">
        <v>41214</v>
      </c>
      <c r="C90" s="15">
        <v>0.17899891340486515</v>
      </c>
      <c r="D90" s="15">
        <v>0.16981948194820537</v>
      </c>
      <c r="E90" s="15">
        <v>0.15146061903488583</v>
      </c>
      <c r="F90" s="15">
        <v>0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</row>
    <row r="91" spans="2:11" x14ac:dyDescent="0.35">
      <c r="B91" s="24">
        <v>41244</v>
      </c>
      <c r="C91" s="15">
        <v>0.17452394056974352</v>
      </c>
      <c r="D91" s="15">
        <v>0.16557399489950023</v>
      </c>
      <c r="E91" s="15">
        <v>0.1476741035590137</v>
      </c>
      <c r="F91" s="15">
        <v>0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</row>
    <row r="92" spans="2:11" x14ac:dyDescent="0.35">
      <c r="B92" s="24">
        <v>41275</v>
      </c>
      <c r="C92" s="15">
        <v>0.17016084205549994</v>
      </c>
      <c r="D92" s="15">
        <v>0.16143464502701271</v>
      </c>
      <c r="E92" s="15">
        <v>0.14398225097003836</v>
      </c>
      <c r="F92" s="15">
        <v>0</v>
      </c>
      <c r="G92" s="15">
        <v>0</v>
      </c>
      <c r="H92" s="15">
        <v>0</v>
      </c>
      <c r="I92" s="15">
        <v>0</v>
      </c>
      <c r="J92" s="15">
        <v>0</v>
      </c>
      <c r="K92" s="15">
        <v>0</v>
      </c>
    </row>
    <row r="93" spans="2:11" x14ac:dyDescent="0.35">
      <c r="B93" s="24">
        <v>41306</v>
      </c>
      <c r="C93" s="15">
        <v>0.16641730353027892</v>
      </c>
      <c r="D93" s="15">
        <v>0.15788308283641844</v>
      </c>
      <c r="E93" s="15">
        <v>0.14081464144869751</v>
      </c>
      <c r="F93" s="15">
        <v>0</v>
      </c>
      <c r="G93" s="15">
        <v>0</v>
      </c>
      <c r="H93" s="15">
        <v>0</v>
      </c>
      <c r="I93" s="15">
        <v>0</v>
      </c>
      <c r="J93" s="15">
        <v>0</v>
      </c>
      <c r="K93" s="15">
        <v>0</v>
      </c>
    </row>
    <row r="94" spans="2:11" x14ac:dyDescent="0.35">
      <c r="B94" s="24">
        <v>41334</v>
      </c>
      <c r="C94" s="15">
        <v>0.16275612285261279</v>
      </c>
      <c r="D94" s="15">
        <v>0.15440965501401721</v>
      </c>
      <c r="E94" s="15">
        <v>0.13771671933682617</v>
      </c>
      <c r="F94" s="15">
        <v>0</v>
      </c>
      <c r="G94" s="15">
        <v>0</v>
      </c>
      <c r="H94" s="15">
        <v>0</v>
      </c>
      <c r="I94" s="15">
        <v>0</v>
      </c>
      <c r="J94" s="15">
        <v>0</v>
      </c>
      <c r="K94" s="15">
        <v>0</v>
      </c>
    </row>
    <row r="95" spans="2:11" x14ac:dyDescent="0.35">
      <c r="B95" s="24">
        <v>41365</v>
      </c>
      <c r="C95" s="15">
        <v>0.1591754881498553</v>
      </c>
      <c r="D95" s="15">
        <v>0.15101264260370884</v>
      </c>
      <c r="E95" s="15">
        <v>0.13468695151141599</v>
      </c>
      <c r="F95" s="15">
        <v>0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</row>
    <row r="96" spans="2:11" x14ac:dyDescent="0.35">
      <c r="B96" s="24">
        <v>41395</v>
      </c>
      <c r="C96" s="15">
        <v>0.15631032936315792</v>
      </c>
      <c r="D96" s="15">
        <v>0.14829441503684207</v>
      </c>
      <c r="E96" s="15">
        <v>0.13226258638421051</v>
      </c>
      <c r="F96" s="15">
        <v>0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</row>
    <row r="97" spans="2:11" x14ac:dyDescent="0.35">
      <c r="B97" s="24">
        <v>41426</v>
      </c>
      <c r="C97" s="15">
        <v>0.15349674343462105</v>
      </c>
      <c r="D97" s="15">
        <v>0.14562511556617891</v>
      </c>
      <c r="E97" s="15">
        <v>0.1298818598292947</v>
      </c>
      <c r="F97" s="15">
        <v>0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</row>
    <row r="98" spans="2:11" x14ac:dyDescent="0.35">
      <c r="B98" s="24">
        <v>41456</v>
      </c>
      <c r="C98" s="15">
        <v>0.15073380205279785</v>
      </c>
      <c r="D98" s="15">
        <v>0.1430038634859877</v>
      </c>
      <c r="E98" s="15">
        <v>0.12754398635236741</v>
      </c>
      <c r="F98" s="15">
        <v>0</v>
      </c>
      <c r="G98" s="15">
        <v>0</v>
      </c>
      <c r="H98" s="15">
        <v>0</v>
      </c>
      <c r="I98" s="15">
        <v>0</v>
      </c>
      <c r="J98" s="15">
        <v>0</v>
      </c>
      <c r="K98" s="15">
        <v>0</v>
      </c>
    </row>
    <row r="99" spans="2:11" x14ac:dyDescent="0.35">
      <c r="B99" s="24">
        <v>41487</v>
      </c>
      <c r="C99" s="15">
        <v>0.14802059361584749</v>
      </c>
      <c r="D99" s="15">
        <v>0.1404297939432399</v>
      </c>
      <c r="E99" s="15">
        <v>0.12524819459802478</v>
      </c>
      <c r="F99" s="15">
        <v>0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</row>
    <row r="100" spans="2:11" x14ac:dyDescent="0.35">
      <c r="B100" s="24">
        <v>41518</v>
      </c>
      <c r="C100" s="15">
        <v>0.14535622293076225</v>
      </c>
      <c r="D100" s="15">
        <v>0.13790205765226157</v>
      </c>
      <c r="E100" s="15">
        <v>0.12299372709526032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</row>
    <row r="101" spans="2:11" x14ac:dyDescent="0.35">
      <c r="B101" s="24">
        <v>41548</v>
      </c>
      <c r="C101" s="15">
        <v>0.14273981091800853</v>
      </c>
      <c r="D101" s="15">
        <v>0.13541982061452087</v>
      </c>
      <c r="E101" s="15">
        <v>0.12077984000754563</v>
      </c>
      <c r="F101" s="15">
        <v>0</v>
      </c>
      <c r="G101" s="15">
        <v>0</v>
      </c>
      <c r="H101" s="15">
        <v>0</v>
      </c>
      <c r="I101" s="15">
        <v>0</v>
      </c>
      <c r="J101" s="15">
        <v>0</v>
      </c>
      <c r="K101" s="15">
        <v>0</v>
      </c>
    </row>
    <row r="102" spans="2:11" x14ac:dyDescent="0.35">
      <c r="B102" s="24">
        <v>41579</v>
      </c>
      <c r="C102" s="15">
        <v>0.14074344992614826</v>
      </c>
      <c r="D102" s="15">
        <v>0.13349897209516601</v>
      </c>
      <c r="E102" s="15">
        <v>0.11906665078758047</v>
      </c>
      <c r="F102" s="15">
        <v>0</v>
      </c>
      <c r="G102" s="15">
        <v>0</v>
      </c>
      <c r="H102" s="15">
        <v>0</v>
      </c>
      <c r="I102" s="15">
        <v>0</v>
      </c>
      <c r="J102" s="15">
        <v>0</v>
      </c>
      <c r="K102" s="15">
        <v>0</v>
      </c>
    </row>
    <row r="103" spans="2:11" x14ac:dyDescent="0.35">
      <c r="B103" s="24">
        <v>41609</v>
      </c>
      <c r="C103" s="15">
        <v>0.13900000000000001</v>
      </c>
      <c r="D103" s="15">
        <v>0.13700000000000001</v>
      </c>
      <c r="E103" s="15">
        <v>0.1221891891891892</v>
      </c>
      <c r="F103" s="15">
        <v>0</v>
      </c>
      <c r="G103" s="15">
        <v>0</v>
      </c>
      <c r="H103" s="15">
        <v>0</v>
      </c>
      <c r="I103" s="15">
        <v>0</v>
      </c>
      <c r="J103" s="15">
        <v>0</v>
      </c>
      <c r="K103" s="15">
        <v>0</v>
      </c>
    </row>
    <row r="104" spans="2:11" x14ac:dyDescent="0.35">
      <c r="B104" s="24">
        <v>41640</v>
      </c>
      <c r="C104" s="15">
        <v>0.1376</v>
      </c>
      <c r="D104" s="15">
        <v>0.1356</v>
      </c>
      <c r="E104" s="15">
        <v>0.12096800608555573</v>
      </c>
      <c r="F104" s="15">
        <v>0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</row>
    <row r="105" spans="2:11" x14ac:dyDescent="0.35">
      <c r="B105" s="24">
        <v>41671</v>
      </c>
      <c r="C105" s="15">
        <v>0.13619999999999999</v>
      </c>
      <c r="D105" s="15">
        <v>0.13420000000000001</v>
      </c>
      <c r="E105" s="15">
        <v>0.11975043029259896</v>
      </c>
      <c r="F105" s="15">
        <v>0</v>
      </c>
      <c r="G105" s="15">
        <v>0</v>
      </c>
      <c r="H105" s="15">
        <v>0</v>
      </c>
      <c r="I105" s="15">
        <v>0</v>
      </c>
      <c r="J105" s="15">
        <v>0</v>
      </c>
      <c r="K105" s="15">
        <v>0</v>
      </c>
    </row>
    <row r="106" spans="2:11" x14ac:dyDescent="0.35">
      <c r="B106" s="24">
        <v>41699</v>
      </c>
      <c r="C106" s="15">
        <v>0.1348</v>
      </c>
      <c r="D106" s="15">
        <v>0.13289999999999999</v>
      </c>
      <c r="E106" s="15">
        <v>0.11865408695652174</v>
      </c>
      <c r="F106" s="15">
        <v>0</v>
      </c>
      <c r="G106" s="15">
        <v>0</v>
      </c>
      <c r="H106" s="15">
        <v>0</v>
      </c>
      <c r="I106" s="15">
        <v>0</v>
      </c>
      <c r="J106" s="15">
        <v>0</v>
      </c>
      <c r="K106" s="15">
        <v>0</v>
      </c>
    </row>
    <row r="107" spans="2:11" x14ac:dyDescent="0.35">
      <c r="B107" s="24">
        <v>41730</v>
      </c>
      <c r="C107" s="15">
        <v>0.13350000000000001</v>
      </c>
      <c r="D107" s="15">
        <v>0.13159999999999999</v>
      </c>
      <c r="E107" s="15">
        <v>0.11745460930640912</v>
      </c>
      <c r="F107" s="15">
        <v>0</v>
      </c>
      <c r="G107" s="15">
        <v>0</v>
      </c>
      <c r="H107" s="15">
        <v>0</v>
      </c>
      <c r="I107" s="15">
        <v>0</v>
      </c>
      <c r="J107" s="15">
        <v>0</v>
      </c>
      <c r="K107" s="15">
        <v>0</v>
      </c>
    </row>
    <row r="108" spans="2:11" x14ac:dyDescent="0.35">
      <c r="B108" s="24">
        <v>41760</v>
      </c>
      <c r="C108" s="15">
        <v>0.13220000000000001</v>
      </c>
      <c r="D108" s="15">
        <v>0.1303</v>
      </c>
      <c r="E108" s="15">
        <v>0.11625514184397162</v>
      </c>
      <c r="F108" s="15">
        <v>0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</row>
    <row r="109" spans="2:11" x14ac:dyDescent="0.35">
      <c r="B109" s="24">
        <v>41791</v>
      </c>
      <c r="C109" s="15">
        <v>0.13089999999999999</v>
      </c>
      <c r="D109" s="15">
        <v>0.129</v>
      </c>
      <c r="E109" s="15">
        <v>0.11505568487018801</v>
      </c>
      <c r="F109" s="15">
        <v>0</v>
      </c>
      <c r="G109" s="15">
        <v>0</v>
      </c>
      <c r="H109" s="15">
        <v>0</v>
      </c>
      <c r="I109" s="15">
        <v>0</v>
      </c>
      <c r="J109" s="15">
        <v>0</v>
      </c>
      <c r="K109" s="15">
        <v>0</v>
      </c>
    </row>
    <row r="110" spans="2:11" x14ac:dyDescent="0.35">
      <c r="B110" s="24">
        <v>41821</v>
      </c>
      <c r="C110" s="15">
        <v>0.12959999999999999</v>
      </c>
      <c r="D110" s="15">
        <v>0.12770000000000001</v>
      </c>
      <c r="E110" s="15">
        <v>0.11385623869801086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</row>
    <row r="111" spans="2:11" x14ac:dyDescent="0.35">
      <c r="B111" s="24">
        <v>41852</v>
      </c>
      <c r="C111" s="15">
        <v>0.1283</v>
      </c>
      <c r="D111" s="15">
        <v>0.12640000000000001</v>
      </c>
      <c r="E111" s="15">
        <v>0.11275579908675799</v>
      </c>
      <c r="F111" s="15">
        <v>0</v>
      </c>
      <c r="G111" s="15">
        <v>0</v>
      </c>
      <c r="H111" s="15">
        <v>0</v>
      </c>
      <c r="I111" s="15">
        <v>0</v>
      </c>
      <c r="J111" s="15">
        <v>0</v>
      </c>
      <c r="K111" s="15">
        <v>0</v>
      </c>
    </row>
    <row r="112" spans="2:11" x14ac:dyDescent="0.35">
      <c r="B112" s="24">
        <v>41883</v>
      </c>
      <c r="C112" s="15">
        <v>0.127</v>
      </c>
      <c r="D112" s="15">
        <v>0.12509999999999999</v>
      </c>
      <c r="E112" s="15">
        <v>0.11165535055350555</v>
      </c>
      <c r="F112" s="15">
        <v>0</v>
      </c>
      <c r="G112" s="15">
        <v>0</v>
      </c>
      <c r="H112" s="15">
        <v>0</v>
      </c>
      <c r="I112" s="15">
        <v>0</v>
      </c>
      <c r="J112" s="15">
        <v>0</v>
      </c>
      <c r="K112" s="15">
        <v>0</v>
      </c>
    </row>
    <row r="113" spans="2:11" x14ac:dyDescent="0.35">
      <c r="B113" s="24">
        <v>41913</v>
      </c>
      <c r="C113" s="15">
        <v>0.12570000000000001</v>
      </c>
      <c r="D113" s="15">
        <v>0.12379999999999999</v>
      </c>
      <c r="E113" s="15">
        <v>0.11055489282385833</v>
      </c>
      <c r="F113" s="15">
        <v>0</v>
      </c>
      <c r="G113" s="15">
        <v>0</v>
      </c>
      <c r="H113" s="15">
        <v>0</v>
      </c>
      <c r="I113" s="15">
        <v>0</v>
      </c>
      <c r="J113" s="15">
        <v>0</v>
      </c>
      <c r="K113" s="15">
        <v>0</v>
      </c>
    </row>
    <row r="114" spans="2:11" x14ac:dyDescent="0.35">
      <c r="B114" s="24">
        <v>41944</v>
      </c>
      <c r="C114" s="15">
        <v>0.1244</v>
      </c>
      <c r="D114" s="15">
        <v>0.1226</v>
      </c>
      <c r="E114" s="15">
        <v>0.10945442561205274</v>
      </c>
      <c r="F114" s="15">
        <v>0</v>
      </c>
      <c r="G114" s="15">
        <v>0</v>
      </c>
      <c r="H114" s="15">
        <v>0</v>
      </c>
      <c r="I114" s="15">
        <v>0</v>
      </c>
      <c r="J114" s="15">
        <v>0</v>
      </c>
      <c r="K114" s="15">
        <v>0</v>
      </c>
    </row>
    <row r="115" spans="2:11" x14ac:dyDescent="0.35">
      <c r="B115" s="24">
        <v>41974</v>
      </c>
      <c r="C115" s="15">
        <v>0.1232</v>
      </c>
      <c r="D115" s="15">
        <v>0.12139999999999999</v>
      </c>
      <c r="E115" s="15">
        <v>0.10835394862036156</v>
      </c>
      <c r="F115" s="15">
        <v>0</v>
      </c>
      <c r="G115" s="15">
        <v>0</v>
      </c>
      <c r="H115" s="15">
        <v>0</v>
      </c>
      <c r="I115" s="15">
        <v>0</v>
      </c>
      <c r="J115" s="15">
        <v>0</v>
      </c>
      <c r="K115" s="15">
        <v>0</v>
      </c>
    </row>
    <row r="116" spans="2:11" x14ac:dyDescent="0.35">
      <c r="B116" s="24">
        <v>42005</v>
      </c>
      <c r="C116" s="15">
        <v>0.12559862441979935</v>
      </c>
      <c r="D116" s="15">
        <v>0.12245696144718753</v>
      </c>
      <c r="E116" s="15">
        <v>0.10951997600397657</v>
      </c>
      <c r="F116" s="15">
        <v>0</v>
      </c>
      <c r="G116" s="15">
        <v>0</v>
      </c>
      <c r="H116" s="15">
        <v>0</v>
      </c>
      <c r="I116" s="15">
        <v>0</v>
      </c>
      <c r="J116" s="15">
        <v>0</v>
      </c>
      <c r="K116" s="15">
        <v>0</v>
      </c>
    </row>
    <row r="117" spans="2:11" x14ac:dyDescent="0.35">
      <c r="B117" s="24">
        <v>42036</v>
      </c>
      <c r="C117" s="15">
        <v>0.12528462785874986</v>
      </c>
      <c r="D117" s="15">
        <v>0.12215081904356956</v>
      </c>
      <c r="E117" s="15">
        <v>0.10924617606396664</v>
      </c>
      <c r="F117" s="15">
        <v>0</v>
      </c>
      <c r="G117" s="15">
        <v>0</v>
      </c>
      <c r="H117" s="15">
        <v>0</v>
      </c>
      <c r="I117" s="15">
        <v>0</v>
      </c>
      <c r="J117" s="15">
        <v>0</v>
      </c>
      <c r="K117" s="15">
        <v>0</v>
      </c>
    </row>
    <row r="118" spans="2:11" x14ac:dyDescent="0.35">
      <c r="B118" s="24">
        <v>42064</v>
      </c>
      <c r="C118" s="15">
        <v>0.12497141628910299</v>
      </c>
      <c r="D118" s="15">
        <v>0.12184544199596065</v>
      </c>
      <c r="E118" s="15">
        <v>0.10897306062380673</v>
      </c>
      <c r="F118" s="15">
        <v>0</v>
      </c>
      <c r="G118" s="15">
        <v>0</v>
      </c>
      <c r="H118" s="15">
        <v>0</v>
      </c>
      <c r="I118" s="15">
        <v>0</v>
      </c>
      <c r="J118" s="15">
        <v>0</v>
      </c>
      <c r="K118" s="15">
        <v>0</v>
      </c>
    </row>
    <row r="119" spans="2:11" x14ac:dyDescent="0.35">
      <c r="B119" s="24">
        <v>42095</v>
      </c>
      <c r="C119" s="15">
        <v>0.12470000000000001</v>
      </c>
      <c r="D119" s="15">
        <v>0.12130000000000001</v>
      </c>
      <c r="E119" s="15">
        <v>0.1086</v>
      </c>
      <c r="F119" s="15">
        <v>0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</row>
    <row r="120" spans="2:11" x14ac:dyDescent="0.35">
      <c r="B120" s="24">
        <v>42125</v>
      </c>
      <c r="C120" s="15">
        <v>0.1244</v>
      </c>
      <c r="D120" s="15">
        <v>0.121</v>
      </c>
      <c r="E120" s="15">
        <v>0.10829999999999999</v>
      </c>
      <c r="F120" s="15">
        <v>0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</row>
    <row r="121" spans="2:11" x14ac:dyDescent="0.35">
      <c r="B121" s="24">
        <v>42156</v>
      </c>
      <c r="C121" s="15">
        <v>0.1241</v>
      </c>
      <c r="D121" s="15">
        <v>0.1207</v>
      </c>
      <c r="E121" s="15">
        <v>0.108</v>
      </c>
      <c r="F121" s="15">
        <v>0</v>
      </c>
      <c r="G121" s="15">
        <v>0</v>
      </c>
      <c r="H121" s="15">
        <v>0</v>
      </c>
      <c r="I121" s="15">
        <v>0</v>
      </c>
      <c r="J121" s="15">
        <v>0</v>
      </c>
      <c r="K121" s="15">
        <v>0</v>
      </c>
    </row>
    <row r="122" spans="2:11" x14ac:dyDescent="0.35">
      <c r="B122" s="24">
        <v>42186</v>
      </c>
      <c r="C122" s="15">
        <v>0.12379999999999999</v>
      </c>
      <c r="D122" s="15">
        <v>0.12039999999999999</v>
      </c>
      <c r="E122" s="15">
        <v>0.1077</v>
      </c>
      <c r="F122" s="15">
        <v>0</v>
      </c>
      <c r="G122" s="15">
        <v>0</v>
      </c>
      <c r="H122" s="15">
        <v>0</v>
      </c>
      <c r="I122" s="15">
        <v>0</v>
      </c>
      <c r="J122" s="15">
        <v>0</v>
      </c>
      <c r="K122" s="15">
        <v>0</v>
      </c>
    </row>
    <row r="123" spans="2:11" x14ac:dyDescent="0.35">
      <c r="B123" s="24">
        <v>42217</v>
      </c>
      <c r="C123" s="15">
        <v>0.1235</v>
      </c>
      <c r="D123" s="15">
        <v>0.1201</v>
      </c>
      <c r="E123" s="15">
        <v>0.1074</v>
      </c>
      <c r="F123" s="15">
        <v>0</v>
      </c>
      <c r="G123" s="15">
        <v>0</v>
      </c>
      <c r="H123" s="15">
        <v>0</v>
      </c>
      <c r="I123" s="15">
        <v>0</v>
      </c>
      <c r="J123" s="15">
        <v>0</v>
      </c>
      <c r="K123" s="15">
        <v>0</v>
      </c>
    </row>
    <row r="124" spans="2:11" x14ac:dyDescent="0.35">
      <c r="B124" s="24">
        <v>42248</v>
      </c>
      <c r="C124" s="15">
        <v>0.1231</v>
      </c>
      <c r="D124" s="15">
        <v>0.1197</v>
      </c>
      <c r="E124" s="15">
        <v>0.1071</v>
      </c>
      <c r="F124" s="15">
        <v>0</v>
      </c>
      <c r="G124" s="15">
        <v>0</v>
      </c>
      <c r="H124" s="15">
        <v>0</v>
      </c>
      <c r="I124" s="15">
        <v>0</v>
      </c>
      <c r="J124" s="15">
        <v>0</v>
      </c>
      <c r="K124" s="15">
        <v>0</v>
      </c>
    </row>
    <row r="125" spans="2:11" x14ac:dyDescent="0.35">
      <c r="B125" s="24">
        <v>42278</v>
      </c>
      <c r="C125" s="15">
        <v>0.1231</v>
      </c>
      <c r="D125" s="15">
        <v>0.1197</v>
      </c>
      <c r="E125" s="15">
        <v>0.1071</v>
      </c>
      <c r="F125" s="15">
        <v>0</v>
      </c>
      <c r="G125" s="15">
        <v>0</v>
      </c>
      <c r="H125" s="15">
        <v>0</v>
      </c>
      <c r="I125" s="15">
        <v>0</v>
      </c>
      <c r="J125" s="15">
        <v>0</v>
      </c>
      <c r="K125" s="15">
        <v>0</v>
      </c>
    </row>
    <row r="126" spans="2:11" x14ac:dyDescent="0.35">
      <c r="B126" s="24">
        <v>42309</v>
      </c>
      <c r="C126" s="15">
        <v>0.1231</v>
      </c>
      <c r="D126" s="15">
        <v>0.1197</v>
      </c>
      <c r="E126" s="15">
        <v>0.1071</v>
      </c>
      <c r="F126" s="15">
        <v>0</v>
      </c>
      <c r="G126" s="15">
        <v>0</v>
      </c>
      <c r="H126" s="15">
        <v>0</v>
      </c>
      <c r="I126" s="15">
        <v>0</v>
      </c>
      <c r="J126" s="15">
        <v>0</v>
      </c>
      <c r="K126" s="15">
        <v>0</v>
      </c>
    </row>
    <row r="127" spans="2:11" x14ac:dyDescent="0.35">
      <c r="B127" s="24">
        <v>42339</v>
      </c>
      <c r="C127" s="15">
        <v>0.1231</v>
      </c>
      <c r="D127" s="15">
        <v>0.1197</v>
      </c>
      <c r="E127" s="15">
        <v>0.1071</v>
      </c>
      <c r="F127" s="15">
        <v>0</v>
      </c>
      <c r="G127" s="15">
        <v>0</v>
      </c>
      <c r="H127" s="15">
        <v>0</v>
      </c>
      <c r="I127" s="15">
        <v>0</v>
      </c>
      <c r="J127" s="15">
        <v>0</v>
      </c>
      <c r="K127" s="15">
        <v>0</v>
      </c>
    </row>
    <row r="128" spans="2:11" x14ac:dyDescent="0.35">
      <c r="B128" s="24">
        <v>42370</v>
      </c>
      <c r="C128" s="15">
        <v>0.1231</v>
      </c>
      <c r="D128" s="15">
        <v>0.1197</v>
      </c>
      <c r="E128" s="15">
        <v>0.1071</v>
      </c>
      <c r="F128" s="15">
        <v>0</v>
      </c>
      <c r="G128" s="15">
        <v>0</v>
      </c>
      <c r="H128" s="15">
        <v>0</v>
      </c>
      <c r="I128" s="15">
        <v>0</v>
      </c>
      <c r="J128" s="15">
        <v>0</v>
      </c>
      <c r="K128" s="15">
        <v>0</v>
      </c>
    </row>
    <row r="129" spans="2:11" x14ac:dyDescent="0.35">
      <c r="B129" s="24">
        <v>42401</v>
      </c>
      <c r="C129" s="15">
        <v>0.1231</v>
      </c>
      <c r="D129" s="15">
        <v>0.1197</v>
      </c>
      <c r="E129" s="15">
        <v>0.1071</v>
      </c>
      <c r="F129" s="15">
        <v>0</v>
      </c>
      <c r="G129" s="15">
        <v>0</v>
      </c>
      <c r="H129" s="15">
        <v>0</v>
      </c>
      <c r="I129" s="15">
        <v>0</v>
      </c>
      <c r="J129" s="15">
        <v>0</v>
      </c>
      <c r="K129" s="15">
        <v>0</v>
      </c>
    </row>
    <row r="130" spans="2:11" x14ac:dyDescent="0.35">
      <c r="B130" s="24">
        <v>42430</v>
      </c>
      <c r="C130" s="15">
        <v>0.1231</v>
      </c>
      <c r="D130" s="15">
        <v>0.1197</v>
      </c>
      <c r="E130" s="15">
        <v>0.1071</v>
      </c>
      <c r="F130" s="15">
        <v>0</v>
      </c>
      <c r="G130" s="15">
        <v>0</v>
      </c>
      <c r="H130" s="15">
        <v>0</v>
      </c>
      <c r="I130" s="15">
        <v>0</v>
      </c>
      <c r="J130" s="15">
        <v>0</v>
      </c>
      <c r="K130" s="15">
        <v>0</v>
      </c>
    </row>
    <row r="131" spans="2:11" x14ac:dyDescent="0.35">
      <c r="B131" s="24">
        <v>42461</v>
      </c>
      <c r="C131" s="15">
        <v>0.1231</v>
      </c>
      <c r="D131" s="15">
        <v>0.1197</v>
      </c>
      <c r="E131" s="15">
        <v>0.1071</v>
      </c>
      <c r="F131" s="15">
        <v>0</v>
      </c>
      <c r="G131" s="15">
        <v>0</v>
      </c>
      <c r="H131" s="15">
        <v>0</v>
      </c>
      <c r="I131" s="15">
        <v>0</v>
      </c>
      <c r="J131" s="15">
        <v>0</v>
      </c>
      <c r="K131" s="15">
        <v>0</v>
      </c>
    </row>
    <row r="132" spans="2:11" x14ac:dyDescent="0.35">
      <c r="B132" s="24">
        <v>42491</v>
      </c>
      <c r="C132" s="15">
        <v>0.1231</v>
      </c>
      <c r="D132" s="15">
        <v>0.1197</v>
      </c>
      <c r="E132" s="15">
        <v>0.1071</v>
      </c>
      <c r="F132" s="15">
        <v>0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</row>
    <row r="133" spans="2:11" x14ac:dyDescent="0.35">
      <c r="B133" s="24">
        <v>42522</v>
      </c>
      <c r="C133" s="15">
        <v>0.1231</v>
      </c>
      <c r="D133" s="15">
        <v>0.1197</v>
      </c>
      <c r="E133" s="15">
        <v>0.1071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</row>
    <row r="134" spans="2:11" x14ac:dyDescent="0.35">
      <c r="B134" s="24">
        <v>42552</v>
      </c>
      <c r="C134" s="15">
        <v>0.1231</v>
      </c>
      <c r="D134" s="15">
        <v>0.1197</v>
      </c>
      <c r="E134" s="15">
        <v>0.1071</v>
      </c>
      <c r="F134" s="15">
        <v>0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</row>
    <row r="135" spans="2:11" x14ac:dyDescent="0.35">
      <c r="B135" s="24">
        <v>42583</v>
      </c>
      <c r="C135" s="15">
        <v>0.1231</v>
      </c>
      <c r="D135" s="15">
        <v>0.1197</v>
      </c>
      <c r="E135" s="15">
        <v>0.1071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</row>
    <row r="136" spans="2:11" x14ac:dyDescent="0.35">
      <c r="B136" s="24">
        <v>42614</v>
      </c>
      <c r="C136" s="15">
        <v>0.1231</v>
      </c>
      <c r="D136" s="15">
        <v>0.1197</v>
      </c>
      <c r="E136" s="15">
        <v>0.1071</v>
      </c>
      <c r="F136" s="15">
        <v>0</v>
      </c>
      <c r="G136" s="15">
        <v>0</v>
      </c>
      <c r="H136" s="15">
        <v>0</v>
      </c>
      <c r="I136" s="15">
        <v>0</v>
      </c>
      <c r="J136" s="15">
        <v>0</v>
      </c>
      <c r="K136" s="15">
        <v>0</v>
      </c>
    </row>
    <row r="137" spans="2:11" x14ac:dyDescent="0.35">
      <c r="B137" s="24">
        <v>42644</v>
      </c>
      <c r="C137" s="15">
        <v>0.1231</v>
      </c>
      <c r="D137" s="15">
        <v>0.1197</v>
      </c>
      <c r="E137" s="15">
        <v>0.1071</v>
      </c>
      <c r="F137" s="15">
        <v>0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</row>
    <row r="138" spans="2:11" x14ac:dyDescent="0.35">
      <c r="B138" s="24">
        <v>42675</v>
      </c>
      <c r="C138" s="15">
        <v>0.1231</v>
      </c>
      <c r="D138" s="15">
        <v>0.1197</v>
      </c>
      <c r="E138" s="15">
        <v>0.1071</v>
      </c>
      <c r="F138" s="15">
        <v>0</v>
      </c>
      <c r="G138" s="15">
        <v>0</v>
      </c>
      <c r="H138" s="15">
        <v>0</v>
      </c>
      <c r="I138" s="15">
        <v>0</v>
      </c>
      <c r="J138" s="15">
        <v>0</v>
      </c>
      <c r="K138" s="15">
        <v>0</v>
      </c>
    </row>
    <row r="139" spans="2:11" x14ac:dyDescent="0.35">
      <c r="B139" s="24">
        <v>42705</v>
      </c>
      <c r="C139" s="15">
        <v>0.1231</v>
      </c>
      <c r="D139" s="15">
        <v>0.1197</v>
      </c>
      <c r="E139" s="15">
        <v>0.1071</v>
      </c>
      <c r="F139" s="15">
        <v>0</v>
      </c>
      <c r="G139" s="15">
        <v>0</v>
      </c>
      <c r="H139" s="15">
        <v>0</v>
      </c>
      <c r="I139" s="15">
        <v>0</v>
      </c>
      <c r="J139" s="15">
        <v>0</v>
      </c>
      <c r="K139" s="15">
        <v>0</v>
      </c>
    </row>
    <row r="140" spans="2:11" x14ac:dyDescent="0.35">
      <c r="B140" s="24">
        <v>42736</v>
      </c>
      <c r="C140" s="27">
        <v>0.12299999999999998</v>
      </c>
      <c r="D140" s="27">
        <v>0.11959999999999998</v>
      </c>
      <c r="E140" s="27">
        <v>0.1069</v>
      </c>
      <c r="F140" s="15">
        <v>0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</row>
    <row r="141" spans="2:11" x14ac:dyDescent="0.35">
      <c r="B141" s="24">
        <v>42767</v>
      </c>
      <c r="C141" s="27">
        <v>0.12299999999999998</v>
      </c>
      <c r="D141" s="27">
        <v>0.11959999999999998</v>
      </c>
      <c r="E141" s="27">
        <v>0.1069</v>
      </c>
      <c r="F141" s="15">
        <v>0</v>
      </c>
      <c r="G141" s="15">
        <v>0</v>
      </c>
      <c r="H141" s="15">
        <v>0</v>
      </c>
      <c r="I141" s="15">
        <v>0</v>
      </c>
      <c r="J141" s="15">
        <v>0</v>
      </c>
      <c r="K141" s="15">
        <v>0</v>
      </c>
    </row>
    <row r="142" spans="2:11" x14ac:dyDescent="0.35">
      <c r="B142" s="24">
        <v>42795</v>
      </c>
      <c r="C142" s="27">
        <v>0.12299999999999998</v>
      </c>
      <c r="D142" s="27">
        <v>0.11959999999999998</v>
      </c>
      <c r="E142" s="27">
        <v>0.1069</v>
      </c>
      <c r="F142" s="15">
        <v>0</v>
      </c>
      <c r="G142" s="15">
        <v>0</v>
      </c>
      <c r="H142" s="15">
        <v>0</v>
      </c>
      <c r="I142" s="15">
        <v>0</v>
      </c>
      <c r="J142" s="15">
        <v>0</v>
      </c>
      <c r="K142" s="15">
        <v>0</v>
      </c>
    </row>
    <row r="143" spans="2:11" x14ac:dyDescent="0.35">
      <c r="B143" s="24">
        <v>42826</v>
      </c>
      <c r="C143" s="27">
        <v>0.12299999999999998</v>
      </c>
      <c r="D143" s="27">
        <v>0.11959999999999998</v>
      </c>
      <c r="E143" s="27">
        <v>0.1069</v>
      </c>
      <c r="F143" s="15">
        <v>0</v>
      </c>
      <c r="G143" s="15">
        <v>0</v>
      </c>
      <c r="H143" s="15">
        <v>0</v>
      </c>
      <c r="I143" s="15">
        <v>0</v>
      </c>
      <c r="J143" s="15">
        <v>0</v>
      </c>
      <c r="K143" s="15">
        <v>0</v>
      </c>
    </row>
    <row r="144" spans="2:11" x14ac:dyDescent="0.35">
      <c r="B144" s="24">
        <v>42856</v>
      </c>
      <c r="C144" s="27">
        <v>0.12269999999999999</v>
      </c>
      <c r="D144" s="27">
        <v>0.1193</v>
      </c>
      <c r="E144" s="27">
        <v>0.1066</v>
      </c>
      <c r="F144" s="15">
        <v>0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</row>
    <row r="145" spans="2:11" x14ac:dyDescent="0.35">
      <c r="B145" s="24">
        <v>42887</v>
      </c>
      <c r="C145" s="27">
        <v>0.12240000000000001</v>
      </c>
      <c r="D145" s="27">
        <v>0.11900000000000001</v>
      </c>
      <c r="E145" s="27">
        <v>0.10629999999999999</v>
      </c>
      <c r="F145" s="15">
        <v>0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</row>
    <row r="146" spans="2:11" x14ac:dyDescent="0.35">
      <c r="B146" s="24">
        <v>42917</v>
      </c>
      <c r="C146" s="27">
        <v>0.122</v>
      </c>
      <c r="D146" s="27">
        <v>0.11869999999999999</v>
      </c>
      <c r="E146" s="27">
        <v>0.1061</v>
      </c>
      <c r="F146" s="15">
        <v>0</v>
      </c>
      <c r="G146" s="15">
        <v>0</v>
      </c>
      <c r="H146" s="15">
        <v>0</v>
      </c>
      <c r="I146" s="15">
        <v>0</v>
      </c>
      <c r="J146" s="15">
        <v>0</v>
      </c>
      <c r="K146" s="15">
        <v>0</v>
      </c>
    </row>
    <row r="147" spans="2:11" x14ac:dyDescent="0.35">
      <c r="B147" s="24">
        <v>42948</v>
      </c>
      <c r="C147" s="27">
        <v>0.122</v>
      </c>
      <c r="D147" s="27">
        <v>0.11869999999999999</v>
      </c>
      <c r="E147" s="27">
        <v>0.1061</v>
      </c>
      <c r="F147" s="15">
        <v>0</v>
      </c>
      <c r="G147" s="15">
        <v>0</v>
      </c>
      <c r="H147" s="15">
        <v>0</v>
      </c>
      <c r="I147" s="15">
        <v>0</v>
      </c>
      <c r="J147" s="15">
        <v>0</v>
      </c>
      <c r="K147" s="15">
        <v>0</v>
      </c>
    </row>
    <row r="148" spans="2:11" x14ac:dyDescent="0.35">
      <c r="B148" s="24">
        <v>42979</v>
      </c>
      <c r="C148" s="27">
        <v>0.122</v>
      </c>
      <c r="D148" s="27">
        <v>0.11869999999999999</v>
      </c>
      <c r="E148" s="27">
        <v>0.1061</v>
      </c>
      <c r="F148" s="15">
        <v>0</v>
      </c>
      <c r="G148" s="15">
        <v>0</v>
      </c>
      <c r="H148" s="15">
        <v>0</v>
      </c>
      <c r="I148" s="15">
        <v>0</v>
      </c>
      <c r="J148" s="15">
        <v>0</v>
      </c>
      <c r="K148" s="15">
        <v>0</v>
      </c>
    </row>
    <row r="149" spans="2:11" x14ac:dyDescent="0.35">
      <c r="B149" s="24">
        <v>43009</v>
      </c>
      <c r="C149" s="27">
        <v>0.122</v>
      </c>
      <c r="D149" s="27">
        <v>0.11869999999999999</v>
      </c>
      <c r="E149" s="27">
        <v>0.1061</v>
      </c>
      <c r="F149" s="15">
        <v>0</v>
      </c>
      <c r="G149" s="15">
        <v>0</v>
      </c>
      <c r="H149" s="15">
        <v>0</v>
      </c>
      <c r="I149" s="15">
        <v>0</v>
      </c>
      <c r="J149" s="15">
        <v>0</v>
      </c>
      <c r="K149" s="15">
        <v>0</v>
      </c>
    </row>
    <row r="150" spans="2:11" x14ac:dyDescent="0.35">
      <c r="B150" s="24">
        <v>43040</v>
      </c>
      <c r="C150" s="27">
        <v>0.122</v>
      </c>
      <c r="D150" s="27">
        <v>0.11869999999999999</v>
      </c>
      <c r="E150" s="27">
        <v>0.1061</v>
      </c>
      <c r="F150" s="15">
        <v>0</v>
      </c>
      <c r="G150" s="15">
        <v>0</v>
      </c>
      <c r="H150" s="15">
        <v>0</v>
      </c>
      <c r="I150" s="15">
        <v>0</v>
      </c>
      <c r="J150" s="15">
        <v>0</v>
      </c>
      <c r="K150" s="15">
        <v>0</v>
      </c>
    </row>
    <row r="151" spans="2:11" x14ac:dyDescent="0.35">
      <c r="B151" s="24">
        <v>43070</v>
      </c>
      <c r="C151" s="27">
        <v>0.122</v>
      </c>
      <c r="D151" s="27">
        <v>0.11869999999999999</v>
      </c>
      <c r="E151" s="27">
        <v>0.1061</v>
      </c>
      <c r="F151" s="15">
        <v>0</v>
      </c>
      <c r="G151" s="15">
        <v>0</v>
      </c>
      <c r="H151" s="15">
        <v>0</v>
      </c>
      <c r="I151" s="15">
        <v>0</v>
      </c>
      <c r="J151" s="15">
        <v>0</v>
      </c>
      <c r="K151" s="15">
        <v>0</v>
      </c>
    </row>
    <row r="152" spans="2:11" x14ac:dyDescent="0.35">
      <c r="B152" s="24">
        <v>43101</v>
      </c>
      <c r="C152" s="27">
        <v>0.122</v>
      </c>
      <c r="D152" s="27">
        <v>0.11869999999999999</v>
      </c>
      <c r="E152" s="27">
        <v>0.1061</v>
      </c>
      <c r="F152" s="15">
        <v>0</v>
      </c>
      <c r="G152" s="15">
        <v>0</v>
      </c>
      <c r="H152" s="15">
        <v>0</v>
      </c>
      <c r="I152" s="15">
        <v>0</v>
      </c>
      <c r="J152" s="15">
        <v>0</v>
      </c>
      <c r="K152" s="15">
        <v>0</v>
      </c>
    </row>
    <row r="153" spans="2:11" x14ac:dyDescent="0.35">
      <c r="B153" s="24">
        <v>43132</v>
      </c>
      <c r="C153" s="27">
        <v>0.122</v>
      </c>
      <c r="D153" s="27">
        <v>0.11869999999999999</v>
      </c>
      <c r="E153" s="27">
        <v>0.1061</v>
      </c>
      <c r="F153" s="15">
        <v>0</v>
      </c>
      <c r="G153" s="15">
        <v>0</v>
      </c>
      <c r="H153" s="15">
        <v>0</v>
      </c>
      <c r="I153" s="15">
        <v>0</v>
      </c>
      <c r="J153" s="15">
        <v>0</v>
      </c>
      <c r="K153" s="15">
        <v>0</v>
      </c>
    </row>
    <row r="154" spans="2:11" x14ac:dyDescent="0.35">
      <c r="B154" s="24">
        <v>43160</v>
      </c>
      <c r="C154" s="27">
        <v>0.122</v>
      </c>
      <c r="D154" s="27">
        <v>0.11869999999999999</v>
      </c>
      <c r="E154" s="27">
        <v>0.1061</v>
      </c>
      <c r="F154" s="15">
        <v>0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</row>
    <row r="155" spans="2:11" x14ac:dyDescent="0.35">
      <c r="B155" s="24">
        <v>43191</v>
      </c>
      <c r="C155" s="27">
        <v>0.122</v>
      </c>
      <c r="D155" s="27">
        <v>0.11869999999999999</v>
      </c>
      <c r="E155" s="27">
        <v>0.1061</v>
      </c>
      <c r="F155" s="15">
        <v>0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</row>
    <row r="156" spans="2:11" x14ac:dyDescent="0.35">
      <c r="B156" s="24">
        <v>43221</v>
      </c>
      <c r="C156" s="27">
        <v>0.122</v>
      </c>
      <c r="D156" s="27">
        <v>0.11869999999999999</v>
      </c>
      <c r="E156" s="27">
        <v>0.1061</v>
      </c>
      <c r="F156" s="15">
        <v>0</v>
      </c>
      <c r="G156" s="15">
        <v>0</v>
      </c>
      <c r="H156" s="15">
        <v>0</v>
      </c>
      <c r="I156" s="15">
        <v>0</v>
      </c>
      <c r="J156" s="15">
        <v>0</v>
      </c>
      <c r="K156" s="15">
        <v>0</v>
      </c>
    </row>
    <row r="157" spans="2:11" x14ac:dyDescent="0.35">
      <c r="B157" s="24">
        <v>43252</v>
      </c>
      <c r="C157" s="27">
        <v>0.122</v>
      </c>
      <c r="D157" s="27">
        <v>0.11869999999999999</v>
      </c>
      <c r="E157" s="27">
        <v>0.1061</v>
      </c>
      <c r="F157" s="15">
        <v>0</v>
      </c>
      <c r="G157" s="15">
        <v>0</v>
      </c>
      <c r="H157" s="15">
        <v>0</v>
      </c>
      <c r="I157" s="15">
        <v>0</v>
      </c>
      <c r="J157" s="15">
        <v>0</v>
      </c>
      <c r="K157" s="15">
        <v>0</v>
      </c>
    </row>
    <row r="158" spans="2:11" x14ac:dyDescent="0.35">
      <c r="B158" s="24">
        <v>43282</v>
      </c>
      <c r="C158" s="27">
        <v>0.122</v>
      </c>
      <c r="D158" s="27">
        <v>0.11869999999999999</v>
      </c>
      <c r="E158" s="27">
        <v>0.1061</v>
      </c>
      <c r="F158" s="15">
        <v>0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</row>
    <row r="159" spans="2:11" x14ac:dyDescent="0.35">
      <c r="B159" s="24">
        <v>43313</v>
      </c>
      <c r="C159" s="27">
        <v>0.1208</v>
      </c>
      <c r="D159" s="27">
        <v>0.1174</v>
      </c>
      <c r="E159" s="27">
        <v>0.105</v>
      </c>
      <c r="F159" s="15">
        <v>0</v>
      </c>
      <c r="G159" s="15">
        <v>0</v>
      </c>
      <c r="H159" s="15">
        <v>0</v>
      </c>
      <c r="I159" s="15">
        <v>0</v>
      </c>
      <c r="J159" s="15">
        <v>0</v>
      </c>
      <c r="K159" s="15">
        <v>0</v>
      </c>
    </row>
    <row r="160" spans="2:11" x14ac:dyDescent="0.35">
      <c r="B160" s="24">
        <v>43344</v>
      </c>
      <c r="C160" s="27">
        <v>0.1195</v>
      </c>
      <c r="D160" s="27">
        <v>0.1162</v>
      </c>
      <c r="E160" s="27">
        <v>0.10389999999999999</v>
      </c>
      <c r="F160" s="15">
        <v>0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</row>
    <row r="161" spans="2:11" x14ac:dyDescent="0.35">
      <c r="B161" s="24">
        <v>43374</v>
      </c>
      <c r="C161" s="27">
        <v>0.1183</v>
      </c>
      <c r="D161" s="27">
        <v>0.115</v>
      </c>
      <c r="E161" s="27">
        <v>0.10279999999999999</v>
      </c>
      <c r="F161" s="15">
        <v>0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</row>
    <row r="162" spans="2:11" x14ac:dyDescent="0.35">
      <c r="B162" s="24">
        <v>43405</v>
      </c>
      <c r="C162" s="27">
        <v>0.1171</v>
      </c>
      <c r="D162" s="27">
        <v>0.11379999999999998</v>
      </c>
      <c r="E162" s="27">
        <v>0.1017</v>
      </c>
      <c r="F162" s="15">
        <v>0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</row>
    <row r="163" spans="2:11" x14ac:dyDescent="0.35">
      <c r="B163" s="24">
        <v>43435</v>
      </c>
      <c r="C163" s="27">
        <v>0.1159</v>
      </c>
      <c r="D163" s="27">
        <v>0.11269999999999999</v>
      </c>
      <c r="E163" s="27">
        <v>0.1007</v>
      </c>
      <c r="F163" s="15">
        <v>0</v>
      </c>
      <c r="G163" s="15">
        <v>0</v>
      </c>
      <c r="H163" s="15">
        <v>0</v>
      </c>
      <c r="I163" s="15">
        <v>0</v>
      </c>
      <c r="J163" s="15">
        <v>0</v>
      </c>
      <c r="K163" s="15">
        <v>0</v>
      </c>
    </row>
    <row r="164" spans="2:11" x14ac:dyDescent="0.35">
      <c r="B164" s="24">
        <v>43466</v>
      </c>
      <c r="C164" s="15">
        <v>0.11469999999999998</v>
      </c>
      <c r="D164" s="15">
        <v>0.1115</v>
      </c>
      <c r="E164" s="15">
        <v>9.9599999999999994E-2</v>
      </c>
      <c r="F164" s="15">
        <v>0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</row>
    <row r="165" spans="2:11" x14ac:dyDescent="0.35">
      <c r="B165" s="24">
        <v>43497</v>
      </c>
      <c r="C165" s="15">
        <v>0.11349999999999999</v>
      </c>
      <c r="D165" s="15">
        <v>0.1103</v>
      </c>
      <c r="E165" s="15">
        <v>9.4699999999999993E-2</v>
      </c>
      <c r="F165" s="15">
        <v>0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</row>
    <row r="166" spans="2:11" x14ac:dyDescent="0.35">
      <c r="B166" s="24">
        <v>43525</v>
      </c>
      <c r="C166" s="15">
        <v>0.11230000000000001</v>
      </c>
      <c r="D166" s="15">
        <v>0.10920000000000001</v>
      </c>
      <c r="E166" s="15">
        <v>8.9900000000000008E-2</v>
      </c>
      <c r="F166" s="15">
        <v>0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</row>
    <row r="167" spans="2:11" x14ac:dyDescent="0.35">
      <c r="B167" s="24">
        <v>43556</v>
      </c>
      <c r="C167" s="15">
        <v>0.11109999999999999</v>
      </c>
      <c r="D167" s="15">
        <v>0.1081</v>
      </c>
      <c r="E167" s="15">
        <v>8.5000000000000006E-2</v>
      </c>
      <c r="F167" s="15">
        <v>0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</row>
    <row r="168" spans="2:11" x14ac:dyDescent="0.35">
      <c r="B168" s="24">
        <v>43586</v>
      </c>
      <c r="C168" s="15">
        <v>0.11109999999999999</v>
      </c>
      <c r="D168" s="15">
        <v>0.1081</v>
      </c>
      <c r="E168" s="15">
        <v>8.5000000000000006E-2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</row>
    <row r="169" spans="2:11" x14ac:dyDescent="0.35">
      <c r="B169" s="24">
        <v>43617</v>
      </c>
      <c r="C169" s="15">
        <v>0.11109999999999999</v>
      </c>
      <c r="D169" s="15">
        <v>0.1081</v>
      </c>
      <c r="E169" s="15">
        <v>8.5000000000000006E-2</v>
      </c>
      <c r="F169" s="15">
        <v>0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</row>
    <row r="170" spans="2:11" x14ac:dyDescent="0.35">
      <c r="B170" s="24">
        <v>43647</v>
      </c>
      <c r="C170" s="15">
        <v>0.11109999999999999</v>
      </c>
      <c r="D170" s="15">
        <v>0.1081</v>
      </c>
      <c r="E170" s="15">
        <v>8.5000000000000006E-2</v>
      </c>
      <c r="F170" s="15">
        <v>0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</row>
    <row r="171" spans="2:11" x14ac:dyDescent="0.35">
      <c r="B171" s="24">
        <v>43678</v>
      </c>
      <c r="C171" s="15">
        <v>0.11109999999999999</v>
      </c>
      <c r="D171" s="15">
        <v>0.1081</v>
      </c>
      <c r="E171" s="15">
        <v>8.5000000000000006E-2</v>
      </c>
      <c r="F171" s="15">
        <v>0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</row>
    <row r="172" spans="2:11" x14ac:dyDescent="0.35">
      <c r="B172" s="24">
        <v>43709</v>
      </c>
      <c r="C172" s="15">
        <v>0.11109999999999999</v>
      </c>
      <c r="D172" s="15">
        <v>0.1081</v>
      </c>
      <c r="E172" s="15">
        <v>8.5000000000000006E-2</v>
      </c>
      <c r="F172" s="15">
        <v>0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</row>
    <row r="173" spans="2:11" x14ac:dyDescent="0.35">
      <c r="B173" s="24">
        <v>43739</v>
      </c>
      <c r="C173" s="15">
        <v>0.11109999999999999</v>
      </c>
      <c r="D173" s="15">
        <v>0.1081</v>
      </c>
      <c r="E173" s="15">
        <v>8.5000000000000006E-2</v>
      </c>
      <c r="F173" s="15">
        <v>0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</row>
    <row r="174" spans="2:11" x14ac:dyDescent="0.35">
      <c r="B174" s="24">
        <v>43770</v>
      </c>
      <c r="C174" s="15">
        <v>0.11109999999999999</v>
      </c>
      <c r="D174" s="15">
        <v>0.1081</v>
      </c>
      <c r="E174" s="15">
        <v>8.5000000000000006E-2</v>
      </c>
      <c r="F174" s="15">
        <v>0</v>
      </c>
      <c r="G174" s="15">
        <v>0</v>
      </c>
      <c r="H174" s="15">
        <v>0</v>
      </c>
      <c r="I174" s="15">
        <v>0</v>
      </c>
      <c r="J174" s="15">
        <v>0</v>
      </c>
      <c r="K174" s="15">
        <v>0</v>
      </c>
    </row>
    <row r="175" spans="2:11" x14ac:dyDescent="0.35">
      <c r="B175" s="24">
        <v>43800</v>
      </c>
      <c r="C175" s="15">
        <v>0.11109999999999999</v>
      </c>
      <c r="D175" s="15">
        <v>0.1081</v>
      </c>
      <c r="E175" s="15">
        <v>8.5000000000000006E-2</v>
      </c>
      <c r="F175" s="15">
        <v>0</v>
      </c>
      <c r="G175" s="15">
        <v>0</v>
      </c>
      <c r="H175" s="15">
        <v>0</v>
      </c>
      <c r="I175" s="15">
        <v>0</v>
      </c>
      <c r="J175" s="15">
        <v>0</v>
      </c>
      <c r="K175" s="15">
        <v>0</v>
      </c>
    </row>
    <row r="176" spans="2:11" x14ac:dyDescent="0.35">
      <c r="B176" s="24">
        <v>43831</v>
      </c>
      <c r="C176" s="15">
        <v>0.11109999999999999</v>
      </c>
      <c r="D176" s="15">
        <v>0.1081</v>
      </c>
      <c r="E176" s="15">
        <v>8.5000000000000006E-2</v>
      </c>
      <c r="F176" s="15">
        <v>0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</row>
    <row r="177" spans="2:11" x14ac:dyDescent="0.35">
      <c r="B177" s="24">
        <v>43862</v>
      </c>
      <c r="C177" s="15">
        <v>0.11109999999999999</v>
      </c>
      <c r="D177" s="15">
        <v>0.1081</v>
      </c>
      <c r="E177" s="15">
        <v>8.5000000000000006E-2</v>
      </c>
      <c r="F177" s="15">
        <v>0</v>
      </c>
      <c r="G177" s="15">
        <v>0</v>
      </c>
      <c r="H177" s="15">
        <v>0</v>
      </c>
      <c r="I177" s="15">
        <v>0</v>
      </c>
      <c r="J177" s="15">
        <v>0</v>
      </c>
      <c r="K177" s="15">
        <v>0</v>
      </c>
    </row>
    <row r="178" spans="2:11" x14ac:dyDescent="0.35">
      <c r="B178" s="24">
        <v>43891</v>
      </c>
      <c r="C178" s="15">
        <v>0.11109999999999999</v>
      </c>
      <c r="D178" s="15">
        <v>0.1081</v>
      </c>
      <c r="E178" s="15">
        <v>8.5000000000000006E-2</v>
      </c>
      <c r="F178" s="15">
        <v>0</v>
      </c>
      <c r="G178" s="15">
        <v>0</v>
      </c>
      <c r="H178" s="15">
        <v>0</v>
      </c>
      <c r="I178" s="15">
        <v>0</v>
      </c>
      <c r="J178" s="15">
        <v>0</v>
      </c>
      <c r="K178" s="15">
        <v>0</v>
      </c>
    </row>
    <row r="179" spans="2:11" x14ac:dyDescent="0.35">
      <c r="B179" s="24">
        <v>43922</v>
      </c>
      <c r="C179" s="15">
        <v>0.11109999999999999</v>
      </c>
      <c r="D179" s="15">
        <v>0.1081</v>
      </c>
      <c r="E179" s="15">
        <v>8.5000000000000006E-2</v>
      </c>
      <c r="F179" s="15">
        <v>0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</row>
    <row r="180" spans="2:11" x14ac:dyDescent="0.35">
      <c r="B180" s="24">
        <v>43952</v>
      </c>
      <c r="C180" s="15">
        <v>0.11109999999999999</v>
      </c>
      <c r="D180" s="15">
        <v>0.1081</v>
      </c>
      <c r="E180" s="15">
        <v>8.5000000000000006E-2</v>
      </c>
      <c r="F180" s="15">
        <v>0</v>
      </c>
      <c r="G180" s="15">
        <v>0</v>
      </c>
      <c r="H180" s="15">
        <v>0</v>
      </c>
      <c r="I180" s="15">
        <v>0</v>
      </c>
      <c r="J180" s="15">
        <v>0</v>
      </c>
      <c r="K180" s="15">
        <v>0</v>
      </c>
    </row>
    <row r="181" spans="2:11" x14ac:dyDescent="0.35">
      <c r="B181" s="24">
        <v>43983</v>
      </c>
      <c r="C181" s="15">
        <v>0.11109999999999999</v>
      </c>
      <c r="D181" s="15">
        <v>0.1081</v>
      </c>
      <c r="E181" s="15">
        <v>8.5000000000000006E-2</v>
      </c>
      <c r="F181" s="15">
        <v>0</v>
      </c>
      <c r="G181" s="15">
        <v>0</v>
      </c>
      <c r="H181" s="15">
        <v>0</v>
      </c>
      <c r="I181" s="15">
        <v>0</v>
      </c>
      <c r="J181" s="15">
        <v>0</v>
      </c>
      <c r="K181" s="15">
        <v>0</v>
      </c>
    </row>
    <row r="182" spans="2:11" x14ac:dyDescent="0.35">
      <c r="B182" s="24">
        <v>44013</v>
      </c>
      <c r="C182" s="15">
        <v>0.11109999999999999</v>
      </c>
      <c r="D182" s="15">
        <v>0.1081</v>
      </c>
      <c r="E182" s="15">
        <v>8.5000000000000006E-2</v>
      </c>
      <c r="F182" s="15">
        <v>0</v>
      </c>
      <c r="G182" s="15">
        <v>0</v>
      </c>
      <c r="H182" s="15">
        <v>0</v>
      </c>
      <c r="I182" s="15">
        <v>0</v>
      </c>
      <c r="J182" s="15">
        <v>0</v>
      </c>
      <c r="K182" s="15">
        <v>0</v>
      </c>
    </row>
    <row r="183" spans="2:11" x14ac:dyDescent="0.35">
      <c r="B183" s="24">
        <v>44044</v>
      </c>
      <c r="C183" s="15">
        <v>0.11109999999999999</v>
      </c>
      <c r="D183" s="15">
        <v>0.1081</v>
      </c>
      <c r="E183" s="15">
        <v>8.5000000000000006E-2</v>
      </c>
      <c r="F183" s="15">
        <v>0</v>
      </c>
      <c r="G183" s="15">
        <v>0</v>
      </c>
      <c r="H183" s="15">
        <v>0</v>
      </c>
      <c r="I183" s="15">
        <v>0</v>
      </c>
      <c r="J183" s="15">
        <v>0</v>
      </c>
      <c r="K183" s="15">
        <v>0</v>
      </c>
    </row>
    <row r="184" spans="2:11" x14ac:dyDescent="0.35">
      <c r="B184" s="24">
        <v>44075</v>
      </c>
      <c r="C184" s="15">
        <v>0.11109999999999999</v>
      </c>
      <c r="D184" s="15">
        <v>0.1081</v>
      </c>
      <c r="E184" s="15">
        <v>8.5000000000000006E-2</v>
      </c>
      <c r="F184" s="15">
        <v>0</v>
      </c>
      <c r="G184" s="15">
        <v>0</v>
      </c>
      <c r="H184" s="15">
        <v>0</v>
      </c>
      <c r="I184" s="15">
        <v>0</v>
      </c>
      <c r="J184" s="15">
        <v>0</v>
      </c>
      <c r="K184" s="15">
        <v>0</v>
      </c>
    </row>
    <row r="185" spans="2:11" x14ac:dyDescent="0.35">
      <c r="B185" s="24">
        <v>44105</v>
      </c>
      <c r="C185" s="15">
        <v>0.11109999999999999</v>
      </c>
      <c r="D185" s="15">
        <v>0.1081</v>
      </c>
      <c r="E185" s="15">
        <v>8.5000000000000006E-2</v>
      </c>
      <c r="F185" s="15">
        <v>0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</row>
    <row r="186" spans="2:11" x14ac:dyDescent="0.35">
      <c r="B186" s="24">
        <v>44136</v>
      </c>
      <c r="C186" s="15">
        <v>0.11109999999999999</v>
      </c>
      <c r="D186" s="15">
        <v>0.1081</v>
      </c>
      <c r="E186" s="15">
        <v>8.5000000000000006E-2</v>
      </c>
      <c r="F186" s="15">
        <v>0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</row>
    <row r="187" spans="2:11" x14ac:dyDescent="0.35">
      <c r="B187" s="24">
        <v>44166</v>
      </c>
      <c r="C187" s="15">
        <v>0.11109999999999999</v>
      </c>
      <c r="D187" s="15">
        <v>0.1081</v>
      </c>
      <c r="E187" s="15">
        <v>8.5000000000000006E-2</v>
      </c>
      <c r="F187" s="15">
        <v>0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</row>
  </sheetData>
  <pageMargins left="0.7" right="0.7" top="0.78740157499999996" bottom="0.78740157499999996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B1:L8787"/>
  <sheetViews>
    <sheetView workbookViewId="0">
      <selection activeCell="I4" sqref="I4:I8787"/>
    </sheetView>
  </sheetViews>
  <sheetFormatPr baseColWidth="10" defaultRowHeight="14.5" x14ac:dyDescent="0.35"/>
  <cols>
    <col min="5" max="6" width="16.1796875" customWidth="1"/>
  </cols>
  <sheetData>
    <row r="1" spans="2:12" x14ac:dyDescent="0.35">
      <c r="J1">
        <f>SUM(J4:J8787)</f>
        <v>1068.2422940288161</v>
      </c>
      <c r="L1">
        <f>SUM(L4:L8787)</f>
        <v>557.18151833572608</v>
      </c>
    </row>
    <row r="3" spans="2:12" ht="32.5" x14ac:dyDescent="0.35">
      <c r="B3" s="29" t="s">
        <v>50</v>
      </c>
      <c r="C3" s="29" t="s">
        <v>51</v>
      </c>
      <c r="D3" s="29" t="s">
        <v>52</v>
      </c>
      <c r="E3" s="29" t="s">
        <v>77</v>
      </c>
      <c r="F3" s="29" t="s">
        <v>78</v>
      </c>
      <c r="G3" s="29" t="s">
        <v>79</v>
      </c>
      <c r="H3" s="29" t="s">
        <v>80</v>
      </c>
      <c r="I3" s="29" t="s">
        <v>81</v>
      </c>
      <c r="J3" s="33" t="s">
        <v>82</v>
      </c>
      <c r="K3" s="33" t="s">
        <v>84</v>
      </c>
      <c r="L3" s="33" t="s">
        <v>83</v>
      </c>
    </row>
    <row r="4" spans="2:12" x14ac:dyDescent="0.35">
      <c r="B4" s="30">
        <v>40909</v>
      </c>
      <c r="C4" s="31" t="s">
        <v>53</v>
      </c>
      <c r="D4" s="32">
        <v>0</v>
      </c>
      <c r="E4" s="32">
        <v>0.10220813084701091</v>
      </c>
      <c r="F4">
        <v>0</v>
      </c>
      <c r="G4">
        <f>(D4*Ergebnis!$C$2*Ergebnis!$C$6)</f>
        <v>0</v>
      </c>
      <c r="H4">
        <f>Ergebnis!$C$3/1000*Eigenverbrauch!E4</f>
        <v>0.30662439254103274</v>
      </c>
      <c r="I4">
        <f>Ergebnis!$C$4/1000*Eigenverbrauch!F4</f>
        <v>0</v>
      </c>
      <c r="J4">
        <f>MIN(G4,H4)*0.85</f>
        <v>0</v>
      </c>
      <c r="K4">
        <f>G4-J4</f>
        <v>0</v>
      </c>
      <c r="L4">
        <f>MIN(I4,K4)*0.9</f>
        <v>0</v>
      </c>
    </row>
    <row r="5" spans="2:12" x14ac:dyDescent="0.35">
      <c r="B5" s="30">
        <v>40909</v>
      </c>
      <c r="C5" s="31" t="s">
        <v>54</v>
      </c>
      <c r="D5" s="32">
        <v>0</v>
      </c>
      <c r="E5" s="32">
        <v>9.1520719180419888E-2</v>
      </c>
      <c r="F5">
        <v>0</v>
      </c>
      <c r="G5">
        <f>(D5*Ergebnis!$C$2*Ergebnis!$C$6)</f>
        <v>0</v>
      </c>
      <c r="H5">
        <f>Ergebnis!$C$3/1000*Eigenverbrauch!E5</f>
        <v>0.27456215754125968</v>
      </c>
      <c r="I5">
        <f>Ergebnis!$C$4/1000*Eigenverbrauch!F5</f>
        <v>0</v>
      </c>
      <c r="J5">
        <f t="shared" ref="J5:J68" si="0">MIN(G5,H5)*0.85</f>
        <v>0</v>
      </c>
      <c r="K5">
        <f t="shared" ref="K5:K68" si="1">G5-J5</f>
        <v>0</v>
      </c>
      <c r="L5">
        <f t="shared" ref="L5:L68" si="2">MIN(I5,K5)*0.9</f>
        <v>0</v>
      </c>
    </row>
    <row r="6" spans="2:12" x14ac:dyDescent="0.35">
      <c r="B6" s="30">
        <v>40909</v>
      </c>
      <c r="C6" s="31" t="s">
        <v>55</v>
      </c>
      <c r="D6" s="32">
        <v>0</v>
      </c>
      <c r="E6" s="32">
        <v>8.4797643551212762E-2</v>
      </c>
      <c r="F6">
        <v>0.24613645664841272</v>
      </c>
      <c r="G6">
        <f>(D6*Ergebnis!$C$2*Ergebnis!$C$6)</f>
        <v>0</v>
      </c>
      <c r="H6">
        <f>Ergebnis!$C$3/1000*Eigenverbrauch!E6</f>
        <v>0.25439293065363827</v>
      </c>
      <c r="I6">
        <f>Ergebnis!$C$4/1000*Eigenverbrauch!F6</f>
        <v>0.86147759826944448</v>
      </c>
      <c r="J6">
        <f t="shared" si="0"/>
        <v>0</v>
      </c>
      <c r="K6">
        <f t="shared" si="1"/>
        <v>0</v>
      </c>
      <c r="L6">
        <f t="shared" si="2"/>
        <v>0</v>
      </c>
    </row>
    <row r="7" spans="2:12" x14ac:dyDescent="0.35">
      <c r="B7" s="30">
        <v>40909</v>
      </c>
      <c r="C7" s="31" t="s">
        <v>56</v>
      </c>
      <c r="D7" s="32">
        <v>0</v>
      </c>
      <c r="E7" s="32">
        <v>8.0188540219731708E-2</v>
      </c>
      <c r="F7">
        <v>0</v>
      </c>
      <c r="G7">
        <f>(D7*Ergebnis!$C$2*Ergebnis!$C$6)</f>
        <v>0</v>
      </c>
      <c r="H7">
        <f>Ergebnis!$C$3/1000*Eigenverbrauch!E7</f>
        <v>0.24056562065919512</v>
      </c>
      <c r="I7">
        <f>Ergebnis!$C$4/1000*Eigenverbrauch!F7</f>
        <v>0</v>
      </c>
      <c r="J7">
        <f t="shared" si="0"/>
        <v>0</v>
      </c>
      <c r="K7">
        <f t="shared" si="1"/>
        <v>0</v>
      </c>
      <c r="L7">
        <f t="shared" si="2"/>
        <v>0</v>
      </c>
    </row>
    <row r="8" spans="2:12" x14ac:dyDescent="0.35">
      <c r="B8" s="30">
        <v>40909</v>
      </c>
      <c r="C8" s="31" t="s">
        <v>57</v>
      </c>
      <c r="D8" s="32">
        <v>0</v>
      </c>
      <c r="E8" s="32">
        <v>8.0818135347188791E-2</v>
      </c>
      <c r="F8">
        <v>0.21222692105314445</v>
      </c>
      <c r="G8">
        <f>(D8*Ergebnis!$C$2*Ergebnis!$C$6)</f>
        <v>0</v>
      </c>
      <c r="H8">
        <f>Ergebnis!$C$3/1000*Eigenverbrauch!E8</f>
        <v>0.24245440604156637</v>
      </c>
      <c r="I8">
        <f>Ergebnis!$C$4/1000*Eigenverbrauch!F8</f>
        <v>0.74279422368600556</v>
      </c>
      <c r="J8">
        <f t="shared" si="0"/>
        <v>0</v>
      </c>
      <c r="K8">
        <f t="shared" si="1"/>
        <v>0</v>
      </c>
      <c r="L8">
        <f t="shared" si="2"/>
        <v>0</v>
      </c>
    </row>
    <row r="9" spans="2:12" x14ac:dyDescent="0.35">
      <c r="B9" s="30">
        <v>40909</v>
      </c>
      <c r="C9" s="31" t="s">
        <v>58</v>
      </c>
      <c r="D9" s="32">
        <v>0</v>
      </c>
      <c r="E9" s="32">
        <v>8.4141444394085163E-2</v>
      </c>
      <c r="F9">
        <v>0.1594137937754565</v>
      </c>
      <c r="G9">
        <f>(D9*Ergebnis!$C$2*Ergebnis!$C$6)</f>
        <v>0</v>
      </c>
      <c r="H9">
        <f>Ergebnis!$C$3/1000*Eigenverbrauch!E9</f>
        <v>0.25242433318225549</v>
      </c>
      <c r="I9">
        <f>Ergebnis!$C$4/1000*Eigenverbrauch!F9</f>
        <v>0.55794827821409776</v>
      </c>
      <c r="J9">
        <f t="shared" si="0"/>
        <v>0</v>
      </c>
      <c r="K9">
        <f t="shared" si="1"/>
        <v>0</v>
      </c>
      <c r="L9">
        <f t="shared" si="2"/>
        <v>0</v>
      </c>
    </row>
    <row r="10" spans="2:12" x14ac:dyDescent="0.35">
      <c r="B10" s="30">
        <v>40909</v>
      </c>
      <c r="C10" s="31" t="s">
        <v>59</v>
      </c>
      <c r="D10" s="32">
        <v>0</v>
      </c>
      <c r="E10" s="32">
        <v>8.9855236108810688E-2</v>
      </c>
      <c r="F10">
        <v>8.263013271490656E-2</v>
      </c>
      <c r="G10">
        <f>(D10*Ergebnis!$C$2*Ergebnis!$C$6)</f>
        <v>0</v>
      </c>
      <c r="H10">
        <f>Ergebnis!$C$3/1000*Eigenverbrauch!E10</f>
        <v>0.26956570832643206</v>
      </c>
      <c r="I10">
        <f>Ergebnis!$C$4/1000*Eigenverbrauch!F10</f>
        <v>0.28920546450217294</v>
      </c>
      <c r="J10">
        <f t="shared" si="0"/>
        <v>0</v>
      </c>
      <c r="K10">
        <f t="shared" si="1"/>
        <v>0</v>
      </c>
      <c r="L10">
        <f t="shared" si="2"/>
        <v>0</v>
      </c>
    </row>
    <row r="11" spans="2:12" x14ac:dyDescent="0.35">
      <c r="B11" s="30">
        <v>40909</v>
      </c>
      <c r="C11" s="31" t="s">
        <v>60</v>
      </c>
      <c r="D11" s="32">
        <v>0</v>
      </c>
      <c r="E11" s="32">
        <v>0.10314109733553542</v>
      </c>
      <c r="F11">
        <v>0.2157348040457584</v>
      </c>
      <c r="G11">
        <f>(D11*Ergebnis!$C$2*Ergebnis!$C$6)</f>
        <v>0</v>
      </c>
      <c r="H11">
        <f>Ergebnis!$C$3/1000*Eigenverbrauch!E11</f>
        <v>0.30942329200660623</v>
      </c>
      <c r="I11">
        <f>Ergebnis!$C$4/1000*Eigenverbrauch!F11</f>
        <v>0.75507181416015445</v>
      </c>
      <c r="J11">
        <f t="shared" si="0"/>
        <v>0</v>
      </c>
      <c r="K11">
        <f t="shared" si="1"/>
        <v>0</v>
      </c>
      <c r="L11">
        <f t="shared" si="2"/>
        <v>0</v>
      </c>
    </row>
    <row r="12" spans="2:12" x14ac:dyDescent="0.35">
      <c r="B12" s="30">
        <v>40909</v>
      </c>
      <c r="C12" s="31" t="s">
        <v>61</v>
      </c>
      <c r="D12" s="32">
        <v>0</v>
      </c>
      <c r="E12" s="32">
        <v>0.13966317260420447</v>
      </c>
      <c r="F12">
        <v>0.28043575702063805</v>
      </c>
      <c r="G12">
        <f>(D12*Ergebnis!$C$2*Ergebnis!$C$6)</f>
        <v>0</v>
      </c>
      <c r="H12">
        <f>Ergebnis!$C$3/1000*Eigenverbrauch!E12</f>
        <v>0.4189895178126134</v>
      </c>
      <c r="I12">
        <f>Ergebnis!$C$4/1000*Eigenverbrauch!F12</f>
        <v>0.98152514957223325</v>
      </c>
      <c r="J12">
        <f t="shared" si="0"/>
        <v>0</v>
      </c>
      <c r="K12">
        <f t="shared" si="1"/>
        <v>0</v>
      </c>
      <c r="L12">
        <f t="shared" si="2"/>
        <v>0</v>
      </c>
    </row>
    <row r="13" spans="2:12" x14ac:dyDescent="0.35">
      <c r="B13" s="30">
        <v>40909</v>
      </c>
      <c r="C13" s="31" t="s">
        <v>62</v>
      </c>
      <c r="D13" s="32">
        <v>1.5776340503491652E-7</v>
      </c>
      <c r="E13" s="32">
        <v>0.16819740694333896</v>
      </c>
      <c r="F13">
        <v>0.63200358583594807</v>
      </c>
      <c r="G13">
        <f>(D13*Ergebnis!$C$2*Ergebnis!$C$6)</f>
        <v>1.0349279370290524E-3</v>
      </c>
      <c r="H13">
        <f>Ergebnis!$C$3/1000*Eigenverbrauch!E13</f>
        <v>0.50459222083001687</v>
      </c>
      <c r="I13">
        <f>Ergebnis!$C$4/1000*Eigenverbrauch!F13</f>
        <v>2.2120125504258183</v>
      </c>
      <c r="J13">
        <f t="shared" si="0"/>
        <v>8.7968874647469445E-4</v>
      </c>
      <c r="K13">
        <f t="shared" si="1"/>
        <v>1.5523919055435793E-4</v>
      </c>
      <c r="L13">
        <f t="shared" si="2"/>
        <v>1.3971527149892214E-4</v>
      </c>
    </row>
    <row r="14" spans="2:12" x14ac:dyDescent="0.35">
      <c r="B14" s="30">
        <v>40909</v>
      </c>
      <c r="C14" s="31" t="s">
        <v>63</v>
      </c>
      <c r="D14" s="32">
        <v>3.9506586010827013E-5</v>
      </c>
      <c r="E14" s="32">
        <v>0.18770354588477625</v>
      </c>
      <c r="F14">
        <v>0.4143199579054041</v>
      </c>
      <c r="G14">
        <f>(D14*Ergebnis!$C$2*Ergebnis!$C$6)</f>
        <v>0.25916320423102518</v>
      </c>
      <c r="H14">
        <f>Ergebnis!$C$3/1000*Eigenverbrauch!E14</f>
        <v>0.56311063765432878</v>
      </c>
      <c r="I14">
        <f>Ergebnis!$C$4/1000*Eigenverbrauch!F14</f>
        <v>1.4501198526689143</v>
      </c>
      <c r="J14">
        <f t="shared" si="0"/>
        <v>0.22028872359637139</v>
      </c>
      <c r="K14">
        <f t="shared" si="1"/>
        <v>3.8874480634653791E-2</v>
      </c>
      <c r="L14">
        <f t="shared" si="2"/>
        <v>3.498703257118841E-2</v>
      </c>
    </row>
    <row r="15" spans="2:12" x14ac:dyDescent="0.35">
      <c r="B15" s="30">
        <v>40909</v>
      </c>
      <c r="C15" s="31" t="s">
        <v>64</v>
      </c>
      <c r="D15" s="32">
        <v>8.892597263801461E-5</v>
      </c>
      <c r="E15" s="32">
        <v>0.20569570298660012</v>
      </c>
      <c r="F15">
        <v>0.35156782881530996</v>
      </c>
      <c r="G15">
        <f>(D15*Ergebnis!$C$2*Ergebnis!$C$6)</f>
        <v>0.5833543805053758</v>
      </c>
      <c r="H15">
        <f>Ergebnis!$C$3/1000*Eigenverbrauch!E15</f>
        <v>0.61708710895980035</v>
      </c>
      <c r="I15">
        <f>Ergebnis!$C$4/1000*Eigenverbrauch!F15</f>
        <v>1.2304874008535849</v>
      </c>
      <c r="J15">
        <f t="shared" si="0"/>
        <v>0.49585122342956944</v>
      </c>
      <c r="K15">
        <f t="shared" si="1"/>
        <v>8.7503157075806359E-2</v>
      </c>
      <c r="L15">
        <f t="shared" si="2"/>
        <v>7.8752841368225732E-2</v>
      </c>
    </row>
    <row r="16" spans="2:12" x14ac:dyDescent="0.35">
      <c r="B16" s="30">
        <v>40909</v>
      </c>
      <c r="C16" s="31" t="s">
        <v>65</v>
      </c>
      <c r="D16" s="32">
        <v>7.1637732836271679E-5</v>
      </c>
      <c r="E16" s="32">
        <v>0.20257563196997999</v>
      </c>
      <c r="F16">
        <v>0.31999688188178438</v>
      </c>
      <c r="G16">
        <f>(D16*Ergebnis!$C$2*Ergebnis!$C$6)</f>
        <v>0.4699435274059422</v>
      </c>
      <c r="H16">
        <f>Ergebnis!$C$3/1000*Eigenverbrauch!E16</f>
        <v>0.60772689590994</v>
      </c>
      <c r="I16">
        <f>Ergebnis!$C$4/1000*Eigenverbrauch!F16</f>
        <v>1.1199890865862454</v>
      </c>
      <c r="J16">
        <f t="shared" si="0"/>
        <v>0.39945199829505085</v>
      </c>
      <c r="K16">
        <f t="shared" si="1"/>
        <v>7.0491529110891349E-2</v>
      </c>
      <c r="L16">
        <f t="shared" si="2"/>
        <v>6.3442376199802211E-2</v>
      </c>
    </row>
    <row r="17" spans="2:12" x14ac:dyDescent="0.35">
      <c r="B17" s="30">
        <v>40909</v>
      </c>
      <c r="C17" s="31" t="s">
        <v>66</v>
      </c>
      <c r="D17" s="32">
        <v>6.5274608833196707E-5</v>
      </c>
      <c r="E17" s="32">
        <v>0.1816173195566996</v>
      </c>
      <c r="F17">
        <v>0.33539259057159004</v>
      </c>
      <c r="G17">
        <f>(D17*Ergebnis!$C$2*Ergebnis!$C$6)</f>
        <v>0.42820143394577037</v>
      </c>
      <c r="H17">
        <f>Ergebnis!$C$3/1000*Eigenverbrauch!E17</f>
        <v>0.54485195867009883</v>
      </c>
      <c r="I17">
        <f>Ergebnis!$C$4/1000*Eigenverbrauch!F17</f>
        <v>1.1738740670005652</v>
      </c>
      <c r="J17">
        <f t="shared" si="0"/>
        <v>0.36397121885390482</v>
      </c>
      <c r="K17">
        <f t="shared" si="1"/>
        <v>6.423021509186555E-2</v>
      </c>
      <c r="L17">
        <f t="shared" si="2"/>
        <v>5.7807193582678995E-2</v>
      </c>
    </row>
    <row r="18" spans="2:12" x14ac:dyDescent="0.35">
      <c r="B18" s="30">
        <v>40909</v>
      </c>
      <c r="C18" s="31" t="s">
        <v>67</v>
      </c>
      <c r="D18" s="32">
        <v>1.1523302042758695E-4</v>
      </c>
      <c r="E18" s="32">
        <v>0.16485198193605516</v>
      </c>
      <c r="F18">
        <v>1.1887825697191745E-2</v>
      </c>
      <c r="G18">
        <f>(D18*Ergebnis!$C$2*Ergebnis!$C$6)</f>
        <v>0.75592861400497036</v>
      </c>
      <c r="H18">
        <f>Ergebnis!$C$3/1000*Eigenverbrauch!E18</f>
        <v>0.49455594580816548</v>
      </c>
      <c r="I18">
        <f>Ergebnis!$C$4/1000*Eigenverbrauch!F18</f>
        <v>4.1607389940171109E-2</v>
      </c>
      <c r="J18">
        <f t="shared" si="0"/>
        <v>0.42037255393694062</v>
      </c>
      <c r="K18">
        <f t="shared" si="1"/>
        <v>0.33555606006802974</v>
      </c>
      <c r="L18">
        <f t="shared" si="2"/>
        <v>3.7446650946154E-2</v>
      </c>
    </row>
    <row r="19" spans="2:12" x14ac:dyDescent="0.35">
      <c r="B19" s="30">
        <v>40909</v>
      </c>
      <c r="C19" s="31" t="s">
        <v>68</v>
      </c>
      <c r="D19" s="32">
        <v>5.9647714053618026E-5</v>
      </c>
      <c r="E19" s="32">
        <v>0.15885767012782864</v>
      </c>
      <c r="F19">
        <v>0</v>
      </c>
      <c r="G19">
        <f>(D19*Ergebnis!$C$2*Ergebnis!$C$6)</f>
        <v>0.39128900419173424</v>
      </c>
      <c r="H19">
        <f>Ergebnis!$C$3/1000*Eigenverbrauch!E19</f>
        <v>0.47657301038348593</v>
      </c>
      <c r="I19">
        <f>Ergebnis!$C$4/1000*Eigenverbrauch!F19</f>
        <v>0</v>
      </c>
      <c r="J19">
        <f t="shared" si="0"/>
        <v>0.3325956535629741</v>
      </c>
      <c r="K19">
        <f t="shared" si="1"/>
        <v>5.8693350628760133E-2</v>
      </c>
      <c r="L19">
        <f t="shared" si="2"/>
        <v>0</v>
      </c>
    </row>
    <row r="20" spans="2:12" x14ac:dyDescent="0.35">
      <c r="B20" s="30">
        <v>40909</v>
      </c>
      <c r="C20" s="31" t="s">
        <v>69</v>
      </c>
      <c r="D20" s="32">
        <v>6.1001849946834387E-6</v>
      </c>
      <c r="E20" s="32">
        <v>0.15797239783510458</v>
      </c>
      <c r="F20">
        <v>0.53495215637362858</v>
      </c>
      <c r="G20">
        <f>(D20*Ergebnis!$C$2*Ergebnis!$C$6)</f>
        <v>4.0017213565123361E-2</v>
      </c>
      <c r="H20">
        <f>Ergebnis!$C$3/1000*Eigenverbrauch!E20</f>
        <v>0.47391719350531375</v>
      </c>
      <c r="I20">
        <f>Ergebnis!$C$4/1000*Eigenverbrauch!F20</f>
        <v>1.8723325473077002</v>
      </c>
      <c r="J20">
        <f t="shared" si="0"/>
        <v>3.4014631530354854E-2</v>
      </c>
      <c r="K20">
        <f t="shared" si="1"/>
        <v>6.0025820347685069E-3</v>
      </c>
      <c r="L20">
        <f t="shared" si="2"/>
        <v>5.4023238312916567E-3</v>
      </c>
    </row>
    <row r="21" spans="2:12" x14ac:dyDescent="0.35">
      <c r="B21" s="30">
        <v>40909</v>
      </c>
      <c r="C21" s="31" t="s">
        <v>70</v>
      </c>
      <c r="D21" s="32">
        <v>0</v>
      </c>
      <c r="E21" s="32">
        <v>0.17211220405076849</v>
      </c>
      <c r="F21">
        <v>0.24652622142536978</v>
      </c>
      <c r="G21">
        <f>(D21*Ergebnis!$C$2*Ergebnis!$C$6)</f>
        <v>0</v>
      </c>
      <c r="H21">
        <f>Ergebnis!$C$3/1000*Eigenverbrauch!E21</f>
        <v>0.51633661215230542</v>
      </c>
      <c r="I21">
        <f>Ergebnis!$C$4/1000*Eigenverbrauch!F21</f>
        <v>0.86284177498879422</v>
      </c>
      <c r="J21">
        <f t="shared" si="0"/>
        <v>0</v>
      </c>
      <c r="K21">
        <f t="shared" si="1"/>
        <v>0</v>
      </c>
      <c r="L21">
        <f t="shared" si="2"/>
        <v>0</v>
      </c>
    </row>
    <row r="22" spans="2:12" x14ac:dyDescent="0.35">
      <c r="B22" s="30">
        <v>40909</v>
      </c>
      <c r="C22" s="31" t="s">
        <v>71</v>
      </c>
      <c r="D22" s="32">
        <v>0</v>
      </c>
      <c r="E22" s="32">
        <v>0.19588654540723041</v>
      </c>
      <c r="F22">
        <v>0.31083740962329232</v>
      </c>
      <c r="G22">
        <f>(D22*Ergebnis!$C$2*Ergebnis!$C$6)</f>
        <v>0</v>
      </c>
      <c r="H22">
        <f>Ergebnis!$C$3/1000*Eigenverbrauch!E22</f>
        <v>0.58765963622169126</v>
      </c>
      <c r="I22">
        <f>Ergebnis!$C$4/1000*Eigenverbrauch!F22</f>
        <v>1.087930933681523</v>
      </c>
      <c r="J22">
        <f t="shared" si="0"/>
        <v>0</v>
      </c>
      <c r="K22">
        <f t="shared" si="1"/>
        <v>0</v>
      </c>
      <c r="L22">
        <f t="shared" si="2"/>
        <v>0</v>
      </c>
    </row>
    <row r="23" spans="2:12" x14ac:dyDescent="0.35">
      <c r="B23" s="30">
        <v>40909</v>
      </c>
      <c r="C23" s="31" t="s">
        <v>72</v>
      </c>
      <c r="D23" s="32">
        <v>0</v>
      </c>
      <c r="E23" s="32">
        <v>0.20271927150644886</v>
      </c>
      <c r="F23">
        <v>0.23697698438992071</v>
      </c>
      <c r="G23">
        <f>(D23*Ergebnis!$C$2*Ergebnis!$C$6)</f>
        <v>0</v>
      </c>
      <c r="H23">
        <f>Ergebnis!$C$3/1000*Eigenverbrauch!E23</f>
        <v>0.60815781451934658</v>
      </c>
      <c r="I23">
        <f>Ergebnis!$C$4/1000*Eigenverbrauch!F23</f>
        <v>0.82941944536472245</v>
      </c>
      <c r="J23">
        <f t="shared" si="0"/>
        <v>0</v>
      </c>
      <c r="K23">
        <f t="shared" si="1"/>
        <v>0</v>
      </c>
      <c r="L23">
        <f t="shared" si="2"/>
        <v>0</v>
      </c>
    </row>
    <row r="24" spans="2:12" x14ac:dyDescent="0.35">
      <c r="B24" s="30">
        <v>40909</v>
      </c>
      <c r="C24" s="31" t="s">
        <v>73</v>
      </c>
      <c r="D24" s="32">
        <v>0</v>
      </c>
      <c r="E24" s="32">
        <v>0.18541122230463558</v>
      </c>
      <c r="F24">
        <v>0</v>
      </c>
      <c r="G24">
        <f>(D24*Ergebnis!$C$2*Ergebnis!$C$6)</f>
        <v>0</v>
      </c>
      <c r="H24">
        <f>Ergebnis!$C$3/1000*Eigenverbrauch!E24</f>
        <v>0.55623366691390674</v>
      </c>
      <c r="I24">
        <f>Ergebnis!$C$4/1000*Eigenverbrauch!F24</f>
        <v>0</v>
      </c>
      <c r="J24">
        <f t="shared" si="0"/>
        <v>0</v>
      </c>
      <c r="K24">
        <f t="shared" si="1"/>
        <v>0</v>
      </c>
      <c r="L24">
        <f t="shared" si="2"/>
        <v>0</v>
      </c>
    </row>
    <row r="25" spans="2:12" x14ac:dyDescent="0.35">
      <c r="B25" s="30">
        <v>40909</v>
      </c>
      <c r="C25" s="31" t="s">
        <v>74</v>
      </c>
      <c r="D25" s="32">
        <v>0</v>
      </c>
      <c r="E25" s="32">
        <v>0.15574181463595299</v>
      </c>
      <c r="F25">
        <v>0.26387075399996102</v>
      </c>
      <c r="G25">
        <f>(D25*Ergebnis!$C$2*Ergebnis!$C$6)</f>
        <v>0</v>
      </c>
      <c r="H25">
        <f>Ergebnis!$C$3/1000*Eigenverbrauch!E25</f>
        <v>0.46722544390785897</v>
      </c>
      <c r="I25">
        <f>Ergebnis!$C$4/1000*Eigenverbrauch!F25</f>
        <v>0.92354763899986358</v>
      </c>
      <c r="J25">
        <f t="shared" si="0"/>
        <v>0</v>
      </c>
      <c r="K25">
        <f t="shared" si="1"/>
        <v>0</v>
      </c>
      <c r="L25">
        <f t="shared" si="2"/>
        <v>0</v>
      </c>
    </row>
    <row r="26" spans="2:12" x14ac:dyDescent="0.35">
      <c r="B26" s="30">
        <v>40909</v>
      </c>
      <c r="C26" s="31" t="s">
        <v>75</v>
      </c>
      <c r="D26" s="32">
        <v>0</v>
      </c>
      <c r="E26" s="32">
        <v>0.13354053692905274</v>
      </c>
      <c r="F26">
        <v>0.58581645976653096</v>
      </c>
      <c r="G26">
        <f>(D26*Ergebnis!$C$2*Ergebnis!$C$6)</f>
        <v>0</v>
      </c>
      <c r="H26">
        <f>Ergebnis!$C$3/1000*Eigenverbrauch!E26</f>
        <v>0.40062161078715819</v>
      </c>
      <c r="I26">
        <f>Ergebnis!$C$4/1000*Eigenverbrauch!F26</f>
        <v>2.0503576091828584</v>
      </c>
      <c r="J26">
        <f t="shared" si="0"/>
        <v>0</v>
      </c>
      <c r="K26">
        <f t="shared" si="1"/>
        <v>0</v>
      </c>
      <c r="L26">
        <f t="shared" si="2"/>
        <v>0</v>
      </c>
    </row>
    <row r="27" spans="2:12" x14ac:dyDescent="0.35">
      <c r="B27" s="30">
        <v>40909</v>
      </c>
      <c r="C27" s="31" t="s">
        <v>76</v>
      </c>
      <c r="D27" s="32">
        <v>0</v>
      </c>
      <c r="E27" s="32">
        <v>0.1143572857072051</v>
      </c>
      <c r="F27">
        <v>3.2350476487439828E-2</v>
      </c>
      <c r="G27">
        <f>(D27*Ergebnis!$C$2*Ergebnis!$C$6)</f>
        <v>0</v>
      </c>
      <c r="H27">
        <f>Ergebnis!$C$3/1000*Eigenverbrauch!E27</f>
        <v>0.34307185712161531</v>
      </c>
      <c r="I27">
        <f>Ergebnis!$C$4/1000*Eigenverbrauch!F27</f>
        <v>0.1132266677060394</v>
      </c>
      <c r="J27">
        <f t="shared" si="0"/>
        <v>0</v>
      </c>
      <c r="K27">
        <f t="shared" si="1"/>
        <v>0</v>
      </c>
      <c r="L27">
        <f t="shared" si="2"/>
        <v>0</v>
      </c>
    </row>
    <row r="28" spans="2:12" x14ac:dyDescent="0.35">
      <c r="B28" s="30">
        <v>40910</v>
      </c>
      <c r="C28" s="31" t="s">
        <v>53</v>
      </c>
      <c r="D28" s="32">
        <v>0</v>
      </c>
      <c r="E28" s="32">
        <v>7.9920731193885625E-2</v>
      </c>
      <c r="F28">
        <v>0</v>
      </c>
      <c r="G28">
        <f>(D28*Ergebnis!$C$2*Ergebnis!$C$6)</f>
        <v>0</v>
      </c>
      <c r="H28">
        <f>Ergebnis!$C$3/1000*Eigenverbrauch!E28</f>
        <v>0.23976219358165687</v>
      </c>
      <c r="I28">
        <f>Ergebnis!$C$4/1000*Eigenverbrauch!F28</f>
        <v>0</v>
      </c>
      <c r="J28">
        <f t="shared" si="0"/>
        <v>0</v>
      </c>
      <c r="K28">
        <f t="shared" si="1"/>
        <v>0</v>
      </c>
      <c r="L28">
        <f t="shared" si="2"/>
        <v>0</v>
      </c>
    </row>
    <row r="29" spans="2:12" x14ac:dyDescent="0.35">
      <c r="B29" s="30">
        <v>40910</v>
      </c>
      <c r="C29" s="31" t="s">
        <v>54</v>
      </c>
      <c r="D29" s="32">
        <v>0</v>
      </c>
      <c r="E29" s="32">
        <v>6.9016352287206928E-2</v>
      </c>
      <c r="F29">
        <v>0.2135910977724943</v>
      </c>
      <c r="G29">
        <f>(D29*Ergebnis!$C$2*Ergebnis!$C$6)</f>
        <v>0</v>
      </c>
      <c r="H29">
        <f>Ergebnis!$C$3/1000*Eigenverbrauch!E29</f>
        <v>0.20704905686162078</v>
      </c>
      <c r="I29">
        <f>Ergebnis!$C$4/1000*Eigenverbrauch!F29</f>
        <v>0.7475688422037301</v>
      </c>
      <c r="J29">
        <f t="shared" si="0"/>
        <v>0</v>
      </c>
      <c r="K29">
        <f t="shared" si="1"/>
        <v>0</v>
      </c>
      <c r="L29">
        <f t="shared" si="2"/>
        <v>0</v>
      </c>
    </row>
    <row r="30" spans="2:12" x14ac:dyDescent="0.35">
      <c r="B30" s="30">
        <v>40910</v>
      </c>
      <c r="C30" s="31" t="s">
        <v>55</v>
      </c>
      <c r="D30" s="32">
        <v>0</v>
      </c>
      <c r="E30" s="32">
        <v>6.83468261857961E-2</v>
      </c>
      <c r="F30">
        <v>0.24730575097928398</v>
      </c>
      <c r="G30">
        <f>(D30*Ergebnis!$C$2*Ergebnis!$C$6)</f>
        <v>0</v>
      </c>
      <c r="H30">
        <f>Ergebnis!$C$3/1000*Eigenverbrauch!E30</f>
        <v>0.2050404785573883</v>
      </c>
      <c r="I30">
        <f>Ergebnis!$C$4/1000*Eigenverbrauch!F30</f>
        <v>0.86557012842749392</v>
      </c>
      <c r="J30">
        <f t="shared" si="0"/>
        <v>0</v>
      </c>
      <c r="K30">
        <f t="shared" si="1"/>
        <v>0</v>
      </c>
      <c r="L30">
        <f t="shared" si="2"/>
        <v>0</v>
      </c>
    </row>
    <row r="31" spans="2:12" x14ac:dyDescent="0.35">
      <c r="B31" s="30">
        <v>40910</v>
      </c>
      <c r="C31" s="31" t="s">
        <v>56</v>
      </c>
      <c r="D31" s="32">
        <v>0</v>
      </c>
      <c r="E31" s="32">
        <v>7.1975674124176797E-2</v>
      </c>
      <c r="F31">
        <v>0.2334691013973067</v>
      </c>
      <c r="G31">
        <f>(D31*Ergebnis!$C$2*Ergebnis!$C$6)</f>
        <v>0</v>
      </c>
      <c r="H31">
        <f>Ergebnis!$C$3/1000*Eigenverbrauch!E31</f>
        <v>0.21592702237253039</v>
      </c>
      <c r="I31">
        <f>Ergebnis!$C$4/1000*Eigenverbrauch!F31</f>
        <v>0.81714185489057345</v>
      </c>
      <c r="J31">
        <f t="shared" si="0"/>
        <v>0</v>
      </c>
      <c r="K31">
        <f t="shared" si="1"/>
        <v>0</v>
      </c>
      <c r="L31">
        <f t="shared" si="2"/>
        <v>0</v>
      </c>
    </row>
    <row r="32" spans="2:12" x14ac:dyDescent="0.35">
      <c r="B32" s="30">
        <v>40910</v>
      </c>
      <c r="C32" s="31" t="s">
        <v>57</v>
      </c>
      <c r="D32" s="32">
        <v>0</v>
      </c>
      <c r="E32" s="32">
        <v>7.8423171453926702E-2</v>
      </c>
      <c r="F32">
        <v>0.21982733420380801</v>
      </c>
      <c r="G32">
        <f>(D32*Ergebnis!$C$2*Ergebnis!$C$6)</f>
        <v>0</v>
      </c>
      <c r="H32">
        <f>Ergebnis!$C$3/1000*Eigenverbrauch!E32</f>
        <v>0.23526951436178012</v>
      </c>
      <c r="I32">
        <f>Ergebnis!$C$4/1000*Eigenverbrauch!F32</f>
        <v>0.76939566971332807</v>
      </c>
      <c r="J32">
        <f t="shared" si="0"/>
        <v>0</v>
      </c>
      <c r="K32">
        <f t="shared" si="1"/>
        <v>0</v>
      </c>
      <c r="L32">
        <f t="shared" si="2"/>
        <v>0</v>
      </c>
    </row>
    <row r="33" spans="2:12" x14ac:dyDescent="0.35">
      <c r="B33" s="30">
        <v>40910</v>
      </c>
      <c r="C33" s="31" t="s">
        <v>58</v>
      </c>
      <c r="D33" s="32">
        <v>0</v>
      </c>
      <c r="E33" s="32">
        <v>9.2128260747139798E-2</v>
      </c>
      <c r="F33">
        <v>0.18630756338549684</v>
      </c>
      <c r="G33">
        <f>(D33*Ergebnis!$C$2*Ergebnis!$C$6)</f>
        <v>0</v>
      </c>
      <c r="H33">
        <f>Ergebnis!$C$3/1000*Eigenverbrauch!E33</f>
        <v>0.27638478224141938</v>
      </c>
      <c r="I33">
        <f>Ergebnis!$C$4/1000*Eigenverbrauch!F33</f>
        <v>0.65207647184923889</v>
      </c>
      <c r="J33">
        <f t="shared" si="0"/>
        <v>0</v>
      </c>
      <c r="K33">
        <f t="shared" si="1"/>
        <v>0</v>
      </c>
      <c r="L33">
        <f t="shared" si="2"/>
        <v>0</v>
      </c>
    </row>
    <row r="34" spans="2:12" x14ac:dyDescent="0.35">
      <c r="B34" s="30">
        <v>40910</v>
      </c>
      <c r="C34" s="31" t="s">
        <v>59</v>
      </c>
      <c r="D34" s="32">
        <v>0</v>
      </c>
      <c r="E34" s="32">
        <v>0.12474821018072688</v>
      </c>
      <c r="F34">
        <v>0.27419952058932434</v>
      </c>
      <c r="G34">
        <f>(D34*Ergebnis!$C$2*Ergebnis!$C$6)</f>
        <v>0</v>
      </c>
      <c r="H34">
        <f>Ergebnis!$C$3/1000*Eigenverbrauch!E34</f>
        <v>0.3742446305421806</v>
      </c>
      <c r="I34">
        <f>Ergebnis!$C$4/1000*Eigenverbrauch!F34</f>
        <v>0.95969832206263517</v>
      </c>
      <c r="J34">
        <f t="shared" si="0"/>
        <v>0</v>
      </c>
      <c r="K34">
        <f t="shared" si="1"/>
        <v>0</v>
      </c>
      <c r="L34">
        <f t="shared" si="2"/>
        <v>0</v>
      </c>
    </row>
    <row r="35" spans="2:12" x14ac:dyDescent="0.35">
      <c r="B35" s="30">
        <v>40910</v>
      </c>
      <c r="C35" s="31" t="s">
        <v>60</v>
      </c>
      <c r="D35" s="32">
        <v>0</v>
      </c>
      <c r="E35" s="32">
        <v>0.13006266020058005</v>
      </c>
      <c r="F35">
        <v>0.31473505739286345</v>
      </c>
      <c r="G35">
        <f>(D35*Ergebnis!$C$2*Ergebnis!$C$6)</f>
        <v>0</v>
      </c>
      <c r="H35">
        <f>Ergebnis!$C$3/1000*Eigenverbrauch!E35</f>
        <v>0.39018798060174015</v>
      </c>
      <c r="I35">
        <f>Ergebnis!$C$4/1000*Eigenverbrauch!F35</f>
        <v>1.101572700875022</v>
      </c>
      <c r="J35">
        <f t="shared" si="0"/>
        <v>0</v>
      </c>
      <c r="K35">
        <f t="shared" si="1"/>
        <v>0</v>
      </c>
      <c r="L35">
        <f t="shared" si="2"/>
        <v>0</v>
      </c>
    </row>
    <row r="36" spans="2:12" x14ac:dyDescent="0.35">
      <c r="B36" s="30">
        <v>40910</v>
      </c>
      <c r="C36" s="31" t="s">
        <v>61</v>
      </c>
      <c r="D36" s="32">
        <v>0</v>
      </c>
      <c r="E36" s="32">
        <v>0.1160645163286451</v>
      </c>
      <c r="F36">
        <v>0.28589246389803752</v>
      </c>
      <c r="G36">
        <f>(D36*Ergebnis!$C$2*Ergebnis!$C$6)</f>
        <v>0</v>
      </c>
      <c r="H36">
        <f>Ergebnis!$C$3/1000*Eigenverbrauch!E36</f>
        <v>0.3481935489859353</v>
      </c>
      <c r="I36">
        <f>Ergebnis!$C$4/1000*Eigenverbrauch!F36</f>
        <v>1.0006236236431314</v>
      </c>
      <c r="J36">
        <f t="shared" si="0"/>
        <v>0</v>
      </c>
      <c r="K36">
        <f t="shared" si="1"/>
        <v>0</v>
      </c>
      <c r="L36">
        <f t="shared" si="2"/>
        <v>0</v>
      </c>
    </row>
    <row r="37" spans="2:12" x14ac:dyDescent="0.35">
      <c r="B37" s="30">
        <v>40910</v>
      </c>
      <c r="C37" s="31" t="s">
        <v>62</v>
      </c>
      <c r="D37" s="32">
        <v>0</v>
      </c>
      <c r="E37" s="32">
        <v>0.10942414432751262</v>
      </c>
      <c r="F37">
        <v>0.59224757858632315</v>
      </c>
      <c r="G37">
        <f>(D37*Ergebnis!$C$2*Ergebnis!$C$6)</f>
        <v>0</v>
      </c>
      <c r="H37">
        <f>Ergebnis!$C$3/1000*Eigenverbrauch!E37</f>
        <v>0.32827243298253783</v>
      </c>
      <c r="I37">
        <f>Ergebnis!$C$4/1000*Eigenverbrauch!F37</f>
        <v>2.072866525052131</v>
      </c>
      <c r="J37">
        <f t="shared" si="0"/>
        <v>0</v>
      </c>
      <c r="K37">
        <f t="shared" si="1"/>
        <v>0</v>
      </c>
      <c r="L37">
        <f t="shared" si="2"/>
        <v>0</v>
      </c>
    </row>
    <row r="38" spans="2:12" x14ac:dyDescent="0.35">
      <c r="B38" s="30">
        <v>40910</v>
      </c>
      <c r="C38" s="31" t="s">
        <v>63</v>
      </c>
      <c r="D38" s="32">
        <v>0</v>
      </c>
      <c r="E38" s="32">
        <v>0.10842359821674165</v>
      </c>
      <c r="F38">
        <v>0.63356264494377634</v>
      </c>
      <c r="G38">
        <f>(D38*Ergebnis!$C$2*Ergebnis!$C$6)</f>
        <v>0</v>
      </c>
      <c r="H38">
        <f>Ergebnis!$C$3/1000*Eigenverbrauch!E38</f>
        <v>0.32527079465022496</v>
      </c>
      <c r="I38">
        <f>Ergebnis!$C$4/1000*Eigenverbrauch!F38</f>
        <v>2.2174692573032173</v>
      </c>
      <c r="J38">
        <f t="shared" si="0"/>
        <v>0</v>
      </c>
      <c r="K38">
        <f t="shared" si="1"/>
        <v>0</v>
      </c>
      <c r="L38">
        <f t="shared" si="2"/>
        <v>0</v>
      </c>
    </row>
    <row r="39" spans="2:12" x14ac:dyDescent="0.35">
      <c r="B39" s="30">
        <v>40910</v>
      </c>
      <c r="C39" s="31" t="s">
        <v>64</v>
      </c>
      <c r="D39" s="32">
        <v>0</v>
      </c>
      <c r="E39" s="32">
        <v>0.11442032286586888</v>
      </c>
      <c r="F39">
        <v>0.47746185177245537</v>
      </c>
      <c r="G39">
        <f>(D39*Ergebnis!$C$2*Ergebnis!$C$6)</f>
        <v>0</v>
      </c>
      <c r="H39">
        <f>Ergebnis!$C$3/1000*Eigenverbrauch!E39</f>
        <v>0.34326096859760663</v>
      </c>
      <c r="I39">
        <f>Ergebnis!$C$4/1000*Eigenverbrauch!F39</f>
        <v>1.6711164812035939</v>
      </c>
      <c r="J39">
        <f t="shared" si="0"/>
        <v>0</v>
      </c>
      <c r="K39">
        <f t="shared" si="1"/>
        <v>0</v>
      </c>
      <c r="L39">
        <f t="shared" si="2"/>
        <v>0</v>
      </c>
    </row>
    <row r="40" spans="2:12" x14ac:dyDescent="0.35">
      <c r="B40" s="30">
        <v>40910</v>
      </c>
      <c r="C40" s="31" t="s">
        <v>65</v>
      </c>
      <c r="D40" s="32">
        <v>0</v>
      </c>
      <c r="E40" s="32">
        <v>0.12295934743288857</v>
      </c>
      <c r="F40">
        <v>0.43088496092608108</v>
      </c>
      <c r="G40">
        <f>(D40*Ergebnis!$C$2*Ergebnis!$C$6)</f>
        <v>0</v>
      </c>
      <c r="H40">
        <f>Ergebnis!$C$3/1000*Eigenverbrauch!E40</f>
        <v>0.36887804229866572</v>
      </c>
      <c r="I40">
        <f>Ergebnis!$C$4/1000*Eigenverbrauch!F40</f>
        <v>1.5080973632412837</v>
      </c>
      <c r="J40">
        <f t="shared" si="0"/>
        <v>0</v>
      </c>
      <c r="K40">
        <f t="shared" si="1"/>
        <v>0</v>
      </c>
      <c r="L40">
        <f t="shared" si="2"/>
        <v>0</v>
      </c>
    </row>
    <row r="41" spans="2:12" x14ac:dyDescent="0.35">
      <c r="B41" s="30">
        <v>40910</v>
      </c>
      <c r="C41" s="31" t="s">
        <v>66</v>
      </c>
      <c r="D41" s="32">
        <v>0</v>
      </c>
      <c r="E41" s="32">
        <v>0.12602411974574773</v>
      </c>
      <c r="F41">
        <v>0.4073041919201762</v>
      </c>
      <c r="G41">
        <f>(D41*Ergebnis!$C$2*Ergebnis!$C$6)</f>
        <v>0</v>
      </c>
      <c r="H41">
        <f>Ergebnis!$C$3/1000*Eigenverbrauch!E41</f>
        <v>0.37807235923724319</v>
      </c>
      <c r="I41">
        <f>Ergebnis!$C$4/1000*Eigenverbrauch!F41</f>
        <v>1.4255646717206167</v>
      </c>
      <c r="J41">
        <f t="shared" si="0"/>
        <v>0</v>
      </c>
      <c r="K41">
        <f t="shared" si="1"/>
        <v>0</v>
      </c>
      <c r="L41">
        <f t="shared" si="2"/>
        <v>0</v>
      </c>
    </row>
    <row r="42" spans="2:12" x14ac:dyDescent="0.35">
      <c r="B42" s="30">
        <v>40910</v>
      </c>
      <c r="C42" s="31" t="s">
        <v>67</v>
      </c>
      <c r="D42" s="32">
        <v>0</v>
      </c>
      <c r="E42" s="32">
        <v>0.11866533050505386</v>
      </c>
      <c r="F42">
        <v>0.14869526240913611</v>
      </c>
      <c r="G42">
        <f>(D42*Ergebnis!$C$2*Ergebnis!$C$6)</f>
        <v>0</v>
      </c>
      <c r="H42">
        <f>Ergebnis!$C$3/1000*Eigenverbrauch!E42</f>
        <v>0.35599599151516159</v>
      </c>
      <c r="I42">
        <f>Ergebnis!$C$4/1000*Eigenverbrauch!F42</f>
        <v>0.52043341843197632</v>
      </c>
      <c r="J42">
        <f t="shared" si="0"/>
        <v>0</v>
      </c>
      <c r="K42">
        <f t="shared" si="1"/>
        <v>0</v>
      </c>
      <c r="L42">
        <f t="shared" si="2"/>
        <v>0</v>
      </c>
    </row>
    <row r="43" spans="2:12" x14ac:dyDescent="0.35">
      <c r="B43" s="30">
        <v>40910</v>
      </c>
      <c r="C43" s="31" t="s">
        <v>68</v>
      </c>
      <c r="D43" s="32">
        <v>0</v>
      </c>
      <c r="E43" s="32">
        <v>0.11316686290215583</v>
      </c>
      <c r="F43">
        <v>0</v>
      </c>
      <c r="G43">
        <f>(D43*Ergebnis!$C$2*Ergebnis!$C$6)</f>
        <v>0</v>
      </c>
      <c r="H43">
        <f>Ergebnis!$C$3/1000*Eigenverbrauch!E43</f>
        <v>0.33950058870646749</v>
      </c>
      <c r="I43">
        <f>Ergebnis!$C$4/1000*Eigenverbrauch!F43</f>
        <v>0</v>
      </c>
      <c r="J43">
        <f t="shared" si="0"/>
        <v>0</v>
      </c>
      <c r="K43">
        <f t="shared" si="1"/>
        <v>0</v>
      </c>
      <c r="L43">
        <f t="shared" si="2"/>
        <v>0</v>
      </c>
    </row>
    <row r="44" spans="2:12" x14ac:dyDescent="0.35">
      <c r="B44" s="30">
        <v>40910</v>
      </c>
      <c r="C44" s="31" t="s">
        <v>69</v>
      </c>
      <c r="D44" s="32">
        <v>0</v>
      </c>
      <c r="E44" s="32">
        <v>0.11879366027372337</v>
      </c>
      <c r="F44">
        <v>0.61134605265722142</v>
      </c>
      <c r="G44">
        <f>(D44*Ergebnis!$C$2*Ergebnis!$C$6)</f>
        <v>0</v>
      </c>
      <c r="H44">
        <f>Ergebnis!$C$3/1000*Eigenverbrauch!E44</f>
        <v>0.35638098082117009</v>
      </c>
      <c r="I44">
        <f>Ergebnis!$C$4/1000*Eigenverbrauch!F44</f>
        <v>2.1397111843002747</v>
      </c>
      <c r="J44">
        <f t="shared" si="0"/>
        <v>0</v>
      </c>
      <c r="K44">
        <f t="shared" si="1"/>
        <v>0</v>
      </c>
      <c r="L44">
        <f t="shared" si="2"/>
        <v>0</v>
      </c>
    </row>
    <row r="45" spans="2:12" x14ac:dyDescent="0.35">
      <c r="B45" s="30">
        <v>40910</v>
      </c>
      <c r="C45" s="31" t="s">
        <v>70</v>
      </c>
      <c r="D45" s="32">
        <v>0</v>
      </c>
      <c r="E45" s="32">
        <v>0.14552619424382052</v>
      </c>
      <c r="F45">
        <v>0.32740241264396935</v>
      </c>
      <c r="G45">
        <f>(D45*Ergebnis!$C$2*Ergebnis!$C$6)</f>
        <v>0</v>
      </c>
      <c r="H45">
        <f>Ergebnis!$C$3/1000*Eigenverbrauch!E45</f>
        <v>0.43657858273146155</v>
      </c>
      <c r="I45">
        <f>Ergebnis!$C$4/1000*Eigenverbrauch!F45</f>
        <v>1.1459084442538927</v>
      </c>
      <c r="J45">
        <f t="shared" si="0"/>
        <v>0</v>
      </c>
      <c r="K45">
        <f t="shared" si="1"/>
        <v>0</v>
      </c>
      <c r="L45">
        <f t="shared" si="2"/>
        <v>0</v>
      </c>
    </row>
    <row r="46" spans="2:12" x14ac:dyDescent="0.35">
      <c r="B46" s="30">
        <v>40910</v>
      </c>
      <c r="C46" s="31" t="s">
        <v>71</v>
      </c>
      <c r="D46" s="32">
        <v>0</v>
      </c>
      <c r="E46" s="32">
        <v>0.1859052059037582</v>
      </c>
      <c r="F46">
        <v>0.4221152534445462</v>
      </c>
      <c r="G46">
        <f>(D46*Ergebnis!$C$2*Ergebnis!$C$6)</f>
        <v>0</v>
      </c>
      <c r="H46">
        <f>Ergebnis!$C$3/1000*Eigenverbrauch!E46</f>
        <v>0.55771561771127454</v>
      </c>
      <c r="I46">
        <f>Ergebnis!$C$4/1000*Eigenverbrauch!F46</f>
        <v>1.4774033870559118</v>
      </c>
      <c r="J46">
        <f t="shared" si="0"/>
        <v>0</v>
      </c>
      <c r="K46">
        <f t="shared" si="1"/>
        <v>0</v>
      </c>
      <c r="L46">
        <f t="shared" si="2"/>
        <v>0</v>
      </c>
    </row>
    <row r="47" spans="2:12" x14ac:dyDescent="0.35">
      <c r="B47" s="30">
        <v>40910</v>
      </c>
      <c r="C47" s="31" t="s">
        <v>72</v>
      </c>
      <c r="D47" s="32">
        <v>0</v>
      </c>
      <c r="E47" s="32">
        <v>0.20172877948294318</v>
      </c>
      <c r="F47">
        <v>7.8732484945335496E-2</v>
      </c>
      <c r="G47">
        <f>(D47*Ergebnis!$C$2*Ergebnis!$C$6)</f>
        <v>0</v>
      </c>
      <c r="H47">
        <f>Ergebnis!$C$3/1000*Eigenverbrauch!E47</f>
        <v>0.60518633844882952</v>
      </c>
      <c r="I47">
        <f>Ergebnis!$C$4/1000*Eigenverbrauch!F47</f>
        <v>0.27556369730867425</v>
      </c>
      <c r="J47">
        <f t="shared" si="0"/>
        <v>0</v>
      </c>
      <c r="K47">
        <f t="shared" si="1"/>
        <v>0</v>
      </c>
      <c r="L47">
        <f t="shared" si="2"/>
        <v>0</v>
      </c>
    </row>
    <row r="48" spans="2:12" x14ac:dyDescent="0.35">
      <c r="B48" s="30">
        <v>40910</v>
      </c>
      <c r="C48" s="31" t="s">
        <v>73</v>
      </c>
      <c r="D48" s="32">
        <v>0</v>
      </c>
      <c r="E48" s="32">
        <v>0.18898255490487076</v>
      </c>
      <c r="F48">
        <v>0</v>
      </c>
      <c r="G48">
        <f>(D48*Ergebnis!$C$2*Ergebnis!$C$6)</f>
        <v>0</v>
      </c>
      <c r="H48">
        <f>Ergebnis!$C$3/1000*Eigenverbrauch!E48</f>
        <v>0.56694766471461233</v>
      </c>
      <c r="I48">
        <f>Ergebnis!$C$4/1000*Eigenverbrauch!F48</f>
        <v>0</v>
      </c>
      <c r="J48">
        <f t="shared" si="0"/>
        <v>0</v>
      </c>
      <c r="K48">
        <f t="shared" si="1"/>
        <v>0</v>
      </c>
      <c r="L48">
        <f t="shared" si="2"/>
        <v>0</v>
      </c>
    </row>
    <row r="49" spans="2:12" x14ac:dyDescent="0.35">
      <c r="B49" s="30">
        <v>40910</v>
      </c>
      <c r="C49" s="31" t="s">
        <v>74</v>
      </c>
      <c r="D49" s="32">
        <v>0</v>
      </c>
      <c r="E49" s="32">
        <v>0.15563553528822338</v>
      </c>
      <c r="F49">
        <v>0.28316411045933776</v>
      </c>
      <c r="G49">
        <f>(D49*Ergebnis!$C$2*Ergebnis!$C$6)</f>
        <v>0</v>
      </c>
      <c r="H49">
        <f>Ergebnis!$C$3/1000*Eigenverbrauch!E49</f>
        <v>0.46690660586467014</v>
      </c>
      <c r="I49">
        <f>Ergebnis!$C$4/1000*Eigenverbrauch!F49</f>
        <v>0.9910743866076821</v>
      </c>
      <c r="J49">
        <f t="shared" si="0"/>
        <v>0</v>
      </c>
      <c r="K49">
        <f t="shared" si="1"/>
        <v>0</v>
      </c>
      <c r="L49">
        <f t="shared" si="2"/>
        <v>0</v>
      </c>
    </row>
    <row r="50" spans="2:12" x14ac:dyDescent="0.35">
      <c r="B50" s="30">
        <v>40910</v>
      </c>
      <c r="C50" s="31" t="s">
        <v>75</v>
      </c>
      <c r="D50" s="32">
        <v>0</v>
      </c>
      <c r="E50" s="32">
        <v>0.12531061317917816</v>
      </c>
      <c r="F50">
        <v>0.6392142342096544</v>
      </c>
      <c r="G50">
        <f>(D50*Ergebnis!$C$2*Ergebnis!$C$6)</f>
        <v>0</v>
      </c>
      <c r="H50">
        <f>Ergebnis!$C$3/1000*Eigenverbrauch!E50</f>
        <v>0.37593183953753451</v>
      </c>
      <c r="I50">
        <f>Ergebnis!$C$4/1000*Eigenverbrauch!F50</f>
        <v>2.2372498197337904</v>
      </c>
      <c r="J50">
        <f t="shared" si="0"/>
        <v>0</v>
      </c>
      <c r="K50">
        <f t="shared" si="1"/>
        <v>0</v>
      </c>
      <c r="L50">
        <f t="shared" si="2"/>
        <v>0</v>
      </c>
    </row>
    <row r="51" spans="2:12" x14ac:dyDescent="0.35">
      <c r="B51" s="30">
        <v>40910</v>
      </c>
      <c r="C51" s="31" t="s">
        <v>76</v>
      </c>
      <c r="D51" s="32">
        <v>0</v>
      </c>
      <c r="E51" s="32">
        <v>9.6233407230450277E-2</v>
      </c>
      <c r="F51">
        <v>5.2813127277687916E-2</v>
      </c>
      <c r="G51">
        <f>(D51*Ergebnis!$C$2*Ergebnis!$C$6)</f>
        <v>0</v>
      </c>
      <c r="H51">
        <f>Ergebnis!$C$3/1000*Eigenverbrauch!E51</f>
        <v>0.28870022169135084</v>
      </c>
      <c r="I51">
        <f>Ergebnis!$C$4/1000*Eigenverbrauch!F51</f>
        <v>0.18484594547190769</v>
      </c>
      <c r="J51">
        <f t="shared" si="0"/>
        <v>0</v>
      </c>
      <c r="K51">
        <f t="shared" si="1"/>
        <v>0</v>
      </c>
      <c r="L51">
        <f t="shared" si="2"/>
        <v>0</v>
      </c>
    </row>
    <row r="52" spans="2:12" x14ac:dyDescent="0.35">
      <c r="B52" s="30">
        <v>40911</v>
      </c>
      <c r="C52" s="31" t="s">
        <v>53</v>
      </c>
      <c r="D52" s="32">
        <v>0</v>
      </c>
      <c r="E52" s="32">
        <v>7.9920731193885625E-2</v>
      </c>
      <c r="F52">
        <v>0.28316411045933776</v>
      </c>
      <c r="G52">
        <f>(D52*Ergebnis!$C$2*Ergebnis!$C$6)</f>
        <v>0</v>
      </c>
      <c r="H52">
        <f>Ergebnis!$C$3/1000*Eigenverbrauch!E52</f>
        <v>0.23976219358165687</v>
      </c>
      <c r="I52">
        <f>Ergebnis!$C$4/1000*Eigenverbrauch!F52</f>
        <v>0.9910743866076821</v>
      </c>
      <c r="J52">
        <f t="shared" si="0"/>
        <v>0</v>
      </c>
      <c r="K52">
        <f t="shared" si="1"/>
        <v>0</v>
      </c>
      <c r="L52">
        <f t="shared" si="2"/>
        <v>0</v>
      </c>
    </row>
    <row r="53" spans="2:12" x14ac:dyDescent="0.35">
      <c r="B53" s="30">
        <v>40911</v>
      </c>
      <c r="C53" s="31" t="s">
        <v>54</v>
      </c>
      <c r="D53" s="32">
        <v>0</v>
      </c>
      <c r="E53" s="32">
        <v>6.9016352287206928E-2</v>
      </c>
      <c r="F53">
        <v>0.45797361292459998</v>
      </c>
      <c r="G53">
        <f>(D53*Ergebnis!$C$2*Ergebnis!$C$6)</f>
        <v>0</v>
      </c>
      <c r="H53">
        <f>Ergebnis!$C$3/1000*Eigenverbrauch!E53</f>
        <v>0.20704905686162078</v>
      </c>
      <c r="I53">
        <f>Ergebnis!$C$4/1000*Eigenverbrauch!F53</f>
        <v>1.6029076452361</v>
      </c>
      <c r="J53">
        <f t="shared" si="0"/>
        <v>0</v>
      </c>
      <c r="K53">
        <f t="shared" si="1"/>
        <v>0</v>
      </c>
      <c r="L53">
        <f t="shared" si="2"/>
        <v>0</v>
      </c>
    </row>
    <row r="54" spans="2:12" x14ac:dyDescent="0.35">
      <c r="B54" s="30">
        <v>40911</v>
      </c>
      <c r="C54" s="31" t="s">
        <v>55</v>
      </c>
      <c r="D54" s="32">
        <v>0</v>
      </c>
      <c r="E54" s="32">
        <v>6.83468261857961E-2</v>
      </c>
      <c r="F54">
        <v>0.40847348625104746</v>
      </c>
      <c r="G54">
        <f>(D54*Ergebnis!$C$2*Ergebnis!$C$6)</f>
        <v>0</v>
      </c>
      <c r="H54">
        <f>Ergebnis!$C$3/1000*Eigenverbrauch!E54</f>
        <v>0.2050404785573883</v>
      </c>
      <c r="I54">
        <f>Ergebnis!$C$4/1000*Eigenverbrauch!F54</f>
        <v>1.4296572018786662</v>
      </c>
      <c r="J54">
        <f t="shared" si="0"/>
        <v>0</v>
      </c>
      <c r="K54">
        <f t="shared" si="1"/>
        <v>0</v>
      </c>
      <c r="L54">
        <f t="shared" si="2"/>
        <v>0</v>
      </c>
    </row>
    <row r="55" spans="2:12" x14ac:dyDescent="0.35">
      <c r="B55" s="30">
        <v>40911</v>
      </c>
      <c r="C55" s="31" t="s">
        <v>56</v>
      </c>
      <c r="D55" s="32">
        <v>0</v>
      </c>
      <c r="E55" s="32">
        <v>7.1975674124176797E-2</v>
      </c>
      <c r="F55">
        <v>0.32233547054352696</v>
      </c>
      <c r="G55">
        <f>(D55*Ergebnis!$C$2*Ergebnis!$C$6)</f>
        <v>0</v>
      </c>
      <c r="H55">
        <f>Ergebnis!$C$3/1000*Eigenverbrauch!E55</f>
        <v>0.21592702237253039</v>
      </c>
      <c r="I55">
        <f>Ergebnis!$C$4/1000*Eigenverbrauch!F55</f>
        <v>1.1281741469023443</v>
      </c>
      <c r="J55">
        <f t="shared" si="0"/>
        <v>0</v>
      </c>
      <c r="K55">
        <f t="shared" si="1"/>
        <v>0</v>
      </c>
      <c r="L55">
        <f t="shared" si="2"/>
        <v>0</v>
      </c>
    </row>
    <row r="56" spans="2:12" x14ac:dyDescent="0.35">
      <c r="B56" s="30">
        <v>40911</v>
      </c>
      <c r="C56" s="31" t="s">
        <v>57</v>
      </c>
      <c r="D56" s="32">
        <v>0</v>
      </c>
      <c r="E56" s="32">
        <v>7.8423171453926702E-2</v>
      </c>
      <c r="F56">
        <v>0.31376064545047061</v>
      </c>
      <c r="G56">
        <f>(D56*Ergebnis!$C$2*Ergebnis!$C$6)</f>
        <v>0</v>
      </c>
      <c r="H56">
        <f>Ergebnis!$C$3/1000*Eigenverbrauch!E56</f>
        <v>0.23526951436178012</v>
      </c>
      <c r="I56">
        <f>Ergebnis!$C$4/1000*Eigenverbrauch!F56</f>
        <v>1.0981622590766471</v>
      </c>
      <c r="J56">
        <f t="shared" si="0"/>
        <v>0</v>
      </c>
      <c r="K56">
        <f t="shared" si="1"/>
        <v>0</v>
      </c>
      <c r="L56">
        <f t="shared" si="2"/>
        <v>0</v>
      </c>
    </row>
    <row r="57" spans="2:12" x14ac:dyDescent="0.35">
      <c r="B57" s="30">
        <v>40911</v>
      </c>
      <c r="C57" s="31" t="s">
        <v>58</v>
      </c>
      <c r="D57" s="32">
        <v>0</v>
      </c>
      <c r="E57" s="32">
        <v>9.2128260747139798E-2</v>
      </c>
      <c r="F57">
        <v>0.24418763276362712</v>
      </c>
      <c r="G57">
        <f>(D57*Ergebnis!$C$2*Ergebnis!$C$6)</f>
        <v>0</v>
      </c>
      <c r="H57">
        <f>Ergebnis!$C$3/1000*Eigenverbrauch!E57</f>
        <v>0.27638478224141938</v>
      </c>
      <c r="I57">
        <f>Ergebnis!$C$4/1000*Eigenverbrauch!F57</f>
        <v>0.85465671467269488</v>
      </c>
      <c r="J57">
        <f t="shared" si="0"/>
        <v>0</v>
      </c>
      <c r="K57">
        <f t="shared" si="1"/>
        <v>0</v>
      </c>
      <c r="L57">
        <f t="shared" si="2"/>
        <v>0</v>
      </c>
    </row>
    <row r="58" spans="2:12" x14ac:dyDescent="0.35">
      <c r="B58" s="30">
        <v>40911</v>
      </c>
      <c r="C58" s="31" t="s">
        <v>59</v>
      </c>
      <c r="D58" s="32">
        <v>0</v>
      </c>
      <c r="E58" s="32">
        <v>0.12474821018072688</v>
      </c>
      <c r="F58">
        <v>0.21242180344162298</v>
      </c>
      <c r="G58">
        <f>(D58*Ergebnis!$C$2*Ergebnis!$C$6)</f>
        <v>0</v>
      </c>
      <c r="H58">
        <f>Ergebnis!$C$3/1000*Eigenverbrauch!E58</f>
        <v>0.3742446305421806</v>
      </c>
      <c r="I58">
        <f>Ergebnis!$C$4/1000*Eigenverbrauch!F58</f>
        <v>0.74347631204568043</v>
      </c>
      <c r="J58">
        <f t="shared" si="0"/>
        <v>0</v>
      </c>
      <c r="K58">
        <f t="shared" si="1"/>
        <v>0</v>
      </c>
      <c r="L58">
        <f t="shared" si="2"/>
        <v>0</v>
      </c>
    </row>
    <row r="59" spans="2:12" x14ac:dyDescent="0.35">
      <c r="B59" s="30">
        <v>40911</v>
      </c>
      <c r="C59" s="31" t="s">
        <v>60</v>
      </c>
      <c r="D59" s="32">
        <v>0</v>
      </c>
      <c r="E59" s="32">
        <v>0.13006266020058005</v>
      </c>
      <c r="F59">
        <v>0.24711086859080544</v>
      </c>
      <c r="G59">
        <f>(D59*Ergebnis!$C$2*Ergebnis!$C$6)</f>
        <v>0</v>
      </c>
      <c r="H59">
        <f>Ergebnis!$C$3/1000*Eigenverbrauch!E59</f>
        <v>0.39018798060174015</v>
      </c>
      <c r="I59">
        <f>Ergebnis!$C$4/1000*Eigenverbrauch!F59</f>
        <v>0.86488804006781905</v>
      </c>
      <c r="J59">
        <f t="shared" si="0"/>
        <v>0</v>
      </c>
      <c r="K59">
        <f t="shared" si="1"/>
        <v>0</v>
      </c>
      <c r="L59">
        <f t="shared" si="2"/>
        <v>0</v>
      </c>
    </row>
    <row r="60" spans="2:12" x14ac:dyDescent="0.35">
      <c r="B60" s="30">
        <v>40911</v>
      </c>
      <c r="C60" s="31" t="s">
        <v>61</v>
      </c>
      <c r="D60" s="32">
        <v>0</v>
      </c>
      <c r="E60" s="32">
        <v>0.1160645163286451</v>
      </c>
      <c r="F60">
        <v>0.34045953267203244</v>
      </c>
      <c r="G60">
        <f>(D60*Ergebnis!$C$2*Ergebnis!$C$6)</f>
        <v>0</v>
      </c>
      <c r="H60">
        <f>Ergebnis!$C$3/1000*Eigenverbrauch!E60</f>
        <v>0.3481935489859353</v>
      </c>
      <c r="I60">
        <f>Ergebnis!$C$4/1000*Eigenverbrauch!F60</f>
        <v>1.1916083643521136</v>
      </c>
      <c r="J60">
        <f t="shared" si="0"/>
        <v>0</v>
      </c>
      <c r="K60">
        <f t="shared" si="1"/>
        <v>0</v>
      </c>
      <c r="L60">
        <f t="shared" si="2"/>
        <v>0</v>
      </c>
    </row>
    <row r="61" spans="2:12" x14ac:dyDescent="0.35">
      <c r="B61" s="30">
        <v>40911</v>
      </c>
      <c r="C61" s="31" t="s">
        <v>62</v>
      </c>
      <c r="D61" s="32">
        <v>0</v>
      </c>
      <c r="E61" s="32">
        <v>0.10942414432751262</v>
      </c>
      <c r="F61">
        <v>0.59322199052871594</v>
      </c>
      <c r="G61">
        <f>(D61*Ergebnis!$C$2*Ergebnis!$C$6)</f>
        <v>0</v>
      </c>
      <c r="H61">
        <f>Ergebnis!$C$3/1000*Eigenverbrauch!E61</f>
        <v>0.32827243298253783</v>
      </c>
      <c r="I61">
        <f>Ergebnis!$C$4/1000*Eigenverbrauch!F61</f>
        <v>2.0762769668505059</v>
      </c>
      <c r="J61">
        <f t="shared" si="0"/>
        <v>0</v>
      </c>
      <c r="K61">
        <f t="shared" si="1"/>
        <v>0</v>
      </c>
      <c r="L61">
        <f t="shared" si="2"/>
        <v>0</v>
      </c>
    </row>
    <row r="62" spans="2:12" x14ac:dyDescent="0.35">
      <c r="B62" s="30">
        <v>40911</v>
      </c>
      <c r="C62" s="31" t="s">
        <v>63</v>
      </c>
      <c r="D62" s="32">
        <v>0</v>
      </c>
      <c r="E62" s="32">
        <v>0.10842359821674165</v>
      </c>
      <c r="F62">
        <v>0.67429306413579404</v>
      </c>
      <c r="G62">
        <f>(D62*Ergebnis!$C$2*Ergebnis!$C$6)</f>
        <v>0</v>
      </c>
      <c r="H62">
        <f>Ergebnis!$C$3/1000*Eigenverbrauch!E62</f>
        <v>0.32527079465022496</v>
      </c>
      <c r="I62">
        <f>Ergebnis!$C$4/1000*Eigenverbrauch!F62</f>
        <v>2.3600257244752791</v>
      </c>
      <c r="J62">
        <f t="shared" si="0"/>
        <v>0</v>
      </c>
      <c r="K62">
        <f t="shared" si="1"/>
        <v>0</v>
      </c>
      <c r="L62">
        <f t="shared" si="2"/>
        <v>0</v>
      </c>
    </row>
    <row r="63" spans="2:12" x14ac:dyDescent="0.35">
      <c r="B63" s="30">
        <v>40911</v>
      </c>
      <c r="C63" s="31" t="s">
        <v>64</v>
      </c>
      <c r="D63" s="32">
        <v>0</v>
      </c>
      <c r="E63" s="32">
        <v>0.11442032286586888</v>
      </c>
      <c r="F63">
        <v>0.49987332644748889</v>
      </c>
      <c r="G63">
        <f>(D63*Ergebnis!$C$2*Ergebnis!$C$6)</f>
        <v>0</v>
      </c>
      <c r="H63">
        <f>Ergebnis!$C$3/1000*Eigenverbrauch!E63</f>
        <v>0.34326096859760663</v>
      </c>
      <c r="I63">
        <f>Ergebnis!$C$4/1000*Eigenverbrauch!F63</f>
        <v>1.749556642566211</v>
      </c>
      <c r="J63">
        <f t="shared" si="0"/>
        <v>0</v>
      </c>
      <c r="K63">
        <f t="shared" si="1"/>
        <v>0</v>
      </c>
      <c r="L63">
        <f t="shared" si="2"/>
        <v>0</v>
      </c>
    </row>
    <row r="64" spans="2:12" x14ac:dyDescent="0.35">
      <c r="B64" s="30">
        <v>40911</v>
      </c>
      <c r="C64" s="31" t="s">
        <v>65</v>
      </c>
      <c r="D64" s="32">
        <v>0</v>
      </c>
      <c r="E64" s="32">
        <v>0.12295934743288857</v>
      </c>
      <c r="F64">
        <v>0.43283378481086665</v>
      </c>
      <c r="G64">
        <f>(D64*Ergebnis!$C$2*Ergebnis!$C$6)</f>
        <v>0</v>
      </c>
      <c r="H64">
        <f>Ergebnis!$C$3/1000*Eigenverbrauch!E64</f>
        <v>0.36887804229866572</v>
      </c>
      <c r="I64">
        <f>Ergebnis!$C$4/1000*Eigenverbrauch!F64</f>
        <v>1.5149182468380333</v>
      </c>
      <c r="J64">
        <f t="shared" si="0"/>
        <v>0</v>
      </c>
      <c r="K64">
        <f t="shared" si="1"/>
        <v>0</v>
      </c>
      <c r="L64">
        <f t="shared" si="2"/>
        <v>0</v>
      </c>
    </row>
    <row r="65" spans="2:12" x14ac:dyDescent="0.35">
      <c r="B65" s="30">
        <v>40911</v>
      </c>
      <c r="C65" s="31" t="s">
        <v>66</v>
      </c>
      <c r="D65" s="32">
        <v>0</v>
      </c>
      <c r="E65" s="32">
        <v>0.12602411974574773</v>
      </c>
      <c r="F65">
        <v>0.39112895367645623</v>
      </c>
      <c r="G65">
        <f>(D65*Ergebnis!$C$2*Ergebnis!$C$6)</f>
        <v>0</v>
      </c>
      <c r="H65">
        <f>Ergebnis!$C$3/1000*Eigenverbrauch!E65</f>
        <v>0.37807235923724319</v>
      </c>
      <c r="I65">
        <f>Ergebnis!$C$4/1000*Eigenverbrauch!F65</f>
        <v>1.3689513378675968</v>
      </c>
      <c r="J65">
        <f t="shared" si="0"/>
        <v>0</v>
      </c>
      <c r="K65">
        <f t="shared" si="1"/>
        <v>0</v>
      </c>
      <c r="L65">
        <f t="shared" si="2"/>
        <v>0</v>
      </c>
    </row>
    <row r="66" spans="2:12" x14ac:dyDescent="0.35">
      <c r="B66" s="30">
        <v>40911</v>
      </c>
      <c r="C66" s="31" t="s">
        <v>67</v>
      </c>
      <c r="D66" s="32">
        <v>0</v>
      </c>
      <c r="E66" s="32">
        <v>0.11866533050505386</v>
      </c>
      <c r="F66">
        <v>0.15356732212109991</v>
      </c>
      <c r="G66">
        <f>(D66*Ergebnis!$C$2*Ergebnis!$C$6)</f>
        <v>0</v>
      </c>
      <c r="H66">
        <f>Ergebnis!$C$3/1000*Eigenverbrauch!E66</f>
        <v>0.35599599151516159</v>
      </c>
      <c r="I66">
        <f>Ergebnis!$C$4/1000*Eigenverbrauch!F66</f>
        <v>0.53748562742384975</v>
      </c>
      <c r="J66">
        <f t="shared" si="0"/>
        <v>0</v>
      </c>
      <c r="K66">
        <f t="shared" si="1"/>
        <v>0</v>
      </c>
      <c r="L66">
        <f t="shared" si="2"/>
        <v>0</v>
      </c>
    </row>
    <row r="67" spans="2:12" x14ac:dyDescent="0.35">
      <c r="B67" s="30">
        <v>40911</v>
      </c>
      <c r="C67" s="31" t="s">
        <v>68</v>
      </c>
      <c r="D67" s="32">
        <v>0</v>
      </c>
      <c r="E67" s="32">
        <v>0.11316686290215583</v>
      </c>
      <c r="F67">
        <v>0</v>
      </c>
      <c r="G67">
        <f>(D67*Ergebnis!$C$2*Ergebnis!$C$6)</f>
        <v>0</v>
      </c>
      <c r="H67">
        <f>Ergebnis!$C$3/1000*Eigenverbrauch!E67</f>
        <v>0.33950058870646749</v>
      </c>
      <c r="I67">
        <f>Ergebnis!$C$4/1000*Eigenverbrauch!F67</f>
        <v>0</v>
      </c>
      <c r="J67">
        <f t="shared" si="0"/>
        <v>0</v>
      </c>
      <c r="K67">
        <f t="shared" si="1"/>
        <v>0</v>
      </c>
      <c r="L67">
        <f t="shared" si="2"/>
        <v>0</v>
      </c>
    </row>
    <row r="68" spans="2:12" x14ac:dyDescent="0.35">
      <c r="B68" s="30">
        <v>40911</v>
      </c>
      <c r="C68" s="31" t="s">
        <v>69</v>
      </c>
      <c r="D68" s="32">
        <v>0</v>
      </c>
      <c r="E68" s="32">
        <v>0.11879366027372337</v>
      </c>
      <c r="F68">
        <v>0.61914134819636346</v>
      </c>
      <c r="G68">
        <f>(D68*Ergebnis!$C$2*Ergebnis!$C$6)</f>
        <v>0</v>
      </c>
      <c r="H68">
        <f>Ergebnis!$C$3/1000*Eigenverbrauch!E68</f>
        <v>0.35638098082117009</v>
      </c>
      <c r="I68">
        <f>Ergebnis!$C$4/1000*Eigenverbrauch!F68</f>
        <v>2.1669947186872722</v>
      </c>
      <c r="J68">
        <f t="shared" si="0"/>
        <v>0</v>
      </c>
      <c r="K68">
        <f t="shared" si="1"/>
        <v>0</v>
      </c>
      <c r="L68">
        <f t="shared" si="2"/>
        <v>0</v>
      </c>
    </row>
    <row r="69" spans="2:12" x14ac:dyDescent="0.35">
      <c r="B69" s="30">
        <v>40911</v>
      </c>
      <c r="C69" s="31" t="s">
        <v>70</v>
      </c>
      <c r="D69" s="32">
        <v>0</v>
      </c>
      <c r="E69" s="32">
        <v>0.14552619424382052</v>
      </c>
      <c r="F69">
        <v>0.42913101942977411</v>
      </c>
      <c r="G69">
        <f>(D69*Ergebnis!$C$2*Ergebnis!$C$6)</f>
        <v>0</v>
      </c>
      <c r="H69">
        <f>Ergebnis!$C$3/1000*Eigenverbrauch!E69</f>
        <v>0.43657858273146155</v>
      </c>
      <c r="I69">
        <f>Ergebnis!$C$4/1000*Eigenverbrauch!F69</f>
        <v>1.5019585680042093</v>
      </c>
      <c r="J69">
        <f t="shared" ref="J69:J132" si="3">MIN(G69,H69)*0.85</f>
        <v>0</v>
      </c>
      <c r="K69">
        <f t="shared" ref="K69:K132" si="4">G69-J69</f>
        <v>0</v>
      </c>
      <c r="L69">
        <f t="shared" ref="L69:L132" si="5">MIN(I69,K69)*0.9</f>
        <v>0</v>
      </c>
    </row>
    <row r="70" spans="2:12" x14ac:dyDescent="0.35">
      <c r="B70" s="30">
        <v>40911</v>
      </c>
      <c r="C70" s="31" t="s">
        <v>71</v>
      </c>
      <c r="D70" s="32">
        <v>0</v>
      </c>
      <c r="E70" s="32">
        <v>0.1859052059037582</v>
      </c>
      <c r="F70">
        <v>0.36209147779315182</v>
      </c>
      <c r="G70">
        <f>(D70*Ergebnis!$C$2*Ergebnis!$C$6)</f>
        <v>0</v>
      </c>
      <c r="H70">
        <f>Ergebnis!$C$3/1000*Eigenverbrauch!E70</f>
        <v>0.55771561771127454</v>
      </c>
      <c r="I70">
        <f>Ergebnis!$C$4/1000*Eigenverbrauch!F70</f>
        <v>1.2673201722760314</v>
      </c>
      <c r="J70">
        <f t="shared" si="3"/>
        <v>0</v>
      </c>
      <c r="K70">
        <f t="shared" si="4"/>
        <v>0</v>
      </c>
      <c r="L70">
        <f t="shared" si="5"/>
        <v>0</v>
      </c>
    </row>
    <row r="71" spans="2:12" x14ac:dyDescent="0.35">
      <c r="B71" s="30">
        <v>40911</v>
      </c>
      <c r="C71" s="31" t="s">
        <v>72</v>
      </c>
      <c r="D71" s="32">
        <v>0</v>
      </c>
      <c r="E71" s="32">
        <v>0.20172877948294318</v>
      </c>
      <c r="F71">
        <v>0.2036520959600881</v>
      </c>
      <c r="G71">
        <f>(D71*Ergebnis!$C$2*Ergebnis!$C$6)</f>
        <v>0</v>
      </c>
      <c r="H71">
        <f>Ergebnis!$C$3/1000*Eigenverbrauch!E71</f>
        <v>0.60518633844882952</v>
      </c>
      <c r="I71">
        <f>Ergebnis!$C$4/1000*Eigenverbrauch!F71</f>
        <v>0.71278233586030837</v>
      </c>
      <c r="J71">
        <f t="shared" si="3"/>
        <v>0</v>
      </c>
      <c r="K71">
        <f t="shared" si="4"/>
        <v>0</v>
      </c>
      <c r="L71">
        <f t="shared" si="5"/>
        <v>0</v>
      </c>
    </row>
    <row r="72" spans="2:12" x14ac:dyDescent="0.35">
      <c r="B72" s="30">
        <v>40911</v>
      </c>
      <c r="C72" s="31" t="s">
        <v>73</v>
      </c>
      <c r="D72" s="32">
        <v>0</v>
      </c>
      <c r="E72" s="32">
        <v>0.18898255490487076</v>
      </c>
      <c r="F72">
        <v>0</v>
      </c>
      <c r="G72">
        <f>(D72*Ergebnis!$C$2*Ergebnis!$C$6)</f>
        <v>0</v>
      </c>
      <c r="H72">
        <f>Ergebnis!$C$3/1000*Eigenverbrauch!E72</f>
        <v>0.56694766471461233</v>
      </c>
      <c r="I72">
        <f>Ergebnis!$C$4/1000*Eigenverbrauch!F72</f>
        <v>0</v>
      </c>
      <c r="J72">
        <f t="shared" si="3"/>
        <v>0</v>
      </c>
      <c r="K72">
        <f t="shared" si="4"/>
        <v>0</v>
      </c>
      <c r="L72">
        <f t="shared" si="5"/>
        <v>0</v>
      </c>
    </row>
    <row r="73" spans="2:12" x14ac:dyDescent="0.35">
      <c r="B73" s="30">
        <v>40911</v>
      </c>
      <c r="C73" s="31" t="s">
        <v>74</v>
      </c>
      <c r="D73" s="32">
        <v>0</v>
      </c>
      <c r="E73" s="32">
        <v>0.15563553528822338</v>
      </c>
      <c r="F73">
        <v>0.28998499405608713</v>
      </c>
      <c r="G73">
        <f>(D73*Ergebnis!$C$2*Ergebnis!$C$6)</f>
        <v>0</v>
      </c>
      <c r="H73">
        <f>Ergebnis!$C$3/1000*Eigenverbrauch!E73</f>
        <v>0.46690660586467014</v>
      </c>
      <c r="I73">
        <f>Ergebnis!$C$4/1000*Eigenverbrauch!F73</f>
        <v>1.0149474791963049</v>
      </c>
      <c r="J73">
        <f t="shared" si="3"/>
        <v>0</v>
      </c>
      <c r="K73">
        <f t="shared" si="4"/>
        <v>0</v>
      </c>
      <c r="L73">
        <f t="shared" si="5"/>
        <v>0</v>
      </c>
    </row>
    <row r="74" spans="2:12" x14ac:dyDescent="0.35">
      <c r="B74" s="30">
        <v>40911</v>
      </c>
      <c r="C74" s="31" t="s">
        <v>75</v>
      </c>
      <c r="D74" s="32">
        <v>0</v>
      </c>
      <c r="E74" s="32">
        <v>0.12531061317917816</v>
      </c>
      <c r="F74">
        <v>0.59400152008263007</v>
      </c>
      <c r="G74">
        <f>(D74*Ergebnis!$C$2*Ergebnis!$C$6)</f>
        <v>0</v>
      </c>
      <c r="H74">
        <f>Ergebnis!$C$3/1000*Eigenverbrauch!E74</f>
        <v>0.37593183953753451</v>
      </c>
      <c r="I74">
        <f>Ergebnis!$C$4/1000*Eigenverbrauch!F74</f>
        <v>2.0790053202892054</v>
      </c>
      <c r="J74">
        <f t="shared" si="3"/>
        <v>0</v>
      </c>
      <c r="K74">
        <f t="shared" si="4"/>
        <v>0</v>
      </c>
      <c r="L74">
        <f t="shared" si="5"/>
        <v>0</v>
      </c>
    </row>
    <row r="75" spans="2:12" x14ac:dyDescent="0.35">
      <c r="B75" s="30">
        <v>40911</v>
      </c>
      <c r="C75" s="31" t="s">
        <v>76</v>
      </c>
      <c r="D75" s="32">
        <v>0</v>
      </c>
      <c r="E75" s="32">
        <v>9.6233407230450277E-2</v>
      </c>
      <c r="F75">
        <v>3.2740241264396938E-2</v>
      </c>
      <c r="G75">
        <f>(D75*Ergebnis!$C$2*Ergebnis!$C$6)</f>
        <v>0</v>
      </c>
      <c r="H75">
        <f>Ergebnis!$C$3/1000*Eigenverbrauch!E75</f>
        <v>0.28870022169135084</v>
      </c>
      <c r="I75">
        <f>Ergebnis!$C$4/1000*Eigenverbrauch!F75</f>
        <v>0.11459084442538928</v>
      </c>
      <c r="J75">
        <f t="shared" si="3"/>
        <v>0</v>
      </c>
      <c r="K75">
        <f t="shared" si="4"/>
        <v>0</v>
      </c>
      <c r="L75">
        <f t="shared" si="5"/>
        <v>0</v>
      </c>
    </row>
    <row r="76" spans="2:12" x14ac:dyDescent="0.35">
      <c r="B76" s="30">
        <v>40912</v>
      </c>
      <c r="C76" s="31" t="s">
        <v>53</v>
      </c>
      <c r="D76" s="32">
        <v>0</v>
      </c>
      <c r="E76" s="32">
        <v>7.9920731193885625E-2</v>
      </c>
      <c r="F76">
        <v>0</v>
      </c>
      <c r="G76">
        <f>(D76*Ergebnis!$C$2*Ergebnis!$C$6)</f>
        <v>0</v>
      </c>
      <c r="H76">
        <f>Ergebnis!$C$3/1000*Eigenverbrauch!E76</f>
        <v>0.23976219358165687</v>
      </c>
      <c r="I76">
        <f>Ergebnis!$C$4/1000*Eigenverbrauch!F76</f>
        <v>0</v>
      </c>
      <c r="J76">
        <f t="shared" si="3"/>
        <v>0</v>
      </c>
      <c r="K76">
        <f t="shared" si="4"/>
        <v>0</v>
      </c>
      <c r="L76">
        <f t="shared" si="5"/>
        <v>0</v>
      </c>
    </row>
    <row r="77" spans="2:12" x14ac:dyDescent="0.35">
      <c r="B77" s="30">
        <v>40912</v>
      </c>
      <c r="C77" s="31" t="s">
        <v>54</v>
      </c>
      <c r="D77" s="32">
        <v>0</v>
      </c>
      <c r="E77" s="32">
        <v>6.9016352287206928E-2</v>
      </c>
      <c r="F77">
        <v>0.24828016292167676</v>
      </c>
      <c r="G77">
        <f>(D77*Ergebnis!$C$2*Ergebnis!$C$6)</f>
        <v>0</v>
      </c>
      <c r="H77">
        <f>Ergebnis!$C$3/1000*Eigenverbrauch!E77</f>
        <v>0.20704905686162078</v>
      </c>
      <c r="I77">
        <f>Ergebnis!$C$4/1000*Eigenverbrauch!F77</f>
        <v>0.86898057022586861</v>
      </c>
      <c r="J77">
        <f t="shared" si="3"/>
        <v>0</v>
      </c>
      <c r="K77">
        <f t="shared" si="4"/>
        <v>0</v>
      </c>
      <c r="L77">
        <f t="shared" si="5"/>
        <v>0</v>
      </c>
    </row>
    <row r="78" spans="2:12" x14ac:dyDescent="0.35">
      <c r="B78" s="30">
        <v>40912</v>
      </c>
      <c r="C78" s="31" t="s">
        <v>55</v>
      </c>
      <c r="D78" s="32">
        <v>0</v>
      </c>
      <c r="E78" s="32">
        <v>6.83468261857961E-2</v>
      </c>
      <c r="F78">
        <v>0.34123906222594663</v>
      </c>
      <c r="G78">
        <f>(D78*Ergebnis!$C$2*Ergebnis!$C$6)</f>
        <v>0</v>
      </c>
      <c r="H78">
        <f>Ergebnis!$C$3/1000*Eigenverbrauch!E78</f>
        <v>0.2050404785573883</v>
      </c>
      <c r="I78">
        <f>Ergebnis!$C$4/1000*Eigenverbrauch!F78</f>
        <v>1.1943367177908133</v>
      </c>
      <c r="J78">
        <f t="shared" si="3"/>
        <v>0</v>
      </c>
      <c r="K78">
        <f t="shared" si="4"/>
        <v>0</v>
      </c>
      <c r="L78">
        <f t="shared" si="5"/>
        <v>0</v>
      </c>
    </row>
    <row r="79" spans="2:12" x14ac:dyDescent="0.35">
      <c r="B79" s="30">
        <v>40912</v>
      </c>
      <c r="C79" s="31" t="s">
        <v>56</v>
      </c>
      <c r="D79" s="32">
        <v>0</v>
      </c>
      <c r="E79" s="32">
        <v>7.1975674124176797E-2</v>
      </c>
      <c r="F79">
        <v>0.1960516828094245</v>
      </c>
      <c r="G79">
        <f>(D79*Ergebnis!$C$2*Ergebnis!$C$6)</f>
        <v>0</v>
      </c>
      <c r="H79">
        <f>Ergebnis!$C$3/1000*Eigenverbrauch!E79</f>
        <v>0.21592702237253039</v>
      </c>
      <c r="I79">
        <f>Ergebnis!$C$4/1000*Eigenverbrauch!F79</f>
        <v>0.68618088983298575</v>
      </c>
      <c r="J79">
        <f t="shared" si="3"/>
        <v>0</v>
      </c>
      <c r="K79">
        <f t="shared" si="4"/>
        <v>0</v>
      </c>
      <c r="L79">
        <f t="shared" si="5"/>
        <v>0</v>
      </c>
    </row>
    <row r="80" spans="2:12" x14ac:dyDescent="0.35">
      <c r="B80" s="30">
        <v>40912</v>
      </c>
      <c r="C80" s="31" t="s">
        <v>57</v>
      </c>
      <c r="D80" s="32">
        <v>0</v>
      </c>
      <c r="E80" s="32">
        <v>7.8423171453926702E-2</v>
      </c>
      <c r="F80">
        <v>0.19040009354354648</v>
      </c>
      <c r="G80">
        <f>(D80*Ergebnis!$C$2*Ergebnis!$C$6)</f>
        <v>0</v>
      </c>
      <c r="H80">
        <f>Ergebnis!$C$3/1000*Eigenverbrauch!E80</f>
        <v>0.23526951436178012</v>
      </c>
      <c r="I80">
        <f>Ergebnis!$C$4/1000*Eigenverbrauch!F80</f>
        <v>0.66640032740241262</v>
      </c>
      <c r="J80">
        <f t="shared" si="3"/>
        <v>0</v>
      </c>
      <c r="K80">
        <f t="shared" si="4"/>
        <v>0</v>
      </c>
      <c r="L80">
        <f t="shared" si="5"/>
        <v>0</v>
      </c>
    </row>
    <row r="81" spans="2:12" x14ac:dyDescent="0.35">
      <c r="B81" s="30">
        <v>40912</v>
      </c>
      <c r="C81" s="31" t="s">
        <v>58</v>
      </c>
      <c r="D81" s="32">
        <v>0</v>
      </c>
      <c r="E81" s="32">
        <v>9.2128260747139798E-2</v>
      </c>
      <c r="F81">
        <v>0.20599068462183071</v>
      </c>
      <c r="G81">
        <f>(D81*Ergebnis!$C$2*Ergebnis!$C$6)</f>
        <v>0</v>
      </c>
      <c r="H81">
        <f>Ergebnis!$C$3/1000*Eigenverbrauch!E81</f>
        <v>0.27638478224141938</v>
      </c>
      <c r="I81">
        <f>Ergebnis!$C$4/1000*Eigenverbrauch!F81</f>
        <v>0.72096739617640748</v>
      </c>
      <c r="J81">
        <f t="shared" si="3"/>
        <v>0</v>
      </c>
      <c r="K81">
        <f t="shared" si="4"/>
        <v>0</v>
      </c>
      <c r="L81">
        <f t="shared" si="5"/>
        <v>0</v>
      </c>
    </row>
    <row r="82" spans="2:12" x14ac:dyDescent="0.35">
      <c r="B82" s="30">
        <v>40912</v>
      </c>
      <c r="C82" s="31" t="s">
        <v>59</v>
      </c>
      <c r="D82" s="32">
        <v>0</v>
      </c>
      <c r="E82" s="32">
        <v>0.12474821018072688</v>
      </c>
      <c r="F82">
        <v>0.29017987644456567</v>
      </c>
      <c r="G82">
        <f>(D82*Ergebnis!$C$2*Ergebnis!$C$6)</f>
        <v>0</v>
      </c>
      <c r="H82">
        <f>Ergebnis!$C$3/1000*Eigenverbrauch!E82</f>
        <v>0.3742446305421806</v>
      </c>
      <c r="I82">
        <f>Ergebnis!$C$4/1000*Eigenverbrauch!F82</f>
        <v>1.0156295675559799</v>
      </c>
      <c r="J82">
        <f t="shared" si="3"/>
        <v>0</v>
      </c>
      <c r="K82">
        <f t="shared" si="4"/>
        <v>0</v>
      </c>
      <c r="L82">
        <f t="shared" si="5"/>
        <v>0</v>
      </c>
    </row>
    <row r="83" spans="2:12" x14ac:dyDescent="0.35">
      <c r="B83" s="30">
        <v>40912</v>
      </c>
      <c r="C83" s="31" t="s">
        <v>60</v>
      </c>
      <c r="D83" s="32">
        <v>0</v>
      </c>
      <c r="E83" s="32">
        <v>0.13006266020058005</v>
      </c>
      <c r="F83">
        <v>0.35195759359226703</v>
      </c>
      <c r="G83">
        <f>(D83*Ergebnis!$C$2*Ergebnis!$C$6)</f>
        <v>0</v>
      </c>
      <c r="H83">
        <f>Ergebnis!$C$3/1000*Eigenverbrauch!E83</f>
        <v>0.39018798060174015</v>
      </c>
      <c r="I83">
        <f>Ergebnis!$C$4/1000*Eigenverbrauch!F83</f>
        <v>1.2318515775729346</v>
      </c>
      <c r="J83">
        <f t="shared" si="3"/>
        <v>0</v>
      </c>
      <c r="K83">
        <f t="shared" si="4"/>
        <v>0</v>
      </c>
      <c r="L83">
        <f t="shared" si="5"/>
        <v>0</v>
      </c>
    </row>
    <row r="84" spans="2:12" x14ac:dyDescent="0.35">
      <c r="B84" s="30">
        <v>40912</v>
      </c>
      <c r="C84" s="31" t="s">
        <v>61</v>
      </c>
      <c r="D84" s="32">
        <v>0</v>
      </c>
      <c r="E84" s="32">
        <v>0.1160645163286451</v>
      </c>
      <c r="F84">
        <v>0.34260323894529654</v>
      </c>
      <c r="G84">
        <f>(D84*Ergebnis!$C$2*Ergebnis!$C$6)</f>
        <v>0</v>
      </c>
      <c r="H84">
        <f>Ergebnis!$C$3/1000*Eigenverbrauch!E84</f>
        <v>0.3481935489859353</v>
      </c>
      <c r="I84">
        <f>Ergebnis!$C$4/1000*Eigenverbrauch!F84</f>
        <v>1.1991113363085379</v>
      </c>
      <c r="J84">
        <f t="shared" si="3"/>
        <v>0</v>
      </c>
      <c r="K84">
        <f t="shared" si="4"/>
        <v>0</v>
      </c>
      <c r="L84">
        <f t="shared" si="5"/>
        <v>0</v>
      </c>
    </row>
    <row r="85" spans="2:12" x14ac:dyDescent="0.35">
      <c r="B85" s="30">
        <v>40912</v>
      </c>
      <c r="C85" s="31" t="s">
        <v>62</v>
      </c>
      <c r="D85" s="32">
        <v>0</v>
      </c>
      <c r="E85" s="32">
        <v>0.10942414432751262</v>
      </c>
      <c r="F85">
        <v>0.59068851947849477</v>
      </c>
      <c r="G85">
        <f>(D85*Ergebnis!$C$2*Ergebnis!$C$6)</f>
        <v>0</v>
      </c>
      <c r="H85">
        <f>Ergebnis!$C$3/1000*Eigenverbrauch!E85</f>
        <v>0.32827243298253783</v>
      </c>
      <c r="I85">
        <f>Ergebnis!$C$4/1000*Eigenverbrauch!F85</f>
        <v>2.0674098181747316</v>
      </c>
      <c r="J85">
        <f t="shared" si="3"/>
        <v>0</v>
      </c>
      <c r="K85">
        <f t="shared" si="4"/>
        <v>0</v>
      </c>
      <c r="L85">
        <f t="shared" si="5"/>
        <v>0</v>
      </c>
    </row>
    <row r="86" spans="2:12" x14ac:dyDescent="0.35">
      <c r="B86" s="30">
        <v>40912</v>
      </c>
      <c r="C86" s="31" t="s">
        <v>63</v>
      </c>
      <c r="D86" s="32">
        <v>0</v>
      </c>
      <c r="E86" s="32">
        <v>0.10842359821674165</v>
      </c>
      <c r="F86">
        <v>0.66454894471186643</v>
      </c>
      <c r="G86">
        <f>(D86*Ergebnis!$C$2*Ergebnis!$C$6)</f>
        <v>0</v>
      </c>
      <c r="H86">
        <f>Ergebnis!$C$3/1000*Eigenverbrauch!E86</f>
        <v>0.32527079465022496</v>
      </c>
      <c r="I86">
        <f>Ergebnis!$C$4/1000*Eigenverbrauch!F86</f>
        <v>2.3259213064915327</v>
      </c>
      <c r="J86">
        <f t="shared" si="3"/>
        <v>0</v>
      </c>
      <c r="K86">
        <f t="shared" si="4"/>
        <v>0</v>
      </c>
      <c r="L86">
        <f t="shared" si="5"/>
        <v>0</v>
      </c>
    </row>
    <row r="87" spans="2:12" x14ac:dyDescent="0.35">
      <c r="B87" s="30">
        <v>40912</v>
      </c>
      <c r="C87" s="31" t="s">
        <v>64</v>
      </c>
      <c r="D87" s="32">
        <v>0</v>
      </c>
      <c r="E87" s="32">
        <v>0.11442032286586888</v>
      </c>
      <c r="F87">
        <v>0.4784362637148481</v>
      </c>
      <c r="G87">
        <f>(D87*Ergebnis!$C$2*Ergebnis!$C$6)</f>
        <v>0</v>
      </c>
      <c r="H87">
        <f>Ergebnis!$C$3/1000*Eigenverbrauch!E87</f>
        <v>0.34326096859760663</v>
      </c>
      <c r="I87">
        <f>Ergebnis!$C$4/1000*Eigenverbrauch!F87</f>
        <v>1.6745269230019684</v>
      </c>
      <c r="J87">
        <f t="shared" si="3"/>
        <v>0</v>
      </c>
      <c r="K87">
        <f t="shared" si="4"/>
        <v>0</v>
      </c>
      <c r="L87">
        <f t="shared" si="5"/>
        <v>0</v>
      </c>
    </row>
    <row r="88" spans="2:12" x14ac:dyDescent="0.35">
      <c r="B88" s="30">
        <v>40912</v>
      </c>
      <c r="C88" s="31" t="s">
        <v>65</v>
      </c>
      <c r="D88" s="32">
        <v>0</v>
      </c>
      <c r="E88" s="32">
        <v>0.12295934743288857</v>
      </c>
      <c r="F88">
        <v>0.40691442714321907</v>
      </c>
      <c r="G88">
        <f>(D88*Ergebnis!$C$2*Ergebnis!$C$6)</f>
        <v>0</v>
      </c>
      <c r="H88">
        <f>Ergebnis!$C$3/1000*Eigenverbrauch!E88</f>
        <v>0.36887804229866572</v>
      </c>
      <c r="I88">
        <f>Ergebnis!$C$4/1000*Eigenverbrauch!F88</f>
        <v>1.4242004950012668</v>
      </c>
      <c r="J88">
        <f t="shared" si="3"/>
        <v>0</v>
      </c>
      <c r="K88">
        <f t="shared" si="4"/>
        <v>0</v>
      </c>
      <c r="L88">
        <f t="shared" si="5"/>
        <v>0</v>
      </c>
    </row>
    <row r="89" spans="2:12" x14ac:dyDescent="0.35">
      <c r="B89" s="30">
        <v>40912</v>
      </c>
      <c r="C89" s="31" t="s">
        <v>66</v>
      </c>
      <c r="D89" s="32">
        <v>0</v>
      </c>
      <c r="E89" s="32">
        <v>0.12602411974574773</v>
      </c>
      <c r="F89">
        <v>0.40827860386256892</v>
      </c>
      <c r="G89">
        <f>(D89*Ergebnis!$C$2*Ergebnis!$C$6)</f>
        <v>0</v>
      </c>
      <c r="H89">
        <f>Ergebnis!$C$3/1000*Eigenverbrauch!E89</f>
        <v>0.37807235923724319</v>
      </c>
      <c r="I89">
        <f>Ergebnis!$C$4/1000*Eigenverbrauch!F89</f>
        <v>1.4289751135189912</v>
      </c>
      <c r="J89">
        <f t="shared" si="3"/>
        <v>0</v>
      </c>
      <c r="K89">
        <f t="shared" si="4"/>
        <v>0</v>
      </c>
      <c r="L89">
        <f t="shared" si="5"/>
        <v>0</v>
      </c>
    </row>
    <row r="90" spans="2:12" x14ac:dyDescent="0.35">
      <c r="B90" s="30">
        <v>40912</v>
      </c>
      <c r="C90" s="31" t="s">
        <v>67</v>
      </c>
      <c r="D90" s="32">
        <v>0</v>
      </c>
      <c r="E90" s="32">
        <v>0.11866533050505386</v>
      </c>
      <c r="F90">
        <v>0.2110576267222731</v>
      </c>
      <c r="G90">
        <f>(D90*Ergebnis!$C$2*Ergebnis!$C$6)</f>
        <v>0</v>
      </c>
      <c r="H90">
        <f>Ergebnis!$C$3/1000*Eigenverbrauch!E90</f>
        <v>0.35599599151516159</v>
      </c>
      <c r="I90">
        <f>Ergebnis!$C$4/1000*Eigenverbrauch!F90</f>
        <v>0.73870169352795589</v>
      </c>
      <c r="J90">
        <f t="shared" si="3"/>
        <v>0</v>
      </c>
      <c r="K90">
        <f t="shared" si="4"/>
        <v>0</v>
      </c>
      <c r="L90">
        <f t="shared" si="5"/>
        <v>0</v>
      </c>
    </row>
    <row r="91" spans="2:12" x14ac:dyDescent="0.35">
      <c r="B91" s="30">
        <v>40912</v>
      </c>
      <c r="C91" s="31" t="s">
        <v>68</v>
      </c>
      <c r="D91" s="32">
        <v>0</v>
      </c>
      <c r="E91" s="32">
        <v>0.11316686290215583</v>
      </c>
      <c r="F91">
        <v>0</v>
      </c>
      <c r="G91">
        <f>(D91*Ergebnis!$C$2*Ergebnis!$C$6)</f>
        <v>0</v>
      </c>
      <c r="H91">
        <f>Ergebnis!$C$3/1000*Eigenverbrauch!E91</f>
        <v>0.33950058870646749</v>
      </c>
      <c r="I91">
        <f>Ergebnis!$C$4/1000*Eigenverbrauch!F91</f>
        <v>0</v>
      </c>
      <c r="J91">
        <f t="shared" si="3"/>
        <v>0</v>
      </c>
      <c r="K91">
        <f t="shared" si="4"/>
        <v>0</v>
      </c>
      <c r="L91">
        <f t="shared" si="5"/>
        <v>0</v>
      </c>
    </row>
    <row r="92" spans="2:12" x14ac:dyDescent="0.35">
      <c r="B92" s="30">
        <v>40912</v>
      </c>
      <c r="C92" s="31" t="s">
        <v>69</v>
      </c>
      <c r="D92" s="32">
        <v>0</v>
      </c>
      <c r="E92" s="32">
        <v>0.11879366027372337</v>
      </c>
      <c r="F92">
        <v>0.60998187593787145</v>
      </c>
      <c r="G92">
        <f>(D92*Ergebnis!$C$2*Ergebnis!$C$6)</f>
        <v>0</v>
      </c>
      <c r="H92">
        <f>Ergebnis!$C$3/1000*Eigenverbrauch!E92</f>
        <v>0.35638098082117009</v>
      </c>
      <c r="I92">
        <f>Ergebnis!$C$4/1000*Eigenverbrauch!F92</f>
        <v>2.1349365657825503</v>
      </c>
      <c r="J92">
        <f t="shared" si="3"/>
        <v>0</v>
      </c>
      <c r="K92">
        <f t="shared" si="4"/>
        <v>0</v>
      </c>
      <c r="L92">
        <f t="shared" si="5"/>
        <v>0</v>
      </c>
    </row>
    <row r="93" spans="2:12" x14ac:dyDescent="0.35">
      <c r="B93" s="30">
        <v>40912</v>
      </c>
      <c r="C93" s="31" t="s">
        <v>70</v>
      </c>
      <c r="D93" s="32">
        <v>0</v>
      </c>
      <c r="E93" s="32">
        <v>0.14552619424382052</v>
      </c>
      <c r="F93">
        <v>0.47278467444897004</v>
      </c>
      <c r="G93">
        <f>(D93*Ergebnis!$C$2*Ergebnis!$C$6)</f>
        <v>0</v>
      </c>
      <c r="H93">
        <f>Ergebnis!$C$3/1000*Eigenverbrauch!E93</f>
        <v>0.43657858273146155</v>
      </c>
      <c r="I93">
        <f>Ergebnis!$C$4/1000*Eigenverbrauch!F93</f>
        <v>1.6547463605713952</v>
      </c>
      <c r="J93">
        <f t="shared" si="3"/>
        <v>0</v>
      </c>
      <c r="K93">
        <f t="shared" si="4"/>
        <v>0</v>
      </c>
      <c r="L93">
        <f t="shared" si="5"/>
        <v>0</v>
      </c>
    </row>
    <row r="94" spans="2:12" x14ac:dyDescent="0.35">
      <c r="B94" s="30">
        <v>40912</v>
      </c>
      <c r="C94" s="31" t="s">
        <v>71</v>
      </c>
      <c r="D94" s="32">
        <v>0</v>
      </c>
      <c r="E94" s="32">
        <v>0.1859052059037582</v>
      </c>
      <c r="F94">
        <v>0.37690253931752188</v>
      </c>
      <c r="G94">
        <f>(D94*Ergebnis!$C$2*Ergebnis!$C$6)</f>
        <v>0</v>
      </c>
      <c r="H94">
        <f>Ergebnis!$C$3/1000*Eigenverbrauch!E94</f>
        <v>0.55771561771127454</v>
      </c>
      <c r="I94">
        <f>Ergebnis!$C$4/1000*Eigenverbrauch!F94</f>
        <v>1.3191588876113265</v>
      </c>
      <c r="J94">
        <f t="shared" si="3"/>
        <v>0</v>
      </c>
      <c r="K94">
        <f t="shared" si="4"/>
        <v>0</v>
      </c>
      <c r="L94">
        <f t="shared" si="5"/>
        <v>0</v>
      </c>
    </row>
    <row r="95" spans="2:12" x14ac:dyDescent="0.35">
      <c r="B95" s="30">
        <v>40912</v>
      </c>
      <c r="C95" s="31" t="s">
        <v>72</v>
      </c>
      <c r="D95" s="32">
        <v>0</v>
      </c>
      <c r="E95" s="32">
        <v>0.20172877948294318</v>
      </c>
      <c r="F95">
        <v>0.2182682750959796</v>
      </c>
      <c r="G95">
        <f>(D95*Ergebnis!$C$2*Ergebnis!$C$6)</f>
        <v>0</v>
      </c>
      <c r="H95">
        <f>Ergebnis!$C$3/1000*Eigenverbrauch!E95</f>
        <v>0.60518633844882952</v>
      </c>
      <c r="I95">
        <f>Ergebnis!$C$4/1000*Eigenverbrauch!F95</f>
        <v>0.76393896283592855</v>
      </c>
      <c r="J95">
        <f t="shared" si="3"/>
        <v>0</v>
      </c>
      <c r="K95">
        <f t="shared" si="4"/>
        <v>0</v>
      </c>
      <c r="L95">
        <f t="shared" si="5"/>
        <v>0</v>
      </c>
    </row>
    <row r="96" spans="2:12" x14ac:dyDescent="0.35">
      <c r="B96" s="30">
        <v>40912</v>
      </c>
      <c r="C96" s="31" t="s">
        <v>73</v>
      </c>
      <c r="D96" s="32">
        <v>0</v>
      </c>
      <c r="E96" s="32">
        <v>0.18898255490487076</v>
      </c>
      <c r="F96">
        <v>0</v>
      </c>
      <c r="G96">
        <f>(D96*Ergebnis!$C$2*Ergebnis!$C$6)</f>
        <v>0</v>
      </c>
      <c r="H96">
        <f>Ergebnis!$C$3/1000*Eigenverbrauch!E96</f>
        <v>0.56694766471461233</v>
      </c>
      <c r="I96">
        <f>Ergebnis!$C$4/1000*Eigenverbrauch!F96</f>
        <v>0</v>
      </c>
      <c r="J96">
        <f t="shared" si="3"/>
        <v>0</v>
      </c>
      <c r="K96">
        <f t="shared" si="4"/>
        <v>0</v>
      </c>
      <c r="L96">
        <f t="shared" si="5"/>
        <v>0</v>
      </c>
    </row>
    <row r="97" spans="2:12" x14ac:dyDescent="0.35">
      <c r="B97" s="30">
        <v>40912</v>
      </c>
      <c r="C97" s="31" t="s">
        <v>74</v>
      </c>
      <c r="D97" s="32">
        <v>0</v>
      </c>
      <c r="E97" s="32">
        <v>0.15563553528822338</v>
      </c>
      <c r="F97">
        <v>0.27380975581236727</v>
      </c>
      <c r="G97">
        <f>(D97*Ergebnis!$C$2*Ergebnis!$C$6)</f>
        <v>0</v>
      </c>
      <c r="H97">
        <f>Ergebnis!$C$3/1000*Eigenverbrauch!E97</f>
        <v>0.46690660586467014</v>
      </c>
      <c r="I97">
        <f>Ergebnis!$C$4/1000*Eigenverbrauch!F97</f>
        <v>0.95833414534328543</v>
      </c>
      <c r="J97">
        <f t="shared" si="3"/>
        <v>0</v>
      </c>
      <c r="K97">
        <f t="shared" si="4"/>
        <v>0</v>
      </c>
      <c r="L97">
        <f t="shared" si="5"/>
        <v>0</v>
      </c>
    </row>
    <row r="98" spans="2:12" x14ac:dyDescent="0.35">
      <c r="B98" s="30">
        <v>40912</v>
      </c>
      <c r="C98" s="31" t="s">
        <v>75</v>
      </c>
      <c r="D98" s="32">
        <v>0</v>
      </c>
      <c r="E98" s="32">
        <v>0.12531061317917816</v>
      </c>
      <c r="F98">
        <v>0.58893457798218773</v>
      </c>
      <c r="G98">
        <f>(D98*Ergebnis!$C$2*Ergebnis!$C$6)</f>
        <v>0</v>
      </c>
      <c r="H98">
        <f>Ergebnis!$C$3/1000*Eigenverbrauch!E98</f>
        <v>0.37593183953753451</v>
      </c>
      <c r="I98">
        <f>Ergebnis!$C$4/1000*Eigenverbrauch!F98</f>
        <v>2.0612710229376572</v>
      </c>
      <c r="J98">
        <f t="shared" si="3"/>
        <v>0</v>
      </c>
      <c r="K98">
        <f t="shared" si="4"/>
        <v>0</v>
      </c>
      <c r="L98">
        <f t="shared" si="5"/>
        <v>0</v>
      </c>
    </row>
    <row r="99" spans="2:12" x14ac:dyDescent="0.35">
      <c r="B99" s="30">
        <v>40912</v>
      </c>
      <c r="C99" s="31" t="s">
        <v>76</v>
      </c>
      <c r="D99" s="32">
        <v>0</v>
      </c>
      <c r="E99" s="32">
        <v>9.6233407230450277E-2</v>
      </c>
      <c r="F99">
        <v>3.2740241264396938E-2</v>
      </c>
      <c r="G99">
        <f>(D99*Ergebnis!$C$2*Ergebnis!$C$6)</f>
        <v>0</v>
      </c>
      <c r="H99">
        <f>Ergebnis!$C$3/1000*Eigenverbrauch!E99</f>
        <v>0.28870022169135084</v>
      </c>
      <c r="I99">
        <f>Ergebnis!$C$4/1000*Eigenverbrauch!F99</f>
        <v>0.11459084442538928</v>
      </c>
      <c r="J99">
        <f t="shared" si="3"/>
        <v>0</v>
      </c>
      <c r="K99">
        <f t="shared" si="4"/>
        <v>0</v>
      </c>
      <c r="L99">
        <f t="shared" si="5"/>
        <v>0</v>
      </c>
    </row>
    <row r="100" spans="2:12" x14ac:dyDescent="0.35">
      <c r="B100" s="30">
        <v>40913</v>
      </c>
      <c r="C100" s="31" t="s">
        <v>53</v>
      </c>
      <c r="D100" s="32">
        <v>0</v>
      </c>
      <c r="E100" s="32">
        <v>7.9920731193885625E-2</v>
      </c>
      <c r="F100">
        <v>0.27556369730867425</v>
      </c>
      <c r="G100">
        <f>(D100*Ergebnis!$C$2*Ergebnis!$C$6)</f>
        <v>0</v>
      </c>
      <c r="H100">
        <f>Ergebnis!$C$3/1000*Eigenverbrauch!E100</f>
        <v>0.23976219358165687</v>
      </c>
      <c r="I100">
        <f>Ergebnis!$C$4/1000*Eigenverbrauch!F100</f>
        <v>0.96447294058035982</v>
      </c>
      <c r="J100">
        <f t="shared" si="3"/>
        <v>0</v>
      </c>
      <c r="K100">
        <f t="shared" si="4"/>
        <v>0</v>
      </c>
      <c r="L100">
        <f t="shared" si="5"/>
        <v>0</v>
      </c>
    </row>
    <row r="101" spans="2:12" x14ac:dyDescent="0.35">
      <c r="B101" s="30">
        <v>40913</v>
      </c>
      <c r="C101" s="31" t="s">
        <v>54</v>
      </c>
      <c r="D101" s="32">
        <v>0</v>
      </c>
      <c r="E101" s="32">
        <v>6.9016352287206928E-2</v>
      </c>
      <c r="F101">
        <v>0.14206926120086527</v>
      </c>
      <c r="G101">
        <f>(D101*Ergebnis!$C$2*Ergebnis!$C$6)</f>
        <v>0</v>
      </c>
      <c r="H101">
        <f>Ergebnis!$C$3/1000*Eigenverbrauch!E101</f>
        <v>0.20704905686162078</v>
      </c>
      <c r="I101">
        <f>Ergebnis!$C$4/1000*Eigenverbrauch!F101</f>
        <v>0.49724241420302845</v>
      </c>
      <c r="J101">
        <f t="shared" si="3"/>
        <v>0</v>
      </c>
      <c r="K101">
        <f t="shared" si="4"/>
        <v>0</v>
      </c>
      <c r="L101">
        <f t="shared" si="5"/>
        <v>0</v>
      </c>
    </row>
    <row r="102" spans="2:12" x14ac:dyDescent="0.35">
      <c r="B102" s="30">
        <v>40913</v>
      </c>
      <c r="C102" s="31" t="s">
        <v>55</v>
      </c>
      <c r="D102" s="32">
        <v>0</v>
      </c>
      <c r="E102" s="32">
        <v>6.83468261857961E-2</v>
      </c>
      <c r="F102">
        <v>0.13875626059672988</v>
      </c>
      <c r="G102">
        <f>(D102*Ergebnis!$C$2*Ergebnis!$C$6)</f>
        <v>0</v>
      </c>
      <c r="H102">
        <f>Ergebnis!$C$3/1000*Eigenverbrauch!E102</f>
        <v>0.2050404785573883</v>
      </c>
      <c r="I102">
        <f>Ergebnis!$C$4/1000*Eigenverbrauch!F102</f>
        <v>0.48564691208855459</v>
      </c>
      <c r="J102">
        <f t="shared" si="3"/>
        <v>0</v>
      </c>
      <c r="K102">
        <f t="shared" si="4"/>
        <v>0</v>
      </c>
      <c r="L102">
        <f t="shared" si="5"/>
        <v>0</v>
      </c>
    </row>
    <row r="103" spans="2:12" x14ac:dyDescent="0.35">
      <c r="B103" s="30">
        <v>40913</v>
      </c>
      <c r="C103" s="31" t="s">
        <v>56</v>
      </c>
      <c r="D103" s="32">
        <v>0</v>
      </c>
      <c r="E103" s="32">
        <v>7.1975674124176797E-2</v>
      </c>
      <c r="F103">
        <v>0.28959522927913006</v>
      </c>
      <c r="G103">
        <f>(D103*Ergebnis!$C$2*Ergebnis!$C$6)</f>
        <v>0</v>
      </c>
      <c r="H103">
        <f>Ergebnis!$C$3/1000*Eigenverbrauch!E103</f>
        <v>0.21592702237253039</v>
      </c>
      <c r="I103">
        <f>Ergebnis!$C$4/1000*Eigenverbrauch!F103</f>
        <v>1.0135833024769552</v>
      </c>
      <c r="J103">
        <f t="shared" si="3"/>
        <v>0</v>
      </c>
      <c r="K103">
        <f t="shared" si="4"/>
        <v>0</v>
      </c>
      <c r="L103">
        <f t="shared" si="5"/>
        <v>0</v>
      </c>
    </row>
    <row r="104" spans="2:12" x14ac:dyDescent="0.35">
      <c r="B104" s="30">
        <v>40913</v>
      </c>
      <c r="C104" s="31" t="s">
        <v>57</v>
      </c>
      <c r="D104" s="32">
        <v>0</v>
      </c>
      <c r="E104" s="32">
        <v>7.8423171453926702E-2</v>
      </c>
      <c r="F104">
        <v>0.23385886617426382</v>
      </c>
      <c r="G104">
        <f>(D104*Ergebnis!$C$2*Ergebnis!$C$6)</f>
        <v>0</v>
      </c>
      <c r="H104">
        <f>Ergebnis!$C$3/1000*Eigenverbrauch!E104</f>
        <v>0.23526951436178012</v>
      </c>
      <c r="I104">
        <f>Ergebnis!$C$4/1000*Eigenverbrauch!F104</f>
        <v>0.81850603160992341</v>
      </c>
      <c r="J104">
        <f t="shared" si="3"/>
        <v>0</v>
      </c>
      <c r="K104">
        <f t="shared" si="4"/>
        <v>0</v>
      </c>
      <c r="L104">
        <f t="shared" si="5"/>
        <v>0</v>
      </c>
    </row>
    <row r="105" spans="2:12" x14ac:dyDescent="0.35">
      <c r="B105" s="30">
        <v>40913</v>
      </c>
      <c r="C105" s="31" t="s">
        <v>58</v>
      </c>
      <c r="D105" s="32">
        <v>0</v>
      </c>
      <c r="E105" s="32">
        <v>9.2128260747139798E-2</v>
      </c>
      <c r="F105">
        <v>0.32584335353614091</v>
      </c>
      <c r="G105">
        <f>(D105*Ergebnis!$C$2*Ergebnis!$C$6)</f>
        <v>0</v>
      </c>
      <c r="H105">
        <f>Ergebnis!$C$3/1000*Eigenverbrauch!E105</f>
        <v>0.27638478224141938</v>
      </c>
      <c r="I105">
        <f>Ergebnis!$C$4/1000*Eigenverbrauch!F105</f>
        <v>1.1404517373764933</v>
      </c>
      <c r="J105">
        <f t="shared" si="3"/>
        <v>0</v>
      </c>
      <c r="K105">
        <f t="shared" si="4"/>
        <v>0</v>
      </c>
      <c r="L105">
        <f t="shared" si="5"/>
        <v>0</v>
      </c>
    </row>
    <row r="106" spans="2:12" x14ac:dyDescent="0.35">
      <c r="B106" s="30">
        <v>40913</v>
      </c>
      <c r="C106" s="31" t="s">
        <v>59</v>
      </c>
      <c r="D106" s="32">
        <v>0</v>
      </c>
      <c r="E106" s="32">
        <v>0.12474821018072688</v>
      </c>
      <c r="F106">
        <v>8.9840781088613028E-2</v>
      </c>
      <c r="G106">
        <f>(D106*Ergebnis!$C$2*Ergebnis!$C$6)</f>
        <v>0</v>
      </c>
      <c r="H106">
        <f>Ergebnis!$C$3/1000*Eigenverbrauch!E106</f>
        <v>0.3742446305421806</v>
      </c>
      <c r="I106">
        <f>Ergebnis!$C$4/1000*Eigenverbrauch!F106</f>
        <v>0.31444273381014559</v>
      </c>
      <c r="J106">
        <f t="shared" si="3"/>
        <v>0</v>
      </c>
      <c r="K106">
        <f t="shared" si="4"/>
        <v>0</v>
      </c>
      <c r="L106">
        <f t="shared" si="5"/>
        <v>0</v>
      </c>
    </row>
    <row r="107" spans="2:12" x14ac:dyDescent="0.35">
      <c r="B107" s="30">
        <v>40913</v>
      </c>
      <c r="C107" s="31" t="s">
        <v>60</v>
      </c>
      <c r="D107" s="32">
        <v>0</v>
      </c>
      <c r="E107" s="32">
        <v>0.13006266020058005</v>
      </c>
      <c r="F107">
        <v>0.13174049461150197</v>
      </c>
      <c r="G107">
        <f>(D107*Ergebnis!$C$2*Ergebnis!$C$6)</f>
        <v>0</v>
      </c>
      <c r="H107">
        <f>Ergebnis!$C$3/1000*Eigenverbrauch!E107</f>
        <v>0.39018798060174015</v>
      </c>
      <c r="I107">
        <f>Ergebnis!$C$4/1000*Eigenverbrauch!F107</f>
        <v>0.46109173114025692</v>
      </c>
      <c r="J107">
        <f t="shared" si="3"/>
        <v>0</v>
      </c>
      <c r="K107">
        <f t="shared" si="4"/>
        <v>0</v>
      </c>
      <c r="L107">
        <f t="shared" si="5"/>
        <v>0</v>
      </c>
    </row>
    <row r="108" spans="2:12" x14ac:dyDescent="0.35">
      <c r="B108" s="30">
        <v>40913</v>
      </c>
      <c r="C108" s="31" t="s">
        <v>61</v>
      </c>
      <c r="D108" s="32">
        <v>0</v>
      </c>
      <c r="E108" s="32">
        <v>0.1160645163286451</v>
      </c>
      <c r="F108">
        <v>0.29563658332196524</v>
      </c>
      <c r="G108">
        <f>(D108*Ergebnis!$C$2*Ergebnis!$C$6)</f>
        <v>0</v>
      </c>
      <c r="H108">
        <f>Ergebnis!$C$3/1000*Eigenverbrauch!E108</f>
        <v>0.3481935489859353</v>
      </c>
      <c r="I108">
        <f>Ergebnis!$C$4/1000*Eigenverbrauch!F108</f>
        <v>1.0347280416268783</v>
      </c>
      <c r="J108">
        <f t="shared" si="3"/>
        <v>0</v>
      </c>
      <c r="K108">
        <f t="shared" si="4"/>
        <v>0</v>
      </c>
      <c r="L108">
        <f t="shared" si="5"/>
        <v>0</v>
      </c>
    </row>
    <row r="109" spans="2:12" x14ac:dyDescent="0.35">
      <c r="B109" s="30">
        <v>40913</v>
      </c>
      <c r="C109" s="31" t="s">
        <v>62</v>
      </c>
      <c r="D109" s="32">
        <v>0</v>
      </c>
      <c r="E109" s="32">
        <v>0.10942414432751262</v>
      </c>
      <c r="F109">
        <v>0.59692475590980842</v>
      </c>
      <c r="G109">
        <f>(D109*Ergebnis!$C$2*Ergebnis!$C$6)</f>
        <v>0</v>
      </c>
      <c r="H109">
        <f>Ergebnis!$C$3/1000*Eigenverbrauch!E109</f>
        <v>0.32827243298253783</v>
      </c>
      <c r="I109">
        <f>Ergebnis!$C$4/1000*Eigenverbrauch!F109</f>
        <v>2.0892366456843297</v>
      </c>
      <c r="J109">
        <f t="shared" si="3"/>
        <v>0</v>
      </c>
      <c r="K109">
        <f t="shared" si="4"/>
        <v>0</v>
      </c>
      <c r="L109">
        <f t="shared" si="5"/>
        <v>0</v>
      </c>
    </row>
    <row r="110" spans="2:12" x14ac:dyDescent="0.35">
      <c r="B110" s="30">
        <v>40913</v>
      </c>
      <c r="C110" s="31" t="s">
        <v>63</v>
      </c>
      <c r="D110" s="32">
        <v>0</v>
      </c>
      <c r="E110" s="32">
        <v>0.10842359821674165</v>
      </c>
      <c r="F110">
        <v>0.45193225888176486</v>
      </c>
      <c r="G110">
        <f>(D110*Ergebnis!$C$2*Ergebnis!$C$6)</f>
        <v>0</v>
      </c>
      <c r="H110">
        <f>Ergebnis!$C$3/1000*Eigenverbrauch!E110</f>
        <v>0.32527079465022496</v>
      </c>
      <c r="I110">
        <f>Ergebnis!$C$4/1000*Eigenverbrauch!F110</f>
        <v>1.5817629060861771</v>
      </c>
      <c r="J110">
        <f t="shared" si="3"/>
        <v>0</v>
      </c>
      <c r="K110">
        <f t="shared" si="4"/>
        <v>0</v>
      </c>
      <c r="L110">
        <f t="shared" si="5"/>
        <v>0</v>
      </c>
    </row>
    <row r="111" spans="2:12" x14ac:dyDescent="0.35">
      <c r="B111" s="30">
        <v>40913</v>
      </c>
      <c r="C111" s="31" t="s">
        <v>64</v>
      </c>
      <c r="D111" s="32">
        <v>0</v>
      </c>
      <c r="E111" s="32">
        <v>0.11442032286586888</v>
      </c>
      <c r="F111">
        <v>0.36384541928945879</v>
      </c>
      <c r="G111">
        <f>(D111*Ergebnis!$C$2*Ergebnis!$C$6)</f>
        <v>0</v>
      </c>
      <c r="H111">
        <f>Ergebnis!$C$3/1000*Eigenverbrauch!E111</f>
        <v>0.34326096859760663</v>
      </c>
      <c r="I111">
        <f>Ergebnis!$C$4/1000*Eigenverbrauch!F111</f>
        <v>1.2734589675131058</v>
      </c>
      <c r="J111">
        <f t="shared" si="3"/>
        <v>0</v>
      </c>
      <c r="K111">
        <f t="shared" si="4"/>
        <v>0</v>
      </c>
      <c r="L111">
        <f t="shared" si="5"/>
        <v>0</v>
      </c>
    </row>
    <row r="112" spans="2:12" x14ac:dyDescent="0.35">
      <c r="B112" s="30">
        <v>40913</v>
      </c>
      <c r="C112" s="31" t="s">
        <v>65</v>
      </c>
      <c r="D112" s="32">
        <v>0</v>
      </c>
      <c r="E112" s="32">
        <v>0.12295934743288857</v>
      </c>
      <c r="F112">
        <v>0.34318788611073214</v>
      </c>
      <c r="G112">
        <f>(D112*Ergebnis!$C$2*Ergebnis!$C$6)</f>
        <v>0</v>
      </c>
      <c r="H112">
        <f>Ergebnis!$C$3/1000*Eigenverbrauch!E112</f>
        <v>0.36887804229866572</v>
      </c>
      <c r="I112">
        <f>Ergebnis!$C$4/1000*Eigenverbrauch!F112</f>
        <v>1.2011576013875624</v>
      </c>
      <c r="J112">
        <f t="shared" si="3"/>
        <v>0</v>
      </c>
      <c r="K112">
        <f t="shared" si="4"/>
        <v>0</v>
      </c>
      <c r="L112">
        <f t="shared" si="5"/>
        <v>0</v>
      </c>
    </row>
    <row r="113" spans="2:12" x14ac:dyDescent="0.35">
      <c r="B113" s="30">
        <v>40913</v>
      </c>
      <c r="C113" s="31" t="s">
        <v>66</v>
      </c>
      <c r="D113" s="32">
        <v>0</v>
      </c>
      <c r="E113" s="32">
        <v>0.12602411974574773</v>
      </c>
      <c r="F113">
        <v>0.3453315923839963</v>
      </c>
      <c r="G113">
        <f>(D113*Ergebnis!$C$2*Ergebnis!$C$6)</f>
        <v>0</v>
      </c>
      <c r="H113">
        <f>Ergebnis!$C$3/1000*Eigenverbrauch!E113</f>
        <v>0.37807235923724319</v>
      </c>
      <c r="I113">
        <f>Ergebnis!$C$4/1000*Eigenverbrauch!F113</f>
        <v>1.208660573343987</v>
      </c>
      <c r="J113">
        <f t="shared" si="3"/>
        <v>0</v>
      </c>
      <c r="K113">
        <f t="shared" si="4"/>
        <v>0</v>
      </c>
      <c r="L113">
        <f t="shared" si="5"/>
        <v>0</v>
      </c>
    </row>
    <row r="114" spans="2:12" x14ac:dyDescent="0.35">
      <c r="B114" s="30">
        <v>40913</v>
      </c>
      <c r="C114" s="31" t="s">
        <v>67</v>
      </c>
      <c r="D114" s="32">
        <v>0</v>
      </c>
      <c r="E114" s="32">
        <v>0.11866533050505386</v>
      </c>
      <c r="F114">
        <v>0.33285911952136882</v>
      </c>
      <c r="G114">
        <f>(D114*Ergebnis!$C$2*Ergebnis!$C$6)</f>
        <v>0</v>
      </c>
      <c r="H114">
        <f>Ergebnis!$C$3/1000*Eigenverbrauch!E114</f>
        <v>0.35599599151516159</v>
      </c>
      <c r="I114">
        <f>Ergebnis!$C$4/1000*Eigenverbrauch!F114</f>
        <v>1.1650069183247909</v>
      </c>
      <c r="J114">
        <f t="shared" si="3"/>
        <v>0</v>
      </c>
      <c r="K114">
        <f t="shared" si="4"/>
        <v>0</v>
      </c>
      <c r="L114">
        <f t="shared" si="5"/>
        <v>0</v>
      </c>
    </row>
    <row r="115" spans="2:12" x14ac:dyDescent="0.35">
      <c r="B115" s="30">
        <v>40913</v>
      </c>
      <c r="C115" s="31" t="s">
        <v>68</v>
      </c>
      <c r="D115" s="32">
        <v>0</v>
      </c>
      <c r="E115" s="32">
        <v>0.11316686290215583</v>
      </c>
      <c r="F115">
        <v>0.32837682458636214</v>
      </c>
      <c r="G115">
        <f>(D115*Ergebnis!$C$2*Ergebnis!$C$6)</f>
        <v>0</v>
      </c>
      <c r="H115">
        <f>Ergebnis!$C$3/1000*Eigenverbrauch!E115</f>
        <v>0.33950058870646749</v>
      </c>
      <c r="I115">
        <f>Ergebnis!$C$4/1000*Eigenverbrauch!F115</f>
        <v>1.1493188860522674</v>
      </c>
      <c r="J115">
        <f t="shared" si="3"/>
        <v>0</v>
      </c>
      <c r="K115">
        <f t="shared" si="4"/>
        <v>0</v>
      </c>
      <c r="L115">
        <f t="shared" si="5"/>
        <v>0</v>
      </c>
    </row>
    <row r="116" spans="2:12" x14ac:dyDescent="0.35">
      <c r="B116" s="30">
        <v>40913</v>
      </c>
      <c r="C116" s="31" t="s">
        <v>69</v>
      </c>
      <c r="D116" s="32">
        <v>0</v>
      </c>
      <c r="E116" s="32">
        <v>0.11879366027372337</v>
      </c>
      <c r="F116">
        <v>0.37534348020969344</v>
      </c>
      <c r="G116">
        <f>(D116*Ergebnis!$C$2*Ergebnis!$C$6)</f>
        <v>0</v>
      </c>
      <c r="H116">
        <f>Ergebnis!$C$3/1000*Eigenverbrauch!E116</f>
        <v>0.35638098082117009</v>
      </c>
      <c r="I116">
        <f>Ergebnis!$C$4/1000*Eigenverbrauch!F116</f>
        <v>1.3137021807339271</v>
      </c>
      <c r="J116">
        <f t="shared" si="3"/>
        <v>0</v>
      </c>
      <c r="K116">
        <f t="shared" si="4"/>
        <v>0</v>
      </c>
      <c r="L116">
        <f t="shared" si="5"/>
        <v>0</v>
      </c>
    </row>
    <row r="117" spans="2:12" x14ac:dyDescent="0.35">
      <c r="B117" s="30">
        <v>40913</v>
      </c>
      <c r="C117" s="31" t="s">
        <v>70</v>
      </c>
      <c r="D117" s="32">
        <v>0</v>
      </c>
      <c r="E117" s="32">
        <v>0.14552619424382052</v>
      </c>
      <c r="F117">
        <v>0.32545358875918384</v>
      </c>
      <c r="G117">
        <f>(D117*Ergebnis!$C$2*Ergebnis!$C$6)</f>
        <v>0</v>
      </c>
      <c r="H117">
        <f>Ergebnis!$C$3/1000*Eigenverbrauch!E117</f>
        <v>0.43657858273146155</v>
      </c>
      <c r="I117">
        <f>Ergebnis!$C$4/1000*Eigenverbrauch!F117</f>
        <v>1.1390875606571433</v>
      </c>
      <c r="J117">
        <f t="shared" si="3"/>
        <v>0</v>
      </c>
      <c r="K117">
        <f t="shared" si="4"/>
        <v>0</v>
      </c>
      <c r="L117">
        <f t="shared" si="5"/>
        <v>0</v>
      </c>
    </row>
    <row r="118" spans="2:12" x14ac:dyDescent="0.35">
      <c r="B118" s="30">
        <v>40913</v>
      </c>
      <c r="C118" s="31" t="s">
        <v>71</v>
      </c>
      <c r="D118" s="32">
        <v>0</v>
      </c>
      <c r="E118" s="32">
        <v>0.1859052059037582</v>
      </c>
      <c r="F118">
        <v>0.33363864907528307</v>
      </c>
      <c r="G118">
        <f>(D118*Ergebnis!$C$2*Ergebnis!$C$6)</f>
        <v>0</v>
      </c>
      <c r="H118">
        <f>Ergebnis!$C$3/1000*Eigenverbrauch!E118</f>
        <v>0.55771561771127454</v>
      </c>
      <c r="I118">
        <f>Ergebnis!$C$4/1000*Eigenverbrauch!F118</f>
        <v>1.1677352717634908</v>
      </c>
      <c r="J118">
        <f t="shared" si="3"/>
        <v>0</v>
      </c>
      <c r="K118">
        <f t="shared" si="4"/>
        <v>0</v>
      </c>
      <c r="L118">
        <f t="shared" si="5"/>
        <v>0</v>
      </c>
    </row>
    <row r="119" spans="2:12" x14ac:dyDescent="0.35">
      <c r="B119" s="30">
        <v>40913</v>
      </c>
      <c r="C119" s="31" t="s">
        <v>72</v>
      </c>
      <c r="D119" s="32">
        <v>0</v>
      </c>
      <c r="E119" s="32">
        <v>0.20172877948294318</v>
      </c>
      <c r="F119">
        <v>0.32272523532048408</v>
      </c>
      <c r="G119">
        <f>(D119*Ergebnis!$C$2*Ergebnis!$C$6)</f>
        <v>0</v>
      </c>
      <c r="H119">
        <f>Ergebnis!$C$3/1000*Eigenverbrauch!E119</f>
        <v>0.60518633844882952</v>
      </c>
      <c r="I119">
        <f>Ergebnis!$C$4/1000*Eigenverbrauch!F119</f>
        <v>1.1295383236216943</v>
      </c>
      <c r="J119">
        <f t="shared" si="3"/>
        <v>0</v>
      </c>
      <c r="K119">
        <f t="shared" si="4"/>
        <v>0</v>
      </c>
      <c r="L119">
        <f t="shared" si="5"/>
        <v>0</v>
      </c>
    </row>
    <row r="120" spans="2:12" x14ac:dyDescent="0.35">
      <c r="B120" s="30">
        <v>40913</v>
      </c>
      <c r="C120" s="31" t="s">
        <v>73</v>
      </c>
      <c r="D120" s="32">
        <v>0</v>
      </c>
      <c r="E120" s="32">
        <v>0.18898255490487076</v>
      </c>
      <c r="F120">
        <v>0.31648899888917043</v>
      </c>
      <c r="G120">
        <f>(D120*Ergebnis!$C$2*Ergebnis!$C$6)</f>
        <v>0</v>
      </c>
      <c r="H120">
        <f>Ergebnis!$C$3/1000*Eigenverbrauch!E120</f>
        <v>0.56694766471461233</v>
      </c>
      <c r="I120">
        <f>Ergebnis!$C$4/1000*Eigenverbrauch!F120</f>
        <v>1.1077114961120964</v>
      </c>
      <c r="J120">
        <f t="shared" si="3"/>
        <v>0</v>
      </c>
      <c r="K120">
        <f t="shared" si="4"/>
        <v>0</v>
      </c>
      <c r="L120">
        <f t="shared" si="5"/>
        <v>0</v>
      </c>
    </row>
    <row r="121" spans="2:12" x14ac:dyDescent="0.35">
      <c r="B121" s="30">
        <v>40913</v>
      </c>
      <c r="C121" s="31" t="s">
        <v>74</v>
      </c>
      <c r="D121" s="32">
        <v>0</v>
      </c>
      <c r="E121" s="32">
        <v>0.15563553528822338</v>
      </c>
      <c r="F121">
        <v>0.29992399586849339</v>
      </c>
      <c r="G121">
        <f>(D121*Ergebnis!$C$2*Ergebnis!$C$6)</f>
        <v>0</v>
      </c>
      <c r="H121">
        <f>Ergebnis!$C$3/1000*Eigenverbrauch!E121</f>
        <v>0.46690660586467014</v>
      </c>
      <c r="I121">
        <f>Ergebnis!$C$4/1000*Eigenverbrauch!F121</f>
        <v>1.049733985539727</v>
      </c>
      <c r="J121">
        <f t="shared" si="3"/>
        <v>0</v>
      </c>
      <c r="K121">
        <f t="shared" si="4"/>
        <v>0</v>
      </c>
      <c r="L121">
        <f t="shared" si="5"/>
        <v>0</v>
      </c>
    </row>
    <row r="122" spans="2:12" x14ac:dyDescent="0.35">
      <c r="B122" s="30">
        <v>40913</v>
      </c>
      <c r="C122" s="31" t="s">
        <v>75</v>
      </c>
      <c r="D122" s="32">
        <v>0</v>
      </c>
      <c r="E122" s="32">
        <v>0.12531061317917816</v>
      </c>
      <c r="F122">
        <v>0.33032564847114765</v>
      </c>
      <c r="G122">
        <f>(D122*Ergebnis!$C$2*Ergebnis!$C$6)</f>
        <v>0</v>
      </c>
      <c r="H122">
        <f>Ergebnis!$C$3/1000*Eigenverbrauch!E122</f>
        <v>0.37593183953753451</v>
      </c>
      <c r="I122">
        <f>Ergebnis!$C$4/1000*Eigenverbrauch!F122</f>
        <v>1.1561397696490168</v>
      </c>
      <c r="J122">
        <f t="shared" si="3"/>
        <v>0</v>
      </c>
      <c r="K122">
        <f t="shared" si="4"/>
        <v>0</v>
      </c>
      <c r="L122">
        <f t="shared" si="5"/>
        <v>0</v>
      </c>
    </row>
    <row r="123" spans="2:12" x14ac:dyDescent="0.35">
      <c r="B123" s="30">
        <v>40913</v>
      </c>
      <c r="C123" s="31" t="s">
        <v>76</v>
      </c>
      <c r="D123" s="32">
        <v>0</v>
      </c>
      <c r="E123" s="32">
        <v>9.6233407230450277E-2</v>
      </c>
      <c r="F123">
        <v>0</v>
      </c>
      <c r="G123">
        <f>(D123*Ergebnis!$C$2*Ergebnis!$C$6)</f>
        <v>0</v>
      </c>
      <c r="H123">
        <f>Ergebnis!$C$3/1000*Eigenverbrauch!E123</f>
        <v>0.28870022169135084</v>
      </c>
      <c r="I123">
        <f>Ergebnis!$C$4/1000*Eigenverbrauch!F123</f>
        <v>0</v>
      </c>
      <c r="J123">
        <f t="shared" si="3"/>
        <v>0</v>
      </c>
      <c r="K123">
        <f t="shared" si="4"/>
        <v>0</v>
      </c>
      <c r="L123">
        <f t="shared" si="5"/>
        <v>0</v>
      </c>
    </row>
    <row r="124" spans="2:12" x14ac:dyDescent="0.35">
      <c r="B124" s="30">
        <v>40914</v>
      </c>
      <c r="C124" s="31" t="s">
        <v>53</v>
      </c>
      <c r="D124" s="32">
        <v>0</v>
      </c>
      <c r="E124" s="32">
        <v>7.9920731193885625E-2</v>
      </c>
      <c r="F124">
        <v>0</v>
      </c>
      <c r="G124">
        <f>(D124*Ergebnis!$C$2*Ergebnis!$C$6)</f>
        <v>0</v>
      </c>
      <c r="H124">
        <f>Ergebnis!$C$3/1000*Eigenverbrauch!E124</f>
        <v>0.23976219358165687</v>
      </c>
      <c r="I124">
        <f>Ergebnis!$C$4/1000*Eigenverbrauch!F124</f>
        <v>0</v>
      </c>
      <c r="J124">
        <f t="shared" si="3"/>
        <v>0</v>
      </c>
      <c r="K124">
        <f t="shared" si="4"/>
        <v>0</v>
      </c>
      <c r="L124">
        <f t="shared" si="5"/>
        <v>0</v>
      </c>
    </row>
    <row r="125" spans="2:12" x14ac:dyDescent="0.35">
      <c r="B125" s="30">
        <v>40914</v>
      </c>
      <c r="C125" s="31" t="s">
        <v>54</v>
      </c>
      <c r="D125" s="32">
        <v>0</v>
      </c>
      <c r="E125" s="32">
        <v>6.9016352287206928E-2</v>
      </c>
      <c r="F125">
        <v>4.1899713522888939E-2</v>
      </c>
      <c r="G125">
        <f>(D125*Ergebnis!$C$2*Ergebnis!$C$6)</f>
        <v>0</v>
      </c>
      <c r="H125">
        <f>Ergebnis!$C$3/1000*Eigenverbrauch!E125</f>
        <v>0.20704905686162078</v>
      </c>
      <c r="I125">
        <f>Ergebnis!$C$4/1000*Eigenverbrauch!F125</f>
        <v>0.14664899733011127</v>
      </c>
      <c r="J125">
        <f t="shared" si="3"/>
        <v>0</v>
      </c>
      <c r="K125">
        <f t="shared" si="4"/>
        <v>0</v>
      </c>
      <c r="L125">
        <f t="shared" si="5"/>
        <v>0</v>
      </c>
    </row>
    <row r="126" spans="2:12" x14ac:dyDescent="0.35">
      <c r="B126" s="30">
        <v>40914</v>
      </c>
      <c r="C126" s="31" t="s">
        <v>55</v>
      </c>
      <c r="D126" s="32">
        <v>0</v>
      </c>
      <c r="E126" s="32">
        <v>6.83468261857961E-2</v>
      </c>
      <c r="F126">
        <v>0.19273868220528911</v>
      </c>
      <c r="G126">
        <f>(D126*Ergebnis!$C$2*Ergebnis!$C$6)</f>
        <v>0</v>
      </c>
      <c r="H126">
        <f>Ergebnis!$C$3/1000*Eigenverbrauch!E126</f>
        <v>0.2050404785573883</v>
      </c>
      <c r="I126">
        <f>Ergebnis!$C$4/1000*Eigenverbrauch!F126</f>
        <v>0.67458538771851195</v>
      </c>
      <c r="J126">
        <f t="shared" si="3"/>
        <v>0</v>
      </c>
      <c r="K126">
        <f t="shared" si="4"/>
        <v>0</v>
      </c>
      <c r="L126">
        <f t="shared" si="5"/>
        <v>0</v>
      </c>
    </row>
    <row r="127" spans="2:12" x14ac:dyDescent="0.35">
      <c r="B127" s="30">
        <v>40914</v>
      </c>
      <c r="C127" s="31" t="s">
        <v>56</v>
      </c>
      <c r="D127" s="32">
        <v>0</v>
      </c>
      <c r="E127" s="32">
        <v>7.1975674124176797E-2</v>
      </c>
      <c r="F127">
        <v>0.23405374856274239</v>
      </c>
      <c r="G127">
        <f>(D127*Ergebnis!$C$2*Ergebnis!$C$6)</f>
        <v>0</v>
      </c>
      <c r="H127">
        <f>Ergebnis!$C$3/1000*Eigenverbrauch!E127</f>
        <v>0.21592702237253039</v>
      </c>
      <c r="I127">
        <f>Ergebnis!$C$4/1000*Eigenverbrauch!F127</f>
        <v>0.81918811996959839</v>
      </c>
      <c r="J127">
        <f t="shared" si="3"/>
        <v>0</v>
      </c>
      <c r="K127">
        <f t="shared" si="4"/>
        <v>0</v>
      </c>
      <c r="L127">
        <f t="shared" si="5"/>
        <v>0</v>
      </c>
    </row>
    <row r="128" spans="2:12" x14ac:dyDescent="0.35">
      <c r="B128" s="30">
        <v>40914</v>
      </c>
      <c r="C128" s="31" t="s">
        <v>57</v>
      </c>
      <c r="D128" s="32">
        <v>0</v>
      </c>
      <c r="E128" s="32">
        <v>7.8423171453926702E-2</v>
      </c>
      <c r="F128">
        <v>0.22372498197337906</v>
      </c>
      <c r="G128">
        <f>(D128*Ergebnis!$C$2*Ergebnis!$C$6)</f>
        <v>0</v>
      </c>
      <c r="H128">
        <f>Ergebnis!$C$3/1000*Eigenverbrauch!E128</f>
        <v>0.23526951436178012</v>
      </c>
      <c r="I128">
        <f>Ergebnis!$C$4/1000*Eigenverbrauch!F128</f>
        <v>0.7830374369068267</v>
      </c>
      <c r="J128">
        <f t="shared" si="3"/>
        <v>0</v>
      </c>
      <c r="K128">
        <f t="shared" si="4"/>
        <v>0</v>
      </c>
      <c r="L128">
        <f t="shared" si="5"/>
        <v>0</v>
      </c>
    </row>
    <row r="129" spans="2:12" x14ac:dyDescent="0.35">
      <c r="B129" s="30">
        <v>40914</v>
      </c>
      <c r="C129" s="31" t="s">
        <v>58</v>
      </c>
      <c r="D129" s="32">
        <v>0</v>
      </c>
      <c r="E129" s="32">
        <v>9.2128260747139798E-2</v>
      </c>
      <c r="F129">
        <v>0.11420107964843218</v>
      </c>
      <c r="G129">
        <f>(D129*Ergebnis!$C$2*Ergebnis!$C$6)</f>
        <v>0</v>
      </c>
      <c r="H129">
        <f>Ergebnis!$C$3/1000*Eigenverbrauch!E129</f>
        <v>0.27638478224141938</v>
      </c>
      <c r="I129">
        <f>Ergebnis!$C$4/1000*Eigenverbrauch!F129</f>
        <v>0.39970377876951263</v>
      </c>
      <c r="J129">
        <f t="shared" si="3"/>
        <v>0</v>
      </c>
      <c r="K129">
        <f t="shared" si="4"/>
        <v>0</v>
      </c>
      <c r="L129">
        <f t="shared" si="5"/>
        <v>0</v>
      </c>
    </row>
    <row r="130" spans="2:12" x14ac:dyDescent="0.35">
      <c r="B130" s="30">
        <v>40914</v>
      </c>
      <c r="C130" s="31" t="s">
        <v>59</v>
      </c>
      <c r="D130" s="32">
        <v>0</v>
      </c>
      <c r="E130" s="32">
        <v>0.12474821018072688</v>
      </c>
      <c r="F130">
        <v>0.20910880283748756</v>
      </c>
      <c r="G130">
        <f>(D130*Ergebnis!$C$2*Ergebnis!$C$6)</f>
        <v>0</v>
      </c>
      <c r="H130">
        <f>Ergebnis!$C$3/1000*Eigenverbrauch!E130</f>
        <v>0.3742446305421806</v>
      </c>
      <c r="I130">
        <f>Ergebnis!$C$4/1000*Eigenverbrauch!F130</f>
        <v>0.73188080993120641</v>
      </c>
      <c r="J130">
        <f t="shared" si="3"/>
        <v>0</v>
      </c>
      <c r="K130">
        <f t="shared" si="4"/>
        <v>0</v>
      </c>
      <c r="L130">
        <f t="shared" si="5"/>
        <v>0</v>
      </c>
    </row>
    <row r="131" spans="2:12" x14ac:dyDescent="0.35">
      <c r="B131" s="30">
        <v>40914</v>
      </c>
      <c r="C131" s="31" t="s">
        <v>60</v>
      </c>
      <c r="D131" s="32">
        <v>0</v>
      </c>
      <c r="E131" s="32">
        <v>0.13006266020058005</v>
      </c>
      <c r="F131">
        <v>0.3466957691033461</v>
      </c>
      <c r="G131">
        <f>(D131*Ergebnis!$C$2*Ergebnis!$C$6)</f>
        <v>0</v>
      </c>
      <c r="H131">
        <f>Ergebnis!$C$3/1000*Eigenverbrauch!E131</f>
        <v>0.39018798060174015</v>
      </c>
      <c r="I131">
        <f>Ergebnis!$C$4/1000*Eigenverbrauch!F131</f>
        <v>1.2134351918617114</v>
      </c>
      <c r="J131">
        <f t="shared" si="3"/>
        <v>0</v>
      </c>
      <c r="K131">
        <f t="shared" si="4"/>
        <v>0</v>
      </c>
      <c r="L131">
        <f t="shared" si="5"/>
        <v>0</v>
      </c>
    </row>
    <row r="132" spans="2:12" x14ac:dyDescent="0.35">
      <c r="B132" s="30">
        <v>40914</v>
      </c>
      <c r="C132" s="31" t="s">
        <v>61</v>
      </c>
      <c r="D132" s="32">
        <v>0</v>
      </c>
      <c r="E132" s="32">
        <v>0.1160645163286451</v>
      </c>
      <c r="F132">
        <v>0.22781751213142867</v>
      </c>
      <c r="G132">
        <f>(D132*Ergebnis!$C$2*Ergebnis!$C$6)</f>
        <v>0</v>
      </c>
      <c r="H132">
        <f>Ergebnis!$C$3/1000*Eigenverbrauch!E132</f>
        <v>0.3481935489859353</v>
      </c>
      <c r="I132">
        <f>Ergebnis!$C$4/1000*Eigenverbrauch!F132</f>
        <v>0.79736129246000031</v>
      </c>
      <c r="J132">
        <f t="shared" si="3"/>
        <v>0</v>
      </c>
      <c r="K132">
        <f t="shared" si="4"/>
        <v>0</v>
      </c>
      <c r="L132">
        <f t="shared" si="5"/>
        <v>0</v>
      </c>
    </row>
    <row r="133" spans="2:12" x14ac:dyDescent="0.35">
      <c r="B133" s="30">
        <v>40914</v>
      </c>
      <c r="C133" s="31" t="s">
        <v>62</v>
      </c>
      <c r="D133" s="32">
        <v>0</v>
      </c>
      <c r="E133" s="32">
        <v>0.10942414432751262</v>
      </c>
      <c r="F133">
        <v>0.59867869740611546</v>
      </c>
      <c r="G133">
        <f>(D133*Ergebnis!$C$2*Ergebnis!$C$6)</f>
        <v>0</v>
      </c>
      <c r="H133">
        <f>Ergebnis!$C$3/1000*Eigenverbrauch!E133</f>
        <v>0.32827243298253783</v>
      </c>
      <c r="I133">
        <f>Ergebnis!$C$4/1000*Eigenverbrauch!F133</f>
        <v>2.095375440921404</v>
      </c>
      <c r="J133">
        <f t="shared" ref="J133:J196" si="6">MIN(G133,H133)*0.85</f>
        <v>0</v>
      </c>
      <c r="K133">
        <f t="shared" ref="K133:K196" si="7">G133-J133</f>
        <v>0</v>
      </c>
      <c r="L133">
        <f t="shared" ref="L133:L196" si="8">MIN(I133,K133)*0.9</f>
        <v>0</v>
      </c>
    </row>
    <row r="134" spans="2:12" x14ac:dyDescent="0.35">
      <c r="B134" s="30">
        <v>40914</v>
      </c>
      <c r="C134" s="31" t="s">
        <v>63</v>
      </c>
      <c r="D134" s="32">
        <v>0</v>
      </c>
      <c r="E134" s="32">
        <v>0.10842359821674165</v>
      </c>
      <c r="F134">
        <v>0.43322354958782378</v>
      </c>
      <c r="G134">
        <f>(D134*Ergebnis!$C$2*Ergebnis!$C$6)</f>
        <v>0</v>
      </c>
      <c r="H134">
        <f>Ergebnis!$C$3/1000*Eigenverbrauch!E134</f>
        <v>0.32527079465022496</v>
      </c>
      <c r="I134">
        <f>Ergebnis!$C$4/1000*Eigenverbrauch!F134</f>
        <v>1.5162824235573833</v>
      </c>
      <c r="J134">
        <f t="shared" si="6"/>
        <v>0</v>
      </c>
      <c r="K134">
        <f t="shared" si="7"/>
        <v>0</v>
      </c>
      <c r="L134">
        <f t="shared" si="8"/>
        <v>0</v>
      </c>
    </row>
    <row r="135" spans="2:12" x14ac:dyDescent="0.35">
      <c r="B135" s="30">
        <v>40914</v>
      </c>
      <c r="C135" s="31" t="s">
        <v>64</v>
      </c>
      <c r="D135" s="32">
        <v>0</v>
      </c>
      <c r="E135" s="32">
        <v>0.11442032286586888</v>
      </c>
      <c r="F135">
        <v>0.43829049168826617</v>
      </c>
      <c r="G135">
        <f>(D135*Ergebnis!$C$2*Ergebnis!$C$6)</f>
        <v>0</v>
      </c>
      <c r="H135">
        <f>Ergebnis!$C$3/1000*Eigenverbrauch!E135</f>
        <v>0.34326096859760663</v>
      </c>
      <c r="I135">
        <f>Ergebnis!$C$4/1000*Eigenverbrauch!F135</f>
        <v>1.5340167209089315</v>
      </c>
      <c r="J135">
        <f t="shared" si="6"/>
        <v>0</v>
      </c>
      <c r="K135">
        <f t="shared" si="7"/>
        <v>0</v>
      </c>
      <c r="L135">
        <f t="shared" si="8"/>
        <v>0</v>
      </c>
    </row>
    <row r="136" spans="2:12" x14ac:dyDescent="0.35">
      <c r="B136" s="30">
        <v>40914</v>
      </c>
      <c r="C136" s="31" t="s">
        <v>65</v>
      </c>
      <c r="D136" s="32">
        <v>0</v>
      </c>
      <c r="E136" s="32">
        <v>0.12295934743288857</v>
      </c>
      <c r="F136">
        <v>0.36189659540467328</v>
      </c>
      <c r="G136">
        <f>(D136*Ergebnis!$C$2*Ergebnis!$C$6)</f>
        <v>0</v>
      </c>
      <c r="H136">
        <f>Ergebnis!$C$3/1000*Eigenverbrauch!E136</f>
        <v>0.36887804229866572</v>
      </c>
      <c r="I136">
        <f>Ergebnis!$C$4/1000*Eigenverbrauch!F136</f>
        <v>1.2666380839163565</v>
      </c>
      <c r="J136">
        <f t="shared" si="6"/>
        <v>0</v>
      </c>
      <c r="K136">
        <f t="shared" si="7"/>
        <v>0</v>
      </c>
      <c r="L136">
        <f t="shared" si="8"/>
        <v>0</v>
      </c>
    </row>
    <row r="137" spans="2:12" x14ac:dyDescent="0.35">
      <c r="B137" s="30">
        <v>40914</v>
      </c>
      <c r="C137" s="31" t="s">
        <v>66</v>
      </c>
      <c r="D137" s="32">
        <v>0</v>
      </c>
      <c r="E137" s="32">
        <v>0.12602411974574773</v>
      </c>
      <c r="F137">
        <v>0.39541636622298443</v>
      </c>
      <c r="G137">
        <f>(D137*Ergebnis!$C$2*Ergebnis!$C$6)</f>
        <v>0</v>
      </c>
      <c r="H137">
        <f>Ergebnis!$C$3/1000*Eigenverbrauch!E137</f>
        <v>0.37807235923724319</v>
      </c>
      <c r="I137">
        <f>Ergebnis!$C$4/1000*Eigenverbrauch!F137</f>
        <v>1.3839572817804455</v>
      </c>
      <c r="J137">
        <f t="shared" si="6"/>
        <v>0</v>
      </c>
      <c r="K137">
        <f t="shared" si="7"/>
        <v>0</v>
      </c>
      <c r="L137">
        <f t="shared" si="8"/>
        <v>0</v>
      </c>
    </row>
    <row r="138" spans="2:12" x14ac:dyDescent="0.35">
      <c r="B138" s="30">
        <v>40914</v>
      </c>
      <c r="C138" s="31" t="s">
        <v>67</v>
      </c>
      <c r="D138" s="32">
        <v>0</v>
      </c>
      <c r="E138" s="32">
        <v>0.11866533050505386</v>
      </c>
      <c r="F138">
        <v>0.31707364605460603</v>
      </c>
      <c r="G138">
        <f>(D138*Ergebnis!$C$2*Ergebnis!$C$6)</f>
        <v>0</v>
      </c>
      <c r="H138">
        <f>Ergebnis!$C$3/1000*Eigenverbrauch!E138</f>
        <v>0.35599599151516159</v>
      </c>
      <c r="I138">
        <f>Ergebnis!$C$4/1000*Eigenverbrauch!F138</f>
        <v>1.1097577611911211</v>
      </c>
      <c r="J138">
        <f t="shared" si="6"/>
        <v>0</v>
      </c>
      <c r="K138">
        <f t="shared" si="7"/>
        <v>0</v>
      </c>
      <c r="L138">
        <f t="shared" si="8"/>
        <v>0</v>
      </c>
    </row>
    <row r="139" spans="2:12" x14ac:dyDescent="0.35">
      <c r="B139" s="30">
        <v>40914</v>
      </c>
      <c r="C139" s="31" t="s">
        <v>68</v>
      </c>
      <c r="D139" s="32">
        <v>0</v>
      </c>
      <c r="E139" s="32">
        <v>0.11316686290215583</v>
      </c>
      <c r="F139">
        <v>0.38703642351840667</v>
      </c>
      <c r="G139">
        <f>(D139*Ergebnis!$C$2*Ergebnis!$C$6)</f>
        <v>0</v>
      </c>
      <c r="H139">
        <f>Ergebnis!$C$3/1000*Eigenverbrauch!E139</f>
        <v>0.33950058870646749</v>
      </c>
      <c r="I139">
        <f>Ergebnis!$C$4/1000*Eigenverbrauch!F139</f>
        <v>1.3546274823144233</v>
      </c>
      <c r="J139">
        <f t="shared" si="6"/>
        <v>0</v>
      </c>
      <c r="K139">
        <f t="shared" si="7"/>
        <v>0</v>
      </c>
      <c r="L139">
        <f t="shared" si="8"/>
        <v>0</v>
      </c>
    </row>
    <row r="140" spans="2:12" x14ac:dyDescent="0.35">
      <c r="B140" s="30">
        <v>40914</v>
      </c>
      <c r="C140" s="31" t="s">
        <v>69</v>
      </c>
      <c r="D140" s="32">
        <v>0</v>
      </c>
      <c r="E140" s="32">
        <v>0.11879366027372337</v>
      </c>
      <c r="F140">
        <v>0.41295578118605419</v>
      </c>
      <c r="G140">
        <f>(D140*Ergebnis!$C$2*Ergebnis!$C$6)</f>
        <v>0</v>
      </c>
      <c r="H140">
        <f>Ergebnis!$C$3/1000*Eigenverbrauch!E140</f>
        <v>0.35638098082117009</v>
      </c>
      <c r="I140">
        <f>Ergebnis!$C$4/1000*Eigenverbrauch!F140</f>
        <v>1.4453452341511897</v>
      </c>
      <c r="J140">
        <f t="shared" si="6"/>
        <v>0</v>
      </c>
      <c r="K140">
        <f t="shared" si="7"/>
        <v>0</v>
      </c>
      <c r="L140">
        <f t="shared" si="8"/>
        <v>0</v>
      </c>
    </row>
    <row r="141" spans="2:12" x14ac:dyDescent="0.35">
      <c r="B141" s="30">
        <v>40914</v>
      </c>
      <c r="C141" s="31" t="s">
        <v>70</v>
      </c>
      <c r="D141" s="32">
        <v>0</v>
      </c>
      <c r="E141" s="32">
        <v>0.14552619424382052</v>
      </c>
      <c r="F141">
        <v>0.29758540720675075</v>
      </c>
      <c r="G141">
        <f>(D141*Ergebnis!$C$2*Ergebnis!$C$6)</f>
        <v>0</v>
      </c>
      <c r="H141">
        <f>Ergebnis!$C$3/1000*Eigenverbrauch!E141</f>
        <v>0.43657858273146155</v>
      </c>
      <c r="I141">
        <f>Ergebnis!$C$4/1000*Eigenverbrauch!F141</f>
        <v>1.0415489252236276</v>
      </c>
      <c r="J141">
        <f t="shared" si="6"/>
        <v>0</v>
      </c>
      <c r="K141">
        <f t="shared" si="7"/>
        <v>0</v>
      </c>
      <c r="L141">
        <f t="shared" si="8"/>
        <v>0</v>
      </c>
    </row>
    <row r="142" spans="2:12" x14ac:dyDescent="0.35">
      <c r="B142" s="30">
        <v>40914</v>
      </c>
      <c r="C142" s="31" t="s">
        <v>71</v>
      </c>
      <c r="D142" s="32">
        <v>0</v>
      </c>
      <c r="E142" s="32">
        <v>0.1859052059037582</v>
      </c>
      <c r="F142">
        <v>0.3901545417340635</v>
      </c>
      <c r="G142">
        <f>(D142*Ergebnis!$C$2*Ergebnis!$C$6)</f>
        <v>0</v>
      </c>
      <c r="H142">
        <f>Ergebnis!$C$3/1000*Eigenverbrauch!E142</f>
        <v>0.55771561771127454</v>
      </c>
      <c r="I142">
        <f>Ergebnis!$C$4/1000*Eigenverbrauch!F142</f>
        <v>1.3655408960692221</v>
      </c>
      <c r="J142">
        <f t="shared" si="6"/>
        <v>0</v>
      </c>
      <c r="K142">
        <f t="shared" si="7"/>
        <v>0</v>
      </c>
      <c r="L142">
        <f t="shared" si="8"/>
        <v>0</v>
      </c>
    </row>
    <row r="143" spans="2:12" x14ac:dyDescent="0.35">
      <c r="B143" s="30">
        <v>40914</v>
      </c>
      <c r="C143" s="31" t="s">
        <v>72</v>
      </c>
      <c r="D143" s="32">
        <v>0</v>
      </c>
      <c r="E143" s="32">
        <v>0.20172877948294318</v>
      </c>
      <c r="F143">
        <v>0.29992399586849339</v>
      </c>
      <c r="G143">
        <f>(D143*Ergebnis!$C$2*Ergebnis!$C$6)</f>
        <v>0</v>
      </c>
      <c r="H143">
        <f>Ergebnis!$C$3/1000*Eigenverbrauch!E143</f>
        <v>0.60518633844882952</v>
      </c>
      <c r="I143">
        <f>Ergebnis!$C$4/1000*Eigenverbrauch!F143</f>
        <v>1.049733985539727</v>
      </c>
      <c r="J143">
        <f t="shared" si="6"/>
        <v>0</v>
      </c>
      <c r="K143">
        <f t="shared" si="7"/>
        <v>0</v>
      </c>
      <c r="L143">
        <f t="shared" si="8"/>
        <v>0</v>
      </c>
    </row>
    <row r="144" spans="2:12" x14ac:dyDescent="0.35">
      <c r="B144" s="30">
        <v>40914</v>
      </c>
      <c r="C144" s="31" t="s">
        <v>73</v>
      </c>
      <c r="D144" s="32">
        <v>0</v>
      </c>
      <c r="E144" s="32">
        <v>0.18898255490487076</v>
      </c>
      <c r="F144">
        <v>0.38255412858339993</v>
      </c>
      <c r="G144">
        <f>(D144*Ergebnis!$C$2*Ergebnis!$C$6)</f>
        <v>0</v>
      </c>
      <c r="H144">
        <f>Ergebnis!$C$3/1000*Eigenverbrauch!E144</f>
        <v>0.56694766471461233</v>
      </c>
      <c r="I144">
        <f>Ergebnis!$C$4/1000*Eigenverbrauch!F144</f>
        <v>1.3389394500418998</v>
      </c>
      <c r="J144">
        <f t="shared" si="6"/>
        <v>0</v>
      </c>
      <c r="K144">
        <f t="shared" si="7"/>
        <v>0</v>
      </c>
      <c r="L144">
        <f t="shared" si="8"/>
        <v>0</v>
      </c>
    </row>
    <row r="145" spans="2:12" x14ac:dyDescent="0.35">
      <c r="B145" s="30">
        <v>40914</v>
      </c>
      <c r="C145" s="31" t="s">
        <v>74</v>
      </c>
      <c r="D145" s="32">
        <v>0</v>
      </c>
      <c r="E145" s="32">
        <v>0.15563553528822338</v>
      </c>
      <c r="F145">
        <v>0.41490460507083976</v>
      </c>
      <c r="G145">
        <f>(D145*Ergebnis!$C$2*Ergebnis!$C$6)</f>
        <v>0</v>
      </c>
      <c r="H145">
        <f>Ergebnis!$C$3/1000*Eigenverbrauch!E145</f>
        <v>0.46690660586467014</v>
      </c>
      <c r="I145">
        <f>Ergebnis!$C$4/1000*Eigenverbrauch!F145</f>
        <v>1.4521661177479392</v>
      </c>
      <c r="J145">
        <f t="shared" si="6"/>
        <v>0</v>
      </c>
      <c r="K145">
        <f t="shared" si="7"/>
        <v>0</v>
      </c>
      <c r="L145">
        <f t="shared" si="8"/>
        <v>0</v>
      </c>
    </row>
    <row r="146" spans="2:12" x14ac:dyDescent="0.35">
      <c r="B146" s="30">
        <v>40914</v>
      </c>
      <c r="C146" s="31" t="s">
        <v>75</v>
      </c>
      <c r="D146" s="32">
        <v>0</v>
      </c>
      <c r="E146" s="32">
        <v>0.12531061317917816</v>
      </c>
      <c r="F146">
        <v>0.30693976185372129</v>
      </c>
      <c r="G146">
        <f>(D146*Ergebnis!$C$2*Ergebnis!$C$6)</f>
        <v>0</v>
      </c>
      <c r="H146">
        <f>Ergebnis!$C$3/1000*Eigenverbrauch!E146</f>
        <v>0.37593183953753451</v>
      </c>
      <c r="I146">
        <f>Ergebnis!$C$4/1000*Eigenverbrauch!F146</f>
        <v>1.0742891664880245</v>
      </c>
      <c r="J146">
        <f t="shared" si="6"/>
        <v>0</v>
      </c>
      <c r="K146">
        <f t="shared" si="7"/>
        <v>0</v>
      </c>
      <c r="L146">
        <f t="shared" si="8"/>
        <v>0</v>
      </c>
    </row>
    <row r="147" spans="2:12" x14ac:dyDescent="0.35">
      <c r="B147" s="30">
        <v>40914</v>
      </c>
      <c r="C147" s="31" t="s">
        <v>76</v>
      </c>
      <c r="D147" s="32">
        <v>0</v>
      </c>
      <c r="E147" s="32">
        <v>9.6233407230450277E-2</v>
      </c>
      <c r="F147">
        <v>0</v>
      </c>
      <c r="G147">
        <f>(D147*Ergebnis!$C$2*Ergebnis!$C$6)</f>
        <v>0</v>
      </c>
      <c r="H147">
        <f>Ergebnis!$C$3/1000*Eigenverbrauch!E147</f>
        <v>0.28870022169135084</v>
      </c>
      <c r="I147">
        <f>Ergebnis!$C$4/1000*Eigenverbrauch!F147</f>
        <v>0</v>
      </c>
      <c r="J147">
        <f t="shared" si="6"/>
        <v>0</v>
      </c>
      <c r="K147">
        <f t="shared" si="7"/>
        <v>0</v>
      </c>
      <c r="L147">
        <f t="shared" si="8"/>
        <v>0</v>
      </c>
    </row>
    <row r="148" spans="2:12" x14ac:dyDescent="0.35">
      <c r="B148" s="30">
        <v>40915</v>
      </c>
      <c r="C148" s="31" t="s">
        <v>53</v>
      </c>
      <c r="D148" s="32">
        <v>0</v>
      </c>
      <c r="E148" s="32">
        <v>8.2851984044597676E-2</v>
      </c>
      <c r="F148">
        <v>0</v>
      </c>
      <c r="G148">
        <f>(D148*Ergebnis!$C$2*Ergebnis!$C$6)</f>
        <v>0</v>
      </c>
      <c r="H148">
        <f>Ergebnis!$C$3/1000*Eigenverbrauch!E148</f>
        <v>0.24855595213379303</v>
      </c>
      <c r="I148">
        <f>Ergebnis!$C$4/1000*Eigenverbrauch!F148</f>
        <v>0</v>
      </c>
      <c r="J148">
        <f t="shared" si="6"/>
        <v>0</v>
      </c>
      <c r="K148">
        <f t="shared" si="7"/>
        <v>0</v>
      </c>
      <c r="L148">
        <f t="shared" si="8"/>
        <v>0</v>
      </c>
    </row>
    <row r="149" spans="2:12" x14ac:dyDescent="0.35">
      <c r="B149" s="30">
        <v>40915</v>
      </c>
      <c r="C149" s="31" t="s">
        <v>54</v>
      </c>
      <c r="D149" s="32">
        <v>0</v>
      </c>
      <c r="E149" s="32">
        <v>7.2453334074797163E-2</v>
      </c>
      <c r="F149">
        <v>0.10211837156276186</v>
      </c>
      <c r="G149">
        <f>(D149*Ergebnis!$C$2*Ergebnis!$C$6)</f>
        <v>0</v>
      </c>
      <c r="H149">
        <f>Ergebnis!$C$3/1000*Eigenverbrauch!E149</f>
        <v>0.2173600022243915</v>
      </c>
      <c r="I149">
        <f>Ergebnis!$C$4/1000*Eigenverbrauch!F149</f>
        <v>0.35741430046966655</v>
      </c>
      <c r="J149">
        <f t="shared" si="6"/>
        <v>0</v>
      </c>
      <c r="K149">
        <f t="shared" si="7"/>
        <v>0</v>
      </c>
      <c r="L149">
        <f t="shared" si="8"/>
        <v>0</v>
      </c>
    </row>
    <row r="150" spans="2:12" x14ac:dyDescent="0.35">
      <c r="B150" s="30">
        <v>40915</v>
      </c>
      <c r="C150" s="31" t="s">
        <v>55</v>
      </c>
      <c r="D150" s="32">
        <v>0</v>
      </c>
      <c r="E150" s="32">
        <v>7.1603746182731742E-2</v>
      </c>
      <c r="F150">
        <v>0.17188626663808393</v>
      </c>
      <c r="G150">
        <f>(D150*Ergebnis!$C$2*Ergebnis!$C$6)</f>
        <v>0</v>
      </c>
      <c r="H150">
        <f>Ergebnis!$C$3/1000*Eigenverbrauch!E150</f>
        <v>0.21481123854819523</v>
      </c>
      <c r="I150">
        <f>Ergebnis!$C$4/1000*Eigenverbrauch!F150</f>
        <v>0.60160193323329381</v>
      </c>
      <c r="J150">
        <f t="shared" si="6"/>
        <v>0</v>
      </c>
      <c r="K150">
        <f t="shared" si="7"/>
        <v>0</v>
      </c>
      <c r="L150">
        <f t="shared" si="8"/>
        <v>0</v>
      </c>
    </row>
    <row r="151" spans="2:12" x14ac:dyDescent="0.35">
      <c r="B151" s="30">
        <v>40915</v>
      </c>
      <c r="C151" s="31" t="s">
        <v>56</v>
      </c>
      <c r="D151" s="32">
        <v>0</v>
      </c>
      <c r="E151" s="32">
        <v>7.3891290763350895E-2</v>
      </c>
      <c r="F151">
        <v>0.2334691013973067</v>
      </c>
      <c r="G151">
        <f>(D151*Ergebnis!$C$2*Ergebnis!$C$6)</f>
        <v>0</v>
      </c>
      <c r="H151">
        <f>Ergebnis!$C$3/1000*Eigenverbrauch!E151</f>
        <v>0.2216738722900527</v>
      </c>
      <c r="I151">
        <f>Ergebnis!$C$4/1000*Eigenverbrauch!F151</f>
        <v>0.81714185489057345</v>
      </c>
      <c r="J151">
        <f t="shared" si="6"/>
        <v>0</v>
      </c>
      <c r="K151">
        <f t="shared" si="7"/>
        <v>0</v>
      </c>
      <c r="L151">
        <f t="shared" si="8"/>
        <v>0</v>
      </c>
    </row>
    <row r="152" spans="2:12" x14ac:dyDescent="0.35">
      <c r="B152" s="30">
        <v>40915</v>
      </c>
      <c r="C152" s="31" t="s">
        <v>57</v>
      </c>
      <c r="D152" s="32">
        <v>0</v>
      </c>
      <c r="E152" s="32">
        <v>7.9320105292101761E-2</v>
      </c>
      <c r="F152">
        <v>0.24828016292167676</v>
      </c>
      <c r="G152">
        <f>(D152*Ergebnis!$C$2*Ergebnis!$C$6)</f>
        <v>0</v>
      </c>
      <c r="H152">
        <f>Ergebnis!$C$3/1000*Eigenverbrauch!E152</f>
        <v>0.23796031587630528</v>
      </c>
      <c r="I152">
        <f>Ergebnis!$C$4/1000*Eigenverbrauch!F152</f>
        <v>0.86898057022586861</v>
      </c>
      <c r="J152">
        <f t="shared" si="6"/>
        <v>0</v>
      </c>
      <c r="K152">
        <f t="shared" si="7"/>
        <v>0</v>
      </c>
      <c r="L152">
        <f t="shared" si="8"/>
        <v>0</v>
      </c>
    </row>
    <row r="153" spans="2:12" x14ac:dyDescent="0.35">
      <c r="B153" s="30">
        <v>40915</v>
      </c>
      <c r="C153" s="31" t="s">
        <v>58</v>
      </c>
      <c r="D153" s="32">
        <v>0</v>
      </c>
      <c r="E153" s="32">
        <v>8.5051277276569567E-2</v>
      </c>
      <c r="F153">
        <v>0.23717186677839924</v>
      </c>
      <c r="G153">
        <f>(D153*Ergebnis!$C$2*Ergebnis!$C$6)</f>
        <v>0</v>
      </c>
      <c r="H153">
        <f>Ergebnis!$C$3/1000*Eigenverbrauch!E153</f>
        <v>0.25515383182970869</v>
      </c>
      <c r="I153">
        <f>Ergebnis!$C$4/1000*Eigenverbrauch!F153</f>
        <v>0.83010153372439732</v>
      </c>
      <c r="J153">
        <f t="shared" si="6"/>
        <v>0</v>
      </c>
      <c r="K153">
        <f t="shared" si="7"/>
        <v>0</v>
      </c>
      <c r="L153">
        <f t="shared" si="8"/>
        <v>0</v>
      </c>
    </row>
    <row r="154" spans="2:12" x14ac:dyDescent="0.35">
      <c r="B154" s="30">
        <v>40915</v>
      </c>
      <c r="C154" s="31" t="s">
        <v>59</v>
      </c>
      <c r="D154" s="32">
        <v>0</v>
      </c>
      <c r="E154" s="32">
        <v>9.0916046337230286E-2</v>
      </c>
      <c r="F154">
        <v>0.31882758755091301</v>
      </c>
      <c r="G154">
        <f>(D154*Ergebnis!$C$2*Ergebnis!$C$6)</f>
        <v>0</v>
      </c>
      <c r="H154">
        <f>Ergebnis!$C$3/1000*Eigenverbrauch!E154</f>
        <v>0.27274813901169087</v>
      </c>
      <c r="I154">
        <f>Ergebnis!$C$4/1000*Eigenverbrauch!F154</f>
        <v>1.1158965564281955</v>
      </c>
      <c r="J154">
        <f t="shared" si="6"/>
        <v>0</v>
      </c>
      <c r="K154">
        <f t="shared" si="7"/>
        <v>0</v>
      </c>
      <c r="L154">
        <f t="shared" si="8"/>
        <v>0</v>
      </c>
    </row>
    <row r="155" spans="2:12" x14ac:dyDescent="0.35">
      <c r="B155" s="30">
        <v>40915</v>
      </c>
      <c r="C155" s="31" t="s">
        <v>60</v>
      </c>
      <c r="D155" s="32">
        <v>0</v>
      </c>
      <c r="E155" s="32">
        <v>0.11393203212015565</v>
      </c>
      <c r="F155">
        <v>0.25510104651842613</v>
      </c>
      <c r="G155">
        <f>(D155*Ergebnis!$C$2*Ergebnis!$C$6)</f>
        <v>0</v>
      </c>
      <c r="H155">
        <f>Ergebnis!$C$3/1000*Eigenverbrauch!E155</f>
        <v>0.34179609636046693</v>
      </c>
      <c r="I155">
        <f>Ergebnis!$C$4/1000*Eigenverbrauch!F155</f>
        <v>0.89285366281449141</v>
      </c>
      <c r="J155">
        <f t="shared" si="6"/>
        <v>0</v>
      </c>
      <c r="K155">
        <f t="shared" si="7"/>
        <v>0</v>
      </c>
      <c r="L155">
        <f t="shared" si="8"/>
        <v>0</v>
      </c>
    </row>
    <row r="156" spans="2:12" x14ac:dyDescent="0.35">
      <c r="B156" s="30">
        <v>40915</v>
      </c>
      <c r="C156" s="31" t="s">
        <v>61</v>
      </c>
      <c r="D156" s="32">
        <v>1.9720425629364565E-7</v>
      </c>
      <c r="E156" s="32">
        <v>0.14949773181639453</v>
      </c>
      <c r="F156">
        <v>0.23288445423187107</v>
      </c>
      <c r="G156">
        <f>(D156*Ergebnis!$C$2*Ergebnis!$C$6)</f>
        <v>1.2936599212863154E-3</v>
      </c>
      <c r="H156">
        <f>Ergebnis!$C$3/1000*Eigenverbrauch!E156</f>
        <v>0.44849319544918359</v>
      </c>
      <c r="I156">
        <f>Ergebnis!$C$4/1000*Eigenverbrauch!F156</f>
        <v>0.81509558981154873</v>
      </c>
      <c r="J156">
        <f t="shared" si="6"/>
        <v>1.099610933093368E-3</v>
      </c>
      <c r="K156">
        <f t="shared" si="7"/>
        <v>1.9404898819294744E-4</v>
      </c>
      <c r="L156">
        <f t="shared" si="8"/>
        <v>1.7464408937365272E-4</v>
      </c>
    </row>
    <row r="157" spans="2:12" x14ac:dyDescent="0.35">
      <c r="B157" s="30">
        <v>40915</v>
      </c>
      <c r="C157" s="31" t="s">
        <v>62</v>
      </c>
      <c r="D157" s="32">
        <v>1.7143623347127596E-5</v>
      </c>
      <c r="E157" s="32">
        <v>0.16861458655727737</v>
      </c>
      <c r="F157">
        <v>0.63999376376356876</v>
      </c>
      <c r="G157">
        <f>(D157*Ergebnis!$C$2*Ergebnis!$C$6)</f>
        <v>0.11246216915715702</v>
      </c>
      <c r="H157">
        <f>Ergebnis!$C$3/1000*Eigenverbrauch!E157</f>
        <v>0.50584375967183215</v>
      </c>
      <c r="I157">
        <f>Ergebnis!$C$4/1000*Eigenverbrauch!F157</f>
        <v>2.2399781731724908</v>
      </c>
      <c r="J157">
        <f t="shared" si="6"/>
        <v>9.5592843783583473E-2</v>
      </c>
      <c r="K157">
        <f t="shared" si="7"/>
        <v>1.6869325373573552E-2</v>
      </c>
      <c r="L157">
        <f t="shared" si="8"/>
        <v>1.5182392836216196E-2</v>
      </c>
    </row>
    <row r="158" spans="2:12" x14ac:dyDescent="0.35">
      <c r="B158" s="30">
        <v>40915</v>
      </c>
      <c r="C158" s="31" t="s">
        <v>63</v>
      </c>
      <c r="D158" s="32">
        <v>3.1408064552367962E-5</v>
      </c>
      <c r="E158" s="32">
        <v>0.17785676479489901</v>
      </c>
      <c r="F158">
        <v>0.50143238555531744</v>
      </c>
      <c r="G158">
        <f>(D158*Ergebnis!$C$2*Ergebnis!$C$6)</f>
        <v>0.20603690346353384</v>
      </c>
      <c r="H158">
        <f>Ergebnis!$C$3/1000*Eigenverbrauch!E158</f>
        <v>0.53357029438469705</v>
      </c>
      <c r="I158">
        <f>Ergebnis!$C$4/1000*Eigenverbrauch!F158</f>
        <v>1.7550133494436111</v>
      </c>
      <c r="J158">
        <f t="shared" si="6"/>
        <v>0.17513136794400377</v>
      </c>
      <c r="K158">
        <f t="shared" si="7"/>
        <v>3.090553551953007E-2</v>
      </c>
      <c r="L158">
        <f t="shared" si="8"/>
        <v>2.7814981967577063E-2</v>
      </c>
    </row>
    <row r="159" spans="2:12" x14ac:dyDescent="0.35">
      <c r="B159" s="30">
        <v>40915</v>
      </c>
      <c r="C159" s="31" t="s">
        <v>64</v>
      </c>
      <c r="D159" s="32">
        <v>2.5044940549293E-5</v>
      </c>
      <c r="E159" s="32">
        <v>0.18574892972845103</v>
      </c>
      <c r="F159">
        <v>0.46070196636329974</v>
      </c>
      <c r="G159">
        <f>(D159*Ergebnis!$C$2*Ergebnis!$C$6)</f>
        <v>0.16429481000336207</v>
      </c>
      <c r="H159">
        <f>Ergebnis!$C$3/1000*Eigenverbrauch!E159</f>
        <v>0.55724678918535309</v>
      </c>
      <c r="I159">
        <f>Ergebnis!$C$4/1000*Eigenverbrauch!F159</f>
        <v>1.612456882271549</v>
      </c>
      <c r="J159">
        <f t="shared" si="6"/>
        <v>0.13965058850285775</v>
      </c>
      <c r="K159">
        <f t="shared" si="7"/>
        <v>2.4644221500504326E-2</v>
      </c>
      <c r="L159">
        <f t="shared" si="8"/>
        <v>2.2179799350453895E-2</v>
      </c>
    </row>
    <row r="160" spans="2:12" x14ac:dyDescent="0.35">
      <c r="B160" s="30">
        <v>40915</v>
      </c>
      <c r="C160" s="31" t="s">
        <v>65</v>
      </c>
      <c r="D160" s="32">
        <v>4.5685652708027913E-5</v>
      </c>
      <c r="E160" s="32">
        <v>0.18849448235448754</v>
      </c>
      <c r="F160">
        <v>0.43692631496891626</v>
      </c>
      <c r="G160">
        <f>(D160*Ergebnis!$C$2*Ergebnis!$C$6)</f>
        <v>0.29969788176466311</v>
      </c>
      <c r="H160">
        <f>Ergebnis!$C$3/1000*Eigenverbrauch!E160</f>
        <v>0.56548344706346265</v>
      </c>
      <c r="I160">
        <f>Ergebnis!$C$4/1000*Eigenverbrauch!F160</f>
        <v>1.5292421023912068</v>
      </c>
      <c r="J160">
        <f t="shared" si="6"/>
        <v>0.25474319949996366</v>
      </c>
      <c r="K160">
        <f t="shared" si="7"/>
        <v>4.4954682264699453E-2</v>
      </c>
      <c r="L160">
        <f t="shared" si="8"/>
        <v>4.045921403822951E-2</v>
      </c>
    </row>
    <row r="161" spans="2:12" x14ac:dyDescent="0.35">
      <c r="B161" s="30">
        <v>40915</v>
      </c>
      <c r="C161" s="31" t="s">
        <v>66</v>
      </c>
      <c r="D161" s="32">
        <v>3.821818486970853E-5</v>
      </c>
      <c r="E161" s="32">
        <v>0.17963161517388304</v>
      </c>
      <c r="F161">
        <v>0.30927835051546387</v>
      </c>
      <c r="G161">
        <f>(D161*Ergebnis!$C$2*Ergebnis!$C$6)</f>
        <v>0.25071129274528797</v>
      </c>
      <c r="H161">
        <f>Ergebnis!$C$3/1000*Eigenverbrauch!E161</f>
        <v>0.53889484552164912</v>
      </c>
      <c r="I161">
        <f>Ergebnis!$C$4/1000*Eigenverbrauch!F161</f>
        <v>1.0824742268041236</v>
      </c>
      <c r="J161">
        <f t="shared" si="6"/>
        <v>0.21310459883349478</v>
      </c>
      <c r="K161">
        <f t="shared" si="7"/>
        <v>3.7606693911793193E-2</v>
      </c>
      <c r="L161">
        <f t="shared" si="8"/>
        <v>3.3846024520613874E-2</v>
      </c>
    </row>
    <row r="162" spans="2:12" x14ac:dyDescent="0.35">
      <c r="B162" s="30">
        <v>40915</v>
      </c>
      <c r="C162" s="31" t="s">
        <v>67</v>
      </c>
      <c r="D162" s="32">
        <v>5.2955916290053649E-5</v>
      </c>
      <c r="E162" s="32">
        <v>0.17439510164949881</v>
      </c>
      <c r="F162">
        <v>0.30460117319197866</v>
      </c>
      <c r="G162">
        <f>(D162*Ergebnis!$C$2*Ergebnis!$C$6)</f>
        <v>0.34739081086275192</v>
      </c>
      <c r="H162">
        <f>Ergebnis!$C$3/1000*Eigenverbrauch!E162</f>
        <v>0.52318530494849647</v>
      </c>
      <c r="I162">
        <f>Ergebnis!$C$4/1000*Eigenverbrauch!F162</f>
        <v>1.0661041061719252</v>
      </c>
      <c r="J162">
        <f t="shared" si="6"/>
        <v>0.2952821892333391</v>
      </c>
      <c r="K162">
        <f t="shared" si="7"/>
        <v>5.2108621629412821E-2</v>
      </c>
      <c r="L162">
        <f t="shared" si="8"/>
        <v>4.6897759466471539E-2</v>
      </c>
    </row>
    <row r="163" spans="2:12" x14ac:dyDescent="0.35">
      <c r="B163" s="30">
        <v>40915</v>
      </c>
      <c r="C163" s="31" t="s">
        <v>68</v>
      </c>
      <c r="D163" s="32">
        <v>1.9312870166357698E-5</v>
      </c>
      <c r="E163" s="32">
        <v>0.17553792108817884</v>
      </c>
      <c r="F163">
        <v>0</v>
      </c>
      <c r="G163">
        <f>(D163*Ergebnis!$C$2*Ergebnis!$C$6)</f>
        <v>0.1266924282913065</v>
      </c>
      <c r="H163">
        <f>Ergebnis!$C$3/1000*Eigenverbrauch!E163</f>
        <v>0.52661376326453646</v>
      </c>
      <c r="I163">
        <f>Ergebnis!$C$4/1000*Eigenverbrauch!F163</f>
        <v>0</v>
      </c>
      <c r="J163">
        <f t="shared" si="6"/>
        <v>0.10768856404761053</v>
      </c>
      <c r="K163">
        <f t="shared" si="7"/>
        <v>1.9003864243695975E-2</v>
      </c>
      <c r="L163">
        <f t="shared" si="8"/>
        <v>0</v>
      </c>
    </row>
    <row r="164" spans="2:12" x14ac:dyDescent="0.35">
      <c r="B164" s="30">
        <v>40915</v>
      </c>
      <c r="C164" s="31" t="s">
        <v>69</v>
      </c>
      <c r="D164" s="32">
        <v>5.5348661266416549E-6</v>
      </c>
      <c r="E164" s="32">
        <v>0.17905169676058008</v>
      </c>
      <c r="F164">
        <v>0.6220645840235417</v>
      </c>
      <c r="G164">
        <f>(D164*Ergebnis!$C$2*Ergebnis!$C$6)</f>
        <v>3.6308721790769258E-2</v>
      </c>
      <c r="H164">
        <f>Ergebnis!$C$3/1000*Eigenverbrauch!E164</f>
        <v>0.53715509028174024</v>
      </c>
      <c r="I164">
        <f>Ergebnis!$C$4/1000*Eigenverbrauch!F164</f>
        <v>2.1772260440823961</v>
      </c>
      <c r="J164">
        <f t="shared" si="6"/>
        <v>3.0862413522153867E-2</v>
      </c>
      <c r="K164">
        <f t="shared" si="7"/>
        <v>5.4463082686153907E-3</v>
      </c>
      <c r="L164">
        <f t="shared" si="8"/>
        <v>4.9016774417538515E-3</v>
      </c>
    </row>
    <row r="165" spans="2:12" x14ac:dyDescent="0.35">
      <c r="B165" s="30">
        <v>40915</v>
      </c>
      <c r="C165" s="31" t="s">
        <v>70</v>
      </c>
      <c r="D165" s="32">
        <v>0</v>
      </c>
      <c r="E165" s="32">
        <v>0.19361673918003033</v>
      </c>
      <c r="F165">
        <v>0.37885136320230739</v>
      </c>
      <c r="G165">
        <f>(D165*Ergebnis!$C$2*Ergebnis!$C$6)</f>
        <v>0</v>
      </c>
      <c r="H165">
        <f>Ergebnis!$C$3/1000*Eigenverbrauch!E165</f>
        <v>0.58085021754009103</v>
      </c>
      <c r="I165">
        <f>Ergebnis!$C$4/1000*Eigenverbrauch!F165</f>
        <v>1.3259797712080759</v>
      </c>
      <c r="J165">
        <f t="shared" si="6"/>
        <v>0</v>
      </c>
      <c r="K165">
        <f t="shared" si="7"/>
        <v>0</v>
      </c>
      <c r="L165">
        <f t="shared" si="8"/>
        <v>0</v>
      </c>
    </row>
    <row r="166" spans="2:12" x14ac:dyDescent="0.35">
      <c r="B166" s="30">
        <v>40915</v>
      </c>
      <c r="C166" s="31" t="s">
        <v>71</v>
      </c>
      <c r="D166" s="32">
        <v>0</v>
      </c>
      <c r="E166" s="32">
        <v>0.21305424932882233</v>
      </c>
      <c r="F166">
        <v>0.20579580223335217</v>
      </c>
      <c r="G166">
        <f>(D166*Ergebnis!$C$2*Ergebnis!$C$6)</f>
        <v>0</v>
      </c>
      <c r="H166">
        <f>Ergebnis!$C$3/1000*Eigenverbrauch!E166</f>
        <v>0.63916274798646699</v>
      </c>
      <c r="I166">
        <f>Ergebnis!$C$4/1000*Eigenverbrauch!F166</f>
        <v>0.72028530781673261</v>
      </c>
      <c r="J166">
        <f t="shared" si="6"/>
        <v>0</v>
      </c>
      <c r="K166">
        <f t="shared" si="7"/>
        <v>0</v>
      </c>
      <c r="L166">
        <f t="shared" si="8"/>
        <v>0</v>
      </c>
    </row>
    <row r="167" spans="2:12" x14ac:dyDescent="0.35">
      <c r="B167" s="30">
        <v>40915</v>
      </c>
      <c r="C167" s="31" t="s">
        <v>72</v>
      </c>
      <c r="D167" s="32">
        <v>0</v>
      </c>
      <c r="E167" s="32">
        <v>0.20780360455099056</v>
      </c>
      <c r="F167">
        <v>0.37768206887143607</v>
      </c>
      <c r="G167">
        <f>(D167*Ergebnis!$C$2*Ergebnis!$C$6)</f>
        <v>0</v>
      </c>
      <c r="H167">
        <f>Ergebnis!$C$3/1000*Eigenverbrauch!E167</f>
        <v>0.62341081365297168</v>
      </c>
      <c r="I167">
        <f>Ergebnis!$C$4/1000*Eigenverbrauch!F167</f>
        <v>1.3218872410500262</v>
      </c>
      <c r="J167">
        <f t="shared" si="6"/>
        <v>0</v>
      </c>
      <c r="K167">
        <f t="shared" si="7"/>
        <v>0</v>
      </c>
      <c r="L167">
        <f t="shared" si="8"/>
        <v>0</v>
      </c>
    </row>
    <row r="168" spans="2:12" x14ac:dyDescent="0.35">
      <c r="B168" s="30">
        <v>40915</v>
      </c>
      <c r="C168" s="31" t="s">
        <v>73</v>
      </c>
      <c r="D168" s="32">
        <v>0</v>
      </c>
      <c r="E168" s="32">
        <v>0.18450133181431536</v>
      </c>
      <c r="F168">
        <v>0</v>
      </c>
      <c r="G168">
        <f>(D168*Ergebnis!$C$2*Ergebnis!$C$6)</f>
        <v>0</v>
      </c>
      <c r="H168">
        <f>Ergebnis!$C$3/1000*Eigenverbrauch!E168</f>
        <v>0.55350399544294604</v>
      </c>
      <c r="I168">
        <f>Ergebnis!$C$4/1000*Eigenverbrauch!F168</f>
        <v>0</v>
      </c>
      <c r="J168">
        <f t="shared" si="6"/>
        <v>0</v>
      </c>
      <c r="K168">
        <f t="shared" si="7"/>
        <v>0</v>
      </c>
      <c r="L168">
        <f t="shared" si="8"/>
        <v>0</v>
      </c>
    </row>
    <row r="169" spans="2:12" x14ac:dyDescent="0.35">
      <c r="B169" s="30">
        <v>40915</v>
      </c>
      <c r="C169" s="31" t="s">
        <v>74</v>
      </c>
      <c r="D169" s="32">
        <v>0</v>
      </c>
      <c r="E169" s="32">
        <v>0.15348923606639819</v>
      </c>
      <c r="F169">
        <v>0.27186093192758171</v>
      </c>
      <c r="G169">
        <f>(D169*Ergebnis!$C$2*Ergebnis!$C$6)</f>
        <v>0</v>
      </c>
      <c r="H169">
        <f>Ergebnis!$C$3/1000*Eigenverbrauch!E169</f>
        <v>0.46046770819919458</v>
      </c>
      <c r="I169">
        <f>Ergebnis!$C$4/1000*Eigenverbrauch!F169</f>
        <v>0.95151326174653594</v>
      </c>
      <c r="J169">
        <f t="shared" si="6"/>
        <v>0</v>
      </c>
      <c r="K169">
        <f t="shared" si="7"/>
        <v>0</v>
      </c>
      <c r="L169">
        <f t="shared" si="8"/>
        <v>0</v>
      </c>
    </row>
    <row r="170" spans="2:12" x14ac:dyDescent="0.35">
      <c r="B170" s="30">
        <v>40915</v>
      </c>
      <c r="C170" s="31" t="s">
        <v>75</v>
      </c>
      <c r="D170" s="32">
        <v>0</v>
      </c>
      <c r="E170" s="32">
        <v>0.13126642348932199</v>
      </c>
      <c r="F170">
        <v>0.49811938495118191</v>
      </c>
      <c r="G170">
        <f>(D170*Ergebnis!$C$2*Ergebnis!$C$6)</f>
        <v>0</v>
      </c>
      <c r="H170">
        <f>Ergebnis!$C$3/1000*Eigenverbrauch!E170</f>
        <v>0.39379927046796598</v>
      </c>
      <c r="I170">
        <f>Ergebnis!$C$4/1000*Eigenverbrauch!F170</f>
        <v>1.7434178473291366</v>
      </c>
      <c r="J170">
        <f t="shared" si="6"/>
        <v>0</v>
      </c>
      <c r="K170">
        <f t="shared" si="7"/>
        <v>0</v>
      </c>
      <c r="L170">
        <f t="shared" si="8"/>
        <v>0</v>
      </c>
    </row>
    <row r="171" spans="2:12" x14ac:dyDescent="0.35">
      <c r="B171" s="30">
        <v>40915</v>
      </c>
      <c r="C171" s="31" t="s">
        <v>76</v>
      </c>
      <c r="D171" s="32">
        <v>0</v>
      </c>
      <c r="E171" s="32">
        <v>0.11398253535781312</v>
      </c>
      <c r="F171">
        <v>0</v>
      </c>
      <c r="G171">
        <f>(D171*Ergebnis!$C$2*Ergebnis!$C$6)</f>
        <v>0</v>
      </c>
      <c r="H171">
        <f>Ergebnis!$C$3/1000*Eigenverbrauch!E171</f>
        <v>0.34194760607343938</v>
      </c>
      <c r="I171">
        <f>Ergebnis!$C$4/1000*Eigenverbrauch!F171</f>
        <v>0</v>
      </c>
      <c r="J171">
        <f t="shared" si="6"/>
        <v>0</v>
      </c>
      <c r="K171">
        <f t="shared" si="7"/>
        <v>0</v>
      </c>
      <c r="L171">
        <f t="shared" si="8"/>
        <v>0</v>
      </c>
    </row>
    <row r="172" spans="2:12" x14ac:dyDescent="0.35">
      <c r="B172" s="30">
        <v>40916</v>
      </c>
      <c r="C172" s="31" t="s">
        <v>53</v>
      </c>
      <c r="D172" s="32">
        <v>0</v>
      </c>
      <c r="E172" s="32">
        <v>0.10220813084701091</v>
      </c>
      <c r="F172">
        <v>0</v>
      </c>
      <c r="G172">
        <f>(D172*Ergebnis!$C$2*Ergebnis!$C$6)</f>
        <v>0</v>
      </c>
      <c r="H172">
        <f>Ergebnis!$C$3/1000*Eigenverbrauch!E172</f>
        <v>0.30662439254103274</v>
      </c>
      <c r="I172">
        <f>Ergebnis!$C$4/1000*Eigenverbrauch!F172</f>
        <v>0</v>
      </c>
      <c r="J172">
        <f t="shared" si="6"/>
        <v>0</v>
      </c>
      <c r="K172">
        <f t="shared" si="7"/>
        <v>0</v>
      </c>
      <c r="L172">
        <f t="shared" si="8"/>
        <v>0</v>
      </c>
    </row>
    <row r="173" spans="2:12" x14ac:dyDescent="0.35">
      <c r="B173" s="30">
        <v>40916</v>
      </c>
      <c r="C173" s="31" t="s">
        <v>54</v>
      </c>
      <c r="D173" s="32">
        <v>0</v>
      </c>
      <c r="E173" s="32">
        <v>9.1520719180419888E-2</v>
      </c>
      <c r="F173">
        <v>0</v>
      </c>
      <c r="G173">
        <f>(D173*Ergebnis!$C$2*Ergebnis!$C$6)</f>
        <v>0</v>
      </c>
      <c r="H173">
        <f>Ergebnis!$C$3/1000*Eigenverbrauch!E173</f>
        <v>0.27456215754125968</v>
      </c>
      <c r="I173">
        <f>Ergebnis!$C$4/1000*Eigenverbrauch!F173</f>
        <v>0</v>
      </c>
      <c r="J173">
        <f t="shared" si="6"/>
        <v>0</v>
      </c>
      <c r="K173">
        <f t="shared" si="7"/>
        <v>0</v>
      </c>
      <c r="L173">
        <f t="shared" si="8"/>
        <v>0</v>
      </c>
    </row>
    <row r="174" spans="2:12" x14ac:dyDescent="0.35">
      <c r="B174" s="30">
        <v>40916</v>
      </c>
      <c r="C174" s="31" t="s">
        <v>55</v>
      </c>
      <c r="D174" s="32">
        <v>0</v>
      </c>
      <c r="E174" s="32">
        <v>8.4797643551212762E-2</v>
      </c>
      <c r="F174">
        <v>0</v>
      </c>
      <c r="G174">
        <f>(D174*Ergebnis!$C$2*Ergebnis!$C$6)</f>
        <v>0</v>
      </c>
      <c r="H174">
        <f>Ergebnis!$C$3/1000*Eigenverbrauch!E174</f>
        <v>0.25439293065363827</v>
      </c>
      <c r="I174">
        <f>Ergebnis!$C$4/1000*Eigenverbrauch!F174</f>
        <v>0</v>
      </c>
      <c r="J174">
        <f t="shared" si="6"/>
        <v>0</v>
      </c>
      <c r="K174">
        <f t="shared" si="7"/>
        <v>0</v>
      </c>
      <c r="L174">
        <f t="shared" si="8"/>
        <v>0</v>
      </c>
    </row>
    <row r="175" spans="2:12" x14ac:dyDescent="0.35">
      <c r="B175" s="30">
        <v>40916</v>
      </c>
      <c r="C175" s="31" t="s">
        <v>56</v>
      </c>
      <c r="D175" s="32">
        <v>0</v>
      </c>
      <c r="E175" s="32">
        <v>8.0188540219731708E-2</v>
      </c>
      <c r="F175">
        <v>0.18318944516984001</v>
      </c>
      <c r="G175">
        <f>(D175*Ergebnis!$C$2*Ergebnis!$C$6)</f>
        <v>0</v>
      </c>
      <c r="H175">
        <f>Ergebnis!$C$3/1000*Eigenverbrauch!E175</f>
        <v>0.24056562065919512</v>
      </c>
      <c r="I175">
        <f>Ergebnis!$C$4/1000*Eigenverbrauch!F175</f>
        <v>0.64116305809444007</v>
      </c>
      <c r="J175">
        <f t="shared" si="6"/>
        <v>0</v>
      </c>
      <c r="K175">
        <f t="shared" si="7"/>
        <v>0</v>
      </c>
      <c r="L175">
        <f t="shared" si="8"/>
        <v>0</v>
      </c>
    </row>
    <row r="176" spans="2:12" x14ac:dyDescent="0.35">
      <c r="B176" s="30">
        <v>40916</v>
      </c>
      <c r="C176" s="31" t="s">
        <v>57</v>
      </c>
      <c r="D176" s="32">
        <v>0</v>
      </c>
      <c r="E176" s="32">
        <v>8.0818135347188791E-2</v>
      </c>
      <c r="F176">
        <v>0.14791573285522189</v>
      </c>
      <c r="G176">
        <f>(D176*Ergebnis!$C$2*Ergebnis!$C$6)</f>
        <v>0</v>
      </c>
      <c r="H176">
        <f>Ergebnis!$C$3/1000*Eigenverbrauch!E176</f>
        <v>0.24245440604156637</v>
      </c>
      <c r="I176">
        <f>Ergebnis!$C$4/1000*Eigenverbrauch!F176</f>
        <v>0.51770506499327662</v>
      </c>
      <c r="J176">
        <f t="shared" si="6"/>
        <v>0</v>
      </c>
      <c r="K176">
        <f t="shared" si="7"/>
        <v>0</v>
      </c>
      <c r="L176">
        <f t="shared" si="8"/>
        <v>0</v>
      </c>
    </row>
    <row r="177" spans="2:12" x14ac:dyDescent="0.35">
      <c r="B177" s="30">
        <v>40916</v>
      </c>
      <c r="C177" s="31" t="s">
        <v>58</v>
      </c>
      <c r="D177" s="32">
        <v>0</v>
      </c>
      <c r="E177" s="32">
        <v>8.4141444394085163E-2</v>
      </c>
      <c r="F177">
        <v>0.16253191199111336</v>
      </c>
      <c r="G177">
        <f>(D177*Ergebnis!$C$2*Ergebnis!$C$6)</f>
        <v>0</v>
      </c>
      <c r="H177">
        <f>Ergebnis!$C$3/1000*Eigenverbrauch!E177</f>
        <v>0.25242433318225549</v>
      </c>
      <c r="I177">
        <f>Ergebnis!$C$4/1000*Eigenverbrauch!F177</f>
        <v>0.5688616919688968</v>
      </c>
      <c r="J177">
        <f t="shared" si="6"/>
        <v>0</v>
      </c>
      <c r="K177">
        <f t="shared" si="7"/>
        <v>0</v>
      </c>
      <c r="L177">
        <f t="shared" si="8"/>
        <v>0</v>
      </c>
    </row>
    <row r="178" spans="2:12" x14ac:dyDescent="0.35">
      <c r="B178" s="30">
        <v>40916</v>
      </c>
      <c r="C178" s="31" t="s">
        <v>59</v>
      </c>
      <c r="D178" s="32">
        <v>0</v>
      </c>
      <c r="E178" s="32">
        <v>8.9855236108810688E-2</v>
      </c>
      <c r="F178">
        <v>0.18318944516984001</v>
      </c>
      <c r="G178">
        <f>(D178*Ergebnis!$C$2*Ergebnis!$C$6)</f>
        <v>0</v>
      </c>
      <c r="H178">
        <f>Ergebnis!$C$3/1000*Eigenverbrauch!E178</f>
        <v>0.26956570832643206</v>
      </c>
      <c r="I178">
        <f>Ergebnis!$C$4/1000*Eigenverbrauch!F178</f>
        <v>0.64116305809444007</v>
      </c>
      <c r="J178">
        <f t="shared" si="6"/>
        <v>0</v>
      </c>
      <c r="K178">
        <f t="shared" si="7"/>
        <v>0</v>
      </c>
      <c r="L178">
        <f t="shared" si="8"/>
        <v>0</v>
      </c>
    </row>
    <row r="179" spans="2:12" x14ac:dyDescent="0.35">
      <c r="B179" s="30">
        <v>40916</v>
      </c>
      <c r="C179" s="31" t="s">
        <v>60</v>
      </c>
      <c r="D179" s="32">
        <v>0</v>
      </c>
      <c r="E179" s="32">
        <v>0.10314109733553542</v>
      </c>
      <c r="F179">
        <v>0.43283378481086665</v>
      </c>
      <c r="G179">
        <f>(D179*Ergebnis!$C$2*Ergebnis!$C$6)</f>
        <v>0</v>
      </c>
      <c r="H179">
        <f>Ergebnis!$C$3/1000*Eigenverbrauch!E179</f>
        <v>0.30942329200660623</v>
      </c>
      <c r="I179">
        <f>Ergebnis!$C$4/1000*Eigenverbrauch!F179</f>
        <v>1.5149182468380333</v>
      </c>
      <c r="J179">
        <f t="shared" si="6"/>
        <v>0</v>
      </c>
      <c r="K179">
        <f t="shared" si="7"/>
        <v>0</v>
      </c>
      <c r="L179">
        <f t="shared" si="8"/>
        <v>0</v>
      </c>
    </row>
    <row r="180" spans="2:12" x14ac:dyDescent="0.35">
      <c r="B180" s="30">
        <v>40916</v>
      </c>
      <c r="C180" s="31" t="s">
        <v>61</v>
      </c>
      <c r="D180" s="32">
        <v>1.1832255377618739E-6</v>
      </c>
      <c r="E180" s="32">
        <v>0.13966317260420447</v>
      </c>
      <c r="F180">
        <v>2.2996121840469279E-2</v>
      </c>
      <c r="G180">
        <f>(D180*Ergebnis!$C$2*Ergebnis!$C$6)</f>
        <v>7.7619595277178925E-3</v>
      </c>
      <c r="H180">
        <f>Ergebnis!$C$3/1000*Eigenverbrauch!E180</f>
        <v>0.4189895178126134</v>
      </c>
      <c r="I180">
        <f>Ergebnis!$C$4/1000*Eigenverbrauch!F180</f>
        <v>8.0486426441642472E-2</v>
      </c>
      <c r="J180">
        <f t="shared" si="6"/>
        <v>6.5976655985602083E-3</v>
      </c>
      <c r="K180">
        <f t="shared" si="7"/>
        <v>1.1642939291576842E-3</v>
      </c>
      <c r="L180">
        <f t="shared" si="8"/>
        <v>1.0478645362419158E-3</v>
      </c>
    </row>
    <row r="181" spans="2:12" x14ac:dyDescent="0.35">
      <c r="B181" s="30">
        <v>40916</v>
      </c>
      <c r="C181" s="31" t="s">
        <v>62</v>
      </c>
      <c r="D181" s="32">
        <v>1.2778835807828238E-5</v>
      </c>
      <c r="E181" s="32">
        <v>0.16819740694333896</v>
      </c>
      <c r="F181">
        <v>0.61465905326135672</v>
      </c>
      <c r="G181">
        <f>(D181*Ergebnis!$C$2*Ergebnis!$C$6)</f>
        <v>8.3829162899353243E-2</v>
      </c>
      <c r="H181">
        <f>Ergebnis!$C$3/1000*Eigenverbrauch!E181</f>
        <v>0.50459222083001687</v>
      </c>
      <c r="I181">
        <f>Ergebnis!$C$4/1000*Eigenverbrauch!F181</f>
        <v>2.1513066864147485</v>
      </c>
      <c r="J181">
        <f t="shared" si="6"/>
        <v>7.1254788464450255E-2</v>
      </c>
      <c r="K181">
        <f t="shared" si="7"/>
        <v>1.2574374434902988E-2</v>
      </c>
      <c r="L181">
        <f t="shared" si="8"/>
        <v>1.1316936991412689E-2</v>
      </c>
    </row>
    <row r="182" spans="2:12" x14ac:dyDescent="0.35">
      <c r="B182" s="30">
        <v>40916</v>
      </c>
      <c r="C182" s="31" t="s">
        <v>63</v>
      </c>
      <c r="D182" s="32">
        <v>2.6596280698803012E-5</v>
      </c>
      <c r="E182" s="32">
        <v>0.18770354588477625</v>
      </c>
      <c r="F182">
        <v>0.63960399898661158</v>
      </c>
      <c r="G182">
        <f>(D182*Ergebnis!$C$2*Ergebnis!$C$6)</f>
        <v>0.17447160138414775</v>
      </c>
      <c r="H182">
        <f>Ergebnis!$C$3/1000*Eigenverbrauch!E182</f>
        <v>0.56311063765432878</v>
      </c>
      <c r="I182">
        <f>Ergebnis!$C$4/1000*Eigenverbrauch!F182</f>
        <v>2.2386139964531404</v>
      </c>
      <c r="J182">
        <f t="shared" si="6"/>
        <v>0.14830086117652558</v>
      </c>
      <c r="K182">
        <f t="shared" si="7"/>
        <v>2.6170740207622167E-2</v>
      </c>
      <c r="L182">
        <f t="shared" si="8"/>
        <v>2.3553666186859952E-2</v>
      </c>
    </row>
    <row r="183" spans="2:12" x14ac:dyDescent="0.35">
      <c r="B183" s="30">
        <v>40916</v>
      </c>
      <c r="C183" s="31" t="s">
        <v>64</v>
      </c>
      <c r="D183" s="32">
        <v>7.7382950169626558E-5</v>
      </c>
      <c r="E183" s="32">
        <v>0.20569570298660012</v>
      </c>
      <c r="F183">
        <v>0.18455362188918986</v>
      </c>
      <c r="G183">
        <f>(D183*Ergebnis!$C$2*Ergebnis!$C$6)</f>
        <v>0.50763215311275023</v>
      </c>
      <c r="H183">
        <f>Ergebnis!$C$3/1000*Eigenverbrauch!E183</f>
        <v>0.61708710895980035</v>
      </c>
      <c r="I183">
        <f>Ergebnis!$C$4/1000*Eigenverbrauch!F183</f>
        <v>0.6459376766121645</v>
      </c>
      <c r="J183">
        <f t="shared" si="6"/>
        <v>0.43148733014583768</v>
      </c>
      <c r="K183">
        <f t="shared" si="7"/>
        <v>7.6144822966912551E-2</v>
      </c>
      <c r="L183">
        <f t="shared" si="8"/>
        <v>6.8530340670221304E-2</v>
      </c>
    </row>
    <row r="184" spans="2:12" x14ac:dyDescent="0.35">
      <c r="B184" s="30">
        <v>40916</v>
      </c>
      <c r="C184" s="31" t="s">
        <v>65</v>
      </c>
      <c r="D184" s="32">
        <v>1.7080517985113629E-4</v>
      </c>
      <c r="E184" s="32">
        <v>0.20257563196997999</v>
      </c>
      <c r="F184">
        <v>0.38002065753317876</v>
      </c>
      <c r="G184">
        <f>(D184*Ergebnis!$C$2*Ergebnis!$C$6)</f>
        <v>1.120481979823454</v>
      </c>
      <c r="H184">
        <f>Ergebnis!$C$3/1000*Eigenverbrauch!E184</f>
        <v>0.60772689590994</v>
      </c>
      <c r="I184">
        <f>Ergebnis!$C$4/1000*Eigenverbrauch!F184</f>
        <v>1.3300723013661258</v>
      </c>
      <c r="J184">
        <f t="shared" si="6"/>
        <v>0.51656786152344902</v>
      </c>
      <c r="K184">
        <f t="shared" si="7"/>
        <v>0.60391411830000497</v>
      </c>
      <c r="L184">
        <f t="shared" si="8"/>
        <v>0.54352270647000445</v>
      </c>
    </row>
    <row r="185" spans="2:12" x14ac:dyDescent="0.35">
      <c r="B185" s="30">
        <v>40916</v>
      </c>
      <c r="C185" s="31" t="s">
        <v>66</v>
      </c>
      <c r="D185" s="32">
        <v>1.4739046115387077E-4</v>
      </c>
      <c r="E185" s="32">
        <v>0.1816173195566996</v>
      </c>
      <c r="F185">
        <v>0.33617212012550424</v>
      </c>
      <c r="G185">
        <f>(D185*Ergebnis!$C$2*Ergebnis!$C$6)</f>
        <v>0.96688142516939224</v>
      </c>
      <c r="H185">
        <f>Ergebnis!$C$3/1000*Eigenverbrauch!E185</f>
        <v>0.54485195867009883</v>
      </c>
      <c r="I185">
        <f>Ergebnis!$C$4/1000*Eigenverbrauch!F185</f>
        <v>1.1766024204392649</v>
      </c>
      <c r="J185">
        <f t="shared" si="6"/>
        <v>0.46312416486958402</v>
      </c>
      <c r="K185">
        <f t="shared" si="7"/>
        <v>0.50375726029980816</v>
      </c>
      <c r="L185">
        <f t="shared" si="8"/>
        <v>0.45338153426982736</v>
      </c>
    </row>
    <row r="186" spans="2:12" x14ac:dyDescent="0.35">
      <c r="B186" s="30">
        <v>40916</v>
      </c>
      <c r="C186" s="31" t="s">
        <v>67</v>
      </c>
      <c r="D186" s="32">
        <v>6.4328028402987208E-5</v>
      </c>
      <c r="E186" s="32">
        <v>0.16485198193605516</v>
      </c>
      <c r="F186">
        <v>0.30167793736480036</v>
      </c>
      <c r="G186">
        <f>(D186*Ergebnis!$C$2*Ergebnis!$C$6)</f>
        <v>0.42199186632359609</v>
      </c>
      <c r="H186">
        <f>Ergebnis!$C$3/1000*Eigenverbrauch!E186</f>
        <v>0.49455594580816548</v>
      </c>
      <c r="I186">
        <f>Ergebnis!$C$4/1000*Eigenverbrauch!F186</f>
        <v>1.0558727807768014</v>
      </c>
      <c r="J186">
        <f t="shared" si="6"/>
        <v>0.35869308637505665</v>
      </c>
      <c r="K186">
        <f t="shared" si="7"/>
        <v>6.3298779948539441E-2</v>
      </c>
      <c r="L186">
        <f t="shared" si="8"/>
        <v>5.6968901953685501E-2</v>
      </c>
    </row>
    <row r="187" spans="2:12" x14ac:dyDescent="0.35">
      <c r="B187" s="30">
        <v>40916</v>
      </c>
      <c r="C187" s="31" t="s">
        <v>68</v>
      </c>
      <c r="D187" s="32">
        <v>5.7268116027674699E-5</v>
      </c>
      <c r="E187" s="32">
        <v>0.15885767012782864</v>
      </c>
      <c r="F187">
        <v>0</v>
      </c>
      <c r="G187">
        <f>(D187*Ergebnis!$C$2*Ergebnis!$C$6)</f>
        <v>0.37567884114154604</v>
      </c>
      <c r="H187">
        <f>Ergebnis!$C$3/1000*Eigenverbrauch!E187</f>
        <v>0.47657301038348593</v>
      </c>
      <c r="I187">
        <f>Ergebnis!$C$4/1000*Eigenverbrauch!F187</f>
        <v>0</v>
      </c>
      <c r="J187">
        <f t="shared" si="6"/>
        <v>0.31932701497031413</v>
      </c>
      <c r="K187">
        <f t="shared" si="7"/>
        <v>5.6351826171231911E-2</v>
      </c>
      <c r="L187">
        <f t="shared" si="8"/>
        <v>0</v>
      </c>
    </row>
    <row r="188" spans="2:12" x14ac:dyDescent="0.35">
      <c r="B188" s="30">
        <v>40916</v>
      </c>
      <c r="C188" s="31" t="s">
        <v>69</v>
      </c>
      <c r="D188" s="32">
        <v>1.8261114132791587E-5</v>
      </c>
      <c r="E188" s="32">
        <v>0.15797239783510458</v>
      </c>
      <c r="F188">
        <v>0.57022586868824665</v>
      </c>
      <c r="G188">
        <f>(D188*Ergebnis!$C$2*Ergebnis!$C$6)</f>
        <v>0.11979290871111281</v>
      </c>
      <c r="H188">
        <f>Ergebnis!$C$3/1000*Eigenverbrauch!E188</f>
        <v>0.47391719350531375</v>
      </c>
      <c r="I188">
        <f>Ergebnis!$C$4/1000*Eigenverbrauch!F188</f>
        <v>1.9957905404088634</v>
      </c>
      <c r="J188">
        <f t="shared" si="6"/>
        <v>0.10182397240444589</v>
      </c>
      <c r="K188">
        <f t="shared" si="7"/>
        <v>1.7968936306666919E-2</v>
      </c>
      <c r="L188">
        <f t="shared" si="8"/>
        <v>1.6172042676000229E-2</v>
      </c>
    </row>
    <row r="189" spans="2:12" x14ac:dyDescent="0.35">
      <c r="B189" s="30">
        <v>40916</v>
      </c>
      <c r="C189" s="31" t="s">
        <v>70</v>
      </c>
      <c r="D189" s="32">
        <v>0</v>
      </c>
      <c r="E189" s="32">
        <v>0.17211220405076849</v>
      </c>
      <c r="F189">
        <v>0.31064252723481378</v>
      </c>
      <c r="G189">
        <f>(D189*Ergebnis!$C$2*Ergebnis!$C$6)</f>
        <v>0</v>
      </c>
      <c r="H189">
        <f>Ergebnis!$C$3/1000*Eigenverbrauch!E189</f>
        <v>0.51633661215230542</v>
      </c>
      <c r="I189">
        <f>Ergebnis!$C$4/1000*Eigenverbrauch!F189</f>
        <v>1.0872488453218483</v>
      </c>
      <c r="J189">
        <f t="shared" si="6"/>
        <v>0</v>
      </c>
      <c r="K189">
        <f t="shared" si="7"/>
        <v>0</v>
      </c>
      <c r="L189">
        <f t="shared" si="8"/>
        <v>0</v>
      </c>
    </row>
    <row r="190" spans="2:12" x14ac:dyDescent="0.35">
      <c r="B190" s="30">
        <v>40916</v>
      </c>
      <c r="C190" s="31" t="s">
        <v>71</v>
      </c>
      <c r="D190" s="32">
        <v>0</v>
      </c>
      <c r="E190" s="32">
        <v>0.19588654540723041</v>
      </c>
      <c r="F190">
        <v>0.43030031376064543</v>
      </c>
      <c r="G190">
        <f>(D190*Ergebnis!$C$2*Ergebnis!$C$6)</f>
        <v>0</v>
      </c>
      <c r="H190">
        <f>Ergebnis!$C$3/1000*Eigenverbrauch!E190</f>
        <v>0.58765963622169126</v>
      </c>
      <c r="I190">
        <f>Ergebnis!$C$4/1000*Eigenverbrauch!F190</f>
        <v>1.506051098162259</v>
      </c>
      <c r="J190">
        <f t="shared" si="6"/>
        <v>0</v>
      </c>
      <c r="K190">
        <f t="shared" si="7"/>
        <v>0</v>
      </c>
      <c r="L190">
        <f t="shared" si="8"/>
        <v>0</v>
      </c>
    </row>
    <row r="191" spans="2:12" x14ac:dyDescent="0.35">
      <c r="B191" s="30">
        <v>40916</v>
      </c>
      <c r="C191" s="31" t="s">
        <v>72</v>
      </c>
      <c r="D191" s="32">
        <v>0</v>
      </c>
      <c r="E191" s="32">
        <v>0.20271927150644886</v>
      </c>
      <c r="F191">
        <v>9.4323076023619737E-2</v>
      </c>
      <c r="G191">
        <f>(D191*Ergebnis!$C$2*Ergebnis!$C$6)</f>
        <v>0</v>
      </c>
      <c r="H191">
        <f>Ergebnis!$C$3/1000*Eigenverbrauch!E191</f>
        <v>0.60815781451934658</v>
      </c>
      <c r="I191">
        <f>Ergebnis!$C$4/1000*Eigenverbrauch!F191</f>
        <v>0.33013076608266906</v>
      </c>
      <c r="J191">
        <f t="shared" si="6"/>
        <v>0</v>
      </c>
      <c r="K191">
        <f t="shared" si="7"/>
        <v>0</v>
      </c>
      <c r="L191">
        <f t="shared" si="8"/>
        <v>0</v>
      </c>
    </row>
    <row r="192" spans="2:12" x14ac:dyDescent="0.35">
      <c r="B192" s="30">
        <v>40916</v>
      </c>
      <c r="C192" s="31" t="s">
        <v>73</v>
      </c>
      <c r="D192" s="32">
        <v>0</v>
      </c>
      <c r="E192" s="32">
        <v>0.18541122230463558</v>
      </c>
      <c r="F192">
        <v>0</v>
      </c>
      <c r="G192">
        <f>(D192*Ergebnis!$C$2*Ergebnis!$C$6)</f>
        <v>0</v>
      </c>
      <c r="H192">
        <f>Ergebnis!$C$3/1000*Eigenverbrauch!E192</f>
        <v>0.55623366691390674</v>
      </c>
      <c r="I192">
        <f>Ergebnis!$C$4/1000*Eigenverbrauch!F192</f>
        <v>0</v>
      </c>
      <c r="J192">
        <f t="shared" si="6"/>
        <v>0</v>
      </c>
      <c r="K192">
        <f t="shared" si="7"/>
        <v>0</v>
      </c>
      <c r="L192">
        <f t="shared" si="8"/>
        <v>0</v>
      </c>
    </row>
    <row r="193" spans="2:12" x14ac:dyDescent="0.35">
      <c r="B193" s="30">
        <v>40916</v>
      </c>
      <c r="C193" s="31" t="s">
        <v>74</v>
      </c>
      <c r="D193" s="32">
        <v>0</v>
      </c>
      <c r="E193" s="32">
        <v>0.15574181463595299</v>
      </c>
      <c r="F193">
        <v>0.28940034689065147</v>
      </c>
      <c r="G193">
        <f>(D193*Ergebnis!$C$2*Ergebnis!$C$6)</f>
        <v>0</v>
      </c>
      <c r="H193">
        <f>Ergebnis!$C$3/1000*Eigenverbrauch!E193</f>
        <v>0.46722544390785897</v>
      </c>
      <c r="I193">
        <f>Ergebnis!$C$4/1000*Eigenverbrauch!F193</f>
        <v>1.0129012141172802</v>
      </c>
      <c r="J193">
        <f t="shared" si="6"/>
        <v>0</v>
      </c>
      <c r="K193">
        <f t="shared" si="7"/>
        <v>0</v>
      </c>
      <c r="L193">
        <f t="shared" si="8"/>
        <v>0</v>
      </c>
    </row>
    <row r="194" spans="2:12" x14ac:dyDescent="0.35">
      <c r="B194" s="30">
        <v>40916</v>
      </c>
      <c r="C194" s="31" t="s">
        <v>75</v>
      </c>
      <c r="D194" s="32">
        <v>0</v>
      </c>
      <c r="E194" s="32">
        <v>0.13354053692905274</v>
      </c>
      <c r="F194">
        <v>0.5902987547015377</v>
      </c>
      <c r="G194">
        <f>(D194*Ergebnis!$C$2*Ergebnis!$C$6)</f>
        <v>0</v>
      </c>
      <c r="H194">
        <f>Ergebnis!$C$3/1000*Eigenverbrauch!E194</f>
        <v>0.40062161078715819</v>
      </c>
      <c r="I194">
        <f>Ergebnis!$C$4/1000*Eigenverbrauch!F194</f>
        <v>2.0660456414553821</v>
      </c>
      <c r="J194">
        <f t="shared" si="6"/>
        <v>0</v>
      </c>
      <c r="K194">
        <f t="shared" si="7"/>
        <v>0</v>
      </c>
      <c r="L194">
        <f t="shared" si="8"/>
        <v>0</v>
      </c>
    </row>
    <row r="195" spans="2:12" x14ac:dyDescent="0.35">
      <c r="B195" s="30">
        <v>40916</v>
      </c>
      <c r="C195" s="31" t="s">
        <v>76</v>
      </c>
      <c r="D195" s="32">
        <v>0</v>
      </c>
      <c r="E195" s="32">
        <v>0.1143572857072051</v>
      </c>
      <c r="F195">
        <v>3.2350476487439828E-2</v>
      </c>
      <c r="G195">
        <f>(D195*Ergebnis!$C$2*Ergebnis!$C$6)</f>
        <v>0</v>
      </c>
      <c r="H195">
        <f>Ergebnis!$C$3/1000*Eigenverbrauch!E195</f>
        <v>0.34307185712161531</v>
      </c>
      <c r="I195">
        <f>Ergebnis!$C$4/1000*Eigenverbrauch!F195</f>
        <v>0.1132266677060394</v>
      </c>
      <c r="J195">
        <f t="shared" si="6"/>
        <v>0</v>
      </c>
      <c r="K195">
        <f t="shared" si="7"/>
        <v>0</v>
      </c>
      <c r="L195">
        <f t="shared" si="8"/>
        <v>0</v>
      </c>
    </row>
    <row r="196" spans="2:12" x14ac:dyDescent="0.35">
      <c r="B196" s="30">
        <v>40917</v>
      </c>
      <c r="C196" s="31" t="s">
        <v>53</v>
      </c>
      <c r="D196" s="32">
        <v>0</v>
      </c>
      <c r="E196" s="32">
        <v>7.9920731193885625E-2</v>
      </c>
      <c r="F196">
        <v>0</v>
      </c>
      <c r="G196">
        <f>(D196*Ergebnis!$C$2*Ergebnis!$C$6)</f>
        <v>0</v>
      </c>
      <c r="H196">
        <f>Ergebnis!$C$3/1000*Eigenverbrauch!E196</f>
        <v>0.23976219358165687</v>
      </c>
      <c r="I196">
        <f>Ergebnis!$C$4/1000*Eigenverbrauch!F196</f>
        <v>0</v>
      </c>
      <c r="J196">
        <f t="shared" si="6"/>
        <v>0</v>
      </c>
      <c r="K196">
        <f t="shared" si="7"/>
        <v>0</v>
      </c>
      <c r="L196">
        <f t="shared" si="8"/>
        <v>0</v>
      </c>
    </row>
    <row r="197" spans="2:12" x14ac:dyDescent="0.35">
      <c r="B197" s="30">
        <v>40917</v>
      </c>
      <c r="C197" s="31" t="s">
        <v>54</v>
      </c>
      <c r="D197" s="32">
        <v>0</v>
      </c>
      <c r="E197" s="32">
        <v>6.9016352287206928E-2</v>
      </c>
      <c r="F197">
        <v>0.20715997895270205</v>
      </c>
      <c r="G197">
        <f>(D197*Ergebnis!$C$2*Ergebnis!$C$6)</f>
        <v>0</v>
      </c>
      <c r="H197">
        <f>Ergebnis!$C$3/1000*Eigenverbrauch!E197</f>
        <v>0.20704905686162078</v>
      </c>
      <c r="I197">
        <f>Ergebnis!$C$4/1000*Eigenverbrauch!F197</f>
        <v>0.72505992633445715</v>
      </c>
      <c r="J197">
        <f t="shared" ref="J197:J260" si="9">MIN(G197,H197)*0.85</f>
        <v>0</v>
      </c>
      <c r="K197">
        <f t="shared" ref="K197:K260" si="10">G197-J197</f>
        <v>0</v>
      </c>
      <c r="L197">
        <f t="shared" ref="L197:L260" si="11">MIN(I197,K197)*0.9</f>
        <v>0</v>
      </c>
    </row>
    <row r="198" spans="2:12" x14ac:dyDescent="0.35">
      <c r="B198" s="30">
        <v>40917</v>
      </c>
      <c r="C198" s="31" t="s">
        <v>55</v>
      </c>
      <c r="D198" s="32">
        <v>0</v>
      </c>
      <c r="E198" s="32">
        <v>6.83468261857961E-2</v>
      </c>
      <c r="F198">
        <v>0.30284723169567168</v>
      </c>
      <c r="G198">
        <f>(D198*Ergebnis!$C$2*Ergebnis!$C$6)</f>
        <v>0</v>
      </c>
      <c r="H198">
        <f>Ergebnis!$C$3/1000*Eigenverbrauch!E198</f>
        <v>0.2050404785573883</v>
      </c>
      <c r="I198">
        <f>Ergebnis!$C$4/1000*Eigenverbrauch!F198</f>
        <v>1.0599653109348508</v>
      </c>
      <c r="J198">
        <f t="shared" si="9"/>
        <v>0</v>
      </c>
      <c r="K198">
        <f t="shared" si="10"/>
        <v>0</v>
      </c>
      <c r="L198">
        <f t="shared" si="11"/>
        <v>0</v>
      </c>
    </row>
    <row r="199" spans="2:12" x14ac:dyDescent="0.35">
      <c r="B199" s="30">
        <v>40917</v>
      </c>
      <c r="C199" s="31" t="s">
        <v>56</v>
      </c>
      <c r="D199" s="32">
        <v>0</v>
      </c>
      <c r="E199" s="32">
        <v>7.1975674124176797E-2</v>
      </c>
      <c r="F199">
        <v>0.21203203866466586</v>
      </c>
      <c r="G199">
        <f>(D199*Ergebnis!$C$2*Ergebnis!$C$6)</f>
        <v>0</v>
      </c>
      <c r="H199">
        <f>Ergebnis!$C$3/1000*Eigenverbrauch!E199</f>
        <v>0.21592702237253039</v>
      </c>
      <c r="I199">
        <f>Ergebnis!$C$4/1000*Eigenverbrauch!F199</f>
        <v>0.74211213532633047</v>
      </c>
      <c r="J199">
        <f t="shared" si="9"/>
        <v>0</v>
      </c>
      <c r="K199">
        <f t="shared" si="10"/>
        <v>0</v>
      </c>
      <c r="L199">
        <f t="shared" si="11"/>
        <v>0</v>
      </c>
    </row>
    <row r="200" spans="2:12" x14ac:dyDescent="0.35">
      <c r="B200" s="30">
        <v>40917</v>
      </c>
      <c r="C200" s="31" t="s">
        <v>57</v>
      </c>
      <c r="D200" s="32">
        <v>0</v>
      </c>
      <c r="E200" s="32">
        <v>7.8423171453926702E-2</v>
      </c>
      <c r="F200">
        <v>0.17364020813439091</v>
      </c>
      <c r="G200">
        <f>(D200*Ergebnis!$C$2*Ergebnis!$C$6)</f>
        <v>0</v>
      </c>
      <c r="H200">
        <f>Ergebnis!$C$3/1000*Eigenverbrauch!E200</f>
        <v>0.23526951436178012</v>
      </c>
      <c r="I200">
        <f>Ergebnis!$C$4/1000*Eigenverbrauch!F200</f>
        <v>0.6077407284703682</v>
      </c>
      <c r="J200">
        <f t="shared" si="9"/>
        <v>0</v>
      </c>
      <c r="K200">
        <f t="shared" si="10"/>
        <v>0</v>
      </c>
      <c r="L200">
        <f t="shared" si="11"/>
        <v>0</v>
      </c>
    </row>
    <row r="201" spans="2:12" x14ac:dyDescent="0.35">
      <c r="B201" s="30">
        <v>40917</v>
      </c>
      <c r="C201" s="31" t="s">
        <v>58</v>
      </c>
      <c r="D201" s="32">
        <v>0</v>
      </c>
      <c r="E201" s="32">
        <v>9.2128260747139798E-2</v>
      </c>
      <c r="F201">
        <v>0.29037475883304426</v>
      </c>
      <c r="G201">
        <f>(D201*Ergebnis!$C$2*Ergebnis!$C$6)</f>
        <v>0</v>
      </c>
      <c r="H201">
        <f>Ergebnis!$C$3/1000*Eigenverbrauch!E201</f>
        <v>0.27638478224141938</v>
      </c>
      <c r="I201">
        <f>Ergebnis!$C$4/1000*Eigenverbrauch!F201</f>
        <v>1.0163116559156549</v>
      </c>
      <c r="J201">
        <f t="shared" si="9"/>
        <v>0</v>
      </c>
      <c r="K201">
        <f t="shared" si="10"/>
        <v>0</v>
      </c>
      <c r="L201">
        <f t="shared" si="11"/>
        <v>0</v>
      </c>
    </row>
    <row r="202" spans="2:12" x14ac:dyDescent="0.35">
      <c r="B202" s="30">
        <v>40917</v>
      </c>
      <c r="C202" s="31" t="s">
        <v>59</v>
      </c>
      <c r="D202" s="32">
        <v>0</v>
      </c>
      <c r="E202" s="32">
        <v>0.12474821018072688</v>
      </c>
      <c r="F202">
        <v>0.3359772377370257</v>
      </c>
      <c r="G202">
        <f>(D202*Ergebnis!$C$2*Ergebnis!$C$6)</f>
        <v>0</v>
      </c>
      <c r="H202">
        <f>Ergebnis!$C$3/1000*Eigenverbrauch!E202</f>
        <v>0.3742446305421806</v>
      </c>
      <c r="I202">
        <f>Ergebnis!$C$4/1000*Eigenverbrauch!F202</f>
        <v>1.1759203320795899</v>
      </c>
      <c r="J202">
        <f t="shared" si="9"/>
        <v>0</v>
      </c>
      <c r="K202">
        <f t="shared" si="10"/>
        <v>0</v>
      </c>
      <c r="L202">
        <f t="shared" si="11"/>
        <v>0</v>
      </c>
    </row>
    <row r="203" spans="2:12" x14ac:dyDescent="0.35">
      <c r="B203" s="30">
        <v>40917</v>
      </c>
      <c r="C203" s="31" t="s">
        <v>60</v>
      </c>
      <c r="D203" s="32">
        <v>0</v>
      </c>
      <c r="E203" s="32">
        <v>0.13006266020058005</v>
      </c>
      <c r="F203">
        <v>0.27673299163954551</v>
      </c>
      <c r="G203">
        <f>(D203*Ergebnis!$C$2*Ergebnis!$C$6)</f>
        <v>0</v>
      </c>
      <c r="H203">
        <f>Ergebnis!$C$3/1000*Eigenverbrauch!E203</f>
        <v>0.39018798060174015</v>
      </c>
      <c r="I203">
        <f>Ergebnis!$C$4/1000*Eigenverbrauch!F203</f>
        <v>0.96856547073840926</v>
      </c>
      <c r="J203">
        <f t="shared" si="9"/>
        <v>0</v>
      </c>
      <c r="K203">
        <f t="shared" si="10"/>
        <v>0</v>
      </c>
      <c r="L203">
        <f t="shared" si="11"/>
        <v>0</v>
      </c>
    </row>
    <row r="204" spans="2:12" x14ac:dyDescent="0.35">
      <c r="B204" s="30">
        <v>40917</v>
      </c>
      <c r="C204" s="31" t="s">
        <v>61</v>
      </c>
      <c r="D204" s="32">
        <v>0</v>
      </c>
      <c r="E204" s="32">
        <v>0.1160645163286451</v>
      </c>
      <c r="F204">
        <v>0.36501471362033011</v>
      </c>
      <c r="G204">
        <f>(D204*Ergebnis!$C$2*Ergebnis!$C$6)</f>
        <v>0</v>
      </c>
      <c r="H204">
        <f>Ergebnis!$C$3/1000*Eigenverbrauch!E204</f>
        <v>0.3481935489859353</v>
      </c>
      <c r="I204">
        <f>Ergebnis!$C$4/1000*Eigenverbrauch!F204</f>
        <v>1.2775514976711553</v>
      </c>
      <c r="J204">
        <f t="shared" si="9"/>
        <v>0</v>
      </c>
      <c r="K204">
        <f t="shared" si="10"/>
        <v>0</v>
      </c>
      <c r="L204">
        <f t="shared" si="11"/>
        <v>0</v>
      </c>
    </row>
    <row r="205" spans="2:12" x14ac:dyDescent="0.35">
      <c r="B205" s="30">
        <v>40917</v>
      </c>
      <c r="C205" s="31" t="s">
        <v>62</v>
      </c>
      <c r="D205" s="32">
        <v>4.4831100930755447E-6</v>
      </c>
      <c r="E205" s="32">
        <v>0.10942414432751262</v>
      </c>
      <c r="F205">
        <v>0.65012764796445344</v>
      </c>
      <c r="G205">
        <f>(D205*Ergebnis!$C$2*Ergebnis!$C$6)</f>
        <v>2.9409202210575573E-2</v>
      </c>
      <c r="H205">
        <f>Ergebnis!$C$3/1000*Eigenverbrauch!E205</f>
        <v>0.32827243298253783</v>
      </c>
      <c r="I205">
        <f>Ergebnis!$C$4/1000*Eigenverbrauch!F205</f>
        <v>2.2754467678755872</v>
      </c>
      <c r="J205">
        <f t="shared" si="9"/>
        <v>2.4997821878989235E-2</v>
      </c>
      <c r="K205">
        <f t="shared" si="10"/>
        <v>4.4113803315863377E-3</v>
      </c>
      <c r="L205">
        <f t="shared" si="11"/>
        <v>3.9702422984277041E-3</v>
      </c>
    </row>
    <row r="206" spans="2:12" x14ac:dyDescent="0.35">
      <c r="B206" s="30">
        <v>40917</v>
      </c>
      <c r="C206" s="31" t="s">
        <v>63</v>
      </c>
      <c r="D206" s="32">
        <v>1.7656354413491073E-5</v>
      </c>
      <c r="E206" s="32">
        <v>0.10842359821674165</v>
      </c>
      <c r="F206">
        <v>0.67858047668232224</v>
      </c>
      <c r="G206">
        <f>(D206*Ergebnis!$C$2*Ergebnis!$C$6)</f>
        <v>0.11582568495250144</v>
      </c>
      <c r="H206">
        <f>Ergebnis!$C$3/1000*Eigenverbrauch!E206</f>
        <v>0.32527079465022496</v>
      </c>
      <c r="I206">
        <f>Ergebnis!$C$4/1000*Eigenverbrauch!F206</f>
        <v>2.3750316683881278</v>
      </c>
      <c r="J206">
        <f t="shared" si="9"/>
        <v>9.8451832209626222E-2</v>
      </c>
      <c r="K206">
        <f t="shared" si="10"/>
        <v>1.7373852742875215E-2</v>
      </c>
      <c r="L206">
        <f t="shared" si="11"/>
        <v>1.5636467468587694E-2</v>
      </c>
    </row>
    <row r="207" spans="2:12" x14ac:dyDescent="0.35">
      <c r="B207" s="30">
        <v>40917</v>
      </c>
      <c r="C207" s="31" t="s">
        <v>64</v>
      </c>
      <c r="D207" s="32">
        <v>5.3573822959773736E-5</v>
      </c>
      <c r="E207" s="32">
        <v>0.11442032286586888</v>
      </c>
      <c r="F207">
        <v>0.4840878529807261</v>
      </c>
      <c r="G207">
        <f>(D207*Ergebnis!$C$2*Ergebnis!$C$6)</f>
        <v>0.35144427861611571</v>
      </c>
      <c r="H207">
        <f>Ergebnis!$C$3/1000*Eigenverbrauch!E207</f>
        <v>0.34326096859760663</v>
      </c>
      <c r="I207">
        <f>Ergebnis!$C$4/1000*Eigenverbrauch!F207</f>
        <v>1.6943074854325413</v>
      </c>
      <c r="J207">
        <f t="shared" si="9"/>
        <v>0.29177182330796564</v>
      </c>
      <c r="K207">
        <f t="shared" si="10"/>
        <v>5.9672455308150074E-2</v>
      </c>
      <c r="L207">
        <f t="shared" si="11"/>
        <v>5.3705209777335068E-2</v>
      </c>
    </row>
    <row r="208" spans="2:12" x14ac:dyDescent="0.35">
      <c r="B208" s="30">
        <v>40917</v>
      </c>
      <c r="C208" s="31" t="s">
        <v>65</v>
      </c>
      <c r="D208" s="32">
        <v>4.7933781229775474E-5</v>
      </c>
      <c r="E208" s="32">
        <v>0.12295934743288857</v>
      </c>
      <c r="F208">
        <v>0.44783972872371525</v>
      </c>
      <c r="G208">
        <f>(D208*Ergebnis!$C$2*Ergebnis!$C$6)</f>
        <v>0.31444560486732709</v>
      </c>
      <c r="H208">
        <f>Ergebnis!$C$3/1000*Eigenverbrauch!E208</f>
        <v>0.36887804229866572</v>
      </c>
      <c r="I208">
        <f>Ergebnis!$C$4/1000*Eigenverbrauch!F208</f>
        <v>1.5674390505330034</v>
      </c>
      <c r="J208">
        <f t="shared" si="9"/>
        <v>0.26727876413722801</v>
      </c>
      <c r="K208">
        <f t="shared" si="10"/>
        <v>4.716684073009908E-2</v>
      </c>
      <c r="L208">
        <f t="shared" si="11"/>
        <v>4.2450156657089171E-2</v>
      </c>
    </row>
    <row r="209" spans="2:12" x14ac:dyDescent="0.35">
      <c r="B209" s="30">
        <v>40917</v>
      </c>
      <c r="C209" s="31" t="s">
        <v>66</v>
      </c>
      <c r="D209" s="32">
        <v>5.7360144680611736E-5</v>
      </c>
      <c r="E209" s="32">
        <v>0.12602411974574773</v>
      </c>
      <c r="F209">
        <v>0.2334691013973067</v>
      </c>
      <c r="G209">
        <f>(D209*Ergebnis!$C$2*Ergebnis!$C$6)</f>
        <v>0.37628254910481301</v>
      </c>
      <c r="H209">
        <f>Ergebnis!$C$3/1000*Eigenverbrauch!E209</f>
        <v>0.37807235923724319</v>
      </c>
      <c r="I209">
        <f>Ergebnis!$C$4/1000*Eigenverbrauch!F209</f>
        <v>0.81714185489057345</v>
      </c>
      <c r="J209">
        <f t="shared" si="9"/>
        <v>0.31984016673909105</v>
      </c>
      <c r="K209">
        <f t="shared" si="10"/>
        <v>5.6442382365721966E-2</v>
      </c>
      <c r="L209">
        <f t="shared" si="11"/>
        <v>5.0798144129149771E-2</v>
      </c>
    </row>
    <row r="210" spans="2:12" x14ac:dyDescent="0.35">
      <c r="B210" s="30">
        <v>40917</v>
      </c>
      <c r="C210" s="31" t="s">
        <v>67</v>
      </c>
      <c r="D210" s="32">
        <v>3.4826271661457823E-5</v>
      </c>
      <c r="E210" s="32">
        <v>0.11866533050505386</v>
      </c>
      <c r="F210">
        <v>4.1899713522888939E-2</v>
      </c>
      <c r="G210">
        <f>(D210*Ergebnis!$C$2*Ergebnis!$C$6)</f>
        <v>0.22846034209916333</v>
      </c>
      <c r="H210">
        <f>Ergebnis!$C$3/1000*Eigenverbrauch!E210</f>
        <v>0.35599599151516159</v>
      </c>
      <c r="I210">
        <f>Ergebnis!$C$4/1000*Eigenverbrauch!F210</f>
        <v>0.14664899733011127</v>
      </c>
      <c r="J210">
        <f t="shared" si="9"/>
        <v>0.19419129078428882</v>
      </c>
      <c r="K210">
        <f t="shared" si="10"/>
        <v>3.426905131487451E-2</v>
      </c>
      <c r="L210">
        <f t="shared" si="11"/>
        <v>3.084214618338706E-2</v>
      </c>
    </row>
    <row r="211" spans="2:12" x14ac:dyDescent="0.35">
      <c r="B211" s="30">
        <v>40917</v>
      </c>
      <c r="C211" s="31" t="s">
        <v>68</v>
      </c>
      <c r="D211" s="32">
        <v>2.9948753055794987E-5</v>
      </c>
      <c r="E211" s="32">
        <v>0.11316686290215583</v>
      </c>
      <c r="F211">
        <v>0</v>
      </c>
      <c r="G211">
        <f>(D211*Ergebnis!$C$2*Ergebnis!$C$6)</f>
        <v>0.19646382004601512</v>
      </c>
      <c r="H211">
        <f>Ergebnis!$C$3/1000*Eigenverbrauch!E211</f>
        <v>0.33950058870646749</v>
      </c>
      <c r="I211">
        <f>Ergebnis!$C$4/1000*Eigenverbrauch!F211</f>
        <v>0</v>
      </c>
      <c r="J211">
        <f t="shared" si="9"/>
        <v>0.16699424703911284</v>
      </c>
      <c r="K211">
        <f t="shared" si="10"/>
        <v>2.9469573006902283E-2</v>
      </c>
      <c r="L211">
        <f t="shared" si="11"/>
        <v>0</v>
      </c>
    </row>
    <row r="212" spans="2:12" x14ac:dyDescent="0.35">
      <c r="B212" s="30">
        <v>40917</v>
      </c>
      <c r="C212" s="31" t="s">
        <v>69</v>
      </c>
      <c r="D212" s="32">
        <v>2.3664510755237478E-6</v>
      </c>
      <c r="E212" s="32">
        <v>0.11879366027372337</v>
      </c>
      <c r="F212">
        <v>0.6236236431313702</v>
      </c>
      <c r="G212">
        <f>(D212*Ergebnis!$C$2*Ergebnis!$C$6)</f>
        <v>1.5523919055435785E-2</v>
      </c>
      <c r="H212">
        <f>Ergebnis!$C$3/1000*Eigenverbrauch!E212</f>
        <v>0.35638098082117009</v>
      </c>
      <c r="I212">
        <f>Ergebnis!$C$4/1000*Eigenverbrauch!F212</f>
        <v>2.1826827509597955</v>
      </c>
      <c r="J212">
        <f t="shared" si="9"/>
        <v>1.3195331197120417E-2</v>
      </c>
      <c r="K212">
        <f t="shared" si="10"/>
        <v>2.3285878583153685E-3</v>
      </c>
      <c r="L212">
        <f t="shared" si="11"/>
        <v>2.0957290724838316E-3</v>
      </c>
    </row>
    <row r="213" spans="2:12" x14ac:dyDescent="0.35">
      <c r="B213" s="30">
        <v>40917</v>
      </c>
      <c r="C213" s="31" t="s">
        <v>70</v>
      </c>
      <c r="D213" s="32">
        <v>0</v>
      </c>
      <c r="E213" s="32">
        <v>0.14552619424382052</v>
      </c>
      <c r="F213">
        <v>0.40944789819344024</v>
      </c>
      <c r="G213">
        <f>(D213*Ergebnis!$C$2*Ergebnis!$C$6)</f>
        <v>0</v>
      </c>
      <c r="H213">
        <f>Ergebnis!$C$3/1000*Eigenverbrauch!E213</f>
        <v>0.43657858273146155</v>
      </c>
      <c r="I213">
        <f>Ergebnis!$C$4/1000*Eigenverbrauch!F213</f>
        <v>1.4330676436770409</v>
      </c>
      <c r="J213">
        <f t="shared" si="9"/>
        <v>0</v>
      </c>
      <c r="K213">
        <f t="shared" si="10"/>
        <v>0</v>
      </c>
      <c r="L213">
        <f t="shared" si="11"/>
        <v>0</v>
      </c>
    </row>
    <row r="214" spans="2:12" x14ac:dyDescent="0.35">
      <c r="B214" s="30">
        <v>40917</v>
      </c>
      <c r="C214" s="31" t="s">
        <v>71</v>
      </c>
      <c r="D214" s="32">
        <v>0</v>
      </c>
      <c r="E214" s="32">
        <v>0.1859052059037582</v>
      </c>
      <c r="F214">
        <v>0.38099506947557149</v>
      </c>
      <c r="G214">
        <f>(D214*Ergebnis!$C$2*Ergebnis!$C$6)</f>
        <v>0</v>
      </c>
      <c r="H214">
        <f>Ergebnis!$C$3/1000*Eigenverbrauch!E214</f>
        <v>0.55771561771127454</v>
      </c>
      <c r="I214">
        <f>Ergebnis!$C$4/1000*Eigenverbrauch!F214</f>
        <v>1.3334827431645002</v>
      </c>
      <c r="J214">
        <f t="shared" si="9"/>
        <v>0</v>
      </c>
      <c r="K214">
        <f t="shared" si="10"/>
        <v>0</v>
      </c>
      <c r="L214">
        <f t="shared" si="11"/>
        <v>0</v>
      </c>
    </row>
    <row r="215" spans="2:12" x14ac:dyDescent="0.35">
      <c r="B215" s="30">
        <v>40917</v>
      </c>
      <c r="C215" s="31" t="s">
        <v>72</v>
      </c>
      <c r="D215" s="32">
        <v>0</v>
      </c>
      <c r="E215" s="32">
        <v>0.20172877948294318</v>
      </c>
      <c r="F215">
        <v>0.22099662853467933</v>
      </c>
      <c r="G215">
        <f>(D215*Ergebnis!$C$2*Ergebnis!$C$6)</f>
        <v>0</v>
      </c>
      <c r="H215">
        <f>Ergebnis!$C$3/1000*Eigenverbrauch!E215</f>
        <v>0.60518633844882952</v>
      </c>
      <c r="I215">
        <f>Ergebnis!$C$4/1000*Eigenverbrauch!F215</f>
        <v>0.77348819987137762</v>
      </c>
      <c r="J215">
        <f t="shared" si="9"/>
        <v>0</v>
      </c>
      <c r="K215">
        <f t="shared" si="10"/>
        <v>0</v>
      </c>
      <c r="L215">
        <f t="shared" si="11"/>
        <v>0</v>
      </c>
    </row>
    <row r="216" spans="2:12" x14ac:dyDescent="0.35">
      <c r="B216" s="30">
        <v>40917</v>
      </c>
      <c r="C216" s="31" t="s">
        <v>73</v>
      </c>
      <c r="D216" s="32">
        <v>0</v>
      </c>
      <c r="E216" s="32">
        <v>0.18898255490487076</v>
      </c>
      <c r="F216">
        <v>0</v>
      </c>
      <c r="G216">
        <f>(D216*Ergebnis!$C$2*Ergebnis!$C$6)</f>
        <v>0</v>
      </c>
      <c r="H216">
        <f>Ergebnis!$C$3/1000*Eigenverbrauch!E216</f>
        <v>0.56694766471461233</v>
      </c>
      <c r="I216">
        <f>Ergebnis!$C$4/1000*Eigenverbrauch!F216</f>
        <v>0</v>
      </c>
      <c r="J216">
        <f t="shared" si="9"/>
        <v>0</v>
      </c>
      <c r="K216">
        <f t="shared" si="10"/>
        <v>0</v>
      </c>
      <c r="L216">
        <f t="shared" si="11"/>
        <v>0</v>
      </c>
    </row>
    <row r="217" spans="2:12" x14ac:dyDescent="0.35">
      <c r="B217" s="30">
        <v>40917</v>
      </c>
      <c r="C217" s="31" t="s">
        <v>74</v>
      </c>
      <c r="D217" s="32">
        <v>0</v>
      </c>
      <c r="E217" s="32">
        <v>0.15563553528822338</v>
      </c>
      <c r="F217">
        <v>0.29446728899109387</v>
      </c>
      <c r="G217">
        <f>(D217*Ergebnis!$C$2*Ergebnis!$C$6)</f>
        <v>0</v>
      </c>
      <c r="H217">
        <f>Ergebnis!$C$3/1000*Eigenverbrauch!E217</f>
        <v>0.46690660586467014</v>
      </c>
      <c r="I217">
        <f>Ergebnis!$C$4/1000*Eigenverbrauch!F217</f>
        <v>1.0306355114688286</v>
      </c>
      <c r="J217">
        <f t="shared" si="9"/>
        <v>0</v>
      </c>
      <c r="K217">
        <f t="shared" si="10"/>
        <v>0</v>
      </c>
      <c r="L217">
        <f t="shared" si="11"/>
        <v>0</v>
      </c>
    </row>
    <row r="218" spans="2:12" x14ac:dyDescent="0.35">
      <c r="B218" s="30">
        <v>40917</v>
      </c>
      <c r="C218" s="31" t="s">
        <v>75</v>
      </c>
      <c r="D218" s="32">
        <v>0</v>
      </c>
      <c r="E218" s="32">
        <v>0.12531061317917816</v>
      </c>
      <c r="F218">
        <v>0.58542669498957378</v>
      </c>
      <c r="G218">
        <f>(D218*Ergebnis!$C$2*Ergebnis!$C$6)</f>
        <v>0</v>
      </c>
      <c r="H218">
        <f>Ergebnis!$C$3/1000*Eigenverbrauch!E218</f>
        <v>0.37593183953753451</v>
      </c>
      <c r="I218">
        <f>Ergebnis!$C$4/1000*Eigenverbrauch!F218</f>
        <v>2.0489934324635084</v>
      </c>
      <c r="J218">
        <f t="shared" si="9"/>
        <v>0</v>
      </c>
      <c r="K218">
        <f t="shared" si="10"/>
        <v>0</v>
      </c>
      <c r="L218">
        <f t="shared" si="11"/>
        <v>0</v>
      </c>
    </row>
    <row r="219" spans="2:12" x14ac:dyDescent="0.35">
      <c r="B219" s="30">
        <v>40917</v>
      </c>
      <c r="C219" s="31" t="s">
        <v>76</v>
      </c>
      <c r="D219" s="32">
        <v>0</v>
      </c>
      <c r="E219" s="32">
        <v>9.6233407230450277E-2</v>
      </c>
      <c r="F219">
        <v>3.2155594098961279E-2</v>
      </c>
      <c r="G219">
        <f>(D219*Ergebnis!$C$2*Ergebnis!$C$6)</f>
        <v>0</v>
      </c>
      <c r="H219">
        <f>Ergebnis!$C$3/1000*Eigenverbrauch!E219</f>
        <v>0.28870022169135084</v>
      </c>
      <c r="I219">
        <f>Ergebnis!$C$4/1000*Eigenverbrauch!F219</f>
        <v>0.11254457934636447</v>
      </c>
      <c r="J219">
        <f t="shared" si="9"/>
        <v>0</v>
      </c>
      <c r="K219">
        <f t="shared" si="10"/>
        <v>0</v>
      </c>
      <c r="L219">
        <f t="shared" si="11"/>
        <v>0</v>
      </c>
    </row>
    <row r="220" spans="2:12" x14ac:dyDescent="0.35">
      <c r="B220" s="30">
        <v>40918</v>
      </c>
      <c r="C220" s="31" t="s">
        <v>53</v>
      </c>
      <c r="D220" s="32">
        <v>0</v>
      </c>
      <c r="E220" s="32">
        <v>7.9920731193885625E-2</v>
      </c>
      <c r="F220">
        <v>0.33305400190984741</v>
      </c>
      <c r="G220">
        <f>(D220*Ergebnis!$C$2*Ergebnis!$C$6)</f>
        <v>0</v>
      </c>
      <c r="H220">
        <f>Ergebnis!$C$3/1000*Eigenverbrauch!E220</f>
        <v>0.23976219358165687</v>
      </c>
      <c r="I220">
        <f>Ergebnis!$C$4/1000*Eigenverbrauch!F220</f>
        <v>1.1656890066844658</v>
      </c>
      <c r="J220">
        <f t="shared" si="9"/>
        <v>0</v>
      </c>
      <c r="K220">
        <f t="shared" si="10"/>
        <v>0</v>
      </c>
      <c r="L220">
        <f t="shared" si="11"/>
        <v>0</v>
      </c>
    </row>
    <row r="221" spans="2:12" x14ac:dyDescent="0.35">
      <c r="B221" s="30">
        <v>40918</v>
      </c>
      <c r="C221" s="31" t="s">
        <v>54</v>
      </c>
      <c r="D221" s="32">
        <v>0</v>
      </c>
      <c r="E221" s="32">
        <v>6.9016352287206928E-2</v>
      </c>
      <c r="F221">
        <v>0.21690409837662969</v>
      </c>
      <c r="G221">
        <f>(D221*Ergebnis!$C$2*Ergebnis!$C$6)</f>
        <v>0</v>
      </c>
      <c r="H221">
        <f>Ergebnis!$C$3/1000*Eigenverbrauch!E221</f>
        <v>0.20704905686162078</v>
      </c>
      <c r="I221">
        <f>Ergebnis!$C$4/1000*Eigenverbrauch!F221</f>
        <v>0.7591643443182039</v>
      </c>
      <c r="J221">
        <f t="shared" si="9"/>
        <v>0</v>
      </c>
      <c r="K221">
        <f t="shared" si="10"/>
        <v>0</v>
      </c>
      <c r="L221">
        <f t="shared" si="11"/>
        <v>0</v>
      </c>
    </row>
    <row r="222" spans="2:12" x14ac:dyDescent="0.35">
      <c r="B222" s="30">
        <v>40918</v>
      </c>
      <c r="C222" s="31" t="s">
        <v>55</v>
      </c>
      <c r="D222" s="32">
        <v>0</v>
      </c>
      <c r="E222" s="32">
        <v>6.83468261857961E-2</v>
      </c>
      <c r="F222">
        <v>0.24126439693644885</v>
      </c>
      <c r="G222">
        <f>(D222*Ergebnis!$C$2*Ergebnis!$C$6)</f>
        <v>0</v>
      </c>
      <c r="H222">
        <f>Ergebnis!$C$3/1000*Eigenverbrauch!E222</f>
        <v>0.2050404785573883</v>
      </c>
      <c r="I222">
        <f>Ergebnis!$C$4/1000*Eigenverbrauch!F222</f>
        <v>0.84442538927757105</v>
      </c>
      <c r="J222">
        <f t="shared" si="9"/>
        <v>0</v>
      </c>
      <c r="K222">
        <f t="shared" si="10"/>
        <v>0</v>
      </c>
      <c r="L222">
        <f t="shared" si="11"/>
        <v>0</v>
      </c>
    </row>
    <row r="223" spans="2:12" x14ac:dyDescent="0.35">
      <c r="B223" s="30">
        <v>40918</v>
      </c>
      <c r="C223" s="31" t="s">
        <v>56</v>
      </c>
      <c r="D223" s="32">
        <v>0</v>
      </c>
      <c r="E223" s="32">
        <v>7.1975674124176797E-2</v>
      </c>
      <c r="F223">
        <v>0.26172704772669697</v>
      </c>
      <c r="G223">
        <f>(D223*Ergebnis!$C$2*Ergebnis!$C$6)</f>
        <v>0</v>
      </c>
      <c r="H223">
        <f>Ergebnis!$C$3/1000*Eigenverbrauch!E223</f>
        <v>0.21592702237253039</v>
      </c>
      <c r="I223">
        <f>Ergebnis!$C$4/1000*Eigenverbrauch!F223</f>
        <v>0.91604466704343945</v>
      </c>
      <c r="J223">
        <f t="shared" si="9"/>
        <v>0</v>
      </c>
      <c r="K223">
        <f t="shared" si="10"/>
        <v>0</v>
      </c>
      <c r="L223">
        <f t="shared" si="11"/>
        <v>0</v>
      </c>
    </row>
    <row r="224" spans="2:12" x14ac:dyDescent="0.35">
      <c r="B224" s="30">
        <v>40918</v>
      </c>
      <c r="C224" s="31" t="s">
        <v>57</v>
      </c>
      <c r="D224" s="32">
        <v>0</v>
      </c>
      <c r="E224" s="32">
        <v>7.8423171453926702E-2</v>
      </c>
      <c r="F224">
        <v>0.34143394461442517</v>
      </c>
      <c r="G224">
        <f>(D224*Ergebnis!$C$2*Ergebnis!$C$6)</f>
        <v>0</v>
      </c>
      <c r="H224">
        <f>Ergebnis!$C$3/1000*Eigenverbrauch!E224</f>
        <v>0.23526951436178012</v>
      </c>
      <c r="I224">
        <f>Ergebnis!$C$4/1000*Eigenverbrauch!F224</f>
        <v>1.1950188061504881</v>
      </c>
      <c r="J224">
        <f t="shared" si="9"/>
        <v>0</v>
      </c>
      <c r="K224">
        <f t="shared" si="10"/>
        <v>0</v>
      </c>
      <c r="L224">
        <f t="shared" si="11"/>
        <v>0</v>
      </c>
    </row>
    <row r="225" spans="2:12" x14ac:dyDescent="0.35">
      <c r="B225" s="30">
        <v>40918</v>
      </c>
      <c r="C225" s="31" t="s">
        <v>58</v>
      </c>
      <c r="D225" s="32">
        <v>0</v>
      </c>
      <c r="E225" s="32">
        <v>9.2128260747139798E-2</v>
      </c>
      <c r="F225">
        <v>0.30245746691871456</v>
      </c>
      <c r="G225">
        <f>(D225*Ergebnis!$C$2*Ergebnis!$C$6)</f>
        <v>0</v>
      </c>
      <c r="H225">
        <f>Ergebnis!$C$3/1000*Eigenverbrauch!E225</f>
        <v>0.27638478224141938</v>
      </c>
      <c r="I225">
        <f>Ergebnis!$C$4/1000*Eigenverbrauch!F225</f>
        <v>1.0586011342155008</v>
      </c>
      <c r="J225">
        <f t="shared" si="9"/>
        <v>0</v>
      </c>
      <c r="K225">
        <f t="shared" si="10"/>
        <v>0</v>
      </c>
      <c r="L225">
        <f t="shared" si="11"/>
        <v>0</v>
      </c>
    </row>
    <row r="226" spans="2:12" x14ac:dyDescent="0.35">
      <c r="B226" s="30">
        <v>40918</v>
      </c>
      <c r="C226" s="31" t="s">
        <v>59</v>
      </c>
      <c r="D226" s="32">
        <v>0</v>
      </c>
      <c r="E226" s="32">
        <v>0.12474821018072688</v>
      </c>
      <c r="F226">
        <v>0.51156626975620212</v>
      </c>
      <c r="G226">
        <f>(D226*Ergebnis!$C$2*Ergebnis!$C$6)</f>
        <v>0</v>
      </c>
      <c r="H226">
        <f>Ergebnis!$C$3/1000*Eigenverbrauch!E226</f>
        <v>0.3742446305421806</v>
      </c>
      <c r="I226">
        <f>Ergebnis!$C$4/1000*Eigenverbrauch!F226</f>
        <v>1.7904819441467075</v>
      </c>
      <c r="J226">
        <f t="shared" si="9"/>
        <v>0</v>
      </c>
      <c r="K226">
        <f t="shared" si="10"/>
        <v>0</v>
      </c>
      <c r="L226">
        <f t="shared" si="11"/>
        <v>0</v>
      </c>
    </row>
    <row r="227" spans="2:12" x14ac:dyDescent="0.35">
      <c r="B227" s="30">
        <v>40918</v>
      </c>
      <c r="C227" s="31" t="s">
        <v>60</v>
      </c>
      <c r="D227" s="32">
        <v>0</v>
      </c>
      <c r="E227" s="32">
        <v>0.13006266020058005</v>
      </c>
      <c r="F227">
        <v>0.39463683666907018</v>
      </c>
      <c r="G227">
        <f>(D227*Ergebnis!$C$2*Ergebnis!$C$6)</f>
        <v>0</v>
      </c>
      <c r="H227">
        <f>Ergebnis!$C$3/1000*Eigenverbrauch!E227</f>
        <v>0.39018798060174015</v>
      </c>
      <c r="I227">
        <f>Ergebnis!$C$4/1000*Eigenverbrauch!F227</f>
        <v>1.3812289283417456</v>
      </c>
      <c r="J227">
        <f t="shared" si="9"/>
        <v>0</v>
      </c>
      <c r="K227">
        <f t="shared" si="10"/>
        <v>0</v>
      </c>
      <c r="L227">
        <f t="shared" si="11"/>
        <v>0</v>
      </c>
    </row>
    <row r="228" spans="2:12" x14ac:dyDescent="0.35">
      <c r="B228" s="30">
        <v>40918</v>
      </c>
      <c r="C228" s="31" t="s">
        <v>61</v>
      </c>
      <c r="D228" s="32">
        <v>2.7871534889501918E-6</v>
      </c>
      <c r="E228" s="32">
        <v>0.1160645163286451</v>
      </c>
      <c r="F228">
        <v>0.31142205678872803</v>
      </c>
      <c r="G228">
        <f>(D228*Ergebnis!$C$2*Ergebnis!$C$6)</f>
        <v>1.8283726887513257E-2</v>
      </c>
      <c r="H228">
        <f>Ergebnis!$C$3/1000*Eigenverbrauch!E228</f>
        <v>0.3481935489859353</v>
      </c>
      <c r="I228">
        <f>Ergebnis!$C$4/1000*Eigenverbrauch!F228</f>
        <v>1.0899771987605482</v>
      </c>
      <c r="J228">
        <f t="shared" si="9"/>
        <v>1.5541167854386268E-2</v>
      </c>
      <c r="K228">
        <f t="shared" si="10"/>
        <v>2.7425590331269893E-3</v>
      </c>
      <c r="L228">
        <f t="shared" si="11"/>
        <v>2.4683031298142906E-3</v>
      </c>
    </row>
    <row r="229" spans="2:12" x14ac:dyDescent="0.35">
      <c r="B229" s="30">
        <v>40918</v>
      </c>
      <c r="C229" s="31" t="s">
        <v>62</v>
      </c>
      <c r="D229" s="32">
        <v>4.092645665614126E-5</v>
      </c>
      <c r="E229" s="32">
        <v>0.10942414432751262</v>
      </c>
      <c r="F229">
        <v>0.65246623662619607</v>
      </c>
      <c r="G229">
        <f>(D229*Ergebnis!$C$2*Ergebnis!$C$6)</f>
        <v>0.26847755566428666</v>
      </c>
      <c r="H229">
        <f>Ergebnis!$C$3/1000*Eigenverbrauch!E229</f>
        <v>0.32827243298253783</v>
      </c>
      <c r="I229">
        <f>Ergebnis!$C$4/1000*Eigenverbrauch!F229</f>
        <v>2.2836318281916861</v>
      </c>
      <c r="J229">
        <f t="shared" si="9"/>
        <v>0.22820592231464365</v>
      </c>
      <c r="K229">
        <f t="shared" si="10"/>
        <v>4.027163334964301E-2</v>
      </c>
      <c r="L229">
        <f t="shared" si="11"/>
        <v>3.624447001467871E-2</v>
      </c>
    </row>
    <row r="230" spans="2:12" x14ac:dyDescent="0.35">
      <c r="B230" s="30">
        <v>40918</v>
      </c>
      <c r="C230" s="31" t="s">
        <v>63</v>
      </c>
      <c r="D230" s="32">
        <v>3.6870622451701951E-4</v>
      </c>
      <c r="E230" s="32">
        <v>0.10842359821674165</v>
      </c>
      <c r="F230">
        <v>0.67663165279753668</v>
      </c>
      <c r="G230">
        <f>(D230*Ergebnis!$C$2*Ergebnis!$C$6)</f>
        <v>2.4187128328316478</v>
      </c>
      <c r="H230">
        <f>Ergebnis!$C$3/1000*Eigenverbrauch!E230</f>
        <v>0.32527079465022496</v>
      </c>
      <c r="I230">
        <f>Ergebnis!$C$4/1000*Eigenverbrauch!F230</f>
        <v>2.3682107847913785</v>
      </c>
      <c r="J230">
        <f t="shared" si="9"/>
        <v>0.27648017545269121</v>
      </c>
      <c r="K230">
        <f t="shared" si="10"/>
        <v>2.1422326573789565</v>
      </c>
      <c r="L230">
        <f t="shared" si="11"/>
        <v>1.928009391641061</v>
      </c>
    </row>
    <row r="231" spans="2:12" x14ac:dyDescent="0.35">
      <c r="B231" s="30">
        <v>40918</v>
      </c>
      <c r="C231" s="31" t="s">
        <v>64</v>
      </c>
      <c r="D231" s="32">
        <v>7.0609641313460804E-4</v>
      </c>
      <c r="E231" s="32">
        <v>0.11442032286586888</v>
      </c>
      <c r="F231">
        <v>0.69202736148734234</v>
      </c>
      <c r="G231">
        <f>(D231*Ergebnis!$C$2*Ergebnis!$C$6)</f>
        <v>4.6319924701630288</v>
      </c>
      <c r="H231">
        <f>Ergebnis!$C$3/1000*Eigenverbrauch!E231</f>
        <v>0.34326096859760663</v>
      </c>
      <c r="I231">
        <f>Ergebnis!$C$4/1000*Eigenverbrauch!F231</f>
        <v>2.422095765205698</v>
      </c>
      <c r="J231">
        <f t="shared" si="9"/>
        <v>0.29177182330796564</v>
      </c>
      <c r="K231">
        <f t="shared" si="10"/>
        <v>4.3402206468550633</v>
      </c>
      <c r="L231">
        <f t="shared" si="11"/>
        <v>2.1798861886851282</v>
      </c>
    </row>
    <row r="232" spans="2:12" x14ac:dyDescent="0.35">
      <c r="B232" s="30">
        <v>40918</v>
      </c>
      <c r="C232" s="31" t="s">
        <v>65</v>
      </c>
      <c r="D232" s="32">
        <v>7.1716614538789138E-4</v>
      </c>
      <c r="E232" s="32">
        <v>0.12295934743288857</v>
      </c>
      <c r="F232">
        <v>0.31512482216982052</v>
      </c>
      <c r="G232">
        <f>(D232*Ergebnis!$C$2*Ergebnis!$C$6)</f>
        <v>4.7046099137445676</v>
      </c>
      <c r="H232">
        <f>Ergebnis!$C$3/1000*Eigenverbrauch!E232</f>
        <v>0.36887804229866572</v>
      </c>
      <c r="I232">
        <f>Ergebnis!$C$4/1000*Eigenverbrauch!F232</f>
        <v>1.1029368775943718</v>
      </c>
      <c r="J232">
        <f t="shared" si="9"/>
        <v>0.31354633595386583</v>
      </c>
      <c r="K232">
        <f t="shared" si="10"/>
        <v>4.3910635777907014</v>
      </c>
      <c r="L232">
        <f t="shared" si="11"/>
        <v>0.9926431898349346</v>
      </c>
    </row>
    <row r="233" spans="2:12" x14ac:dyDescent="0.35">
      <c r="B233" s="30">
        <v>40918</v>
      </c>
      <c r="C233" s="31" t="s">
        <v>66</v>
      </c>
      <c r="D233" s="32">
        <v>4.2518552351951963E-4</v>
      </c>
      <c r="E233" s="32">
        <v>0.12602411974574773</v>
      </c>
      <c r="F233">
        <v>0.57412351645781778</v>
      </c>
      <c r="G233">
        <f>(D233*Ergebnis!$C$2*Ergebnis!$C$6)</f>
        <v>2.7892170342880487</v>
      </c>
      <c r="H233">
        <f>Ergebnis!$C$3/1000*Eigenverbrauch!E233</f>
        <v>0.37807235923724319</v>
      </c>
      <c r="I233">
        <f>Ergebnis!$C$4/1000*Eigenverbrauch!F233</f>
        <v>2.0094323076023621</v>
      </c>
      <c r="J233">
        <f t="shared" si="9"/>
        <v>0.3213615053516567</v>
      </c>
      <c r="K233">
        <f t="shared" si="10"/>
        <v>2.4678555289363922</v>
      </c>
      <c r="L233">
        <f t="shared" si="11"/>
        <v>1.808489076842126</v>
      </c>
    </row>
    <row r="234" spans="2:12" x14ac:dyDescent="0.35">
      <c r="B234" s="30">
        <v>40918</v>
      </c>
      <c r="C234" s="31" t="s">
        <v>67</v>
      </c>
      <c r="D234" s="32">
        <v>4.0776581421358093E-4</v>
      </c>
      <c r="E234" s="32">
        <v>0.11866533050505386</v>
      </c>
      <c r="F234">
        <v>0.35507571180792391</v>
      </c>
      <c r="G234">
        <f>(D234*Ergebnis!$C$2*Ergebnis!$C$6)</f>
        <v>2.674943741241091</v>
      </c>
      <c r="H234">
        <f>Ergebnis!$C$3/1000*Eigenverbrauch!E234</f>
        <v>0.35599599151516159</v>
      </c>
      <c r="I234">
        <f>Ergebnis!$C$4/1000*Eigenverbrauch!F234</f>
        <v>1.2427649913277337</v>
      </c>
      <c r="J234">
        <f t="shared" si="9"/>
        <v>0.30259659278788736</v>
      </c>
      <c r="K234">
        <f t="shared" si="10"/>
        <v>2.3723471484532035</v>
      </c>
      <c r="L234">
        <f t="shared" si="11"/>
        <v>1.1184884921949603</v>
      </c>
    </row>
    <row r="235" spans="2:12" x14ac:dyDescent="0.35">
      <c r="B235" s="30">
        <v>40918</v>
      </c>
      <c r="C235" s="31" t="s">
        <v>68</v>
      </c>
      <c r="D235" s="32">
        <v>1.5880201411806307E-4</v>
      </c>
      <c r="E235" s="32">
        <v>0.11316686290215583</v>
      </c>
      <c r="F235">
        <v>0</v>
      </c>
      <c r="G235">
        <f>(D235*Ergebnis!$C$2*Ergebnis!$C$6)</f>
        <v>1.0417412126144938</v>
      </c>
      <c r="H235">
        <f>Ergebnis!$C$3/1000*Eigenverbrauch!E235</f>
        <v>0.33950058870646749</v>
      </c>
      <c r="I235">
        <f>Ergebnis!$C$4/1000*Eigenverbrauch!F235</f>
        <v>0</v>
      </c>
      <c r="J235">
        <f t="shared" si="9"/>
        <v>0.28857550040049734</v>
      </c>
      <c r="K235">
        <f t="shared" si="10"/>
        <v>0.75316571221399653</v>
      </c>
      <c r="L235">
        <f t="shared" si="11"/>
        <v>0</v>
      </c>
    </row>
    <row r="236" spans="2:12" x14ac:dyDescent="0.35">
      <c r="B236" s="30">
        <v>40918</v>
      </c>
      <c r="C236" s="31" t="s">
        <v>69</v>
      </c>
      <c r="D236" s="32">
        <v>3.9966729275512185E-6</v>
      </c>
      <c r="E236" s="32">
        <v>0.11879366027372337</v>
      </c>
      <c r="F236">
        <v>0.60608422816830043</v>
      </c>
      <c r="G236">
        <f>(D236*Ergebnis!$C$2*Ergebnis!$C$6)</f>
        <v>2.6218174404735992E-2</v>
      </c>
      <c r="H236">
        <f>Ergebnis!$C$3/1000*Eigenverbrauch!E236</f>
        <v>0.35638098082117009</v>
      </c>
      <c r="I236">
        <f>Ergebnis!$C$4/1000*Eigenverbrauch!F236</f>
        <v>2.1212947985890516</v>
      </c>
      <c r="J236">
        <f t="shared" si="9"/>
        <v>2.2285448244025591E-2</v>
      </c>
      <c r="K236">
        <f t="shared" si="10"/>
        <v>3.9327261607104008E-3</v>
      </c>
      <c r="L236">
        <f t="shared" si="11"/>
        <v>3.5394535446393607E-3</v>
      </c>
    </row>
    <row r="237" spans="2:12" x14ac:dyDescent="0.35">
      <c r="B237" s="30">
        <v>40918</v>
      </c>
      <c r="C237" s="31" t="s">
        <v>70</v>
      </c>
      <c r="D237" s="32">
        <v>0</v>
      </c>
      <c r="E237" s="32">
        <v>0.14552619424382052</v>
      </c>
      <c r="F237">
        <v>0.49753473778574636</v>
      </c>
      <c r="G237">
        <f>(D237*Ergebnis!$C$2*Ergebnis!$C$6)</f>
        <v>0</v>
      </c>
      <c r="H237">
        <f>Ergebnis!$C$3/1000*Eigenverbrauch!E237</f>
        <v>0.43657858273146155</v>
      </c>
      <c r="I237">
        <f>Ergebnis!$C$4/1000*Eigenverbrauch!F237</f>
        <v>1.7413715822501123</v>
      </c>
      <c r="J237">
        <f t="shared" si="9"/>
        <v>0</v>
      </c>
      <c r="K237">
        <f t="shared" si="10"/>
        <v>0</v>
      </c>
      <c r="L237">
        <f t="shared" si="11"/>
        <v>0</v>
      </c>
    </row>
    <row r="238" spans="2:12" x14ac:dyDescent="0.35">
      <c r="B238" s="30">
        <v>40918</v>
      </c>
      <c r="C238" s="31" t="s">
        <v>71</v>
      </c>
      <c r="D238" s="32">
        <v>0</v>
      </c>
      <c r="E238" s="32">
        <v>0.1859052059037582</v>
      </c>
      <c r="F238">
        <v>0.57120028063063943</v>
      </c>
      <c r="G238">
        <f>(D238*Ergebnis!$C$2*Ergebnis!$C$6)</f>
        <v>0</v>
      </c>
      <c r="H238">
        <f>Ergebnis!$C$3/1000*Eigenverbrauch!E238</f>
        <v>0.55771561771127454</v>
      </c>
      <c r="I238">
        <f>Ergebnis!$C$4/1000*Eigenverbrauch!F238</f>
        <v>1.9992009822072381</v>
      </c>
      <c r="J238">
        <f t="shared" si="9"/>
        <v>0</v>
      </c>
      <c r="K238">
        <f t="shared" si="10"/>
        <v>0</v>
      </c>
      <c r="L238">
        <f t="shared" si="11"/>
        <v>0</v>
      </c>
    </row>
    <row r="239" spans="2:12" x14ac:dyDescent="0.35">
      <c r="B239" s="30">
        <v>40918</v>
      </c>
      <c r="C239" s="31" t="s">
        <v>72</v>
      </c>
      <c r="D239" s="32">
        <v>0</v>
      </c>
      <c r="E239" s="32">
        <v>0.20172877948294318</v>
      </c>
      <c r="F239">
        <v>0.1623370296026348</v>
      </c>
      <c r="G239">
        <f>(D239*Ergebnis!$C$2*Ergebnis!$C$6)</f>
        <v>0</v>
      </c>
      <c r="H239">
        <f>Ergebnis!$C$3/1000*Eigenverbrauch!E239</f>
        <v>0.60518633844882952</v>
      </c>
      <c r="I239">
        <f>Ergebnis!$C$4/1000*Eigenverbrauch!F239</f>
        <v>0.56817960360922182</v>
      </c>
      <c r="J239">
        <f t="shared" si="9"/>
        <v>0</v>
      </c>
      <c r="K239">
        <f t="shared" si="10"/>
        <v>0</v>
      </c>
      <c r="L239">
        <f t="shared" si="11"/>
        <v>0</v>
      </c>
    </row>
    <row r="240" spans="2:12" x14ac:dyDescent="0.35">
      <c r="B240" s="30">
        <v>40918</v>
      </c>
      <c r="C240" s="31" t="s">
        <v>73</v>
      </c>
      <c r="D240" s="32">
        <v>0</v>
      </c>
      <c r="E240" s="32">
        <v>0.18898255490487076</v>
      </c>
      <c r="F240">
        <v>0</v>
      </c>
      <c r="G240">
        <f>(D240*Ergebnis!$C$2*Ergebnis!$C$6)</f>
        <v>0</v>
      </c>
      <c r="H240">
        <f>Ergebnis!$C$3/1000*Eigenverbrauch!E240</f>
        <v>0.56694766471461233</v>
      </c>
      <c r="I240">
        <f>Ergebnis!$C$4/1000*Eigenverbrauch!F240</f>
        <v>0</v>
      </c>
      <c r="J240">
        <f t="shared" si="9"/>
        <v>0</v>
      </c>
      <c r="K240">
        <f t="shared" si="10"/>
        <v>0</v>
      </c>
      <c r="L240">
        <f t="shared" si="11"/>
        <v>0</v>
      </c>
    </row>
    <row r="241" spans="2:12" x14ac:dyDescent="0.35">
      <c r="B241" s="30">
        <v>40918</v>
      </c>
      <c r="C241" s="31" t="s">
        <v>74</v>
      </c>
      <c r="D241" s="32">
        <v>0</v>
      </c>
      <c r="E241" s="32">
        <v>0.15563553528822338</v>
      </c>
      <c r="F241">
        <v>0.28452828717868767</v>
      </c>
      <c r="G241">
        <f>(D241*Ergebnis!$C$2*Ergebnis!$C$6)</f>
        <v>0</v>
      </c>
      <c r="H241">
        <f>Ergebnis!$C$3/1000*Eigenverbrauch!E241</f>
        <v>0.46690660586467014</v>
      </c>
      <c r="I241">
        <f>Ergebnis!$C$4/1000*Eigenverbrauch!F241</f>
        <v>0.99584900512540686</v>
      </c>
      <c r="J241">
        <f t="shared" si="9"/>
        <v>0</v>
      </c>
      <c r="K241">
        <f t="shared" si="10"/>
        <v>0</v>
      </c>
      <c r="L241">
        <f t="shared" si="11"/>
        <v>0</v>
      </c>
    </row>
    <row r="242" spans="2:12" x14ac:dyDescent="0.35">
      <c r="B242" s="30">
        <v>40918</v>
      </c>
      <c r="C242" s="31" t="s">
        <v>75</v>
      </c>
      <c r="D242" s="32">
        <v>0</v>
      </c>
      <c r="E242" s="32">
        <v>0.12531061317917816</v>
      </c>
      <c r="F242">
        <v>0.64876347124510358</v>
      </c>
      <c r="G242">
        <f>(D242*Ergebnis!$C$2*Ergebnis!$C$6)</f>
        <v>0</v>
      </c>
      <c r="H242">
        <f>Ergebnis!$C$3/1000*Eigenverbrauch!E242</f>
        <v>0.37593183953753451</v>
      </c>
      <c r="I242">
        <f>Ergebnis!$C$4/1000*Eigenverbrauch!F242</f>
        <v>2.2706721493578623</v>
      </c>
      <c r="J242">
        <f t="shared" si="9"/>
        <v>0</v>
      </c>
      <c r="K242">
        <f t="shared" si="10"/>
        <v>0</v>
      </c>
      <c r="L242">
        <f t="shared" si="11"/>
        <v>0</v>
      </c>
    </row>
    <row r="243" spans="2:12" x14ac:dyDescent="0.35">
      <c r="B243" s="30">
        <v>40918</v>
      </c>
      <c r="C243" s="31" t="s">
        <v>76</v>
      </c>
      <c r="D243" s="32">
        <v>0</v>
      </c>
      <c r="E243" s="32">
        <v>9.6233407230450277E-2</v>
      </c>
      <c r="F243">
        <v>3.2740241264396938E-2</v>
      </c>
      <c r="G243">
        <f>(D243*Ergebnis!$C$2*Ergebnis!$C$6)</f>
        <v>0</v>
      </c>
      <c r="H243">
        <f>Ergebnis!$C$3/1000*Eigenverbrauch!E243</f>
        <v>0.28870022169135084</v>
      </c>
      <c r="I243">
        <f>Ergebnis!$C$4/1000*Eigenverbrauch!F243</f>
        <v>0.11459084442538928</v>
      </c>
      <c r="J243">
        <f t="shared" si="9"/>
        <v>0</v>
      </c>
      <c r="K243">
        <f t="shared" si="10"/>
        <v>0</v>
      </c>
      <c r="L243">
        <f t="shared" si="11"/>
        <v>0</v>
      </c>
    </row>
    <row r="244" spans="2:12" x14ac:dyDescent="0.35">
      <c r="B244" s="30">
        <v>40919</v>
      </c>
      <c r="C244" s="31" t="s">
        <v>53</v>
      </c>
      <c r="D244" s="32">
        <v>0</v>
      </c>
      <c r="E244" s="32">
        <v>7.9920731193885625E-2</v>
      </c>
      <c r="F244">
        <v>0.33266423713289028</v>
      </c>
      <c r="G244">
        <f>(D244*Ergebnis!$C$2*Ergebnis!$C$6)</f>
        <v>0</v>
      </c>
      <c r="H244">
        <f>Ergebnis!$C$3/1000*Eigenverbrauch!E244</f>
        <v>0.23976219358165687</v>
      </c>
      <c r="I244">
        <f>Ergebnis!$C$4/1000*Eigenverbrauch!F244</f>
        <v>1.1643248299651159</v>
      </c>
      <c r="J244">
        <f t="shared" si="9"/>
        <v>0</v>
      </c>
      <c r="K244">
        <f t="shared" si="10"/>
        <v>0</v>
      </c>
      <c r="L244">
        <f t="shared" si="11"/>
        <v>0</v>
      </c>
    </row>
    <row r="245" spans="2:12" x14ac:dyDescent="0.35">
      <c r="B245" s="30">
        <v>40919</v>
      </c>
      <c r="C245" s="31" t="s">
        <v>54</v>
      </c>
      <c r="D245" s="32">
        <v>0</v>
      </c>
      <c r="E245" s="32">
        <v>6.9016352287206928E-2</v>
      </c>
      <c r="F245">
        <v>0.31434529261590627</v>
      </c>
      <c r="G245">
        <f>(D245*Ergebnis!$C$2*Ergebnis!$C$6)</f>
        <v>0</v>
      </c>
      <c r="H245">
        <f>Ergebnis!$C$3/1000*Eigenverbrauch!E245</f>
        <v>0.20704905686162078</v>
      </c>
      <c r="I245">
        <f>Ergebnis!$C$4/1000*Eigenverbrauch!F245</f>
        <v>1.1002085241556721</v>
      </c>
      <c r="J245">
        <f t="shared" si="9"/>
        <v>0</v>
      </c>
      <c r="K245">
        <f t="shared" si="10"/>
        <v>0</v>
      </c>
      <c r="L245">
        <f t="shared" si="11"/>
        <v>0</v>
      </c>
    </row>
    <row r="246" spans="2:12" x14ac:dyDescent="0.35">
      <c r="B246" s="30">
        <v>40919</v>
      </c>
      <c r="C246" s="31" t="s">
        <v>55</v>
      </c>
      <c r="D246" s="32">
        <v>0</v>
      </c>
      <c r="E246" s="32">
        <v>6.83468261857961E-2</v>
      </c>
      <c r="F246">
        <v>0.23093563034708556</v>
      </c>
      <c r="G246">
        <f>(D246*Ergebnis!$C$2*Ergebnis!$C$6)</f>
        <v>0</v>
      </c>
      <c r="H246">
        <f>Ergebnis!$C$3/1000*Eigenverbrauch!E246</f>
        <v>0.2050404785573883</v>
      </c>
      <c r="I246">
        <f>Ergebnis!$C$4/1000*Eigenverbrauch!F246</f>
        <v>0.80827470621479947</v>
      </c>
      <c r="J246">
        <f t="shared" si="9"/>
        <v>0</v>
      </c>
      <c r="K246">
        <f t="shared" si="10"/>
        <v>0</v>
      </c>
      <c r="L246">
        <f t="shared" si="11"/>
        <v>0</v>
      </c>
    </row>
    <row r="247" spans="2:12" x14ac:dyDescent="0.35">
      <c r="B247" s="30">
        <v>40919</v>
      </c>
      <c r="C247" s="31" t="s">
        <v>56</v>
      </c>
      <c r="D247" s="32">
        <v>0</v>
      </c>
      <c r="E247" s="32">
        <v>7.1975674124176797E-2</v>
      </c>
      <c r="F247">
        <v>0.2669888722156179</v>
      </c>
      <c r="G247">
        <f>(D247*Ergebnis!$C$2*Ergebnis!$C$6)</f>
        <v>0</v>
      </c>
      <c r="H247">
        <f>Ergebnis!$C$3/1000*Eigenverbrauch!E247</f>
        <v>0.21592702237253039</v>
      </c>
      <c r="I247">
        <f>Ergebnis!$C$4/1000*Eigenverbrauch!F247</f>
        <v>0.93446105275466262</v>
      </c>
      <c r="J247">
        <f t="shared" si="9"/>
        <v>0</v>
      </c>
      <c r="K247">
        <f t="shared" si="10"/>
        <v>0</v>
      </c>
      <c r="L247">
        <f t="shared" si="11"/>
        <v>0</v>
      </c>
    </row>
    <row r="248" spans="2:12" x14ac:dyDescent="0.35">
      <c r="B248" s="30">
        <v>40919</v>
      </c>
      <c r="C248" s="31" t="s">
        <v>57</v>
      </c>
      <c r="D248" s="32">
        <v>0</v>
      </c>
      <c r="E248" s="32">
        <v>7.8423171453926702E-2</v>
      </c>
      <c r="F248">
        <v>0.28102040418607371</v>
      </c>
      <c r="G248">
        <f>(D248*Ergebnis!$C$2*Ergebnis!$C$6)</f>
        <v>0</v>
      </c>
      <c r="H248">
        <f>Ergebnis!$C$3/1000*Eigenverbrauch!E248</f>
        <v>0.23526951436178012</v>
      </c>
      <c r="I248">
        <f>Ergebnis!$C$4/1000*Eigenverbrauch!F248</f>
        <v>0.98357141465125797</v>
      </c>
      <c r="J248">
        <f t="shared" si="9"/>
        <v>0</v>
      </c>
      <c r="K248">
        <f t="shared" si="10"/>
        <v>0</v>
      </c>
      <c r="L248">
        <f t="shared" si="11"/>
        <v>0</v>
      </c>
    </row>
    <row r="249" spans="2:12" x14ac:dyDescent="0.35">
      <c r="B249" s="30">
        <v>40919</v>
      </c>
      <c r="C249" s="31" t="s">
        <v>58</v>
      </c>
      <c r="D249" s="32">
        <v>0</v>
      </c>
      <c r="E249" s="32">
        <v>9.2128260747139798E-2</v>
      </c>
      <c r="F249">
        <v>0.30966811529242105</v>
      </c>
      <c r="G249">
        <f>(D249*Ergebnis!$C$2*Ergebnis!$C$6)</f>
        <v>0</v>
      </c>
      <c r="H249">
        <f>Ergebnis!$C$3/1000*Eigenverbrauch!E249</f>
        <v>0.27638478224141938</v>
      </c>
      <c r="I249">
        <f>Ergebnis!$C$4/1000*Eigenverbrauch!F249</f>
        <v>1.0838384035234736</v>
      </c>
      <c r="J249">
        <f t="shared" si="9"/>
        <v>0</v>
      </c>
      <c r="K249">
        <f t="shared" si="10"/>
        <v>0</v>
      </c>
      <c r="L249">
        <f t="shared" si="11"/>
        <v>0</v>
      </c>
    </row>
    <row r="250" spans="2:12" x14ac:dyDescent="0.35">
      <c r="B250" s="30">
        <v>40919</v>
      </c>
      <c r="C250" s="31" t="s">
        <v>59</v>
      </c>
      <c r="D250" s="32">
        <v>0</v>
      </c>
      <c r="E250" s="32">
        <v>0.12474821018072688</v>
      </c>
      <c r="F250">
        <v>0.3579989476351022</v>
      </c>
      <c r="G250">
        <f>(D250*Ergebnis!$C$2*Ergebnis!$C$6)</f>
        <v>0</v>
      </c>
      <c r="H250">
        <f>Ergebnis!$C$3/1000*Eigenverbrauch!E250</f>
        <v>0.3742446305421806</v>
      </c>
      <c r="I250">
        <f>Ergebnis!$C$4/1000*Eigenverbrauch!F250</f>
        <v>1.2529963167228577</v>
      </c>
      <c r="J250">
        <f t="shared" si="9"/>
        <v>0</v>
      </c>
      <c r="K250">
        <f t="shared" si="10"/>
        <v>0</v>
      </c>
      <c r="L250">
        <f t="shared" si="11"/>
        <v>0</v>
      </c>
    </row>
    <row r="251" spans="2:12" x14ac:dyDescent="0.35">
      <c r="B251" s="30">
        <v>40919</v>
      </c>
      <c r="C251" s="31" t="s">
        <v>60</v>
      </c>
      <c r="D251" s="32">
        <v>0</v>
      </c>
      <c r="E251" s="32">
        <v>0.13006266020058005</v>
      </c>
      <c r="F251">
        <v>0.35897335957749493</v>
      </c>
      <c r="G251">
        <f>(D251*Ergebnis!$C$2*Ergebnis!$C$6)</f>
        <v>0</v>
      </c>
      <c r="H251">
        <f>Ergebnis!$C$3/1000*Eigenverbrauch!E251</f>
        <v>0.39018798060174015</v>
      </c>
      <c r="I251">
        <f>Ergebnis!$C$4/1000*Eigenverbrauch!F251</f>
        <v>1.2564067585212322</v>
      </c>
      <c r="J251">
        <f t="shared" si="9"/>
        <v>0</v>
      </c>
      <c r="K251">
        <f t="shared" si="10"/>
        <v>0</v>
      </c>
      <c r="L251">
        <f t="shared" si="11"/>
        <v>0</v>
      </c>
    </row>
    <row r="252" spans="2:12" x14ac:dyDescent="0.35">
      <c r="B252" s="30">
        <v>40919</v>
      </c>
      <c r="C252" s="31" t="s">
        <v>61</v>
      </c>
      <c r="D252" s="32">
        <v>0</v>
      </c>
      <c r="E252" s="32">
        <v>0.1160645163286451</v>
      </c>
      <c r="F252">
        <v>0.14089996686999395</v>
      </c>
      <c r="G252">
        <f>(D252*Ergebnis!$C$2*Ergebnis!$C$6)</f>
        <v>0</v>
      </c>
      <c r="H252">
        <f>Ergebnis!$C$3/1000*Eigenverbrauch!E252</f>
        <v>0.3481935489859353</v>
      </c>
      <c r="I252">
        <f>Ergebnis!$C$4/1000*Eigenverbrauch!F252</f>
        <v>0.49314988404497884</v>
      </c>
      <c r="J252">
        <f t="shared" si="9"/>
        <v>0</v>
      </c>
      <c r="K252">
        <f t="shared" si="10"/>
        <v>0</v>
      </c>
      <c r="L252">
        <f t="shared" si="11"/>
        <v>0</v>
      </c>
    </row>
    <row r="253" spans="2:12" x14ac:dyDescent="0.35">
      <c r="B253" s="30">
        <v>40919</v>
      </c>
      <c r="C253" s="31" t="s">
        <v>62</v>
      </c>
      <c r="D253" s="32">
        <v>1.4921788726219188E-5</v>
      </c>
      <c r="E253" s="32">
        <v>0.10942414432751262</v>
      </c>
      <c r="F253">
        <v>0.59361175530567301</v>
      </c>
      <c r="G253">
        <f>(D253*Ergebnis!$C$2*Ergebnis!$C$6)</f>
        <v>9.788693404399787E-2</v>
      </c>
      <c r="H253">
        <f>Ergebnis!$C$3/1000*Eigenverbrauch!E253</f>
        <v>0.32827243298253783</v>
      </c>
      <c r="I253">
        <f>Ergebnis!$C$4/1000*Eigenverbrauch!F253</f>
        <v>2.0776411435698554</v>
      </c>
      <c r="J253">
        <f t="shared" si="9"/>
        <v>8.3203893937398188E-2</v>
      </c>
      <c r="K253">
        <f t="shared" si="10"/>
        <v>1.4683040106599682E-2</v>
      </c>
      <c r="L253">
        <f t="shared" si="11"/>
        <v>1.3214736095939714E-2</v>
      </c>
    </row>
    <row r="254" spans="2:12" x14ac:dyDescent="0.35">
      <c r="B254" s="30">
        <v>40919</v>
      </c>
      <c r="C254" s="31" t="s">
        <v>63</v>
      </c>
      <c r="D254" s="32">
        <v>1.9404898819294731E-5</v>
      </c>
      <c r="E254" s="32">
        <v>0.10842359821674165</v>
      </c>
      <c r="F254">
        <v>0.67175959308557276</v>
      </c>
      <c r="G254">
        <f>(D254*Ergebnis!$C$2*Ergebnis!$C$6)</f>
        <v>0.12729613625457345</v>
      </c>
      <c r="H254">
        <f>Ergebnis!$C$3/1000*Eigenverbrauch!E254</f>
        <v>0.32527079465022496</v>
      </c>
      <c r="I254">
        <f>Ergebnis!$C$4/1000*Eigenverbrauch!F254</f>
        <v>2.3511585757995048</v>
      </c>
      <c r="J254">
        <f t="shared" si="9"/>
        <v>0.10820171581638743</v>
      </c>
      <c r="K254">
        <f t="shared" si="10"/>
        <v>1.9094420438186016E-2</v>
      </c>
      <c r="L254">
        <f t="shared" si="11"/>
        <v>1.7184978394367414E-2</v>
      </c>
    </row>
    <row r="255" spans="2:12" x14ac:dyDescent="0.35">
      <c r="B255" s="30">
        <v>40919</v>
      </c>
      <c r="C255" s="31" t="s">
        <v>64</v>
      </c>
      <c r="D255" s="32">
        <v>9.7458343460319689E-5</v>
      </c>
      <c r="E255" s="32">
        <v>0.11442032286586888</v>
      </c>
      <c r="F255">
        <v>0.48720597119638298</v>
      </c>
      <c r="G255">
        <f>(D255*Ergebnis!$C$2*Ergebnis!$C$6)</f>
        <v>0.63932673309969712</v>
      </c>
      <c r="H255">
        <f>Ergebnis!$C$3/1000*Eigenverbrauch!E255</f>
        <v>0.34326096859760663</v>
      </c>
      <c r="I255">
        <f>Ergebnis!$C$4/1000*Eigenverbrauch!F255</f>
        <v>1.7052208991873403</v>
      </c>
      <c r="J255">
        <f t="shared" si="9"/>
        <v>0.29177182330796564</v>
      </c>
      <c r="K255">
        <f t="shared" si="10"/>
        <v>0.34755490979173148</v>
      </c>
      <c r="L255">
        <f t="shared" si="11"/>
        <v>0.31279941881255835</v>
      </c>
    </row>
    <row r="256" spans="2:12" x14ac:dyDescent="0.35">
      <c r="B256" s="30">
        <v>40919</v>
      </c>
      <c r="C256" s="31" t="s">
        <v>65</v>
      </c>
      <c r="D256" s="32">
        <v>3.850741777893921E-4</v>
      </c>
      <c r="E256" s="32">
        <v>0.12295934743288857</v>
      </c>
      <c r="F256">
        <v>0.43341843197630231</v>
      </c>
      <c r="G256">
        <f>(D256*Ergebnis!$C$2*Ergebnis!$C$6)</f>
        <v>2.5260866062984122</v>
      </c>
      <c r="H256">
        <f>Ergebnis!$C$3/1000*Eigenverbrauch!E256</f>
        <v>0.36887804229866572</v>
      </c>
      <c r="I256">
        <f>Ergebnis!$C$4/1000*Eigenverbrauch!F256</f>
        <v>1.5169645119170581</v>
      </c>
      <c r="J256">
        <f t="shared" si="9"/>
        <v>0.31354633595386583</v>
      </c>
      <c r="K256">
        <f t="shared" si="10"/>
        <v>2.2125402703445465</v>
      </c>
      <c r="L256">
        <f t="shared" si="11"/>
        <v>1.3652680607253522</v>
      </c>
    </row>
    <row r="257" spans="2:12" x14ac:dyDescent="0.35">
      <c r="B257" s="30">
        <v>40919</v>
      </c>
      <c r="C257" s="31" t="s">
        <v>66</v>
      </c>
      <c r="D257" s="32">
        <v>4.6742667521761853E-4</v>
      </c>
      <c r="E257" s="32">
        <v>0.12602411974574773</v>
      </c>
      <c r="F257">
        <v>0.41061719252431161</v>
      </c>
      <c r="G257">
        <f>(D257*Ergebnis!$C$2*Ergebnis!$C$6)</f>
        <v>3.0663189894275775</v>
      </c>
      <c r="H257">
        <f>Ergebnis!$C$3/1000*Eigenverbrauch!E257</f>
        <v>0.37807235923724319</v>
      </c>
      <c r="I257">
        <f>Ergebnis!$C$4/1000*Eigenverbrauch!F257</f>
        <v>1.4371601738350908</v>
      </c>
      <c r="J257">
        <f t="shared" si="9"/>
        <v>0.3213615053516567</v>
      </c>
      <c r="K257">
        <f t="shared" si="10"/>
        <v>2.744957484075921</v>
      </c>
      <c r="L257">
        <f t="shared" si="11"/>
        <v>1.2934441564515817</v>
      </c>
    </row>
    <row r="258" spans="2:12" x14ac:dyDescent="0.35">
      <c r="B258" s="30">
        <v>40919</v>
      </c>
      <c r="C258" s="31" t="s">
        <v>67</v>
      </c>
      <c r="D258" s="32">
        <v>1.9302352606022038E-4</v>
      </c>
      <c r="E258" s="32">
        <v>0.11866533050505386</v>
      </c>
      <c r="F258">
        <v>0.34240835655681795</v>
      </c>
      <c r="G258">
        <f>(D258*Ergebnis!$C$2*Ergebnis!$C$6)</f>
        <v>1.2662343309550457</v>
      </c>
      <c r="H258">
        <f>Ergebnis!$C$3/1000*Eigenverbrauch!E258</f>
        <v>0.35599599151516159</v>
      </c>
      <c r="I258">
        <f>Ergebnis!$C$4/1000*Eigenverbrauch!F258</f>
        <v>1.1984292479488627</v>
      </c>
      <c r="J258">
        <f t="shared" si="9"/>
        <v>0.30259659278788736</v>
      </c>
      <c r="K258">
        <f t="shared" si="10"/>
        <v>0.96363773816715836</v>
      </c>
      <c r="L258">
        <f t="shared" si="11"/>
        <v>0.86727396435044257</v>
      </c>
    </row>
    <row r="259" spans="2:12" x14ac:dyDescent="0.35">
      <c r="B259" s="30">
        <v>40919</v>
      </c>
      <c r="C259" s="31" t="s">
        <v>68</v>
      </c>
      <c r="D259" s="32">
        <v>1.3888438423240485E-4</v>
      </c>
      <c r="E259" s="32">
        <v>0.11316686290215583</v>
      </c>
      <c r="F259">
        <v>0</v>
      </c>
      <c r="G259">
        <f>(D259*Ergebnis!$C$2*Ergebnis!$C$6)</f>
        <v>0.91108156056457579</v>
      </c>
      <c r="H259">
        <f>Ergebnis!$C$3/1000*Eigenverbrauch!E259</f>
        <v>0.33950058870646749</v>
      </c>
      <c r="I259">
        <f>Ergebnis!$C$4/1000*Eigenverbrauch!F259</f>
        <v>0</v>
      </c>
      <c r="J259">
        <f t="shared" si="9"/>
        <v>0.28857550040049734</v>
      </c>
      <c r="K259">
        <f t="shared" si="10"/>
        <v>0.62250606016407839</v>
      </c>
      <c r="L259">
        <f t="shared" si="11"/>
        <v>0</v>
      </c>
    </row>
    <row r="260" spans="2:12" x14ac:dyDescent="0.35">
      <c r="B260" s="30">
        <v>40919</v>
      </c>
      <c r="C260" s="31" t="s">
        <v>69</v>
      </c>
      <c r="D260" s="32">
        <v>2.0614418257895759E-5</v>
      </c>
      <c r="E260" s="32">
        <v>0.11879366027372337</v>
      </c>
      <c r="F260">
        <v>0.62245434880049899</v>
      </c>
      <c r="G260">
        <f>(D260*Ergebnis!$C$2*Ergebnis!$C$6)</f>
        <v>0.13523058377179617</v>
      </c>
      <c r="H260">
        <f>Ergebnis!$C$3/1000*Eigenverbrauch!E260</f>
        <v>0.35638098082117009</v>
      </c>
      <c r="I260">
        <f>Ergebnis!$C$4/1000*Eigenverbrauch!F260</f>
        <v>2.1785902208017465</v>
      </c>
      <c r="J260">
        <f t="shared" si="9"/>
        <v>0.11494599620602675</v>
      </c>
      <c r="K260">
        <f t="shared" si="10"/>
        <v>2.0284587565769424E-2</v>
      </c>
      <c r="L260">
        <f t="shared" si="11"/>
        <v>1.8256128809192484E-2</v>
      </c>
    </row>
    <row r="261" spans="2:12" x14ac:dyDescent="0.35">
      <c r="B261" s="30">
        <v>40919</v>
      </c>
      <c r="C261" s="31" t="s">
        <v>70</v>
      </c>
      <c r="D261" s="32">
        <v>0</v>
      </c>
      <c r="E261" s="32">
        <v>0.14552619424382052</v>
      </c>
      <c r="F261">
        <v>0.36988677333229397</v>
      </c>
      <c r="G261">
        <f>(D261*Ergebnis!$C$2*Ergebnis!$C$6)</f>
        <v>0</v>
      </c>
      <c r="H261">
        <f>Ergebnis!$C$3/1000*Eigenverbrauch!E261</f>
        <v>0.43657858273146155</v>
      </c>
      <c r="I261">
        <f>Ergebnis!$C$4/1000*Eigenverbrauch!F261</f>
        <v>1.2946037066630289</v>
      </c>
      <c r="J261">
        <f t="shared" ref="J261:J324" si="12">MIN(G261,H261)*0.85</f>
        <v>0</v>
      </c>
      <c r="K261">
        <f t="shared" ref="K261:K324" si="13">G261-J261</f>
        <v>0</v>
      </c>
      <c r="L261">
        <f t="shared" ref="L261:L324" si="14">MIN(I261,K261)*0.9</f>
        <v>0</v>
      </c>
    </row>
    <row r="262" spans="2:12" x14ac:dyDescent="0.35">
      <c r="B262" s="30">
        <v>40919</v>
      </c>
      <c r="C262" s="31" t="s">
        <v>71</v>
      </c>
      <c r="D262" s="32">
        <v>0</v>
      </c>
      <c r="E262" s="32">
        <v>0.1859052059037582</v>
      </c>
      <c r="F262">
        <v>0.27673299163954551</v>
      </c>
      <c r="G262">
        <f>(D262*Ergebnis!$C$2*Ergebnis!$C$6)</f>
        <v>0</v>
      </c>
      <c r="H262">
        <f>Ergebnis!$C$3/1000*Eigenverbrauch!E262</f>
        <v>0.55771561771127454</v>
      </c>
      <c r="I262">
        <f>Ergebnis!$C$4/1000*Eigenverbrauch!F262</f>
        <v>0.96856547073840926</v>
      </c>
      <c r="J262">
        <f t="shared" si="12"/>
        <v>0</v>
      </c>
      <c r="K262">
        <f t="shared" si="13"/>
        <v>0</v>
      </c>
      <c r="L262">
        <f t="shared" si="14"/>
        <v>0</v>
      </c>
    </row>
    <row r="263" spans="2:12" x14ac:dyDescent="0.35">
      <c r="B263" s="30">
        <v>40919</v>
      </c>
      <c r="C263" s="31" t="s">
        <v>72</v>
      </c>
      <c r="D263" s="32">
        <v>0</v>
      </c>
      <c r="E263" s="32">
        <v>0.20172877948294318</v>
      </c>
      <c r="F263">
        <v>5.6905657435737535E-2</v>
      </c>
      <c r="G263">
        <f>(D263*Ergebnis!$C$2*Ergebnis!$C$6)</f>
        <v>0</v>
      </c>
      <c r="H263">
        <f>Ergebnis!$C$3/1000*Eigenverbrauch!E263</f>
        <v>0.60518633844882952</v>
      </c>
      <c r="I263">
        <f>Ergebnis!$C$4/1000*Eigenverbrauch!F263</f>
        <v>0.19916980102508136</v>
      </c>
      <c r="J263">
        <f t="shared" si="12"/>
        <v>0</v>
      </c>
      <c r="K263">
        <f t="shared" si="13"/>
        <v>0</v>
      </c>
      <c r="L263">
        <f t="shared" si="14"/>
        <v>0</v>
      </c>
    </row>
    <row r="264" spans="2:12" x14ac:dyDescent="0.35">
      <c r="B264" s="30">
        <v>40919</v>
      </c>
      <c r="C264" s="31" t="s">
        <v>73</v>
      </c>
      <c r="D264" s="32">
        <v>0</v>
      </c>
      <c r="E264" s="32">
        <v>0.18898255490487076</v>
      </c>
      <c r="F264">
        <v>0</v>
      </c>
      <c r="G264">
        <f>(D264*Ergebnis!$C$2*Ergebnis!$C$6)</f>
        <v>0</v>
      </c>
      <c r="H264">
        <f>Ergebnis!$C$3/1000*Eigenverbrauch!E264</f>
        <v>0.56694766471461233</v>
      </c>
      <c r="I264">
        <f>Ergebnis!$C$4/1000*Eigenverbrauch!F264</f>
        <v>0</v>
      </c>
      <c r="J264">
        <f t="shared" si="12"/>
        <v>0</v>
      </c>
      <c r="K264">
        <f t="shared" si="13"/>
        <v>0</v>
      </c>
      <c r="L264">
        <f t="shared" si="14"/>
        <v>0</v>
      </c>
    </row>
    <row r="265" spans="2:12" x14ac:dyDescent="0.35">
      <c r="B265" s="30">
        <v>40919</v>
      </c>
      <c r="C265" s="31" t="s">
        <v>74</v>
      </c>
      <c r="D265" s="32">
        <v>0</v>
      </c>
      <c r="E265" s="32">
        <v>0.15563553528822338</v>
      </c>
      <c r="F265">
        <v>0.29329799466022255</v>
      </c>
      <c r="G265">
        <f>(D265*Ergebnis!$C$2*Ergebnis!$C$6)</f>
        <v>0</v>
      </c>
      <c r="H265">
        <f>Ergebnis!$C$3/1000*Eigenverbrauch!E265</f>
        <v>0.46690660586467014</v>
      </c>
      <c r="I265">
        <f>Ergebnis!$C$4/1000*Eigenverbrauch!F265</f>
        <v>1.0265429813107789</v>
      </c>
      <c r="J265">
        <f t="shared" si="12"/>
        <v>0</v>
      </c>
      <c r="K265">
        <f t="shared" si="13"/>
        <v>0</v>
      </c>
      <c r="L265">
        <f t="shared" si="14"/>
        <v>0</v>
      </c>
    </row>
    <row r="266" spans="2:12" x14ac:dyDescent="0.35">
      <c r="B266" s="30">
        <v>40919</v>
      </c>
      <c r="C266" s="31" t="s">
        <v>75</v>
      </c>
      <c r="D266" s="32">
        <v>0</v>
      </c>
      <c r="E266" s="32">
        <v>0.12531061317917816</v>
      </c>
      <c r="F266">
        <v>0.42737707793346713</v>
      </c>
      <c r="G266">
        <f>(D266*Ergebnis!$C$2*Ergebnis!$C$6)</f>
        <v>0</v>
      </c>
      <c r="H266">
        <f>Ergebnis!$C$3/1000*Eigenverbrauch!E266</f>
        <v>0.37593183953753451</v>
      </c>
      <c r="I266">
        <f>Ergebnis!$C$4/1000*Eigenverbrauch!F266</f>
        <v>1.495819772767135</v>
      </c>
      <c r="J266">
        <f t="shared" si="12"/>
        <v>0</v>
      </c>
      <c r="K266">
        <f t="shared" si="13"/>
        <v>0</v>
      </c>
      <c r="L266">
        <f t="shared" si="14"/>
        <v>0</v>
      </c>
    </row>
    <row r="267" spans="2:12" x14ac:dyDescent="0.35">
      <c r="B267" s="30">
        <v>40919</v>
      </c>
      <c r="C267" s="31" t="s">
        <v>76</v>
      </c>
      <c r="D267" s="32">
        <v>0</v>
      </c>
      <c r="E267" s="32">
        <v>9.6233407230450277E-2</v>
      </c>
      <c r="F267">
        <v>0</v>
      </c>
      <c r="G267">
        <f>(D267*Ergebnis!$C$2*Ergebnis!$C$6)</f>
        <v>0</v>
      </c>
      <c r="H267">
        <f>Ergebnis!$C$3/1000*Eigenverbrauch!E267</f>
        <v>0.28870022169135084</v>
      </c>
      <c r="I267">
        <f>Ergebnis!$C$4/1000*Eigenverbrauch!F267</f>
        <v>0</v>
      </c>
      <c r="J267">
        <f t="shared" si="12"/>
        <v>0</v>
      </c>
      <c r="K267">
        <f t="shared" si="13"/>
        <v>0</v>
      </c>
      <c r="L267">
        <f t="shared" si="14"/>
        <v>0</v>
      </c>
    </row>
    <row r="268" spans="2:12" x14ac:dyDescent="0.35">
      <c r="B268" s="30">
        <v>40920</v>
      </c>
      <c r="C268" s="31" t="s">
        <v>53</v>
      </c>
      <c r="D268" s="32">
        <v>0</v>
      </c>
      <c r="E268" s="32">
        <v>7.9920731193885625E-2</v>
      </c>
      <c r="F268">
        <v>0</v>
      </c>
      <c r="G268">
        <f>(D268*Ergebnis!$C$2*Ergebnis!$C$6)</f>
        <v>0</v>
      </c>
      <c r="H268">
        <f>Ergebnis!$C$3/1000*Eigenverbrauch!E268</f>
        <v>0.23976219358165687</v>
      </c>
      <c r="I268">
        <f>Ergebnis!$C$4/1000*Eigenverbrauch!F268</f>
        <v>0</v>
      </c>
      <c r="J268">
        <f t="shared" si="12"/>
        <v>0</v>
      </c>
      <c r="K268">
        <f t="shared" si="13"/>
        <v>0</v>
      </c>
      <c r="L268">
        <f t="shared" si="14"/>
        <v>0</v>
      </c>
    </row>
    <row r="269" spans="2:12" x14ac:dyDescent="0.35">
      <c r="B269" s="30">
        <v>40920</v>
      </c>
      <c r="C269" s="31" t="s">
        <v>54</v>
      </c>
      <c r="D269" s="32">
        <v>0</v>
      </c>
      <c r="E269" s="32">
        <v>6.9016352287206928E-2</v>
      </c>
      <c r="F269">
        <v>0.20267768401769534</v>
      </c>
      <c r="G269">
        <f>(D269*Ergebnis!$C$2*Ergebnis!$C$6)</f>
        <v>0</v>
      </c>
      <c r="H269">
        <f>Ergebnis!$C$3/1000*Eigenverbrauch!E269</f>
        <v>0.20704905686162078</v>
      </c>
      <c r="I269">
        <f>Ergebnis!$C$4/1000*Eigenverbrauch!F269</f>
        <v>0.70937189406193368</v>
      </c>
      <c r="J269">
        <f t="shared" si="12"/>
        <v>0</v>
      </c>
      <c r="K269">
        <f t="shared" si="13"/>
        <v>0</v>
      </c>
      <c r="L269">
        <f t="shared" si="14"/>
        <v>0</v>
      </c>
    </row>
    <row r="270" spans="2:12" x14ac:dyDescent="0.35">
      <c r="B270" s="30">
        <v>40920</v>
      </c>
      <c r="C270" s="31" t="s">
        <v>55</v>
      </c>
      <c r="D270" s="32">
        <v>0</v>
      </c>
      <c r="E270" s="32">
        <v>6.83468261857961E-2</v>
      </c>
      <c r="F270">
        <v>0.16214214721415626</v>
      </c>
      <c r="G270">
        <f>(D270*Ergebnis!$C$2*Ergebnis!$C$6)</f>
        <v>0</v>
      </c>
      <c r="H270">
        <f>Ergebnis!$C$3/1000*Eigenverbrauch!E270</f>
        <v>0.2050404785573883</v>
      </c>
      <c r="I270">
        <f>Ergebnis!$C$4/1000*Eigenverbrauch!F270</f>
        <v>0.56749751524954695</v>
      </c>
      <c r="J270">
        <f t="shared" si="12"/>
        <v>0</v>
      </c>
      <c r="K270">
        <f t="shared" si="13"/>
        <v>0</v>
      </c>
      <c r="L270">
        <f t="shared" si="14"/>
        <v>0</v>
      </c>
    </row>
    <row r="271" spans="2:12" x14ac:dyDescent="0.35">
      <c r="B271" s="30">
        <v>40920</v>
      </c>
      <c r="C271" s="31" t="s">
        <v>56</v>
      </c>
      <c r="D271" s="32">
        <v>0</v>
      </c>
      <c r="E271" s="32">
        <v>7.1975674124176797E-2</v>
      </c>
      <c r="F271">
        <v>9.9000253347105022E-2</v>
      </c>
      <c r="G271">
        <f>(D271*Ergebnis!$C$2*Ergebnis!$C$6)</f>
        <v>0</v>
      </c>
      <c r="H271">
        <f>Ergebnis!$C$3/1000*Eigenverbrauch!E271</f>
        <v>0.21592702237253039</v>
      </c>
      <c r="I271">
        <f>Ergebnis!$C$4/1000*Eigenverbrauch!F271</f>
        <v>0.34650088671486756</v>
      </c>
      <c r="J271">
        <f t="shared" si="12"/>
        <v>0</v>
      </c>
      <c r="K271">
        <f t="shared" si="13"/>
        <v>0</v>
      </c>
      <c r="L271">
        <f t="shared" si="14"/>
        <v>0</v>
      </c>
    </row>
    <row r="272" spans="2:12" x14ac:dyDescent="0.35">
      <c r="B272" s="30">
        <v>40920</v>
      </c>
      <c r="C272" s="31" t="s">
        <v>57</v>
      </c>
      <c r="D272" s="32">
        <v>0</v>
      </c>
      <c r="E272" s="32">
        <v>7.8423171453926702E-2</v>
      </c>
      <c r="F272">
        <v>0.25315222263364062</v>
      </c>
      <c r="G272">
        <f>(D272*Ergebnis!$C$2*Ergebnis!$C$6)</f>
        <v>0</v>
      </c>
      <c r="H272">
        <f>Ergebnis!$C$3/1000*Eigenverbrauch!E272</f>
        <v>0.23526951436178012</v>
      </c>
      <c r="I272">
        <f>Ergebnis!$C$4/1000*Eigenverbrauch!F272</f>
        <v>0.88603277921774215</v>
      </c>
      <c r="J272">
        <f t="shared" si="12"/>
        <v>0</v>
      </c>
      <c r="K272">
        <f t="shared" si="13"/>
        <v>0</v>
      </c>
      <c r="L272">
        <f t="shared" si="14"/>
        <v>0</v>
      </c>
    </row>
    <row r="273" spans="2:12" x14ac:dyDescent="0.35">
      <c r="B273" s="30">
        <v>40920</v>
      </c>
      <c r="C273" s="31" t="s">
        <v>58</v>
      </c>
      <c r="D273" s="32">
        <v>0</v>
      </c>
      <c r="E273" s="32">
        <v>9.2128260747139798E-2</v>
      </c>
      <c r="F273">
        <v>0.21125250911075166</v>
      </c>
      <c r="G273">
        <f>(D273*Ergebnis!$C$2*Ergebnis!$C$6)</f>
        <v>0</v>
      </c>
      <c r="H273">
        <f>Ergebnis!$C$3/1000*Eigenverbrauch!E273</f>
        <v>0.27638478224141938</v>
      </c>
      <c r="I273">
        <f>Ergebnis!$C$4/1000*Eigenverbrauch!F273</f>
        <v>0.73938378188763076</v>
      </c>
      <c r="J273">
        <f t="shared" si="12"/>
        <v>0</v>
      </c>
      <c r="K273">
        <f t="shared" si="13"/>
        <v>0</v>
      </c>
      <c r="L273">
        <f t="shared" si="14"/>
        <v>0</v>
      </c>
    </row>
    <row r="274" spans="2:12" x14ac:dyDescent="0.35">
      <c r="B274" s="30">
        <v>40920</v>
      </c>
      <c r="C274" s="31" t="s">
        <v>59</v>
      </c>
      <c r="D274" s="32">
        <v>0</v>
      </c>
      <c r="E274" s="32">
        <v>0.12474821018072688</v>
      </c>
      <c r="F274">
        <v>0.1091341375479898</v>
      </c>
      <c r="G274">
        <f>(D274*Ergebnis!$C$2*Ergebnis!$C$6)</f>
        <v>0</v>
      </c>
      <c r="H274">
        <f>Ergebnis!$C$3/1000*Eigenverbrauch!E274</f>
        <v>0.3742446305421806</v>
      </c>
      <c r="I274">
        <f>Ergebnis!$C$4/1000*Eigenverbrauch!F274</f>
        <v>0.38196948141796427</v>
      </c>
      <c r="J274">
        <f t="shared" si="12"/>
        <v>0</v>
      </c>
      <c r="K274">
        <f t="shared" si="13"/>
        <v>0</v>
      </c>
      <c r="L274">
        <f t="shared" si="14"/>
        <v>0</v>
      </c>
    </row>
    <row r="275" spans="2:12" x14ac:dyDescent="0.35">
      <c r="B275" s="30">
        <v>40920</v>
      </c>
      <c r="C275" s="31" t="s">
        <v>60</v>
      </c>
      <c r="D275" s="32">
        <v>0</v>
      </c>
      <c r="E275" s="32">
        <v>0.13006266020058005</v>
      </c>
      <c r="F275">
        <v>0.20384697834856663</v>
      </c>
      <c r="G275">
        <f>(D275*Ergebnis!$C$2*Ergebnis!$C$6)</f>
        <v>0</v>
      </c>
      <c r="H275">
        <f>Ergebnis!$C$3/1000*Eigenverbrauch!E275</f>
        <v>0.39018798060174015</v>
      </c>
      <c r="I275">
        <f>Ergebnis!$C$4/1000*Eigenverbrauch!F275</f>
        <v>0.71346442421998324</v>
      </c>
      <c r="J275">
        <f t="shared" si="12"/>
        <v>0</v>
      </c>
      <c r="K275">
        <f t="shared" si="13"/>
        <v>0</v>
      </c>
      <c r="L275">
        <f t="shared" si="14"/>
        <v>0</v>
      </c>
    </row>
    <row r="276" spans="2:12" x14ac:dyDescent="0.35">
      <c r="B276" s="30">
        <v>40920</v>
      </c>
      <c r="C276" s="31" t="s">
        <v>61</v>
      </c>
      <c r="D276" s="32">
        <v>2.3401571746845952E-6</v>
      </c>
      <c r="E276" s="32">
        <v>0.1160645163286451</v>
      </c>
      <c r="F276">
        <v>0.34981388731900298</v>
      </c>
      <c r="G276">
        <f>(D276*Ergebnis!$C$2*Ergebnis!$C$6)</f>
        <v>1.5351431065930945E-2</v>
      </c>
      <c r="H276">
        <f>Ergebnis!$C$3/1000*Eigenverbrauch!E276</f>
        <v>0.3481935489859353</v>
      </c>
      <c r="I276">
        <f>Ergebnis!$C$4/1000*Eigenverbrauch!F276</f>
        <v>1.2243486056165105</v>
      </c>
      <c r="J276">
        <f t="shared" si="12"/>
        <v>1.3048716406041303E-2</v>
      </c>
      <c r="K276">
        <f t="shared" si="13"/>
        <v>2.302714659889642E-3</v>
      </c>
      <c r="L276">
        <f t="shared" si="14"/>
        <v>2.0724431939006778E-3</v>
      </c>
    </row>
    <row r="277" spans="2:12" x14ac:dyDescent="0.35">
      <c r="B277" s="30">
        <v>40920</v>
      </c>
      <c r="C277" s="31" t="s">
        <v>62</v>
      </c>
      <c r="D277" s="32">
        <v>2.6267606938313601E-5</v>
      </c>
      <c r="E277" s="32">
        <v>0.10942414432751262</v>
      </c>
      <c r="F277">
        <v>0.58698575409740217</v>
      </c>
      <c r="G277">
        <f>(D277*Ergebnis!$C$2*Ergebnis!$C$6)</f>
        <v>0.17231550151533723</v>
      </c>
      <c r="H277">
        <f>Ergebnis!$C$3/1000*Eigenverbrauch!E277</f>
        <v>0.32827243298253783</v>
      </c>
      <c r="I277">
        <f>Ergebnis!$C$4/1000*Eigenverbrauch!F277</f>
        <v>2.0544501393409078</v>
      </c>
      <c r="J277">
        <f t="shared" si="12"/>
        <v>0.14646817628803663</v>
      </c>
      <c r="K277">
        <f t="shared" si="13"/>
        <v>2.5847325227300599E-2</v>
      </c>
      <c r="L277">
        <f t="shared" si="14"/>
        <v>2.3262592704570539E-2</v>
      </c>
    </row>
    <row r="278" spans="2:12" x14ac:dyDescent="0.35">
      <c r="B278" s="30">
        <v>40920</v>
      </c>
      <c r="C278" s="31" t="s">
        <v>63</v>
      </c>
      <c r="D278" s="32">
        <v>5.5006840555507564E-5</v>
      </c>
      <c r="E278" s="32">
        <v>0.10842359821674165</v>
      </c>
      <c r="F278">
        <v>0.4534913179895933</v>
      </c>
      <c r="G278">
        <f>(D278*Ergebnis!$C$2*Ergebnis!$C$6)</f>
        <v>0.36084487404412963</v>
      </c>
      <c r="H278">
        <f>Ergebnis!$C$3/1000*Eigenverbrauch!E278</f>
        <v>0.32527079465022496</v>
      </c>
      <c r="I278">
        <f>Ergebnis!$C$4/1000*Eigenverbrauch!F278</f>
        <v>1.5872196129635765</v>
      </c>
      <c r="J278">
        <f t="shared" si="12"/>
        <v>0.27648017545269121</v>
      </c>
      <c r="K278">
        <f t="shared" si="13"/>
        <v>8.4364698591438414E-2</v>
      </c>
      <c r="L278">
        <f t="shared" si="14"/>
        <v>7.5928228732294573E-2</v>
      </c>
    </row>
    <row r="279" spans="2:12" x14ac:dyDescent="0.35">
      <c r="B279" s="30">
        <v>40920</v>
      </c>
      <c r="C279" s="31" t="s">
        <v>64</v>
      </c>
      <c r="D279" s="32">
        <v>1.166528910729012E-4</v>
      </c>
      <c r="E279" s="32">
        <v>0.11442032286586888</v>
      </c>
      <c r="F279">
        <v>0.40632977997778341</v>
      </c>
      <c r="G279">
        <f>(D279*Ergebnis!$C$2*Ergebnis!$C$6)</f>
        <v>0.76524296543823189</v>
      </c>
      <c r="H279">
        <f>Ergebnis!$C$3/1000*Eigenverbrauch!E279</f>
        <v>0.34326096859760663</v>
      </c>
      <c r="I279">
        <f>Ergebnis!$C$4/1000*Eigenverbrauch!F279</f>
        <v>1.4221542299222421</v>
      </c>
      <c r="J279">
        <f t="shared" si="12"/>
        <v>0.29177182330796564</v>
      </c>
      <c r="K279">
        <f t="shared" si="13"/>
        <v>0.47347114213026625</v>
      </c>
      <c r="L279">
        <f t="shared" si="14"/>
        <v>0.42612402791723963</v>
      </c>
    </row>
    <row r="280" spans="2:12" x14ac:dyDescent="0.35">
      <c r="B280" s="30">
        <v>40920</v>
      </c>
      <c r="C280" s="31" t="s">
        <v>65</v>
      </c>
      <c r="D280" s="32">
        <v>1.5751361297694459E-4</v>
      </c>
      <c r="E280" s="32">
        <v>0.12295934743288857</v>
      </c>
      <c r="F280">
        <v>0.36676865511663709</v>
      </c>
      <c r="G280">
        <f>(D280*Ergebnis!$C$2*Ergebnis!$C$6)</f>
        <v>1.0332893011287565</v>
      </c>
      <c r="H280">
        <f>Ergebnis!$C$3/1000*Eigenverbrauch!E280</f>
        <v>0.36887804229866572</v>
      </c>
      <c r="I280">
        <f>Ergebnis!$C$4/1000*Eigenverbrauch!F280</f>
        <v>1.2836902929082299</v>
      </c>
      <c r="J280">
        <f t="shared" si="12"/>
        <v>0.31354633595386583</v>
      </c>
      <c r="K280">
        <f t="shared" si="13"/>
        <v>0.71974296517489067</v>
      </c>
      <c r="L280">
        <f t="shared" si="14"/>
        <v>0.64776866865740157</v>
      </c>
    </row>
    <row r="281" spans="2:12" x14ac:dyDescent="0.35">
      <c r="B281" s="30">
        <v>40920</v>
      </c>
      <c r="C281" s="31" t="s">
        <v>66</v>
      </c>
      <c r="D281" s="32">
        <v>1.1113117189667912E-4</v>
      </c>
      <c r="E281" s="32">
        <v>0.12602411974574773</v>
      </c>
      <c r="F281">
        <v>0.52696197844600789</v>
      </c>
      <c r="G281">
        <f>(D281*Ergebnis!$C$2*Ergebnis!$C$6)</f>
        <v>0.72902048764221505</v>
      </c>
      <c r="H281">
        <f>Ergebnis!$C$3/1000*Eigenverbrauch!E281</f>
        <v>0.37807235923724319</v>
      </c>
      <c r="I281">
        <f>Ergebnis!$C$4/1000*Eigenverbrauch!F281</f>
        <v>1.8443669245610277</v>
      </c>
      <c r="J281">
        <f t="shared" si="12"/>
        <v>0.3213615053516567</v>
      </c>
      <c r="K281">
        <f t="shared" si="13"/>
        <v>0.40765898229055836</v>
      </c>
      <c r="L281">
        <f t="shared" si="14"/>
        <v>0.36689308406150251</v>
      </c>
    </row>
    <row r="282" spans="2:12" x14ac:dyDescent="0.35">
      <c r="B282" s="30">
        <v>40920</v>
      </c>
      <c r="C282" s="31" t="s">
        <v>67</v>
      </c>
      <c r="D282" s="32">
        <v>5.5572159423549343E-5</v>
      </c>
      <c r="E282" s="32">
        <v>0.11866533050505386</v>
      </c>
      <c r="F282">
        <v>0.28024087463215952</v>
      </c>
      <c r="G282">
        <f>(D282*Ergebnis!$C$2*Ergebnis!$C$6)</f>
        <v>0.36455336581848369</v>
      </c>
      <c r="H282">
        <f>Ergebnis!$C$3/1000*Eigenverbrauch!E282</f>
        <v>0.35599599151516159</v>
      </c>
      <c r="I282">
        <f>Ergebnis!$C$4/1000*Eigenverbrauch!F282</f>
        <v>0.98084306121255826</v>
      </c>
      <c r="J282">
        <f t="shared" si="12"/>
        <v>0.30259659278788736</v>
      </c>
      <c r="K282">
        <f t="shared" si="13"/>
        <v>6.1956773030596324E-2</v>
      </c>
      <c r="L282">
        <f t="shared" si="14"/>
        <v>5.5761095727536694E-2</v>
      </c>
    </row>
    <row r="283" spans="2:12" x14ac:dyDescent="0.35">
      <c r="B283" s="30">
        <v>40920</v>
      </c>
      <c r="C283" s="31" t="s">
        <v>68</v>
      </c>
      <c r="D283" s="32">
        <v>7.2295080357250501E-5</v>
      </c>
      <c r="E283" s="32">
        <v>0.11316686290215583</v>
      </c>
      <c r="F283">
        <v>0.45329643560111477</v>
      </c>
      <c r="G283">
        <f>(D283*Ergebnis!$C$2*Ergebnis!$C$6)</f>
        <v>0.47425572714356329</v>
      </c>
      <c r="H283">
        <f>Ergebnis!$C$3/1000*Eigenverbrauch!E283</f>
        <v>0.33950058870646749</v>
      </c>
      <c r="I283">
        <f>Ergebnis!$C$4/1000*Eigenverbrauch!F283</f>
        <v>1.5865375246039017</v>
      </c>
      <c r="J283">
        <f t="shared" si="12"/>
        <v>0.28857550040049734</v>
      </c>
      <c r="K283">
        <f t="shared" si="13"/>
        <v>0.18568022674306595</v>
      </c>
      <c r="L283">
        <f t="shared" si="14"/>
        <v>0.16711220406875935</v>
      </c>
    </row>
    <row r="284" spans="2:12" x14ac:dyDescent="0.35">
      <c r="B284" s="30">
        <v>40920</v>
      </c>
      <c r="C284" s="31" t="s">
        <v>69</v>
      </c>
      <c r="D284" s="32">
        <v>1.6223336817757249E-5</v>
      </c>
      <c r="E284" s="32">
        <v>0.11879366027372337</v>
      </c>
      <c r="F284">
        <v>0.35293200553465981</v>
      </c>
      <c r="G284">
        <f>(D284*Ergebnis!$C$2*Ergebnis!$C$6)</f>
        <v>0.10642508952448755</v>
      </c>
      <c r="H284">
        <f>Ergebnis!$C$3/1000*Eigenverbrauch!E284</f>
        <v>0.35638098082117009</v>
      </c>
      <c r="I284">
        <f>Ergebnis!$C$4/1000*Eigenverbrauch!F284</f>
        <v>1.2352620193713093</v>
      </c>
      <c r="J284">
        <f t="shared" si="12"/>
        <v>9.0461326095814421E-2</v>
      </c>
      <c r="K284">
        <f t="shared" si="13"/>
        <v>1.5963763428673131E-2</v>
      </c>
      <c r="L284">
        <f t="shared" si="14"/>
        <v>1.4367387085805818E-2</v>
      </c>
    </row>
    <row r="285" spans="2:12" x14ac:dyDescent="0.35">
      <c r="B285" s="30">
        <v>40920</v>
      </c>
      <c r="C285" s="31" t="s">
        <v>70</v>
      </c>
      <c r="D285" s="32">
        <v>0</v>
      </c>
      <c r="E285" s="32">
        <v>0.14552619424382052</v>
      </c>
      <c r="F285">
        <v>0.13817161343129419</v>
      </c>
      <c r="G285">
        <f>(D285*Ergebnis!$C$2*Ergebnis!$C$6)</f>
        <v>0</v>
      </c>
      <c r="H285">
        <f>Ergebnis!$C$3/1000*Eigenverbrauch!E285</f>
        <v>0.43657858273146155</v>
      </c>
      <c r="I285">
        <f>Ergebnis!$C$4/1000*Eigenverbrauch!F285</f>
        <v>0.48360064700952965</v>
      </c>
      <c r="J285">
        <f t="shared" si="12"/>
        <v>0</v>
      </c>
      <c r="K285">
        <f t="shared" si="13"/>
        <v>0</v>
      </c>
      <c r="L285">
        <f t="shared" si="14"/>
        <v>0</v>
      </c>
    </row>
    <row r="286" spans="2:12" x14ac:dyDescent="0.35">
      <c r="B286" s="30">
        <v>40920</v>
      </c>
      <c r="C286" s="31" t="s">
        <v>71</v>
      </c>
      <c r="D286" s="32">
        <v>0</v>
      </c>
      <c r="E286" s="32">
        <v>0.1859052059037582</v>
      </c>
      <c r="F286">
        <v>0.29329799466022255</v>
      </c>
      <c r="G286">
        <f>(D286*Ergebnis!$C$2*Ergebnis!$C$6)</f>
        <v>0</v>
      </c>
      <c r="H286">
        <f>Ergebnis!$C$3/1000*Eigenverbrauch!E286</f>
        <v>0.55771561771127454</v>
      </c>
      <c r="I286">
        <f>Ergebnis!$C$4/1000*Eigenverbrauch!F286</f>
        <v>1.0265429813107789</v>
      </c>
      <c r="J286">
        <f t="shared" si="12"/>
        <v>0</v>
      </c>
      <c r="K286">
        <f t="shared" si="13"/>
        <v>0</v>
      </c>
      <c r="L286">
        <f t="shared" si="14"/>
        <v>0</v>
      </c>
    </row>
    <row r="287" spans="2:12" x14ac:dyDescent="0.35">
      <c r="B287" s="30">
        <v>40920</v>
      </c>
      <c r="C287" s="31" t="s">
        <v>72</v>
      </c>
      <c r="D287" s="32">
        <v>0</v>
      </c>
      <c r="E287" s="32">
        <v>0.20172877948294318</v>
      </c>
      <c r="F287">
        <v>0.30265234930719315</v>
      </c>
      <c r="G287">
        <f>(D287*Ergebnis!$C$2*Ergebnis!$C$6)</f>
        <v>0</v>
      </c>
      <c r="H287">
        <f>Ergebnis!$C$3/1000*Eigenverbrauch!E287</f>
        <v>0.60518633844882952</v>
      </c>
      <c r="I287">
        <f>Ergebnis!$C$4/1000*Eigenverbrauch!F287</f>
        <v>1.059283222575176</v>
      </c>
      <c r="J287">
        <f t="shared" si="12"/>
        <v>0</v>
      </c>
      <c r="K287">
        <f t="shared" si="13"/>
        <v>0</v>
      </c>
      <c r="L287">
        <f t="shared" si="14"/>
        <v>0</v>
      </c>
    </row>
    <row r="288" spans="2:12" x14ac:dyDescent="0.35">
      <c r="B288" s="30">
        <v>40920</v>
      </c>
      <c r="C288" s="31" t="s">
        <v>73</v>
      </c>
      <c r="D288" s="32">
        <v>0</v>
      </c>
      <c r="E288" s="32">
        <v>0.18898255490487076</v>
      </c>
      <c r="F288">
        <v>0.31999688188178438</v>
      </c>
      <c r="G288">
        <f>(D288*Ergebnis!$C$2*Ergebnis!$C$6)</f>
        <v>0</v>
      </c>
      <c r="H288">
        <f>Ergebnis!$C$3/1000*Eigenverbrauch!E288</f>
        <v>0.56694766471461233</v>
      </c>
      <c r="I288">
        <f>Ergebnis!$C$4/1000*Eigenverbrauch!F288</f>
        <v>1.1199890865862454</v>
      </c>
      <c r="J288">
        <f t="shared" si="12"/>
        <v>0</v>
      </c>
      <c r="K288">
        <f t="shared" si="13"/>
        <v>0</v>
      </c>
      <c r="L288">
        <f t="shared" si="14"/>
        <v>0</v>
      </c>
    </row>
    <row r="289" spans="2:12" x14ac:dyDescent="0.35">
      <c r="B289" s="30">
        <v>40920</v>
      </c>
      <c r="C289" s="31" t="s">
        <v>74</v>
      </c>
      <c r="D289" s="32">
        <v>0</v>
      </c>
      <c r="E289" s="32">
        <v>0.15563553528822338</v>
      </c>
      <c r="F289">
        <v>0.31220158634264222</v>
      </c>
      <c r="G289">
        <f>(D289*Ergebnis!$C$2*Ergebnis!$C$6)</f>
        <v>0</v>
      </c>
      <c r="H289">
        <f>Ergebnis!$C$3/1000*Eigenverbrauch!E289</f>
        <v>0.46690660586467014</v>
      </c>
      <c r="I289">
        <f>Ergebnis!$C$4/1000*Eigenverbrauch!F289</f>
        <v>1.0927055521992477</v>
      </c>
      <c r="J289">
        <f t="shared" si="12"/>
        <v>0</v>
      </c>
      <c r="K289">
        <f t="shared" si="13"/>
        <v>0</v>
      </c>
      <c r="L289">
        <f t="shared" si="14"/>
        <v>0</v>
      </c>
    </row>
    <row r="290" spans="2:12" x14ac:dyDescent="0.35">
      <c r="B290" s="30">
        <v>40920</v>
      </c>
      <c r="C290" s="31" t="s">
        <v>75</v>
      </c>
      <c r="D290" s="32">
        <v>0</v>
      </c>
      <c r="E290" s="32">
        <v>0.12531061317917816</v>
      </c>
      <c r="F290">
        <v>0.25178804591429071</v>
      </c>
      <c r="G290">
        <f>(D290*Ergebnis!$C$2*Ergebnis!$C$6)</f>
        <v>0</v>
      </c>
      <c r="H290">
        <f>Ergebnis!$C$3/1000*Eigenverbrauch!E290</f>
        <v>0.37593183953753451</v>
      </c>
      <c r="I290">
        <f>Ergebnis!$C$4/1000*Eigenverbrauch!F290</f>
        <v>0.8812581607000175</v>
      </c>
      <c r="J290">
        <f t="shared" si="12"/>
        <v>0</v>
      </c>
      <c r="K290">
        <f t="shared" si="13"/>
        <v>0</v>
      </c>
      <c r="L290">
        <f t="shared" si="14"/>
        <v>0</v>
      </c>
    </row>
    <row r="291" spans="2:12" x14ac:dyDescent="0.35">
      <c r="B291" s="30">
        <v>40920</v>
      </c>
      <c r="C291" s="31" t="s">
        <v>76</v>
      </c>
      <c r="D291" s="32">
        <v>0</v>
      </c>
      <c r="E291" s="32">
        <v>9.6233407230450277E-2</v>
      </c>
      <c r="F291">
        <v>1.3641767193498725E-2</v>
      </c>
      <c r="G291">
        <f>(D291*Ergebnis!$C$2*Ergebnis!$C$6)</f>
        <v>0</v>
      </c>
      <c r="H291">
        <f>Ergebnis!$C$3/1000*Eigenverbrauch!E291</f>
        <v>0.28870022169135084</v>
      </c>
      <c r="I291">
        <f>Ergebnis!$C$4/1000*Eigenverbrauch!F291</f>
        <v>4.7746185177245534E-2</v>
      </c>
      <c r="J291">
        <f t="shared" si="12"/>
        <v>0</v>
      </c>
      <c r="K291">
        <f t="shared" si="13"/>
        <v>0</v>
      </c>
      <c r="L291">
        <f t="shared" si="14"/>
        <v>0</v>
      </c>
    </row>
    <row r="292" spans="2:12" x14ac:dyDescent="0.35">
      <c r="B292" s="30">
        <v>40921</v>
      </c>
      <c r="C292" s="31" t="s">
        <v>53</v>
      </c>
      <c r="D292" s="32">
        <v>0</v>
      </c>
      <c r="E292" s="32">
        <v>7.9920731193885625E-2</v>
      </c>
      <c r="F292">
        <v>0</v>
      </c>
      <c r="G292">
        <f>(D292*Ergebnis!$C$2*Ergebnis!$C$6)</f>
        <v>0</v>
      </c>
      <c r="H292">
        <f>Ergebnis!$C$3/1000*Eigenverbrauch!E292</f>
        <v>0.23976219358165687</v>
      </c>
      <c r="I292">
        <f>Ergebnis!$C$4/1000*Eigenverbrauch!F292</f>
        <v>0</v>
      </c>
      <c r="J292">
        <f t="shared" si="12"/>
        <v>0</v>
      </c>
      <c r="K292">
        <f t="shared" si="13"/>
        <v>0</v>
      </c>
      <c r="L292">
        <f t="shared" si="14"/>
        <v>0</v>
      </c>
    </row>
    <row r="293" spans="2:12" x14ac:dyDescent="0.35">
      <c r="B293" s="30">
        <v>40921</v>
      </c>
      <c r="C293" s="31" t="s">
        <v>54</v>
      </c>
      <c r="D293" s="32">
        <v>0</v>
      </c>
      <c r="E293" s="32">
        <v>6.9016352287206928E-2</v>
      </c>
      <c r="F293">
        <v>0.17130161947264827</v>
      </c>
      <c r="G293">
        <f>(D293*Ergebnis!$C$2*Ergebnis!$C$6)</f>
        <v>0</v>
      </c>
      <c r="H293">
        <f>Ergebnis!$C$3/1000*Eigenverbrauch!E293</f>
        <v>0.20704905686162078</v>
      </c>
      <c r="I293">
        <f>Ergebnis!$C$4/1000*Eigenverbrauch!F293</f>
        <v>0.59955566815426897</v>
      </c>
      <c r="J293">
        <f t="shared" si="12"/>
        <v>0</v>
      </c>
      <c r="K293">
        <f t="shared" si="13"/>
        <v>0</v>
      </c>
      <c r="L293">
        <f t="shared" si="14"/>
        <v>0</v>
      </c>
    </row>
    <row r="294" spans="2:12" x14ac:dyDescent="0.35">
      <c r="B294" s="30">
        <v>40921</v>
      </c>
      <c r="C294" s="31" t="s">
        <v>55</v>
      </c>
      <c r="D294" s="32">
        <v>0</v>
      </c>
      <c r="E294" s="32">
        <v>6.83468261857961E-2</v>
      </c>
      <c r="F294">
        <v>0.1253093757917097</v>
      </c>
      <c r="G294">
        <f>(D294*Ergebnis!$C$2*Ergebnis!$C$6)</f>
        <v>0</v>
      </c>
      <c r="H294">
        <f>Ergebnis!$C$3/1000*Eigenverbrauch!E294</f>
        <v>0.2050404785573883</v>
      </c>
      <c r="I294">
        <f>Ergebnis!$C$4/1000*Eigenverbrauch!F294</f>
        <v>0.43858281527098397</v>
      </c>
      <c r="J294">
        <f t="shared" si="12"/>
        <v>0</v>
      </c>
      <c r="K294">
        <f t="shared" si="13"/>
        <v>0</v>
      </c>
      <c r="L294">
        <f t="shared" si="14"/>
        <v>0</v>
      </c>
    </row>
    <row r="295" spans="2:12" x14ac:dyDescent="0.35">
      <c r="B295" s="30">
        <v>40921</v>
      </c>
      <c r="C295" s="31" t="s">
        <v>56</v>
      </c>
      <c r="D295" s="32">
        <v>0</v>
      </c>
      <c r="E295" s="32">
        <v>7.1975674124176797E-2</v>
      </c>
      <c r="F295">
        <v>0.19059497593202501</v>
      </c>
      <c r="G295">
        <f>(D295*Ergebnis!$C$2*Ergebnis!$C$6)</f>
        <v>0</v>
      </c>
      <c r="H295">
        <f>Ergebnis!$C$3/1000*Eigenverbrauch!E295</f>
        <v>0.21592702237253039</v>
      </c>
      <c r="I295">
        <f>Ergebnis!$C$4/1000*Eigenverbrauch!F295</f>
        <v>0.6670824157620876</v>
      </c>
      <c r="J295">
        <f t="shared" si="12"/>
        <v>0</v>
      </c>
      <c r="K295">
        <f t="shared" si="13"/>
        <v>0</v>
      </c>
      <c r="L295">
        <f t="shared" si="14"/>
        <v>0</v>
      </c>
    </row>
    <row r="296" spans="2:12" x14ac:dyDescent="0.35">
      <c r="B296" s="30">
        <v>40921</v>
      </c>
      <c r="C296" s="31" t="s">
        <v>57</v>
      </c>
      <c r="D296" s="32">
        <v>0</v>
      </c>
      <c r="E296" s="32">
        <v>7.8423171453926702E-2</v>
      </c>
      <c r="F296">
        <v>2.5724475279169021E-2</v>
      </c>
      <c r="G296">
        <f>(D296*Ergebnis!$C$2*Ergebnis!$C$6)</f>
        <v>0</v>
      </c>
      <c r="H296">
        <f>Ergebnis!$C$3/1000*Eigenverbrauch!E296</f>
        <v>0.23526951436178012</v>
      </c>
      <c r="I296">
        <f>Ergebnis!$C$4/1000*Eigenverbrauch!F296</f>
        <v>9.0035663477091576E-2</v>
      </c>
      <c r="J296">
        <f t="shared" si="12"/>
        <v>0</v>
      </c>
      <c r="K296">
        <f t="shared" si="13"/>
        <v>0</v>
      </c>
      <c r="L296">
        <f t="shared" si="14"/>
        <v>0</v>
      </c>
    </row>
    <row r="297" spans="2:12" x14ac:dyDescent="0.35">
      <c r="B297" s="30">
        <v>40921</v>
      </c>
      <c r="C297" s="31" t="s">
        <v>58</v>
      </c>
      <c r="D297" s="32">
        <v>0</v>
      </c>
      <c r="E297" s="32">
        <v>9.2128260747139798E-2</v>
      </c>
      <c r="F297">
        <v>0.33285911952136882</v>
      </c>
      <c r="G297">
        <f>(D297*Ergebnis!$C$2*Ergebnis!$C$6)</f>
        <v>0</v>
      </c>
      <c r="H297">
        <f>Ergebnis!$C$3/1000*Eigenverbrauch!E297</f>
        <v>0.27638478224141938</v>
      </c>
      <c r="I297">
        <f>Ergebnis!$C$4/1000*Eigenverbrauch!F297</f>
        <v>1.1650069183247909</v>
      </c>
      <c r="J297">
        <f t="shared" si="12"/>
        <v>0</v>
      </c>
      <c r="K297">
        <f t="shared" si="13"/>
        <v>0</v>
      </c>
      <c r="L297">
        <f t="shared" si="14"/>
        <v>0</v>
      </c>
    </row>
    <row r="298" spans="2:12" x14ac:dyDescent="0.35">
      <c r="B298" s="30">
        <v>40921</v>
      </c>
      <c r="C298" s="31" t="s">
        <v>59</v>
      </c>
      <c r="D298" s="32">
        <v>0</v>
      </c>
      <c r="E298" s="32">
        <v>0.12474821018072688</v>
      </c>
      <c r="F298">
        <v>6.0413540428351491E-3</v>
      </c>
      <c r="G298">
        <f>(D298*Ergebnis!$C$2*Ergebnis!$C$6)</f>
        <v>0</v>
      </c>
      <c r="H298">
        <f>Ergebnis!$C$3/1000*Eigenverbrauch!E298</f>
        <v>0.3742446305421806</v>
      </c>
      <c r="I298">
        <f>Ergebnis!$C$4/1000*Eigenverbrauch!F298</f>
        <v>2.1144739149923021E-2</v>
      </c>
      <c r="J298">
        <f t="shared" si="12"/>
        <v>0</v>
      </c>
      <c r="K298">
        <f t="shared" si="13"/>
        <v>0</v>
      </c>
      <c r="L298">
        <f t="shared" si="14"/>
        <v>0</v>
      </c>
    </row>
    <row r="299" spans="2:12" x14ac:dyDescent="0.35">
      <c r="B299" s="30">
        <v>40921</v>
      </c>
      <c r="C299" s="31" t="s">
        <v>60</v>
      </c>
      <c r="D299" s="32">
        <v>0</v>
      </c>
      <c r="E299" s="32">
        <v>0.13006266020058005</v>
      </c>
      <c r="F299">
        <v>0.18981544637811082</v>
      </c>
      <c r="G299">
        <f>(D299*Ergebnis!$C$2*Ergebnis!$C$6)</f>
        <v>0</v>
      </c>
      <c r="H299">
        <f>Ergebnis!$C$3/1000*Eigenverbrauch!E299</f>
        <v>0.39018798060174015</v>
      </c>
      <c r="I299">
        <f>Ergebnis!$C$4/1000*Eigenverbrauch!F299</f>
        <v>0.6643540623233879</v>
      </c>
      <c r="J299">
        <f t="shared" si="12"/>
        <v>0</v>
      </c>
      <c r="K299">
        <f t="shared" si="13"/>
        <v>0</v>
      </c>
      <c r="L299">
        <f t="shared" si="14"/>
        <v>0</v>
      </c>
    </row>
    <row r="300" spans="2:12" x14ac:dyDescent="0.35">
      <c r="B300" s="30">
        <v>40921</v>
      </c>
      <c r="C300" s="31" t="s">
        <v>61</v>
      </c>
      <c r="D300" s="32">
        <v>1.9588956125168801E-5</v>
      </c>
      <c r="E300" s="32">
        <v>0.1160645163286451</v>
      </c>
      <c r="F300">
        <v>0.26075263578430419</v>
      </c>
      <c r="G300">
        <f>(D300*Ergebnis!$C$2*Ergebnis!$C$6)</f>
        <v>0.12850355218110734</v>
      </c>
      <c r="H300">
        <f>Ergebnis!$C$3/1000*Eigenverbrauch!E300</f>
        <v>0.3481935489859353</v>
      </c>
      <c r="I300">
        <f>Ergebnis!$C$4/1000*Eigenverbrauch!F300</f>
        <v>0.91263422524506466</v>
      </c>
      <c r="J300">
        <f t="shared" si="12"/>
        <v>0.10922801935394123</v>
      </c>
      <c r="K300">
        <f t="shared" si="13"/>
        <v>1.9275532827166111E-2</v>
      </c>
      <c r="L300">
        <f t="shared" si="14"/>
        <v>1.7347979544449502E-2</v>
      </c>
    </row>
    <row r="301" spans="2:12" x14ac:dyDescent="0.35">
      <c r="B301" s="30">
        <v>40921</v>
      </c>
      <c r="C301" s="31" t="s">
        <v>62</v>
      </c>
      <c r="D301" s="32">
        <v>1.6499422776568354E-5</v>
      </c>
      <c r="E301" s="32">
        <v>0.10942414432751262</v>
      </c>
      <c r="F301">
        <v>0.59458616724806579</v>
      </c>
      <c r="G301">
        <f>(D301*Ergebnis!$C$2*Ergebnis!$C$6)</f>
        <v>0.10823621341428841</v>
      </c>
      <c r="H301">
        <f>Ergebnis!$C$3/1000*Eigenverbrauch!E301</f>
        <v>0.32827243298253783</v>
      </c>
      <c r="I301">
        <f>Ergebnis!$C$4/1000*Eigenverbrauch!F301</f>
        <v>2.0810515853682303</v>
      </c>
      <c r="J301">
        <f t="shared" si="12"/>
        <v>9.200078140214514E-2</v>
      </c>
      <c r="K301">
        <f t="shared" si="13"/>
        <v>1.6235432012143267E-2</v>
      </c>
      <c r="L301">
        <f t="shared" si="14"/>
        <v>1.461188881092894E-2</v>
      </c>
    </row>
    <row r="302" spans="2:12" x14ac:dyDescent="0.35">
      <c r="B302" s="30">
        <v>40921</v>
      </c>
      <c r="C302" s="31" t="s">
        <v>63</v>
      </c>
      <c r="D302" s="32">
        <v>4.2185934506336678E-4</v>
      </c>
      <c r="E302" s="32">
        <v>0.10842359821674165</v>
      </c>
      <c r="F302">
        <v>0.24204392649036305</v>
      </c>
      <c r="G302">
        <f>(D302*Ergebnis!$C$2*Ergebnis!$C$6)</f>
        <v>2.7673973036156863</v>
      </c>
      <c r="H302">
        <f>Ergebnis!$C$3/1000*Eigenverbrauch!E302</f>
        <v>0.32527079465022496</v>
      </c>
      <c r="I302">
        <f>Ergebnis!$C$4/1000*Eigenverbrauch!F302</f>
        <v>0.84715374271627064</v>
      </c>
      <c r="J302">
        <f t="shared" si="12"/>
        <v>0.27648017545269121</v>
      </c>
      <c r="K302">
        <f t="shared" si="13"/>
        <v>2.4909171281629949</v>
      </c>
      <c r="L302">
        <f t="shared" si="14"/>
        <v>0.76243836844464363</v>
      </c>
    </row>
    <row r="303" spans="2:12" x14ac:dyDescent="0.35">
      <c r="B303" s="30">
        <v>40921</v>
      </c>
      <c r="C303" s="31" t="s">
        <v>64</v>
      </c>
      <c r="D303" s="32">
        <v>7.0767404718495726E-4</v>
      </c>
      <c r="E303" s="32">
        <v>0.11442032286586888</v>
      </c>
      <c r="F303">
        <v>0.35780406524662367</v>
      </c>
      <c r="G303">
        <f>(D303*Ergebnis!$C$2*Ergebnis!$C$6)</f>
        <v>4.6423417495333199</v>
      </c>
      <c r="H303">
        <f>Ergebnis!$C$3/1000*Eigenverbrauch!E303</f>
        <v>0.34326096859760663</v>
      </c>
      <c r="I303">
        <f>Ergebnis!$C$4/1000*Eigenverbrauch!F303</f>
        <v>1.2523142283631827</v>
      </c>
      <c r="J303">
        <f t="shared" si="12"/>
        <v>0.29177182330796564</v>
      </c>
      <c r="K303">
        <f t="shared" si="13"/>
        <v>4.3505699262253543</v>
      </c>
      <c r="L303">
        <f t="shared" si="14"/>
        <v>1.1270828055268645</v>
      </c>
    </row>
    <row r="304" spans="2:12" x14ac:dyDescent="0.35">
      <c r="B304" s="30">
        <v>40921</v>
      </c>
      <c r="C304" s="31" t="s">
        <v>65</v>
      </c>
      <c r="D304" s="32">
        <v>7.0370366815824517E-4</v>
      </c>
      <c r="E304" s="32">
        <v>0.12295934743288857</v>
      </c>
      <c r="F304">
        <v>0.24282345604427727</v>
      </c>
      <c r="G304">
        <f>(D304*Ergebnis!$C$2*Ergebnis!$C$6)</f>
        <v>4.6162960631180887</v>
      </c>
      <c r="H304">
        <f>Ergebnis!$C$3/1000*Eigenverbrauch!E304</f>
        <v>0.36887804229866572</v>
      </c>
      <c r="I304">
        <f>Ergebnis!$C$4/1000*Eigenverbrauch!F304</f>
        <v>0.84988209615497046</v>
      </c>
      <c r="J304">
        <f t="shared" si="12"/>
        <v>0.31354633595386583</v>
      </c>
      <c r="K304">
        <f t="shared" si="13"/>
        <v>4.3027497271642225</v>
      </c>
      <c r="L304">
        <f t="shared" si="14"/>
        <v>0.76489388653947343</v>
      </c>
    </row>
    <row r="305" spans="2:12" x14ac:dyDescent="0.35">
      <c r="B305" s="30">
        <v>40921</v>
      </c>
      <c r="C305" s="31" t="s">
        <v>66</v>
      </c>
      <c r="D305" s="32">
        <v>5.8851008858191696E-4</v>
      </c>
      <c r="E305" s="32">
        <v>0.12602411974574773</v>
      </c>
      <c r="F305">
        <v>0.2506187515834194</v>
      </c>
      <c r="G305">
        <f>(D305*Ergebnis!$C$2*Ergebnis!$C$6)</f>
        <v>3.8606261810973752</v>
      </c>
      <c r="H305">
        <f>Ergebnis!$C$3/1000*Eigenverbrauch!E305</f>
        <v>0.37807235923724319</v>
      </c>
      <c r="I305">
        <f>Ergebnis!$C$4/1000*Eigenverbrauch!F305</f>
        <v>0.87716563054196794</v>
      </c>
      <c r="J305">
        <f t="shared" si="12"/>
        <v>0.3213615053516567</v>
      </c>
      <c r="K305">
        <f t="shared" si="13"/>
        <v>3.5392646757457187</v>
      </c>
      <c r="L305">
        <f t="shared" si="14"/>
        <v>0.78944906748777122</v>
      </c>
    </row>
    <row r="306" spans="2:12" x14ac:dyDescent="0.35">
      <c r="B306" s="30">
        <v>40921</v>
      </c>
      <c r="C306" s="31" t="s">
        <v>67</v>
      </c>
      <c r="D306" s="32">
        <v>3.7739635874435947E-4</v>
      </c>
      <c r="E306" s="32">
        <v>0.11866533050505386</v>
      </c>
      <c r="F306">
        <v>0.27225069670453883</v>
      </c>
      <c r="G306">
        <f>(D306*Ergebnis!$C$2*Ergebnis!$C$6)</f>
        <v>2.475720113362998</v>
      </c>
      <c r="H306">
        <f>Ergebnis!$C$3/1000*Eigenverbrauch!E306</f>
        <v>0.35599599151516159</v>
      </c>
      <c r="I306">
        <f>Ergebnis!$C$4/1000*Eigenverbrauch!F306</f>
        <v>0.95287743846588591</v>
      </c>
      <c r="J306">
        <f t="shared" si="12"/>
        <v>0.30259659278788736</v>
      </c>
      <c r="K306">
        <f t="shared" si="13"/>
        <v>2.1731235205751105</v>
      </c>
      <c r="L306">
        <f t="shared" si="14"/>
        <v>0.85758969461929735</v>
      </c>
    </row>
    <row r="307" spans="2:12" x14ac:dyDescent="0.35">
      <c r="B307" s="30">
        <v>40921</v>
      </c>
      <c r="C307" s="31" t="s">
        <v>68</v>
      </c>
      <c r="D307" s="32">
        <v>2.1578089723650707E-4</v>
      </c>
      <c r="E307" s="32">
        <v>0.11316686290215583</v>
      </c>
      <c r="F307">
        <v>0.23736674916687778</v>
      </c>
      <c r="G307">
        <f>(D307*Ergebnis!$C$2*Ergebnis!$C$6)</f>
        <v>1.4155226858714864</v>
      </c>
      <c r="H307">
        <f>Ergebnis!$C$3/1000*Eigenverbrauch!E307</f>
        <v>0.33950058870646749</v>
      </c>
      <c r="I307">
        <f>Ergebnis!$C$4/1000*Eigenverbrauch!F307</f>
        <v>0.83078362208407219</v>
      </c>
      <c r="J307">
        <f t="shared" si="12"/>
        <v>0.28857550040049734</v>
      </c>
      <c r="K307">
        <f t="shared" si="13"/>
        <v>1.1269471854709892</v>
      </c>
      <c r="L307">
        <f t="shared" si="14"/>
        <v>0.74770525987566494</v>
      </c>
    </row>
    <row r="308" spans="2:12" x14ac:dyDescent="0.35">
      <c r="B308" s="30">
        <v>40921</v>
      </c>
      <c r="C308" s="31" t="s">
        <v>69</v>
      </c>
      <c r="D308" s="32">
        <v>2.2980869333419508E-5</v>
      </c>
      <c r="E308" s="32">
        <v>0.11879366027372337</v>
      </c>
      <c r="F308">
        <v>0.29232358271782982</v>
      </c>
      <c r="G308">
        <f>(D308*Ergebnis!$C$2*Ergebnis!$C$6)</f>
        <v>0.15075450282723196</v>
      </c>
      <c r="H308">
        <f>Ergebnis!$C$3/1000*Eigenverbrauch!E308</f>
        <v>0.35638098082117009</v>
      </c>
      <c r="I308">
        <f>Ergebnis!$C$4/1000*Eigenverbrauch!F308</f>
        <v>1.0231325395124045</v>
      </c>
      <c r="J308">
        <f t="shared" si="12"/>
        <v>0.12814132740314715</v>
      </c>
      <c r="K308">
        <f t="shared" si="13"/>
        <v>2.2613175424084808E-2</v>
      </c>
      <c r="L308">
        <f t="shared" si="14"/>
        <v>2.0351857881676327E-2</v>
      </c>
    </row>
    <row r="309" spans="2:12" x14ac:dyDescent="0.35">
      <c r="B309" s="30">
        <v>40921</v>
      </c>
      <c r="C309" s="31" t="s">
        <v>70</v>
      </c>
      <c r="D309" s="32">
        <v>0</v>
      </c>
      <c r="E309" s="32">
        <v>0.14552619424382052</v>
      </c>
      <c r="F309">
        <v>0.24126439693644885</v>
      </c>
      <c r="G309">
        <f>(D309*Ergebnis!$C$2*Ergebnis!$C$6)</f>
        <v>0</v>
      </c>
      <c r="H309">
        <f>Ergebnis!$C$3/1000*Eigenverbrauch!E309</f>
        <v>0.43657858273146155</v>
      </c>
      <c r="I309">
        <f>Ergebnis!$C$4/1000*Eigenverbrauch!F309</f>
        <v>0.84442538927757105</v>
      </c>
      <c r="J309">
        <f t="shared" si="12"/>
        <v>0</v>
      </c>
      <c r="K309">
        <f t="shared" si="13"/>
        <v>0</v>
      </c>
      <c r="L309">
        <f t="shared" si="14"/>
        <v>0</v>
      </c>
    </row>
    <row r="310" spans="2:12" x14ac:dyDescent="0.35">
      <c r="B310" s="30">
        <v>40921</v>
      </c>
      <c r="C310" s="31" t="s">
        <v>71</v>
      </c>
      <c r="D310" s="32">
        <v>0</v>
      </c>
      <c r="E310" s="32">
        <v>0.1859052059037582</v>
      </c>
      <c r="F310">
        <v>0.28530781673260186</v>
      </c>
      <c r="G310">
        <f>(D310*Ergebnis!$C$2*Ergebnis!$C$6)</f>
        <v>0</v>
      </c>
      <c r="H310">
        <f>Ergebnis!$C$3/1000*Eigenverbrauch!E310</f>
        <v>0.55771561771127454</v>
      </c>
      <c r="I310">
        <f>Ergebnis!$C$4/1000*Eigenverbrauch!F310</f>
        <v>0.99857735856410645</v>
      </c>
      <c r="J310">
        <f t="shared" si="12"/>
        <v>0</v>
      </c>
      <c r="K310">
        <f t="shared" si="13"/>
        <v>0</v>
      </c>
      <c r="L310">
        <f t="shared" si="14"/>
        <v>0</v>
      </c>
    </row>
    <row r="311" spans="2:12" x14ac:dyDescent="0.35">
      <c r="B311" s="30">
        <v>40921</v>
      </c>
      <c r="C311" s="31" t="s">
        <v>72</v>
      </c>
      <c r="D311" s="32">
        <v>0</v>
      </c>
      <c r="E311" s="32">
        <v>0.20172877948294318</v>
      </c>
      <c r="F311">
        <v>0.2506187515834194</v>
      </c>
      <c r="G311">
        <f>(D311*Ergebnis!$C$2*Ergebnis!$C$6)</f>
        <v>0</v>
      </c>
      <c r="H311">
        <f>Ergebnis!$C$3/1000*Eigenverbrauch!E311</f>
        <v>0.60518633844882952</v>
      </c>
      <c r="I311">
        <f>Ergebnis!$C$4/1000*Eigenverbrauch!F311</f>
        <v>0.87716563054196794</v>
      </c>
      <c r="J311">
        <f t="shared" si="12"/>
        <v>0</v>
      </c>
      <c r="K311">
        <f t="shared" si="13"/>
        <v>0</v>
      </c>
      <c r="L311">
        <f t="shared" si="14"/>
        <v>0</v>
      </c>
    </row>
    <row r="312" spans="2:12" x14ac:dyDescent="0.35">
      <c r="B312" s="30">
        <v>40921</v>
      </c>
      <c r="C312" s="31" t="s">
        <v>73</v>
      </c>
      <c r="D312" s="32">
        <v>0</v>
      </c>
      <c r="E312" s="32">
        <v>0.18898255490487076</v>
      </c>
      <c r="F312">
        <v>0.3708611852746867</v>
      </c>
      <c r="G312">
        <f>(D312*Ergebnis!$C$2*Ergebnis!$C$6)</f>
        <v>0</v>
      </c>
      <c r="H312">
        <f>Ergebnis!$C$3/1000*Eigenverbrauch!E312</f>
        <v>0.56694766471461233</v>
      </c>
      <c r="I312">
        <f>Ergebnis!$C$4/1000*Eigenverbrauch!F312</f>
        <v>1.2980141484614034</v>
      </c>
      <c r="J312">
        <f t="shared" si="12"/>
        <v>0</v>
      </c>
      <c r="K312">
        <f t="shared" si="13"/>
        <v>0</v>
      </c>
      <c r="L312">
        <f t="shared" si="14"/>
        <v>0</v>
      </c>
    </row>
    <row r="313" spans="2:12" x14ac:dyDescent="0.35">
      <c r="B313" s="30">
        <v>40921</v>
      </c>
      <c r="C313" s="31" t="s">
        <v>74</v>
      </c>
      <c r="D313" s="32">
        <v>0</v>
      </c>
      <c r="E313" s="32">
        <v>0.15563553528822338</v>
      </c>
      <c r="F313">
        <v>0.26328610683452536</v>
      </c>
      <c r="G313">
        <f>(D313*Ergebnis!$C$2*Ergebnis!$C$6)</f>
        <v>0</v>
      </c>
      <c r="H313">
        <f>Ergebnis!$C$3/1000*Eigenverbrauch!E313</f>
        <v>0.46690660586467014</v>
      </c>
      <c r="I313">
        <f>Ergebnis!$C$4/1000*Eigenverbrauch!F313</f>
        <v>0.92150137392083875</v>
      </c>
      <c r="J313">
        <f t="shared" si="12"/>
        <v>0</v>
      </c>
      <c r="K313">
        <f t="shared" si="13"/>
        <v>0</v>
      </c>
      <c r="L313">
        <f t="shared" si="14"/>
        <v>0</v>
      </c>
    </row>
    <row r="314" spans="2:12" x14ac:dyDescent="0.35">
      <c r="B314" s="30">
        <v>40921</v>
      </c>
      <c r="C314" s="31" t="s">
        <v>75</v>
      </c>
      <c r="D314" s="32">
        <v>0</v>
      </c>
      <c r="E314" s="32">
        <v>0.12531061317917816</v>
      </c>
      <c r="F314">
        <v>0.31025276245785666</v>
      </c>
      <c r="G314">
        <f>(D314*Ergebnis!$C$2*Ergebnis!$C$6)</f>
        <v>0</v>
      </c>
      <c r="H314">
        <f>Ergebnis!$C$3/1000*Eigenverbrauch!E314</f>
        <v>0.37593183953753451</v>
      </c>
      <c r="I314">
        <f>Ergebnis!$C$4/1000*Eigenverbrauch!F314</f>
        <v>1.0858846686024983</v>
      </c>
      <c r="J314">
        <f t="shared" si="12"/>
        <v>0</v>
      </c>
      <c r="K314">
        <f t="shared" si="13"/>
        <v>0</v>
      </c>
      <c r="L314">
        <f t="shared" si="14"/>
        <v>0</v>
      </c>
    </row>
    <row r="315" spans="2:12" x14ac:dyDescent="0.35">
      <c r="B315" s="30">
        <v>40921</v>
      </c>
      <c r="C315" s="31" t="s">
        <v>76</v>
      </c>
      <c r="D315" s="32">
        <v>0</v>
      </c>
      <c r="E315" s="32">
        <v>9.6233407230450277E-2</v>
      </c>
      <c r="F315">
        <v>0</v>
      </c>
      <c r="G315">
        <f>(D315*Ergebnis!$C$2*Ergebnis!$C$6)</f>
        <v>0</v>
      </c>
      <c r="H315">
        <f>Ergebnis!$C$3/1000*Eigenverbrauch!E315</f>
        <v>0.28870022169135084</v>
      </c>
      <c r="I315">
        <f>Ergebnis!$C$4/1000*Eigenverbrauch!F315</f>
        <v>0</v>
      </c>
      <c r="J315">
        <f t="shared" si="12"/>
        <v>0</v>
      </c>
      <c r="K315">
        <f t="shared" si="13"/>
        <v>0</v>
      </c>
      <c r="L315">
        <f t="shared" si="14"/>
        <v>0</v>
      </c>
    </row>
    <row r="316" spans="2:12" x14ac:dyDescent="0.35">
      <c r="B316" s="30">
        <v>40922</v>
      </c>
      <c r="C316" s="31" t="s">
        <v>53</v>
      </c>
      <c r="D316" s="32">
        <v>0</v>
      </c>
      <c r="E316" s="32">
        <v>8.2851984044597676E-2</v>
      </c>
      <c r="F316">
        <v>0</v>
      </c>
      <c r="G316">
        <f>(D316*Ergebnis!$C$2*Ergebnis!$C$6)</f>
        <v>0</v>
      </c>
      <c r="H316">
        <f>Ergebnis!$C$3/1000*Eigenverbrauch!E316</f>
        <v>0.24855595213379303</v>
      </c>
      <c r="I316">
        <f>Ergebnis!$C$4/1000*Eigenverbrauch!F316</f>
        <v>0</v>
      </c>
      <c r="J316">
        <f t="shared" si="12"/>
        <v>0</v>
      </c>
      <c r="K316">
        <f t="shared" si="13"/>
        <v>0</v>
      </c>
      <c r="L316">
        <f t="shared" si="14"/>
        <v>0</v>
      </c>
    </row>
    <row r="317" spans="2:12" x14ac:dyDescent="0.35">
      <c r="B317" s="30">
        <v>40922</v>
      </c>
      <c r="C317" s="31" t="s">
        <v>54</v>
      </c>
      <c r="D317" s="32">
        <v>0</v>
      </c>
      <c r="E317" s="32">
        <v>7.2453334074797163E-2</v>
      </c>
      <c r="F317">
        <v>0</v>
      </c>
      <c r="G317">
        <f>(D317*Ergebnis!$C$2*Ergebnis!$C$6)</f>
        <v>0</v>
      </c>
      <c r="H317">
        <f>Ergebnis!$C$3/1000*Eigenverbrauch!E317</f>
        <v>0.2173600022243915</v>
      </c>
      <c r="I317">
        <f>Ergebnis!$C$4/1000*Eigenverbrauch!F317</f>
        <v>0</v>
      </c>
      <c r="J317">
        <f t="shared" si="12"/>
        <v>0</v>
      </c>
      <c r="K317">
        <f t="shared" si="13"/>
        <v>0</v>
      </c>
      <c r="L317">
        <f t="shared" si="14"/>
        <v>0</v>
      </c>
    </row>
    <row r="318" spans="2:12" x14ac:dyDescent="0.35">
      <c r="B318" s="30">
        <v>40922</v>
      </c>
      <c r="C318" s="31" t="s">
        <v>55</v>
      </c>
      <c r="D318" s="32">
        <v>0</v>
      </c>
      <c r="E318" s="32">
        <v>7.1603746182731742E-2</v>
      </c>
      <c r="F318">
        <v>0.19741585952877438</v>
      </c>
      <c r="G318">
        <f>(D318*Ergebnis!$C$2*Ergebnis!$C$6)</f>
        <v>0</v>
      </c>
      <c r="H318">
        <f>Ergebnis!$C$3/1000*Eigenverbrauch!E318</f>
        <v>0.21481123854819523</v>
      </c>
      <c r="I318">
        <f>Ergebnis!$C$4/1000*Eigenverbrauch!F318</f>
        <v>0.6909555083507104</v>
      </c>
      <c r="J318">
        <f t="shared" si="12"/>
        <v>0</v>
      </c>
      <c r="K318">
        <f t="shared" si="13"/>
        <v>0</v>
      </c>
      <c r="L318">
        <f t="shared" si="14"/>
        <v>0</v>
      </c>
    </row>
    <row r="319" spans="2:12" x14ac:dyDescent="0.35">
      <c r="B319" s="30">
        <v>40922</v>
      </c>
      <c r="C319" s="31" t="s">
        <v>56</v>
      </c>
      <c r="D319" s="32">
        <v>0</v>
      </c>
      <c r="E319" s="32">
        <v>7.3891290763350895E-2</v>
      </c>
      <c r="F319">
        <v>0</v>
      </c>
      <c r="G319">
        <f>(D319*Ergebnis!$C$2*Ergebnis!$C$6)</f>
        <v>0</v>
      </c>
      <c r="H319">
        <f>Ergebnis!$C$3/1000*Eigenverbrauch!E319</f>
        <v>0.2216738722900527</v>
      </c>
      <c r="I319">
        <f>Ergebnis!$C$4/1000*Eigenverbrauch!F319</f>
        <v>0</v>
      </c>
      <c r="J319">
        <f t="shared" si="12"/>
        <v>0</v>
      </c>
      <c r="K319">
        <f t="shared" si="13"/>
        <v>0</v>
      </c>
      <c r="L319">
        <f t="shared" si="14"/>
        <v>0</v>
      </c>
    </row>
    <row r="320" spans="2:12" x14ac:dyDescent="0.35">
      <c r="B320" s="30">
        <v>40922</v>
      </c>
      <c r="C320" s="31" t="s">
        <v>57</v>
      </c>
      <c r="D320" s="32">
        <v>0</v>
      </c>
      <c r="E320" s="32">
        <v>7.9320105292101761E-2</v>
      </c>
      <c r="F320">
        <v>0.34572135716095337</v>
      </c>
      <c r="G320">
        <f>(D320*Ergebnis!$C$2*Ergebnis!$C$6)</f>
        <v>0</v>
      </c>
      <c r="H320">
        <f>Ergebnis!$C$3/1000*Eigenverbrauch!E320</f>
        <v>0.23796031587630528</v>
      </c>
      <c r="I320">
        <f>Ergebnis!$C$4/1000*Eigenverbrauch!F320</f>
        <v>1.2100247500633368</v>
      </c>
      <c r="J320">
        <f t="shared" si="12"/>
        <v>0</v>
      </c>
      <c r="K320">
        <f t="shared" si="13"/>
        <v>0</v>
      </c>
      <c r="L320">
        <f t="shared" si="14"/>
        <v>0</v>
      </c>
    </row>
    <row r="321" spans="2:12" x14ac:dyDescent="0.35">
      <c r="B321" s="30">
        <v>40922</v>
      </c>
      <c r="C321" s="31" t="s">
        <v>58</v>
      </c>
      <c r="D321" s="32">
        <v>0</v>
      </c>
      <c r="E321" s="32">
        <v>8.5051277276569567E-2</v>
      </c>
      <c r="F321">
        <v>0.24184904410188451</v>
      </c>
      <c r="G321">
        <f>(D321*Ergebnis!$C$2*Ergebnis!$C$6)</f>
        <v>0</v>
      </c>
      <c r="H321">
        <f>Ergebnis!$C$3/1000*Eigenverbrauch!E321</f>
        <v>0.25515383182970869</v>
      </c>
      <c r="I321">
        <f>Ergebnis!$C$4/1000*Eigenverbrauch!F321</f>
        <v>0.84647165435659577</v>
      </c>
      <c r="J321">
        <f t="shared" si="12"/>
        <v>0</v>
      </c>
      <c r="K321">
        <f t="shared" si="13"/>
        <v>0</v>
      </c>
      <c r="L321">
        <f t="shared" si="14"/>
        <v>0</v>
      </c>
    </row>
    <row r="322" spans="2:12" x14ac:dyDescent="0.35">
      <c r="B322" s="30">
        <v>40922</v>
      </c>
      <c r="C322" s="31" t="s">
        <v>59</v>
      </c>
      <c r="D322" s="32">
        <v>0</v>
      </c>
      <c r="E322" s="32">
        <v>9.0916046337230286E-2</v>
      </c>
      <c r="F322">
        <v>8.4384074211213536E-2</v>
      </c>
      <c r="G322">
        <f>(D322*Ergebnis!$C$2*Ergebnis!$C$6)</f>
        <v>0</v>
      </c>
      <c r="H322">
        <f>Ergebnis!$C$3/1000*Eigenverbrauch!E322</f>
        <v>0.27274813901169087</v>
      </c>
      <c r="I322">
        <f>Ergebnis!$C$4/1000*Eigenverbrauch!F322</f>
        <v>0.29534425973924738</v>
      </c>
      <c r="J322">
        <f t="shared" si="12"/>
        <v>0</v>
      </c>
      <c r="K322">
        <f t="shared" si="13"/>
        <v>0</v>
      </c>
      <c r="L322">
        <f t="shared" si="14"/>
        <v>0</v>
      </c>
    </row>
    <row r="323" spans="2:12" x14ac:dyDescent="0.35">
      <c r="B323" s="30">
        <v>40922</v>
      </c>
      <c r="C323" s="31" t="s">
        <v>60</v>
      </c>
      <c r="D323" s="32">
        <v>0</v>
      </c>
      <c r="E323" s="32">
        <v>0.11393203212015565</v>
      </c>
      <c r="F323">
        <v>0.24886481008711242</v>
      </c>
      <c r="G323">
        <f>(D323*Ergebnis!$C$2*Ergebnis!$C$6)</f>
        <v>0</v>
      </c>
      <c r="H323">
        <f>Ergebnis!$C$3/1000*Eigenverbrauch!E323</f>
        <v>0.34179609636046693</v>
      </c>
      <c r="I323">
        <f>Ergebnis!$C$4/1000*Eigenverbrauch!F323</f>
        <v>0.87102683530489344</v>
      </c>
      <c r="J323">
        <f t="shared" si="12"/>
        <v>0</v>
      </c>
      <c r="K323">
        <f t="shared" si="13"/>
        <v>0</v>
      </c>
      <c r="L323">
        <f t="shared" si="14"/>
        <v>0</v>
      </c>
    </row>
    <row r="324" spans="2:12" x14ac:dyDescent="0.35">
      <c r="B324" s="30">
        <v>40922</v>
      </c>
      <c r="C324" s="31" t="s">
        <v>61</v>
      </c>
      <c r="D324" s="32">
        <v>3.9572320762924897E-6</v>
      </c>
      <c r="E324" s="32">
        <v>0.14949773181639453</v>
      </c>
      <c r="F324">
        <v>0.22664821780055738</v>
      </c>
      <c r="G324">
        <f>(D324*Ergebnis!$C$2*Ergebnis!$C$6)</f>
        <v>2.5959442420478731E-2</v>
      </c>
      <c r="H324">
        <f>Ergebnis!$C$3/1000*Eigenverbrauch!E324</f>
        <v>0.44849319544918359</v>
      </c>
      <c r="I324">
        <f>Ergebnis!$C$4/1000*Eigenverbrauch!F324</f>
        <v>0.79326876230195087</v>
      </c>
      <c r="J324">
        <f t="shared" si="12"/>
        <v>2.2065526057406921E-2</v>
      </c>
      <c r="K324">
        <f t="shared" si="13"/>
        <v>3.8939163630718095E-3</v>
      </c>
      <c r="L324">
        <f t="shared" si="14"/>
        <v>3.5045247267646287E-3</v>
      </c>
    </row>
    <row r="325" spans="2:12" x14ac:dyDescent="0.35">
      <c r="B325" s="30">
        <v>40922</v>
      </c>
      <c r="C325" s="31" t="s">
        <v>62</v>
      </c>
      <c r="D325" s="32">
        <v>3.7008665431107503E-5</v>
      </c>
      <c r="E325" s="32">
        <v>0.16861458655727737</v>
      </c>
      <c r="F325">
        <v>0.58484204782413807</v>
      </c>
      <c r="G325">
        <f>(D325*Ergebnis!$C$2*Ergebnis!$C$6)</f>
        <v>0.24277684522806522</v>
      </c>
      <c r="H325">
        <f>Ergebnis!$C$3/1000*Eigenverbrauch!E325</f>
        <v>0.50584375967183215</v>
      </c>
      <c r="I325">
        <f>Ergebnis!$C$4/1000*Eigenverbrauch!F325</f>
        <v>2.0469471673844835</v>
      </c>
      <c r="J325">
        <f t="shared" ref="J325:J388" si="15">MIN(G325,H325)*0.85</f>
        <v>0.20636031844385544</v>
      </c>
      <c r="K325">
        <f t="shared" ref="K325:K388" si="16">G325-J325</f>
        <v>3.6416526784209785E-2</v>
      </c>
      <c r="L325">
        <f t="shared" ref="L325:L388" si="17">MIN(I325,K325)*0.9</f>
        <v>3.2774874105788811E-2</v>
      </c>
    </row>
    <row r="326" spans="2:12" x14ac:dyDescent="0.35">
      <c r="B326" s="30">
        <v>40922</v>
      </c>
      <c r="C326" s="31" t="s">
        <v>63</v>
      </c>
      <c r="D326" s="32">
        <v>2.9698960997823035E-5</v>
      </c>
      <c r="E326" s="32">
        <v>0.17785676479489901</v>
      </c>
      <c r="F326">
        <v>0.44822949350067237</v>
      </c>
      <c r="G326">
        <f>(D326*Ergebnis!$C$2*Ergebnis!$C$6)</f>
        <v>0.19482518414571912</v>
      </c>
      <c r="H326">
        <f>Ergebnis!$C$3/1000*Eigenverbrauch!E326</f>
        <v>0.53357029438469705</v>
      </c>
      <c r="I326">
        <f>Ergebnis!$C$4/1000*Eigenverbrauch!F326</f>
        <v>1.5688032272523533</v>
      </c>
      <c r="J326">
        <f t="shared" si="15"/>
        <v>0.16560140652386124</v>
      </c>
      <c r="K326">
        <f t="shared" si="16"/>
        <v>2.9223777621857877E-2</v>
      </c>
      <c r="L326">
        <f t="shared" si="17"/>
        <v>2.630139985967209E-2</v>
      </c>
    </row>
    <row r="327" spans="2:12" x14ac:dyDescent="0.35">
      <c r="B327" s="30">
        <v>40922</v>
      </c>
      <c r="C327" s="31" t="s">
        <v>64</v>
      </c>
      <c r="D327" s="32">
        <v>3.6548522166422327E-5</v>
      </c>
      <c r="E327" s="32">
        <v>0.18574892972845103</v>
      </c>
      <c r="F327">
        <v>0.4100325453588759</v>
      </c>
      <c r="G327">
        <f>(D327*Ergebnis!$C$2*Ergebnis!$C$6)</f>
        <v>0.23975830541173046</v>
      </c>
      <c r="H327">
        <f>Ergebnis!$C$3/1000*Eigenverbrauch!E327</f>
        <v>0.55724678918535309</v>
      </c>
      <c r="I327">
        <f>Ergebnis!$C$4/1000*Eigenverbrauch!F327</f>
        <v>1.4351139087560656</v>
      </c>
      <c r="J327">
        <f t="shared" si="15"/>
        <v>0.20379455959997089</v>
      </c>
      <c r="K327">
        <f t="shared" si="16"/>
        <v>3.5963745811759568E-2</v>
      </c>
      <c r="L327">
        <f t="shared" si="17"/>
        <v>3.2367371230583614E-2</v>
      </c>
    </row>
    <row r="328" spans="2:12" x14ac:dyDescent="0.35">
      <c r="B328" s="30">
        <v>40922</v>
      </c>
      <c r="C328" s="31" t="s">
        <v>65</v>
      </c>
      <c r="D328" s="32">
        <v>2.3651363804817903E-5</v>
      </c>
      <c r="E328" s="32">
        <v>0.18849448235448754</v>
      </c>
      <c r="F328">
        <v>0.37300489154795086</v>
      </c>
      <c r="G328">
        <f>(D328*Ergebnis!$C$2*Ergebnis!$C$6)</f>
        <v>0.15515294655960546</v>
      </c>
      <c r="H328">
        <f>Ergebnis!$C$3/1000*Eigenverbrauch!E328</f>
        <v>0.56548344706346265</v>
      </c>
      <c r="I328">
        <f>Ergebnis!$C$4/1000*Eigenverbrauch!F328</f>
        <v>1.305517120417828</v>
      </c>
      <c r="J328">
        <f t="shared" si="15"/>
        <v>0.13188000457566465</v>
      </c>
      <c r="K328">
        <f t="shared" si="16"/>
        <v>2.3272941983940809E-2</v>
      </c>
      <c r="L328">
        <f t="shared" si="17"/>
        <v>2.094564778554673E-2</v>
      </c>
    </row>
    <row r="329" spans="2:12" x14ac:dyDescent="0.35">
      <c r="B329" s="30">
        <v>40922</v>
      </c>
      <c r="C329" s="31" t="s">
        <v>66</v>
      </c>
      <c r="D329" s="32">
        <v>6.3631240030749659E-5</v>
      </c>
      <c r="E329" s="32">
        <v>0.17963161517388304</v>
      </c>
      <c r="F329">
        <v>0.35332177031161693</v>
      </c>
      <c r="G329">
        <f>(D329*Ergebnis!$C$2*Ergebnis!$C$6)</f>
        <v>0.41742093460171775</v>
      </c>
      <c r="H329">
        <f>Ergebnis!$C$3/1000*Eigenverbrauch!E329</f>
        <v>0.53889484552164912</v>
      </c>
      <c r="I329">
        <f>Ergebnis!$C$4/1000*Eigenverbrauch!F329</f>
        <v>1.2366261960906593</v>
      </c>
      <c r="J329">
        <f t="shared" si="15"/>
        <v>0.3548077944114601</v>
      </c>
      <c r="K329">
        <f t="shared" si="16"/>
        <v>6.2613140190257655E-2</v>
      </c>
      <c r="L329">
        <f t="shared" si="17"/>
        <v>5.635182617123189E-2</v>
      </c>
    </row>
    <row r="330" spans="2:12" x14ac:dyDescent="0.35">
      <c r="B330" s="30">
        <v>40922</v>
      </c>
      <c r="C330" s="31" t="s">
        <v>67</v>
      </c>
      <c r="D330" s="32">
        <v>8.7308897736406723E-5</v>
      </c>
      <c r="E330" s="32">
        <v>0.17439510164949881</v>
      </c>
      <c r="F330">
        <v>0.20599068462183071</v>
      </c>
      <c r="G330">
        <f>(D330*Ergebnis!$C$2*Ergebnis!$C$6)</f>
        <v>0.57274636915082811</v>
      </c>
      <c r="H330">
        <f>Ergebnis!$C$3/1000*Eigenverbrauch!E330</f>
        <v>0.52318530494849647</v>
      </c>
      <c r="I330">
        <f>Ergebnis!$C$4/1000*Eigenverbrauch!F330</f>
        <v>0.72096739617640748</v>
      </c>
      <c r="J330">
        <f t="shared" si="15"/>
        <v>0.44470750920622198</v>
      </c>
      <c r="K330">
        <f t="shared" si="16"/>
        <v>0.12803885994460612</v>
      </c>
      <c r="L330">
        <f t="shared" si="17"/>
        <v>0.11523497395014551</v>
      </c>
    </row>
    <row r="331" spans="2:12" x14ac:dyDescent="0.35">
      <c r="B331" s="30">
        <v>40922</v>
      </c>
      <c r="C331" s="31" t="s">
        <v>68</v>
      </c>
      <c r="D331" s="32">
        <v>3.7495102596631826E-5</v>
      </c>
      <c r="E331" s="32">
        <v>0.17553792108817884</v>
      </c>
      <c r="F331">
        <v>0</v>
      </c>
      <c r="G331">
        <f>(D331*Ergebnis!$C$2*Ergebnis!$C$6)</f>
        <v>0.24596787303390477</v>
      </c>
      <c r="H331">
        <f>Ergebnis!$C$3/1000*Eigenverbrauch!E331</f>
        <v>0.52661376326453646</v>
      </c>
      <c r="I331">
        <f>Ergebnis!$C$4/1000*Eigenverbrauch!F331</f>
        <v>0</v>
      </c>
      <c r="J331">
        <f t="shared" si="15"/>
        <v>0.20907269207881904</v>
      </c>
      <c r="K331">
        <f t="shared" si="16"/>
        <v>3.6895180955085732E-2</v>
      </c>
      <c r="L331">
        <f t="shared" si="17"/>
        <v>0</v>
      </c>
    </row>
    <row r="332" spans="2:12" x14ac:dyDescent="0.35">
      <c r="B332" s="30">
        <v>40922</v>
      </c>
      <c r="C332" s="31" t="s">
        <v>69</v>
      </c>
      <c r="D332" s="32">
        <v>7.5726434416759929E-6</v>
      </c>
      <c r="E332" s="32">
        <v>0.17905169676058008</v>
      </c>
      <c r="F332">
        <v>0.63161382105899089</v>
      </c>
      <c r="G332">
        <f>(D332*Ergebnis!$C$2*Ergebnis!$C$6)</f>
        <v>4.9676540977394511E-2</v>
      </c>
      <c r="H332">
        <f>Ergebnis!$C$3/1000*Eigenverbrauch!E332</f>
        <v>0.53715509028174024</v>
      </c>
      <c r="I332">
        <f>Ergebnis!$C$4/1000*Eigenverbrauch!F332</f>
        <v>2.2106483737064679</v>
      </c>
      <c r="J332">
        <f t="shared" si="15"/>
        <v>4.2225059830785332E-2</v>
      </c>
      <c r="K332">
        <f t="shared" si="16"/>
        <v>7.451481146609179E-3</v>
      </c>
      <c r="L332">
        <f t="shared" si="17"/>
        <v>6.706333031948261E-3</v>
      </c>
    </row>
    <row r="333" spans="2:12" x14ac:dyDescent="0.35">
      <c r="B333" s="30">
        <v>40922</v>
      </c>
      <c r="C333" s="31" t="s">
        <v>70</v>
      </c>
      <c r="D333" s="32">
        <v>0</v>
      </c>
      <c r="E333" s="32">
        <v>0.19361673918003033</v>
      </c>
      <c r="F333">
        <v>0.42679243076803147</v>
      </c>
      <c r="G333">
        <f>(D333*Ergebnis!$C$2*Ergebnis!$C$6)</f>
        <v>0</v>
      </c>
      <c r="H333">
        <f>Ergebnis!$C$3/1000*Eigenverbrauch!E333</f>
        <v>0.58085021754009103</v>
      </c>
      <c r="I333">
        <f>Ergebnis!$C$4/1000*Eigenverbrauch!F333</f>
        <v>1.4937735076881102</v>
      </c>
      <c r="J333">
        <f t="shared" si="15"/>
        <v>0</v>
      </c>
      <c r="K333">
        <f t="shared" si="16"/>
        <v>0</v>
      </c>
      <c r="L333">
        <f t="shared" si="17"/>
        <v>0</v>
      </c>
    </row>
    <row r="334" spans="2:12" x14ac:dyDescent="0.35">
      <c r="B334" s="30">
        <v>40922</v>
      </c>
      <c r="C334" s="31" t="s">
        <v>71</v>
      </c>
      <c r="D334" s="32">
        <v>0</v>
      </c>
      <c r="E334" s="32">
        <v>0.21305424932882233</v>
      </c>
      <c r="F334">
        <v>0.41081207491279015</v>
      </c>
      <c r="G334">
        <f>(D334*Ergebnis!$C$2*Ergebnis!$C$6)</f>
        <v>0</v>
      </c>
      <c r="H334">
        <f>Ergebnis!$C$3/1000*Eigenverbrauch!E334</f>
        <v>0.63916274798646699</v>
      </c>
      <c r="I334">
        <f>Ergebnis!$C$4/1000*Eigenverbrauch!F334</f>
        <v>1.4378422621947655</v>
      </c>
      <c r="J334">
        <f t="shared" si="15"/>
        <v>0</v>
      </c>
      <c r="K334">
        <f t="shared" si="16"/>
        <v>0</v>
      </c>
      <c r="L334">
        <f t="shared" si="17"/>
        <v>0</v>
      </c>
    </row>
    <row r="335" spans="2:12" x14ac:dyDescent="0.35">
      <c r="B335" s="30">
        <v>40922</v>
      </c>
      <c r="C335" s="31" t="s">
        <v>72</v>
      </c>
      <c r="D335" s="32">
        <v>0</v>
      </c>
      <c r="E335" s="32">
        <v>0.20780360455099056</v>
      </c>
      <c r="F335">
        <v>0.14343343792021515</v>
      </c>
      <c r="G335">
        <f>(D335*Ergebnis!$C$2*Ergebnis!$C$6)</f>
        <v>0</v>
      </c>
      <c r="H335">
        <f>Ergebnis!$C$3/1000*Eigenverbrauch!E335</f>
        <v>0.62341081365297168</v>
      </c>
      <c r="I335">
        <f>Ergebnis!$C$4/1000*Eigenverbrauch!F335</f>
        <v>0.50201703272075304</v>
      </c>
      <c r="J335">
        <f t="shared" si="15"/>
        <v>0</v>
      </c>
      <c r="K335">
        <f t="shared" si="16"/>
        <v>0</v>
      </c>
      <c r="L335">
        <f t="shared" si="17"/>
        <v>0</v>
      </c>
    </row>
    <row r="336" spans="2:12" x14ac:dyDescent="0.35">
      <c r="B336" s="30">
        <v>40922</v>
      </c>
      <c r="C336" s="31" t="s">
        <v>73</v>
      </c>
      <c r="D336" s="32">
        <v>0</v>
      </c>
      <c r="E336" s="32">
        <v>0.18450133181431536</v>
      </c>
      <c r="F336">
        <v>0</v>
      </c>
      <c r="G336">
        <f>(D336*Ergebnis!$C$2*Ergebnis!$C$6)</f>
        <v>0</v>
      </c>
      <c r="H336">
        <f>Ergebnis!$C$3/1000*Eigenverbrauch!E336</f>
        <v>0.55350399544294604</v>
      </c>
      <c r="I336">
        <f>Ergebnis!$C$4/1000*Eigenverbrauch!F336</f>
        <v>0</v>
      </c>
      <c r="J336">
        <f t="shared" si="15"/>
        <v>0</v>
      </c>
      <c r="K336">
        <f t="shared" si="16"/>
        <v>0</v>
      </c>
      <c r="L336">
        <f t="shared" si="17"/>
        <v>0</v>
      </c>
    </row>
    <row r="337" spans="2:12" x14ac:dyDescent="0.35">
      <c r="B337" s="30">
        <v>40922</v>
      </c>
      <c r="C337" s="31" t="s">
        <v>74</v>
      </c>
      <c r="D337" s="32">
        <v>0</v>
      </c>
      <c r="E337" s="32">
        <v>0.15348923606639819</v>
      </c>
      <c r="F337">
        <v>0.28569758150955898</v>
      </c>
      <c r="G337">
        <f>(D337*Ergebnis!$C$2*Ergebnis!$C$6)</f>
        <v>0</v>
      </c>
      <c r="H337">
        <f>Ergebnis!$C$3/1000*Eigenverbrauch!E337</f>
        <v>0.46046770819919458</v>
      </c>
      <c r="I337">
        <f>Ergebnis!$C$4/1000*Eigenverbrauch!F337</f>
        <v>0.99994153528345642</v>
      </c>
      <c r="J337">
        <f t="shared" si="15"/>
        <v>0</v>
      </c>
      <c r="K337">
        <f t="shared" si="16"/>
        <v>0</v>
      </c>
      <c r="L337">
        <f t="shared" si="17"/>
        <v>0</v>
      </c>
    </row>
    <row r="338" spans="2:12" x14ac:dyDescent="0.35">
      <c r="B338" s="30">
        <v>40922</v>
      </c>
      <c r="C338" s="31" t="s">
        <v>75</v>
      </c>
      <c r="D338" s="32">
        <v>0</v>
      </c>
      <c r="E338" s="32">
        <v>0.13126642348932199</v>
      </c>
      <c r="F338">
        <v>0.64817882407966787</v>
      </c>
      <c r="G338">
        <f>(D338*Ergebnis!$C$2*Ergebnis!$C$6)</f>
        <v>0</v>
      </c>
      <c r="H338">
        <f>Ergebnis!$C$3/1000*Eigenverbrauch!E338</f>
        <v>0.39379927046796598</v>
      </c>
      <c r="I338">
        <f>Ergebnis!$C$4/1000*Eigenverbrauch!F338</f>
        <v>2.2686258842788374</v>
      </c>
      <c r="J338">
        <f t="shared" si="15"/>
        <v>0</v>
      </c>
      <c r="K338">
        <f t="shared" si="16"/>
        <v>0</v>
      </c>
      <c r="L338">
        <f t="shared" si="17"/>
        <v>0</v>
      </c>
    </row>
    <row r="339" spans="2:12" x14ac:dyDescent="0.35">
      <c r="B339" s="30">
        <v>40922</v>
      </c>
      <c r="C339" s="31" t="s">
        <v>76</v>
      </c>
      <c r="D339" s="32">
        <v>0</v>
      </c>
      <c r="E339" s="32">
        <v>0.11398253535781312</v>
      </c>
      <c r="F339">
        <v>6.8013953579015074E-2</v>
      </c>
      <c r="G339">
        <f>(D339*Ergebnis!$C$2*Ergebnis!$C$6)</f>
        <v>0</v>
      </c>
      <c r="H339">
        <f>Ergebnis!$C$3/1000*Eigenverbrauch!E339</f>
        <v>0.34194760607343938</v>
      </c>
      <c r="I339">
        <f>Ergebnis!$C$4/1000*Eigenverbrauch!F339</f>
        <v>0.23804883752655276</v>
      </c>
      <c r="J339">
        <f t="shared" si="15"/>
        <v>0</v>
      </c>
      <c r="K339">
        <f t="shared" si="16"/>
        <v>0</v>
      </c>
      <c r="L339">
        <f t="shared" si="17"/>
        <v>0</v>
      </c>
    </row>
    <row r="340" spans="2:12" x14ac:dyDescent="0.35">
      <c r="B340" s="30">
        <v>40923</v>
      </c>
      <c r="C340" s="31" t="s">
        <v>53</v>
      </c>
      <c r="D340" s="32">
        <v>0</v>
      </c>
      <c r="E340" s="32">
        <v>0.10220813084701091</v>
      </c>
      <c r="F340">
        <v>0.1594137937754565</v>
      </c>
      <c r="G340">
        <f>(D340*Ergebnis!$C$2*Ergebnis!$C$6)</f>
        <v>0</v>
      </c>
      <c r="H340">
        <f>Ergebnis!$C$3/1000*Eigenverbrauch!E340</f>
        <v>0.30662439254103274</v>
      </c>
      <c r="I340">
        <f>Ergebnis!$C$4/1000*Eigenverbrauch!F340</f>
        <v>0.55794827821409776</v>
      </c>
      <c r="J340">
        <f t="shared" si="15"/>
        <v>0</v>
      </c>
      <c r="K340">
        <f t="shared" si="16"/>
        <v>0</v>
      </c>
      <c r="L340">
        <f t="shared" si="17"/>
        <v>0</v>
      </c>
    </row>
    <row r="341" spans="2:12" x14ac:dyDescent="0.35">
      <c r="B341" s="30">
        <v>40923</v>
      </c>
      <c r="C341" s="31" t="s">
        <v>54</v>
      </c>
      <c r="D341" s="32">
        <v>0</v>
      </c>
      <c r="E341" s="32">
        <v>9.1520719180419888E-2</v>
      </c>
      <c r="F341">
        <v>0.28316411045933776</v>
      </c>
      <c r="G341">
        <f>(D341*Ergebnis!$C$2*Ergebnis!$C$6)</f>
        <v>0</v>
      </c>
      <c r="H341">
        <f>Ergebnis!$C$3/1000*Eigenverbrauch!E341</f>
        <v>0.27456215754125968</v>
      </c>
      <c r="I341">
        <f>Ergebnis!$C$4/1000*Eigenverbrauch!F341</f>
        <v>0.9910743866076821</v>
      </c>
      <c r="J341">
        <f t="shared" si="15"/>
        <v>0</v>
      </c>
      <c r="K341">
        <f t="shared" si="16"/>
        <v>0</v>
      </c>
      <c r="L341">
        <f t="shared" si="17"/>
        <v>0</v>
      </c>
    </row>
    <row r="342" spans="2:12" x14ac:dyDescent="0.35">
      <c r="B342" s="30">
        <v>40923</v>
      </c>
      <c r="C342" s="31" t="s">
        <v>55</v>
      </c>
      <c r="D342" s="32">
        <v>0</v>
      </c>
      <c r="E342" s="32">
        <v>8.4797643551212762E-2</v>
      </c>
      <c r="F342">
        <v>0.26426051877691814</v>
      </c>
      <c r="G342">
        <f>(D342*Ergebnis!$C$2*Ergebnis!$C$6)</f>
        <v>0</v>
      </c>
      <c r="H342">
        <f>Ergebnis!$C$3/1000*Eigenverbrauch!E342</f>
        <v>0.25439293065363827</v>
      </c>
      <c r="I342">
        <f>Ergebnis!$C$4/1000*Eigenverbrauch!F342</f>
        <v>0.92491181571921355</v>
      </c>
      <c r="J342">
        <f t="shared" si="15"/>
        <v>0</v>
      </c>
      <c r="K342">
        <f t="shared" si="16"/>
        <v>0</v>
      </c>
      <c r="L342">
        <f t="shared" si="17"/>
        <v>0</v>
      </c>
    </row>
    <row r="343" spans="2:12" x14ac:dyDescent="0.35">
      <c r="B343" s="30">
        <v>40923</v>
      </c>
      <c r="C343" s="31" t="s">
        <v>56</v>
      </c>
      <c r="D343" s="32">
        <v>0</v>
      </c>
      <c r="E343" s="32">
        <v>8.0188540219731708E-2</v>
      </c>
      <c r="F343">
        <v>0.27186093192758171</v>
      </c>
      <c r="G343">
        <f>(D343*Ergebnis!$C$2*Ergebnis!$C$6)</f>
        <v>0</v>
      </c>
      <c r="H343">
        <f>Ergebnis!$C$3/1000*Eigenverbrauch!E343</f>
        <v>0.24056562065919512</v>
      </c>
      <c r="I343">
        <f>Ergebnis!$C$4/1000*Eigenverbrauch!F343</f>
        <v>0.95151326174653594</v>
      </c>
      <c r="J343">
        <f t="shared" si="15"/>
        <v>0</v>
      </c>
      <c r="K343">
        <f t="shared" si="16"/>
        <v>0</v>
      </c>
      <c r="L343">
        <f t="shared" si="17"/>
        <v>0</v>
      </c>
    </row>
    <row r="344" spans="2:12" x14ac:dyDescent="0.35">
      <c r="B344" s="30">
        <v>40923</v>
      </c>
      <c r="C344" s="31" t="s">
        <v>57</v>
      </c>
      <c r="D344" s="32">
        <v>0</v>
      </c>
      <c r="E344" s="32">
        <v>8.0818135347188791E-2</v>
      </c>
      <c r="F344">
        <v>0.37748718648295754</v>
      </c>
      <c r="G344">
        <f>(D344*Ergebnis!$C$2*Ergebnis!$C$6)</f>
        <v>0</v>
      </c>
      <c r="H344">
        <f>Ergebnis!$C$3/1000*Eigenverbrauch!E344</f>
        <v>0.24245440604156637</v>
      </c>
      <c r="I344">
        <f>Ergebnis!$C$4/1000*Eigenverbrauch!F344</f>
        <v>1.3212051526903514</v>
      </c>
      <c r="J344">
        <f t="shared" si="15"/>
        <v>0</v>
      </c>
      <c r="K344">
        <f t="shared" si="16"/>
        <v>0</v>
      </c>
      <c r="L344">
        <f t="shared" si="17"/>
        <v>0</v>
      </c>
    </row>
    <row r="345" spans="2:12" x14ac:dyDescent="0.35">
      <c r="B345" s="30">
        <v>40923</v>
      </c>
      <c r="C345" s="31" t="s">
        <v>58</v>
      </c>
      <c r="D345" s="32">
        <v>0</v>
      </c>
      <c r="E345" s="32">
        <v>8.4141444394085163E-2</v>
      </c>
      <c r="F345">
        <v>0.35527059419640244</v>
      </c>
      <c r="G345">
        <f>(D345*Ergebnis!$C$2*Ergebnis!$C$6)</f>
        <v>0</v>
      </c>
      <c r="H345">
        <f>Ergebnis!$C$3/1000*Eigenverbrauch!E345</f>
        <v>0.25242433318225549</v>
      </c>
      <c r="I345">
        <f>Ergebnis!$C$4/1000*Eigenverbrauch!F345</f>
        <v>1.2434470796874086</v>
      </c>
      <c r="J345">
        <f t="shared" si="15"/>
        <v>0</v>
      </c>
      <c r="K345">
        <f t="shared" si="16"/>
        <v>0</v>
      </c>
      <c r="L345">
        <f t="shared" si="17"/>
        <v>0</v>
      </c>
    </row>
    <row r="346" spans="2:12" x14ac:dyDescent="0.35">
      <c r="B346" s="30">
        <v>40923</v>
      </c>
      <c r="C346" s="31" t="s">
        <v>59</v>
      </c>
      <c r="D346" s="32">
        <v>0</v>
      </c>
      <c r="E346" s="32">
        <v>8.9855236108810688E-2</v>
      </c>
      <c r="F346">
        <v>0.26542981310778946</v>
      </c>
      <c r="G346">
        <f>(D346*Ergebnis!$C$2*Ergebnis!$C$6)</f>
        <v>0</v>
      </c>
      <c r="H346">
        <f>Ergebnis!$C$3/1000*Eigenverbrauch!E346</f>
        <v>0.26956570832643206</v>
      </c>
      <c r="I346">
        <f>Ergebnis!$C$4/1000*Eigenverbrauch!F346</f>
        <v>0.9290043458772631</v>
      </c>
      <c r="J346">
        <f t="shared" si="15"/>
        <v>0</v>
      </c>
      <c r="K346">
        <f t="shared" si="16"/>
        <v>0</v>
      </c>
      <c r="L346">
        <f t="shared" si="17"/>
        <v>0</v>
      </c>
    </row>
    <row r="347" spans="2:12" x14ac:dyDescent="0.35">
      <c r="B347" s="30">
        <v>40923</v>
      </c>
      <c r="C347" s="31" t="s">
        <v>60</v>
      </c>
      <c r="D347" s="32">
        <v>0</v>
      </c>
      <c r="E347" s="32">
        <v>0.10314109733553542</v>
      </c>
      <c r="F347">
        <v>0.27341999103541015</v>
      </c>
      <c r="G347">
        <f>(D347*Ergebnis!$C$2*Ergebnis!$C$6)</f>
        <v>0</v>
      </c>
      <c r="H347">
        <f>Ergebnis!$C$3/1000*Eigenverbrauch!E347</f>
        <v>0.30942329200660623</v>
      </c>
      <c r="I347">
        <f>Ergebnis!$C$4/1000*Eigenverbrauch!F347</f>
        <v>0.95696996862393546</v>
      </c>
      <c r="J347">
        <f t="shared" si="15"/>
        <v>0</v>
      </c>
      <c r="K347">
        <f t="shared" si="16"/>
        <v>0</v>
      </c>
      <c r="L347">
        <f t="shared" si="17"/>
        <v>0</v>
      </c>
    </row>
    <row r="348" spans="2:12" x14ac:dyDescent="0.35">
      <c r="B348" s="30">
        <v>40923</v>
      </c>
      <c r="C348" s="31" t="s">
        <v>61</v>
      </c>
      <c r="D348" s="32">
        <v>1.0333503029787032E-5</v>
      </c>
      <c r="E348" s="32">
        <v>0.13966317260420447</v>
      </c>
      <c r="F348">
        <v>0.15161849823631438</v>
      </c>
      <c r="G348">
        <f>(D348*Ergebnis!$C$2*Ergebnis!$C$6)</f>
        <v>6.7787779875402923E-2</v>
      </c>
      <c r="H348">
        <f>Ergebnis!$C$3/1000*Eigenverbrauch!E348</f>
        <v>0.4189895178126134</v>
      </c>
      <c r="I348">
        <f>Ergebnis!$C$4/1000*Eigenverbrauch!F348</f>
        <v>0.53066474382710027</v>
      </c>
      <c r="J348">
        <f t="shared" si="15"/>
        <v>5.7619612894092481E-2</v>
      </c>
      <c r="K348">
        <f t="shared" si="16"/>
        <v>1.0168166981310442E-2</v>
      </c>
      <c r="L348">
        <f t="shared" si="17"/>
        <v>9.1513502831793974E-3</v>
      </c>
    </row>
    <row r="349" spans="2:12" x14ac:dyDescent="0.35">
      <c r="B349" s="30">
        <v>40923</v>
      </c>
      <c r="C349" s="31" t="s">
        <v>62</v>
      </c>
      <c r="D349" s="32">
        <v>6.5011669824805191E-5</v>
      </c>
      <c r="E349" s="32">
        <v>0.16819740694333896</v>
      </c>
      <c r="F349">
        <v>0.6343421744976907</v>
      </c>
      <c r="G349">
        <f>(D349*Ergebnis!$C$2*Ergebnis!$C$6)</f>
        <v>0.42647655405072205</v>
      </c>
      <c r="H349">
        <f>Ergebnis!$C$3/1000*Eigenverbrauch!E349</f>
        <v>0.50459222083001687</v>
      </c>
      <c r="I349">
        <f>Ergebnis!$C$4/1000*Eigenverbrauch!F349</f>
        <v>2.2201976107419172</v>
      </c>
      <c r="J349">
        <f t="shared" si="15"/>
        <v>0.36250507094311374</v>
      </c>
      <c r="K349">
        <f t="shared" si="16"/>
        <v>6.3971483107608307E-2</v>
      </c>
      <c r="L349">
        <f t="shared" si="17"/>
        <v>5.7574334796847475E-2</v>
      </c>
    </row>
    <row r="350" spans="2:12" x14ac:dyDescent="0.35">
      <c r="B350" s="30">
        <v>40923</v>
      </c>
      <c r="C350" s="31" t="s">
        <v>63</v>
      </c>
      <c r="D350" s="32">
        <v>1.446427485161793E-4</v>
      </c>
      <c r="E350" s="32">
        <v>0.18770354588477625</v>
      </c>
      <c r="F350">
        <v>0.67292888741644419</v>
      </c>
      <c r="G350">
        <f>(D350*Ergebnis!$C$2*Ergebnis!$C$6)</f>
        <v>0.9488564302661362</v>
      </c>
      <c r="H350">
        <f>Ergebnis!$C$3/1000*Eigenverbrauch!E350</f>
        <v>0.56311063765432878</v>
      </c>
      <c r="I350">
        <f>Ergebnis!$C$4/1000*Eigenverbrauch!F350</f>
        <v>2.3552511059575547</v>
      </c>
      <c r="J350">
        <f t="shared" si="15"/>
        <v>0.47864404200617944</v>
      </c>
      <c r="K350">
        <f t="shared" si="16"/>
        <v>0.47021238825995676</v>
      </c>
      <c r="L350">
        <f t="shared" si="17"/>
        <v>0.42319114943396108</v>
      </c>
    </row>
    <row r="351" spans="2:12" x14ac:dyDescent="0.35">
      <c r="B351" s="30">
        <v>40923</v>
      </c>
      <c r="C351" s="31" t="s">
        <v>64</v>
      </c>
      <c r="D351" s="32">
        <v>1.6640095146057822E-4</v>
      </c>
      <c r="E351" s="32">
        <v>0.20569570298660012</v>
      </c>
      <c r="F351">
        <v>0.39561124861146302</v>
      </c>
      <c r="G351">
        <f>(D351*Ergebnis!$C$2*Ergebnis!$C$6)</f>
        <v>1.0915902415813932</v>
      </c>
      <c r="H351">
        <f>Ergebnis!$C$3/1000*Eigenverbrauch!E351</f>
        <v>0.61708710895980035</v>
      </c>
      <c r="I351">
        <f>Ergebnis!$C$4/1000*Eigenverbrauch!F351</f>
        <v>1.3846393701401205</v>
      </c>
      <c r="J351">
        <f t="shared" si="15"/>
        <v>0.5245240426158303</v>
      </c>
      <c r="K351">
        <f t="shared" si="16"/>
        <v>0.56706619896556287</v>
      </c>
      <c r="L351">
        <f t="shared" si="17"/>
        <v>0.51035957906900664</v>
      </c>
    </row>
    <row r="352" spans="2:12" x14ac:dyDescent="0.35">
      <c r="B352" s="30">
        <v>40923</v>
      </c>
      <c r="C352" s="31" t="s">
        <v>65</v>
      </c>
      <c r="D352" s="32">
        <v>1.8658152035462794E-4</v>
      </c>
      <c r="E352" s="32">
        <v>0.20257563196997999</v>
      </c>
      <c r="F352">
        <v>0.30849882096154968</v>
      </c>
      <c r="G352">
        <f>(D352*Ergebnis!$C$2*Ergebnis!$C$6)</f>
        <v>1.2239747735263593</v>
      </c>
      <c r="H352">
        <f>Ergebnis!$C$3/1000*Eigenverbrauch!E352</f>
        <v>0.60772689590994</v>
      </c>
      <c r="I352">
        <f>Ergebnis!$C$4/1000*Eigenverbrauch!F352</f>
        <v>1.0797458733654239</v>
      </c>
      <c r="J352">
        <f t="shared" si="15"/>
        <v>0.51656786152344902</v>
      </c>
      <c r="K352">
        <f t="shared" si="16"/>
        <v>0.70740691200291028</v>
      </c>
      <c r="L352">
        <f t="shared" si="17"/>
        <v>0.63666622080261925</v>
      </c>
    </row>
    <row r="353" spans="2:12" x14ac:dyDescent="0.35">
      <c r="B353" s="30">
        <v>40923</v>
      </c>
      <c r="C353" s="31" t="s">
        <v>66</v>
      </c>
      <c r="D353" s="32">
        <v>1.0746317272961731E-4</v>
      </c>
      <c r="E353" s="32">
        <v>0.1816173195566996</v>
      </c>
      <c r="F353">
        <v>0.46537914368678507</v>
      </c>
      <c r="G353">
        <f>(D353*Ergebnis!$C$2*Ergebnis!$C$6)</f>
        <v>0.70495841310628959</v>
      </c>
      <c r="H353">
        <f>Ergebnis!$C$3/1000*Eigenverbrauch!E353</f>
        <v>0.54485195867009883</v>
      </c>
      <c r="I353">
        <f>Ergebnis!$C$4/1000*Eigenverbrauch!F353</f>
        <v>1.6288270029037477</v>
      </c>
      <c r="J353">
        <f t="shared" si="15"/>
        <v>0.46312416486958402</v>
      </c>
      <c r="K353">
        <f t="shared" si="16"/>
        <v>0.24183424823670557</v>
      </c>
      <c r="L353">
        <f t="shared" si="17"/>
        <v>0.21765082341303502</v>
      </c>
    </row>
    <row r="354" spans="2:12" x14ac:dyDescent="0.35">
      <c r="B354" s="30">
        <v>40923</v>
      </c>
      <c r="C354" s="31" t="s">
        <v>67</v>
      </c>
      <c r="D354" s="32">
        <v>5.9174423838513276E-5</v>
      </c>
      <c r="E354" s="32">
        <v>0.16485198193605516</v>
      </c>
      <c r="F354">
        <v>0</v>
      </c>
      <c r="G354">
        <f>(D354*Ergebnis!$C$2*Ergebnis!$C$6)</f>
        <v>0.38818422038064709</v>
      </c>
      <c r="H354">
        <f>Ergebnis!$C$3/1000*Eigenverbrauch!E354</f>
        <v>0.49455594580816548</v>
      </c>
      <c r="I354">
        <f>Ergebnis!$C$4/1000*Eigenverbrauch!F354</f>
        <v>0</v>
      </c>
      <c r="J354">
        <f t="shared" si="15"/>
        <v>0.32995658732355004</v>
      </c>
      <c r="K354">
        <f t="shared" si="16"/>
        <v>5.822763305709705E-2</v>
      </c>
      <c r="L354">
        <f t="shared" si="17"/>
        <v>0</v>
      </c>
    </row>
    <row r="355" spans="2:12" x14ac:dyDescent="0.35">
      <c r="B355" s="30">
        <v>40923</v>
      </c>
      <c r="C355" s="31" t="s">
        <v>68</v>
      </c>
      <c r="D355" s="32">
        <v>2.413780097034223E-5</v>
      </c>
      <c r="E355" s="32">
        <v>0.15885767012782864</v>
      </c>
      <c r="F355">
        <v>0</v>
      </c>
      <c r="G355">
        <f>(D355*Ergebnis!$C$2*Ergebnis!$C$6)</f>
        <v>0.15834397436544503</v>
      </c>
      <c r="H355">
        <f>Ergebnis!$C$3/1000*Eigenverbrauch!E355</f>
        <v>0.47657301038348593</v>
      </c>
      <c r="I355">
        <f>Ergebnis!$C$4/1000*Eigenverbrauch!F355</f>
        <v>0</v>
      </c>
      <c r="J355">
        <f t="shared" si="15"/>
        <v>0.13459237821062828</v>
      </c>
      <c r="K355">
        <f t="shared" si="16"/>
        <v>2.3751596154816756E-2</v>
      </c>
      <c r="L355">
        <f t="shared" si="17"/>
        <v>0</v>
      </c>
    </row>
    <row r="356" spans="2:12" x14ac:dyDescent="0.35">
      <c r="B356" s="30">
        <v>40923</v>
      </c>
      <c r="C356" s="31" t="s">
        <v>69</v>
      </c>
      <c r="D356" s="32">
        <v>8.8084567811161725E-6</v>
      </c>
      <c r="E356" s="32">
        <v>0.15797239783510458</v>
      </c>
      <c r="F356">
        <v>0.57626722273108189</v>
      </c>
      <c r="G356">
        <f>(D356*Ergebnis!$C$2*Ergebnis!$C$6)</f>
        <v>5.778347648412209E-2</v>
      </c>
      <c r="H356">
        <f>Ergebnis!$C$3/1000*Eigenverbrauch!E356</f>
        <v>0.47391719350531375</v>
      </c>
      <c r="I356">
        <f>Ergebnis!$C$4/1000*Eigenverbrauch!F356</f>
        <v>2.0169352795587865</v>
      </c>
      <c r="J356">
        <f t="shared" si="15"/>
        <v>4.9115955011503773E-2</v>
      </c>
      <c r="K356">
        <f t="shared" si="16"/>
        <v>8.667521472618317E-3</v>
      </c>
      <c r="L356">
        <f t="shared" si="17"/>
        <v>7.8007693253564856E-3</v>
      </c>
    </row>
    <row r="357" spans="2:12" x14ac:dyDescent="0.35">
      <c r="B357" s="30">
        <v>40923</v>
      </c>
      <c r="C357" s="31" t="s">
        <v>70</v>
      </c>
      <c r="D357" s="32">
        <v>0</v>
      </c>
      <c r="E357" s="32">
        <v>0.17211220405076849</v>
      </c>
      <c r="F357">
        <v>0.41997154717128216</v>
      </c>
      <c r="G357">
        <f>(D357*Ergebnis!$C$2*Ergebnis!$C$6)</f>
        <v>0</v>
      </c>
      <c r="H357">
        <f>Ergebnis!$C$3/1000*Eigenverbrauch!E357</f>
        <v>0.51633661215230542</v>
      </c>
      <c r="I357">
        <f>Ergebnis!$C$4/1000*Eigenverbrauch!F357</f>
        <v>1.4699004150994877</v>
      </c>
      <c r="J357">
        <f t="shared" si="15"/>
        <v>0</v>
      </c>
      <c r="K357">
        <f t="shared" si="16"/>
        <v>0</v>
      </c>
      <c r="L357">
        <f t="shared" si="17"/>
        <v>0</v>
      </c>
    </row>
    <row r="358" spans="2:12" x14ac:dyDescent="0.35">
      <c r="B358" s="30">
        <v>40923</v>
      </c>
      <c r="C358" s="31" t="s">
        <v>71</v>
      </c>
      <c r="D358" s="32">
        <v>0</v>
      </c>
      <c r="E358" s="32">
        <v>0.19588654540723041</v>
      </c>
      <c r="F358">
        <v>0.34201859177986088</v>
      </c>
      <c r="G358">
        <f>(D358*Ergebnis!$C$2*Ergebnis!$C$6)</f>
        <v>0</v>
      </c>
      <c r="H358">
        <f>Ergebnis!$C$3/1000*Eigenverbrauch!E358</f>
        <v>0.58765963622169126</v>
      </c>
      <c r="I358">
        <f>Ergebnis!$C$4/1000*Eigenverbrauch!F358</f>
        <v>1.197065071229513</v>
      </c>
      <c r="J358">
        <f t="shared" si="15"/>
        <v>0</v>
      </c>
      <c r="K358">
        <f t="shared" si="16"/>
        <v>0</v>
      </c>
      <c r="L358">
        <f t="shared" si="17"/>
        <v>0</v>
      </c>
    </row>
    <row r="359" spans="2:12" x14ac:dyDescent="0.35">
      <c r="B359" s="30">
        <v>40923</v>
      </c>
      <c r="C359" s="31" t="s">
        <v>72</v>
      </c>
      <c r="D359" s="32">
        <v>0</v>
      </c>
      <c r="E359" s="32">
        <v>0.20271927150644886</v>
      </c>
      <c r="F359">
        <v>7.6978543449028519E-2</v>
      </c>
      <c r="G359">
        <f>(D359*Ergebnis!$C$2*Ergebnis!$C$6)</f>
        <v>0</v>
      </c>
      <c r="H359">
        <f>Ergebnis!$C$3/1000*Eigenverbrauch!E359</f>
        <v>0.60815781451934658</v>
      </c>
      <c r="I359">
        <f>Ergebnis!$C$4/1000*Eigenverbrauch!F359</f>
        <v>0.2694249020715998</v>
      </c>
      <c r="J359">
        <f t="shared" si="15"/>
        <v>0</v>
      </c>
      <c r="K359">
        <f t="shared" si="16"/>
        <v>0</v>
      </c>
      <c r="L359">
        <f t="shared" si="17"/>
        <v>0</v>
      </c>
    </row>
    <row r="360" spans="2:12" x14ac:dyDescent="0.35">
      <c r="B360" s="30">
        <v>40923</v>
      </c>
      <c r="C360" s="31" t="s">
        <v>73</v>
      </c>
      <c r="D360" s="32">
        <v>0</v>
      </c>
      <c r="E360" s="32">
        <v>0.18541122230463558</v>
      </c>
      <c r="F360">
        <v>0</v>
      </c>
      <c r="G360">
        <f>(D360*Ergebnis!$C$2*Ergebnis!$C$6)</f>
        <v>0</v>
      </c>
      <c r="H360">
        <f>Ergebnis!$C$3/1000*Eigenverbrauch!E360</f>
        <v>0.55623366691390674</v>
      </c>
      <c r="I360">
        <f>Ergebnis!$C$4/1000*Eigenverbrauch!F360</f>
        <v>0</v>
      </c>
      <c r="J360">
        <f t="shared" si="15"/>
        <v>0</v>
      </c>
      <c r="K360">
        <f t="shared" si="16"/>
        <v>0</v>
      </c>
      <c r="L360">
        <f t="shared" si="17"/>
        <v>0</v>
      </c>
    </row>
    <row r="361" spans="2:12" x14ac:dyDescent="0.35">
      <c r="B361" s="30">
        <v>40923</v>
      </c>
      <c r="C361" s="31" t="s">
        <v>74</v>
      </c>
      <c r="D361" s="32">
        <v>0</v>
      </c>
      <c r="E361" s="32">
        <v>0.15574181463595299</v>
      </c>
      <c r="F361">
        <v>0.26776840176953209</v>
      </c>
      <c r="G361">
        <f>(D361*Ergebnis!$C$2*Ergebnis!$C$6)</f>
        <v>0</v>
      </c>
      <c r="H361">
        <f>Ergebnis!$C$3/1000*Eigenverbrauch!E361</f>
        <v>0.46722544390785897</v>
      </c>
      <c r="I361">
        <f>Ergebnis!$C$4/1000*Eigenverbrauch!F361</f>
        <v>0.93718940619336233</v>
      </c>
      <c r="J361">
        <f t="shared" si="15"/>
        <v>0</v>
      </c>
      <c r="K361">
        <f t="shared" si="16"/>
        <v>0</v>
      </c>
      <c r="L361">
        <f t="shared" si="17"/>
        <v>0</v>
      </c>
    </row>
    <row r="362" spans="2:12" x14ac:dyDescent="0.35">
      <c r="B362" s="30">
        <v>40923</v>
      </c>
      <c r="C362" s="31" t="s">
        <v>75</v>
      </c>
      <c r="D362" s="32">
        <v>0</v>
      </c>
      <c r="E362" s="32">
        <v>0.13354053692905274</v>
      </c>
      <c r="F362">
        <v>0.64077329331748289</v>
      </c>
      <c r="G362">
        <f>(D362*Ergebnis!$C$2*Ergebnis!$C$6)</f>
        <v>0</v>
      </c>
      <c r="H362">
        <f>Ergebnis!$C$3/1000*Eigenverbrauch!E362</f>
        <v>0.40062161078715819</v>
      </c>
      <c r="I362">
        <f>Ergebnis!$C$4/1000*Eigenverbrauch!F362</f>
        <v>2.2427065266111903</v>
      </c>
      <c r="J362">
        <f t="shared" si="15"/>
        <v>0</v>
      </c>
      <c r="K362">
        <f t="shared" si="16"/>
        <v>0</v>
      </c>
      <c r="L362">
        <f t="shared" si="17"/>
        <v>0</v>
      </c>
    </row>
    <row r="363" spans="2:12" x14ac:dyDescent="0.35">
      <c r="B363" s="30">
        <v>40923</v>
      </c>
      <c r="C363" s="31" t="s">
        <v>76</v>
      </c>
      <c r="D363" s="32">
        <v>0</v>
      </c>
      <c r="E363" s="32">
        <v>0.1143572857072051</v>
      </c>
      <c r="F363">
        <v>3.2155594098961279E-2</v>
      </c>
      <c r="G363">
        <f>(D363*Ergebnis!$C$2*Ergebnis!$C$6)</f>
        <v>0</v>
      </c>
      <c r="H363">
        <f>Ergebnis!$C$3/1000*Eigenverbrauch!E363</f>
        <v>0.34307185712161531</v>
      </c>
      <c r="I363">
        <f>Ergebnis!$C$4/1000*Eigenverbrauch!F363</f>
        <v>0.11254457934636447</v>
      </c>
      <c r="J363">
        <f t="shared" si="15"/>
        <v>0</v>
      </c>
      <c r="K363">
        <f t="shared" si="16"/>
        <v>0</v>
      </c>
      <c r="L363">
        <f t="shared" si="17"/>
        <v>0</v>
      </c>
    </row>
    <row r="364" spans="2:12" x14ac:dyDescent="0.35">
      <c r="B364" s="30">
        <v>40924</v>
      </c>
      <c r="C364" s="31" t="s">
        <v>53</v>
      </c>
      <c r="D364" s="32">
        <v>0</v>
      </c>
      <c r="E364" s="32">
        <v>7.9920731193885625E-2</v>
      </c>
      <c r="F364">
        <v>0</v>
      </c>
      <c r="G364">
        <f>(D364*Ergebnis!$C$2*Ergebnis!$C$6)</f>
        <v>0</v>
      </c>
      <c r="H364">
        <f>Ergebnis!$C$3/1000*Eigenverbrauch!E364</f>
        <v>0.23976219358165687</v>
      </c>
      <c r="I364">
        <f>Ergebnis!$C$4/1000*Eigenverbrauch!F364</f>
        <v>0</v>
      </c>
      <c r="J364">
        <f t="shared" si="15"/>
        <v>0</v>
      </c>
      <c r="K364">
        <f t="shared" si="16"/>
        <v>0</v>
      </c>
      <c r="L364">
        <f t="shared" si="17"/>
        <v>0</v>
      </c>
    </row>
    <row r="365" spans="2:12" x14ac:dyDescent="0.35">
      <c r="B365" s="30">
        <v>40924</v>
      </c>
      <c r="C365" s="31" t="s">
        <v>54</v>
      </c>
      <c r="D365" s="32">
        <v>0</v>
      </c>
      <c r="E365" s="32">
        <v>6.9016352287206928E-2</v>
      </c>
      <c r="F365">
        <v>0</v>
      </c>
      <c r="G365">
        <f>(D365*Ergebnis!$C$2*Ergebnis!$C$6)</f>
        <v>0</v>
      </c>
      <c r="H365">
        <f>Ergebnis!$C$3/1000*Eigenverbrauch!E365</f>
        <v>0.20704905686162078</v>
      </c>
      <c r="I365">
        <f>Ergebnis!$C$4/1000*Eigenverbrauch!F365</f>
        <v>0</v>
      </c>
      <c r="J365">
        <f t="shared" si="15"/>
        <v>0</v>
      </c>
      <c r="K365">
        <f t="shared" si="16"/>
        <v>0</v>
      </c>
      <c r="L365">
        <f t="shared" si="17"/>
        <v>0</v>
      </c>
    </row>
    <row r="366" spans="2:12" x14ac:dyDescent="0.35">
      <c r="B366" s="30">
        <v>40924</v>
      </c>
      <c r="C366" s="31" t="s">
        <v>55</v>
      </c>
      <c r="D366" s="32">
        <v>0</v>
      </c>
      <c r="E366" s="32">
        <v>6.83468261857961E-2</v>
      </c>
      <c r="F366">
        <v>0.23951045544014188</v>
      </c>
      <c r="G366">
        <f>(D366*Ergebnis!$C$2*Ergebnis!$C$6)</f>
        <v>0</v>
      </c>
      <c r="H366">
        <f>Ergebnis!$C$3/1000*Eigenverbrauch!E366</f>
        <v>0.2050404785573883</v>
      </c>
      <c r="I366">
        <f>Ergebnis!$C$4/1000*Eigenverbrauch!F366</f>
        <v>0.83828659404049655</v>
      </c>
      <c r="J366">
        <f t="shared" si="15"/>
        <v>0</v>
      </c>
      <c r="K366">
        <f t="shared" si="16"/>
        <v>0</v>
      </c>
      <c r="L366">
        <f t="shared" si="17"/>
        <v>0</v>
      </c>
    </row>
    <row r="367" spans="2:12" x14ac:dyDescent="0.35">
      <c r="B367" s="30">
        <v>40924</v>
      </c>
      <c r="C367" s="31" t="s">
        <v>56</v>
      </c>
      <c r="D367" s="32">
        <v>0</v>
      </c>
      <c r="E367" s="32">
        <v>7.1975674124176797E-2</v>
      </c>
      <c r="F367">
        <v>0.25432151696451188</v>
      </c>
      <c r="G367">
        <f>(D367*Ergebnis!$C$2*Ergebnis!$C$6)</f>
        <v>0</v>
      </c>
      <c r="H367">
        <f>Ergebnis!$C$3/1000*Eigenverbrauch!E367</f>
        <v>0.21592702237253039</v>
      </c>
      <c r="I367">
        <f>Ergebnis!$C$4/1000*Eigenverbrauch!F367</f>
        <v>0.8901253093757916</v>
      </c>
      <c r="J367">
        <f t="shared" si="15"/>
        <v>0</v>
      </c>
      <c r="K367">
        <f t="shared" si="16"/>
        <v>0</v>
      </c>
      <c r="L367">
        <f t="shared" si="17"/>
        <v>0</v>
      </c>
    </row>
    <row r="368" spans="2:12" x14ac:dyDescent="0.35">
      <c r="B368" s="30">
        <v>40924</v>
      </c>
      <c r="C368" s="31" t="s">
        <v>57</v>
      </c>
      <c r="D368" s="32">
        <v>0</v>
      </c>
      <c r="E368" s="32">
        <v>7.8423171453926702E-2</v>
      </c>
      <c r="F368">
        <v>5.1838715335295146E-2</v>
      </c>
      <c r="G368">
        <f>(D368*Ergebnis!$C$2*Ergebnis!$C$6)</f>
        <v>0</v>
      </c>
      <c r="H368">
        <f>Ergebnis!$C$3/1000*Eigenverbrauch!E368</f>
        <v>0.23526951436178012</v>
      </c>
      <c r="I368">
        <f>Ergebnis!$C$4/1000*Eigenverbrauch!F368</f>
        <v>0.18143550367353301</v>
      </c>
      <c r="J368">
        <f t="shared" si="15"/>
        <v>0</v>
      </c>
      <c r="K368">
        <f t="shared" si="16"/>
        <v>0</v>
      </c>
      <c r="L368">
        <f t="shared" si="17"/>
        <v>0</v>
      </c>
    </row>
    <row r="369" spans="2:12" x14ac:dyDescent="0.35">
      <c r="B369" s="30">
        <v>40924</v>
      </c>
      <c r="C369" s="31" t="s">
        <v>58</v>
      </c>
      <c r="D369" s="32">
        <v>0</v>
      </c>
      <c r="E369" s="32">
        <v>9.2128260747139798E-2</v>
      </c>
      <c r="F369">
        <v>0.20774462611813768</v>
      </c>
      <c r="G369">
        <f>(D369*Ergebnis!$C$2*Ergebnis!$C$6)</f>
        <v>0</v>
      </c>
      <c r="H369">
        <f>Ergebnis!$C$3/1000*Eigenverbrauch!E369</f>
        <v>0.27638478224141938</v>
      </c>
      <c r="I369">
        <f>Ergebnis!$C$4/1000*Eigenverbrauch!F369</f>
        <v>0.72710619141348187</v>
      </c>
      <c r="J369">
        <f t="shared" si="15"/>
        <v>0</v>
      </c>
      <c r="K369">
        <f t="shared" si="16"/>
        <v>0</v>
      </c>
      <c r="L369">
        <f t="shared" si="17"/>
        <v>0</v>
      </c>
    </row>
    <row r="370" spans="2:12" x14ac:dyDescent="0.35">
      <c r="B370" s="30">
        <v>40924</v>
      </c>
      <c r="C370" s="31" t="s">
        <v>59</v>
      </c>
      <c r="D370" s="32">
        <v>0</v>
      </c>
      <c r="E370" s="32">
        <v>0.12474821018072688</v>
      </c>
      <c r="F370">
        <v>0.36910724377837972</v>
      </c>
      <c r="G370">
        <f>(D370*Ergebnis!$C$2*Ergebnis!$C$6)</f>
        <v>0</v>
      </c>
      <c r="H370">
        <f>Ergebnis!$C$3/1000*Eigenverbrauch!E370</f>
        <v>0.3742446305421806</v>
      </c>
      <c r="I370">
        <f>Ergebnis!$C$4/1000*Eigenverbrauch!F370</f>
        <v>1.291875353224329</v>
      </c>
      <c r="J370">
        <f t="shared" si="15"/>
        <v>0</v>
      </c>
      <c r="K370">
        <f t="shared" si="16"/>
        <v>0</v>
      </c>
      <c r="L370">
        <f t="shared" si="17"/>
        <v>0</v>
      </c>
    </row>
    <row r="371" spans="2:12" x14ac:dyDescent="0.35">
      <c r="B371" s="30">
        <v>40924</v>
      </c>
      <c r="C371" s="31" t="s">
        <v>60</v>
      </c>
      <c r="D371" s="32">
        <v>0</v>
      </c>
      <c r="E371" s="32">
        <v>0.13006266020058005</v>
      </c>
      <c r="F371">
        <v>2.3970533782862045E-2</v>
      </c>
      <c r="G371">
        <f>(D371*Ergebnis!$C$2*Ergebnis!$C$6)</f>
        <v>0</v>
      </c>
      <c r="H371">
        <f>Ergebnis!$C$3/1000*Eigenverbrauch!E371</f>
        <v>0.39018798060174015</v>
      </c>
      <c r="I371">
        <f>Ergebnis!$C$4/1000*Eigenverbrauch!F371</f>
        <v>8.3896868240017158E-2</v>
      </c>
      <c r="J371">
        <f t="shared" si="15"/>
        <v>0</v>
      </c>
      <c r="K371">
        <f t="shared" si="16"/>
        <v>0</v>
      </c>
      <c r="L371">
        <f t="shared" si="17"/>
        <v>0</v>
      </c>
    </row>
    <row r="372" spans="2:12" x14ac:dyDescent="0.35">
      <c r="B372" s="30">
        <v>40924</v>
      </c>
      <c r="C372" s="31" t="s">
        <v>61</v>
      </c>
      <c r="D372" s="32">
        <v>2.1521557836846529E-5</v>
      </c>
      <c r="E372" s="32">
        <v>0.1160645163286451</v>
      </c>
      <c r="F372">
        <v>0.20599068462183071</v>
      </c>
      <c r="G372">
        <f>(D372*Ergebnis!$C$2*Ergebnis!$C$6)</f>
        <v>0.14118141940971324</v>
      </c>
      <c r="H372">
        <f>Ergebnis!$C$3/1000*Eigenverbrauch!E372</f>
        <v>0.3481935489859353</v>
      </c>
      <c r="I372">
        <f>Ergebnis!$C$4/1000*Eigenverbrauch!F372</f>
        <v>0.72096739617640748</v>
      </c>
      <c r="J372">
        <f t="shared" si="15"/>
        <v>0.12000420649825624</v>
      </c>
      <c r="K372">
        <f t="shared" si="16"/>
        <v>2.1177212911456994E-2</v>
      </c>
      <c r="L372">
        <f t="shared" si="17"/>
        <v>1.9059491620311297E-2</v>
      </c>
    </row>
    <row r="373" spans="2:12" x14ac:dyDescent="0.35">
      <c r="B373" s="30">
        <v>40924</v>
      </c>
      <c r="C373" s="31" t="s">
        <v>62</v>
      </c>
      <c r="D373" s="32">
        <v>5.37052924639695E-5</v>
      </c>
      <c r="E373" s="32">
        <v>0.10942414432751262</v>
      </c>
      <c r="F373">
        <v>0.56554869136476138</v>
      </c>
      <c r="G373">
        <f>(D373*Ergebnis!$C$2*Ergebnis!$C$6)</f>
        <v>0.35230671856363993</v>
      </c>
      <c r="H373">
        <f>Ergebnis!$C$3/1000*Eigenverbrauch!E373</f>
        <v>0.32827243298253783</v>
      </c>
      <c r="I373">
        <f>Ergebnis!$C$4/1000*Eigenverbrauch!F373</f>
        <v>1.9794204197766647</v>
      </c>
      <c r="J373">
        <f t="shared" si="15"/>
        <v>0.27903156803515716</v>
      </c>
      <c r="K373">
        <f t="shared" si="16"/>
        <v>7.3275150528482769E-2</v>
      </c>
      <c r="L373">
        <f t="shared" si="17"/>
        <v>6.5947635475634495E-2</v>
      </c>
    </row>
    <row r="374" spans="2:12" x14ac:dyDescent="0.35">
      <c r="B374" s="30">
        <v>40924</v>
      </c>
      <c r="C374" s="31" t="s">
        <v>63</v>
      </c>
      <c r="D374" s="32">
        <v>7.144052857997804E-5</v>
      </c>
      <c r="E374" s="32">
        <v>0.10842359821674165</v>
      </c>
      <c r="F374">
        <v>0.55073762984039132</v>
      </c>
      <c r="G374">
        <f>(D374*Ergebnis!$C$2*Ergebnis!$C$6)</f>
        <v>0.46864986748465592</v>
      </c>
      <c r="H374">
        <f>Ergebnis!$C$3/1000*Eigenverbrauch!E374</f>
        <v>0.32527079465022496</v>
      </c>
      <c r="I374">
        <f>Ergebnis!$C$4/1000*Eigenverbrauch!F374</f>
        <v>1.9275817044413697</v>
      </c>
      <c r="J374">
        <f t="shared" si="15"/>
        <v>0.27648017545269121</v>
      </c>
      <c r="K374">
        <f t="shared" si="16"/>
        <v>0.19216969203196471</v>
      </c>
      <c r="L374">
        <f t="shared" si="17"/>
        <v>0.17295272282876825</v>
      </c>
    </row>
    <row r="375" spans="2:12" x14ac:dyDescent="0.35">
      <c r="B375" s="30">
        <v>40924</v>
      </c>
      <c r="C375" s="31" t="s">
        <v>64</v>
      </c>
      <c r="D375" s="32">
        <v>9.3645727838642534E-5</v>
      </c>
      <c r="E375" s="32">
        <v>0.11442032286586888</v>
      </c>
      <c r="F375">
        <v>0.56126127881823318</v>
      </c>
      <c r="G375">
        <f>(D375*Ergebnis!$C$2*Ergebnis!$C$6)</f>
        <v>0.61431597462149501</v>
      </c>
      <c r="H375">
        <f>Ergebnis!$C$3/1000*Eigenverbrauch!E375</f>
        <v>0.34326096859760663</v>
      </c>
      <c r="I375">
        <f>Ergebnis!$C$4/1000*Eigenverbrauch!F375</f>
        <v>1.964414475863816</v>
      </c>
      <c r="J375">
        <f t="shared" si="15"/>
        <v>0.29177182330796564</v>
      </c>
      <c r="K375">
        <f t="shared" si="16"/>
        <v>0.32254415131352937</v>
      </c>
      <c r="L375">
        <f t="shared" si="17"/>
        <v>0.29028973618217646</v>
      </c>
    </row>
    <row r="376" spans="2:12" x14ac:dyDescent="0.35">
      <c r="B376" s="30">
        <v>40924</v>
      </c>
      <c r="C376" s="31" t="s">
        <v>65</v>
      </c>
      <c r="D376" s="32">
        <v>1.3871347387695035E-4</v>
      </c>
      <c r="E376" s="32">
        <v>0.12295934743288857</v>
      </c>
      <c r="F376">
        <v>0.39346754233819892</v>
      </c>
      <c r="G376">
        <f>(D376*Ergebnis!$C$2*Ergebnis!$C$6)</f>
        <v>0.90996038863279427</v>
      </c>
      <c r="H376">
        <f>Ergebnis!$C$3/1000*Eigenverbrauch!E376</f>
        <v>0.36887804229866572</v>
      </c>
      <c r="I376">
        <f>Ergebnis!$C$4/1000*Eigenverbrauch!F376</f>
        <v>1.3771363981836962</v>
      </c>
      <c r="J376">
        <f t="shared" si="15"/>
        <v>0.31354633595386583</v>
      </c>
      <c r="K376">
        <f t="shared" si="16"/>
        <v>0.59641405267892844</v>
      </c>
      <c r="L376">
        <f t="shared" si="17"/>
        <v>0.53677264741103559</v>
      </c>
    </row>
    <row r="377" spans="2:12" x14ac:dyDescent="0.35">
      <c r="B377" s="30">
        <v>40924</v>
      </c>
      <c r="C377" s="31" t="s">
        <v>66</v>
      </c>
      <c r="D377" s="32">
        <v>1.0935633359003631E-4</v>
      </c>
      <c r="E377" s="32">
        <v>0.12602411974574773</v>
      </c>
      <c r="F377">
        <v>0.35897335957749493</v>
      </c>
      <c r="G377">
        <f>(D377*Ergebnis!$C$2*Ergebnis!$C$6)</f>
        <v>0.71737754835063816</v>
      </c>
      <c r="H377">
        <f>Ergebnis!$C$3/1000*Eigenverbrauch!E377</f>
        <v>0.37807235923724319</v>
      </c>
      <c r="I377">
        <f>Ergebnis!$C$4/1000*Eigenverbrauch!F377</f>
        <v>1.2564067585212322</v>
      </c>
      <c r="J377">
        <f t="shared" si="15"/>
        <v>0.3213615053516567</v>
      </c>
      <c r="K377">
        <f t="shared" si="16"/>
        <v>0.39601604299898147</v>
      </c>
      <c r="L377">
        <f t="shared" si="17"/>
        <v>0.35641443869908335</v>
      </c>
    </row>
    <row r="378" spans="2:12" x14ac:dyDescent="0.35">
      <c r="B378" s="30">
        <v>40924</v>
      </c>
      <c r="C378" s="31" t="s">
        <v>67</v>
      </c>
      <c r="D378" s="32">
        <v>9.1305570663957936E-5</v>
      </c>
      <c r="E378" s="32">
        <v>0.11866533050505386</v>
      </c>
      <c r="F378">
        <v>3.7417418587882216E-2</v>
      </c>
      <c r="G378">
        <f>(D378*Ergebnis!$C$2*Ergebnis!$C$6)</f>
        <v>0.59896454355556406</v>
      </c>
      <c r="H378">
        <f>Ergebnis!$C$3/1000*Eigenverbrauch!E378</f>
        <v>0.35599599151516159</v>
      </c>
      <c r="I378">
        <f>Ergebnis!$C$4/1000*Eigenverbrauch!F378</f>
        <v>0.13096096505758775</v>
      </c>
      <c r="J378">
        <f t="shared" si="15"/>
        <v>0.30259659278788736</v>
      </c>
      <c r="K378">
        <f t="shared" si="16"/>
        <v>0.29636795076767669</v>
      </c>
      <c r="L378">
        <f t="shared" si="17"/>
        <v>0.11786486855182898</v>
      </c>
    </row>
    <row r="379" spans="2:12" x14ac:dyDescent="0.35">
      <c r="B379" s="30">
        <v>40924</v>
      </c>
      <c r="C379" s="31" t="s">
        <v>68</v>
      </c>
      <c r="D379" s="32">
        <v>4.7263286758377079E-5</v>
      </c>
      <c r="E379" s="32">
        <v>0.11316686290215583</v>
      </c>
      <c r="F379">
        <v>0</v>
      </c>
      <c r="G379">
        <f>(D379*Ergebnis!$C$2*Ergebnis!$C$6)</f>
        <v>0.31004716113495362</v>
      </c>
      <c r="H379">
        <f>Ergebnis!$C$3/1000*Eigenverbrauch!E379</f>
        <v>0.33950058870646749</v>
      </c>
      <c r="I379">
        <f>Ergebnis!$C$4/1000*Eigenverbrauch!F379</f>
        <v>0</v>
      </c>
      <c r="J379">
        <f t="shared" si="15"/>
        <v>0.2635400869647106</v>
      </c>
      <c r="K379">
        <f t="shared" si="16"/>
        <v>4.6507074170243023E-2</v>
      </c>
      <c r="L379">
        <f t="shared" si="17"/>
        <v>0</v>
      </c>
    </row>
    <row r="380" spans="2:12" x14ac:dyDescent="0.35">
      <c r="B380" s="30">
        <v>40924</v>
      </c>
      <c r="C380" s="31" t="s">
        <v>69</v>
      </c>
      <c r="D380" s="32">
        <v>1.6105014263981061E-5</v>
      </c>
      <c r="E380" s="32">
        <v>0.11879366027372337</v>
      </c>
      <c r="F380">
        <v>0.61465905326135672</v>
      </c>
      <c r="G380">
        <f>(D380*Ergebnis!$C$2*Ergebnis!$C$6)</f>
        <v>0.10564889357171577</v>
      </c>
      <c r="H380">
        <f>Ergebnis!$C$3/1000*Eigenverbrauch!E380</f>
        <v>0.35638098082117009</v>
      </c>
      <c r="I380">
        <f>Ergebnis!$C$4/1000*Eigenverbrauch!F380</f>
        <v>2.1513066864147485</v>
      </c>
      <c r="J380">
        <f t="shared" si="15"/>
        <v>8.9801559535958392E-2</v>
      </c>
      <c r="K380">
        <f t="shared" si="16"/>
        <v>1.5847334035757374E-2</v>
      </c>
      <c r="L380">
        <f t="shared" si="17"/>
        <v>1.4262600632181637E-2</v>
      </c>
    </row>
    <row r="381" spans="2:12" x14ac:dyDescent="0.35">
      <c r="B381" s="30">
        <v>40924</v>
      </c>
      <c r="C381" s="31" t="s">
        <v>70</v>
      </c>
      <c r="D381" s="32">
        <v>0</v>
      </c>
      <c r="E381" s="32">
        <v>0.14552619424382052</v>
      </c>
      <c r="F381">
        <v>0.40691442714321907</v>
      </c>
      <c r="G381">
        <f>(D381*Ergebnis!$C$2*Ergebnis!$C$6)</f>
        <v>0</v>
      </c>
      <c r="H381">
        <f>Ergebnis!$C$3/1000*Eigenverbrauch!E381</f>
        <v>0.43657858273146155</v>
      </c>
      <c r="I381">
        <f>Ergebnis!$C$4/1000*Eigenverbrauch!F381</f>
        <v>1.4242004950012668</v>
      </c>
      <c r="J381">
        <f t="shared" si="15"/>
        <v>0</v>
      </c>
      <c r="K381">
        <f t="shared" si="16"/>
        <v>0</v>
      </c>
      <c r="L381">
        <f t="shared" si="17"/>
        <v>0</v>
      </c>
    </row>
    <row r="382" spans="2:12" x14ac:dyDescent="0.35">
      <c r="B382" s="30">
        <v>40924</v>
      </c>
      <c r="C382" s="31" t="s">
        <v>71</v>
      </c>
      <c r="D382" s="32">
        <v>0</v>
      </c>
      <c r="E382" s="32">
        <v>0.1859052059037582</v>
      </c>
      <c r="F382">
        <v>0.36832771422446553</v>
      </c>
      <c r="G382">
        <f>(D382*Ergebnis!$C$2*Ergebnis!$C$6)</f>
        <v>0</v>
      </c>
      <c r="H382">
        <f>Ergebnis!$C$3/1000*Eigenverbrauch!E382</f>
        <v>0.55771561771127454</v>
      </c>
      <c r="I382">
        <f>Ergebnis!$C$4/1000*Eigenverbrauch!F382</f>
        <v>1.2891469997856293</v>
      </c>
      <c r="J382">
        <f t="shared" si="15"/>
        <v>0</v>
      </c>
      <c r="K382">
        <f t="shared" si="16"/>
        <v>0</v>
      </c>
      <c r="L382">
        <f t="shared" si="17"/>
        <v>0</v>
      </c>
    </row>
    <row r="383" spans="2:12" x14ac:dyDescent="0.35">
      <c r="B383" s="30">
        <v>40924</v>
      </c>
      <c r="C383" s="31" t="s">
        <v>72</v>
      </c>
      <c r="D383" s="32">
        <v>0</v>
      </c>
      <c r="E383" s="32">
        <v>0.20172877948294318</v>
      </c>
      <c r="F383">
        <v>0.18046109173114028</v>
      </c>
      <c r="G383">
        <f>(D383*Ergebnis!$C$2*Ergebnis!$C$6)</f>
        <v>0</v>
      </c>
      <c r="H383">
        <f>Ergebnis!$C$3/1000*Eigenverbrauch!E383</f>
        <v>0.60518633844882952</v>
      </c>
      <c r="I383">
        <f>Ergebnis!$C$4/1000*Eigenverbrauch!F383</f>
        <v>0.631613821058991</v>
      </c>
      <c r="J383">
        <f t="shared" si="15"/>
        <v>0</v>
      </c>
      <c r="K383">
        <f t="shared" si="16"/>
        <v>0</v>
      </c>
      <c r="L383">
        <f t="shared" si="17"/>
        <v>0</v>
      </c>
    </row>
    <row r="384" spans="2:12" x14ac:dyDescent="0.35">
      <c r="B384" s="30">
        <v>40924</v>
      </c>
      <c r="C384" s="31" t="s">
        <v>73</v>
      </c>
      <c r="D384" s="32">
        <v>0</v>
      </c>
      <c r="E384" s="32">
        <v>0.18898255490487076</v>
      </c>
      <c r="F384">
        <v>0</v>
      </c>
      <c r="G384">
        <f>(D384*Ergebnis!$C$2*Ergebnis!$C$6)</f>
        <v>0</v>
      </c>
      <c r="H384">
        <f>Ergebnis!$C$3/1000*Eigenverbrauch!E384</f>
        <v>0.56694766471461233</v>
      </c>
      <c r="I384">
        <f>Ergebnis!$C$4/1000*Eigenverbrauch!F384</f>
        <v>0</v>
      </c>
      <c r="J384">
        <f t="shared" si="15"/>
        <v>0</v>
      </c>
      <c r="K384">
        <f t="shared" si="16"/>
        <v>0</v>
      </c>
      <c r="L384">
        <f t="shared" si="17"/>
        <v>0</v>
      </c>
    </row>
    <row r="385" spans="2:12" x14ac:dyDescent="0.35">
      <c r="B385" s="30">
        <v>40924</v>
      </c>
      <c r="C385" s="31" t="s">
        <v>74</v>
      </c>
      <c r="D385" s="32">
        <v>0</v>
      </c>
      <c r="E385" s="32">
        <v>0.15563553528822338</v>
      </c>
      <c r="F385">
        <v>0.27458928536628141</v>
      </c>
      <c r="G385">
        <f>(D385*Ergebnis!$C$2*Ergebnis!$C$6)</f>
        <v>0</v>
      </c>
      <c r="H385">
        <f>Ergebnis!$C$3/1000*Eigenverbrauch!E385</f>
        <v>0.46690660586467014</v>
      </c>
      <c r="I385">
        <f>Ergebnis!$C$4/1000*Eigenverbrauch!F385</f>
        <v>0.96106249878198491</v>
      </c>
      <c r="J385">
        <f t="shared" si="15"/>
        <v>0</v>
      </c>
      <c r="K385">
        <f t="shared" si="16"/>
        <v>0</v>
      </c>
      <c r="L385">
        <f t="shared" si="17"/>
        <v>0</v>
      </c>
    </row>
    <row r="386" spans="2:12" x14ac:dyDescent="0.35">
      <c r="B386" s="30">
        <v>40924</v>
      </c>
      <c r="C386" s="31" t="s">
        <v>75</v>
      </c>
      <c r="D386" s="32">
        <v>0</v>
      </c>
      <c r="E386" s="32">
        <v>0.12531061317917816</v>
      </c>
      <c r="F386">
        <v>0.63297799777834085</v>
      </c>
      <c r="G386">
        <f>(D386*Ergebnis!$C$2*Ergebnis!$C$6)</f>
        <v>0</v>
      </c>
      <c r="H386">
        <f>Ergebnis!$C$3/1000*Eigenverbrauch!E386</f>
        <v>0.37593183953753451</v>
      </c>
      <c r="I386">
        <f>Ergebnis!$C$4/1000*Eigenverbrauch!F386</f>
        <v>2.2154229922241928</v>
      </c>
      <c r="J386">
        <f t="shared" si="15"/>
        <v>0</v>
      </c>
      <c r="K386">
        <f t="shared" si="16"/>
        <v>0</v>
      </c>
      <c r="L386">
        <f t="shared" si="17"/>
        <v>0</v>
      </c>
    </row>
    <row r="387" spans="2:12" x14ac:dyDescent="0.35">
      <c r="B387" s="30">
        <v>40924</v>
      </c>
      <c r="C387" s="31" t="s">
        <v>76</v>
      </c>
      <c r="D387" s="32">
        <v>0</v>
      </c>
      <c r="E387" s="32">
        <v>9.6233407230450277E-2</v>
      </c>
      <c r="F387">
        <v>3.2155594098961279E-2</v>
      </c>
      <c r="G387">
        <f>(D387*Ergebnis!$C$2*Ergebnis!$C$6)</f>
        <v>0</v>
      </c>
      <c r="H387">
        <f>Ergebnis!$C$3/1000*Eigenverbrauch!E387</f>
        <v>0.28870022169135084</v>
      </c>
      <c r="I387">
        <f>Ergebnis!$C$4/1000*Eigenverbrauch!F387</f>
        <v>0.11254457934636447</v>
      </c>
      <c r="J387">
        <f t="shared" si="15"/>
        <v>0</v>
      </c>
      <c r="K387">
        <f t="shared" si="16"/>
        <v>0</v>
      </c>
      <c r="L387">
        <f t="shared" si="17"/>
        <v>0</v>
      </c>
    </row>
    <row r="388" spans="2:12" x14ac:dyDescent="0.35">
      <c r="B388" s="30">
        <v>40925</v>
      </c>
      <c r="C388" s="31" t="s">
        <v>53</v>
      </c>
      <c r="D388" s="32">
        <v>0</v>
      </c>
      <c r="E388" s="32">
        <v>7.9920731193885625E-2</v>
      </c>
      <c r="F388">
        <v>0</v>
      </c>
      <c r="G388">
        <f>(D388*Ergebnis!$C$2*Ergebnis!$C$6)</f>
        <v>0</v>
      </c>
      <c r="H388">
        <f>Ergebnis!$C$3/1000*Eigenverbrauch!E388</f>
        <v>0.23976219358165687</v>
      </c>
      <c r="I388">
        <f>Ergebnis!$C$4/1000*Eigenverbrauch!F388</f>
        <v>0</v>
      </c>
      <c r="J388">
        <f t="shared" si="15"/>
        <v>0</v>
      </c>
      <c r="K388">
        <f t="shared" si="16"/>
        <v>0</v>
      </c>
      <c r="L388">
        <f t="shared" si="17"/>
        <v>0</v>
      </c>
    </row>
    <row r="389" spans="2:12" x14ac:dyDescent="0.35">
      <c r="B389" s="30">
        <v>40925</v>
      </c>
      <c r="C389" s="31" t="s">
        <v>54</v>
      </c>
      <c r="D389" s="32">
        <v>0</v>
      </c>
      <c r="E389" s="32">
        <v>6.9016352287206928E-2</v>
      </c>
      <c r="F389">
        <v>4.0145772026581955E-2</v>
      </c>
      <c r="G389">
        <f>(D389*Ergebnis!$C$2*Ergebnis!$C$6)</f>
        <v>0</v>
      </c>
      <c r="H389">
        <f>Ergebnis!$C$3/1000*Eigenverbrauch!E389</f>
        <v>0.20704905686162078</v>
      </c>
      <c r="I389">
        <f>Ergebnis!$C$4/1000*Eigenverbrauch!F389</f>
        <v>0.14051020209303683</v>
      </c>
      <c r="J389">
        <f t="shared" ref="J389:J452" si="18">MIN(G389,H389)*0.85</f>
        <v>0</v>
      </c>
      <c r="K389">
        <f t="shared" ref="K389:K452" si="19">G389-J389</f>
        <v>0</v>
      </c>
      <c r="L389">
        <f t="shared" ref="L389:L452" si="20">MIN(I389,K389)*0.9</f>
        <v>0</v>
      </c>
    </row>
    <row r="390" spans="2:12" x14ac:dyDescent="0.35">
      <c r="B390" s="30">
        <v>40925</v>
      </c>
      <c r="C390" s="31" t="s">
        <v>55</v>
      </c>
      <c r="D390" s="32">
        <v>0</v>
      </c>
      <c r="E390" s="32">
        <v>6.83468261857961E-2</v>
      </c>
      <c r="F390">
        <v>0.16876814842242707</v>
      </c>
      <c r="G390">
        <f>(D390*Ergebnis!$C$2*Ergebnis!$C$6)</f>
        <v>0</v>
      </c>
      <c r="H390">
        <f>Ergebnis!$C$3/1000*Eigenverbrauch!E390</f>
        <v>0.2050404785573883</v>
      </c>
      <c r="I390">
        <f>Ergebnis!$C$4/1000*Eigenverbrauch!F390</f>
        <v>0.59068851947849477</v>
      </c>
      <c r="J390">
        <f t="shared" si="18"/>
        <v>0</v>
      </c>
      <c r="K390">
        <f t="shared" si="19"/>
        <v>0</v>
      </c>
      <c r="L390">
        <f t="shared" si="20"/>
        <v>0</v>
      </c>
    </row>
    <row r="391" spans="2:12" x14ac:dyDescent="0.35">
      <c r="B391" s="30">
        <v>40925</v>
      </c>
      <c r="C391" s="31" t="s">
        <v>56</v>
      </c>
      <c r="D391" s="32">
        <v>0</v>
      </c>
      <c r="E391" s="32">
        <v>7.1975674124176797E-2</v>
      </c>
      <c r="F391">
        <v>0.39268801278428467</v>
      </c>
      <c r="G391">
        <f>(D391*Ergebnis!$C$2*Ergebnis!$C$6)</f>
        <v>0</v>
      </c>
      <c r="H391">
        <f>Ergebnis!$C$3/1000*Eigenverbrauch!E391</f>
        <v>0.21592702237253039</v>
      </c>
      <c r="I391">
        <f>Ergebnis!$C$4/1000*Eigenverbrauch!F391</f>
        <v>1.3744080447449964</v>
      </c>
      <c r="J391">
        <f t="shared" si="18"/>
        <v>0</v>
      </c>
      <c r="K391">
        <f t="shared" si="19"/>
        <v>0</v>
      </c>
      <c r="L391">
        <f t="shared" si="20"/>
        <v>0</v>
      </c>
    </row>
    <row r="392" spans="2:12" x14ac:dyDescent="0.35">
      <c r="B392" s="30">
        <v>40925</v>
      </c>
      <c r="C392" s="31" t="s">
        <v>57</v>
      </c>
      <c r="D392" s="32">
        <v>0</v>
      </c>
      <c r="E392" s="32">
        <v>7.8423171453926702E-2</v>
      </c>
      <c r="F392">
        <v>9.4517958412098299E-2</v>
      </c>
      <c r="G392">
        <f>(D392*Ergebnis!$C$2*Ergebnis!$C$6)</f>
        <v>0</v>
      </c>
      <c r="H392">
        <f>Ergebnis!$C$3/1000*Eigenverbrauch!E392</f>
        <v>0.23526951436178012</v>
      </c>
      <c r="I392">
        <f>Ergebnis!$C$4/1000*Eigenverbrauch!F392</f>
        <v>0.33081285444234404</v>
      </c>
      <c r="J392">
        <f t="shared" si="18"/>
        <v>0</v>
      </c>
      <c r="K392">
        <f t="shared" si="19"/>
        <v>0</v>
      </c>
      <c r="L392">
        <f t="shared" si="20"/>
        <v>0</v>
      </c>
    </row>
    <row r="393" spans="2:12" x14ac:dyDescent="0.35">
      <c r="B393" s="30">
        <v>40925</v>
      </c>
      <c r="C393" s="31" t="s">
        <v>58</v>
      </c>
      <c r="D393" s="32">
        <v>0</v>
      </c>
      <c r="E393" s="32">
        <v>9.2128260747139798E-2</v>
      </c>
      <c r="F393">
        <v>0.11887825697191744</v>
      </c>
      <c r="G393">
        <f>(D393*Ergebnis!$C$2*Ergebnis!$C$6)</f>
        <v>0</v>
      </c>
      <c r="H393">
        <f>Ergebnis!$C$3/1000*Eigenverbrauch!E393</f>
        <v>0.27638478224141938</v>
      </c>
      <c r="I393">
        <f>Ergebnis!$C$4/1000*Eigenverbrauch!F393</f>
        <v>0.41607389940171102</v>
      </c>
      <c r="J393">
        <f t="shared" si="18"/>
        <v>0</v>
      </c>
      <c r="K393">
        <f t="shared" si="19"/>
        <v>0</v>
      </c>
      <c r="L393">
        <f t="shared" si="20"/>
        <v>0</v>
      </c>
    </row>
    <row r="394" spans="2:12" x14ac:dyDescent="0.35">
      <c r="B394" s="30">
        <v>40925</v>
      </c>
      <c r="C394" s="31" t="s">
        <v>59</v>
      </c>
      <c r="D394" s="32">
        <v>0</v>
      </c>
      <c r="E394" s="32">
        <v>0.12474821018072688</v>
      </c>
      <c r="F394">
        <v>0.36481983123185158</v>
      </c>
      <c r="G394">
        <f>(D394*Ergebnis!$C$2*Ergebnis!$C$6)</f>
        <v>0</v>
      </c>
      <c r="H394">
        <f>Ergebnis!$C$3/1000*Eigenverbrauch!E394</f>
        <v>0.3742446305421806</v>
      </c>
      <c r="I394">
        <f>Ergebnis!$C$4/1000*Eigenverbrauch!F394</f>
        <v>1.2768694093114805</v>
      </c>
      <c r="J394">
        <f t="shared" si="18"/>
        <v>0</v>
      </c>
      <c r="K394">
        <f t="shared" si="19"/>
        <v>0</v>
      </c>
      <c r="L394">
        <f t="shared" si="20"/>
        <v>0</v>
      </c>
    </row>
    <row r="395" spans="2:12" x14ac:dyDescent="0.35">
      <c r="B395" s="30">
        <v>40925</v>
      </c>
      <c r="C395" s="31" t="s">
        <v>60</v>
      </c>
      <c r="D395" s="32">
        <v>0</v>
      </c>
      <c r="E395" s="32">
        <v>0.13006266020058005</v>
      </c>
      <c r="F395">
        <v>0.11225225576364664</v>
      </c>
      <c r="G395">
        <f>(D395*Ergebnis!$C$2*Ergebnis!$C$6)</f>
        <v>0</v>
      </c>
      <c r="H395">
        <f>Ergebnis!$C$3/1000*Eigenverbrauch!E395</f>
        <v>0.39018798060174015</v>
      </c>
      <c r="I395">
        <f>Ergebnis!$C$4/1000*Eigenverbrauch!F395</f>
        <v>0.39288289517276326</v>
      </c>
      <c r="J395">
        <f t="shared" si="18"/>
        <v>0</v>
      </c>
      <c r="K395">
        <f t="shared" si="19"/>
        <v>0</v>
      </c>
      <c r="L395">
        <f t="shared" si="20"/>
        <v>0</v>
      </c>
    </row>
    <row r="396" spans="2:12" x14ac:dyDescent="0.35">
      <c r="B396" s="30">
        <v>40925</v>
      </c>
      <c r="C396" s="31" t="s">
        <v>61</v>
      </c>
      <c r="D396" s="32">
        <v>0</v>
      </c>
      <c r="E396" s="32">
        <v>0.1160645163286451</v>
      </c>
      <c r="F396">
        <v>0.10445696022450451</v>
      </c>
      <c r="G396">
        <f>(D396*Ergebnis!$C$2*Ergebnis!$C$6)</f>
        <v>0</v>
      </c>
      <c r="H396">
        <f>Ergebnis!$C$3/1000*Eigenverbrauch!E396</f>
        <v>0.3481935489859353</v>
      </c>
      <c r="I396">
        <f>Ergebnis!$C$4/1000*Eigenverbrauch!F396</f>
        <v>0.36559936078576583</v>
      </c>
      <c r="J396">
        <f t="shared" si="18"/>
        <v>0</v>
      </c>
      <c r="K396">
        <f t="shared" si="19"/>
        <v>0</v>
      </c>
      <c r="L396">
        <f t="shared" si="20"/>
        <v>0</v>
      </c>
    </row>
    <row r="397" spans="2:12" x14ac:dyDescent="0.35">
      <c r="B397" s="30">
        <v>40925</v>
      </c>
      <c r="C397" s="31" t="s">
        <v>62</v>
      </c>
      <c r="D397" s="32">
        <v>2.405891926782477E-6</v>
      </c>
      <c r="E397" s="32">
        <v>0.10942414432751262</v>
      </c>
      <c r="F397">
        <v>0.59341687291719447</v>
      </c>
      <c r="G397">
        <f>(D397*Ergebnis!$C$2*Ergebnis!$C$6)</f>
        <v>1.5782651039693049E-2</v>
      </c>
      <c r="H397">
        <f>Ergebnis!$C$3/1000*Eigenverbrauch!E397</f>
        <v>0.32827243298253783</v>
      </c>
      <c r="I397">
        <f>Ergebnis!$C$4/1000*Eigenverbrauch!F397</f>
        <v>2.0769590552101809</v>
      </c>
      <c r="J397">
        <f t="shared" si="18"/>
        <v>1.3415253383739091E-2</v>
      </c>
      <c r="K397">
        <f t="shared" si="19"/>
        <v>2.3673976559539581E-3</v>
      </c>
      <c r="L397">
        <f t="shared" si="20"/>
        <v>2.1306578903585623E-3</v>
      </c>
    </row>
    <row r="398" spans="2:12" x14ac:dyDescent="0.35">
      <c r="B398" s="30">
        <v>40925</v>
      </c>
      <c r="C398" s="31" t="s">
        <v>63</v>
      </c>
      <c r="D398" s="32">
        <v>7.007324573634209E-6</v>
      </c>
      <c r="E398" s="32">
        <v>0.10842359821674165</v>
      </c>
      <c r="F398">
        <v>0.61154093504569984</v>
      </c>
      <c r="G398">
        <f>(D398*Ergebnis!$C$2*Ergebnis!$C$6)</f>
        <v>4.5968049203040415E-2</v>
      </c>
      <c r="H398">
        <f>Ergebnis!$C$3/1000*Eigenverbrauch!E398</f>
        <v>0.32527079465022496</v>
      </c>
      <c r="I398">
        <f>Ergebnis!$C$4/1000*Eigenverbrauch!F398</f>
        <v>2.1403932726599493</v>
      </c>
      <c r="J398">
        <f t="shared" si="18"/>
        <v>3.9072841822584352E-2</v>
      </c>
      <c r="K398">
        <f t="shared" si="19"/>
        <v>6.8952073804560629E-3</v>
      </c>
      <c r="L398">
        <f t="shared" si="20"/>
        <v>6.2056866424104566E-3</v>
      </c>
    </row>
    <row r="399" spans="2:12" x14ac:dyDescent="0.35">
      <c r="B399" s="30">
        <v>40925</v>
      </c>
      <c r="C399" s="31" t="s">
        <v>64</v>
      </c>
      <c r="D399" s="32">
        <v>4.8906655560824125E-6</v>
      </c>
      <c r="E399" s="32">
        <v>0.11442032286586888</v>
      </c>
      <c r="F399">
        <v>0.43790072691130905</v>
      </c>
      <c r="G399">
        <f>(D399*Ergebnis!$C$2*Ergebnis!$C$6)</f>
        <v>3.2082766047900627E-2</v>
      </c>
      <c r="H399">
        <f>Ergebnis!$C$3/1000*Eigenverbrauch!E399</f>
        <v>0.34326096859760663</v>
      </c>
      <c r="I399">
        <f>Ergebnis!$C$4/1000*Eigenverbrauch!F399</f>
        <v>1.5326525441895817</v>
      </c>
      <c r="J399">
        <f t="shared" si="18"/>
        <v>2.7270351140715531E-2</v>
      </c>
      <c r="K399">
        <f t="shared" si="19"/>
        <v>4.8124149071850954E-3</v>
      </c>
      <c r="L399">
        <f t="shared" si="20"/>
        <v>4.3311734164665858E-3</v>
      </c>
    </row>
    <row r="400" spans="2:12" x14ac:dyDescent="0.35">
      <c r="B400" s="30">
        <v>40925</v>
      </c>
      <c r="C400" s="31" t="s">
        <v>65</v>
      </c>
      <c r="D400" s="32">
        <v>4.496257043495121E-6</v>
      </c>
      <c r="E400" s="32">
        <v>0.12295934743288857</v>
      </c>
      <c r="F400">
        <v>0.43809560929978758</v>
      </c>
      <c r="G400">
        <f>(D400*Ergebnis!$C$2*Ergebnis!$C$6)</f>
        <v>2.9495446205327992E-2</v>
      </c>
      <c r="H400">
        <f>Ergebnis!$C$3/1000*Eigenverbrauch!E400</f>
        <v>0.36887804229866572</v>
      </c>
      <c r="I400">
        <f>Ergebnis!$C$4/1000*Eigenverbrauch!F400</f>
        <v>1.5333346325492565</v>
      </c>
      <c r="J400">
        <f t="shared" si="18"/>
        <v>2.5071129274528793E-2</v>
      </c>
      <c r="K400">
        <f t="shared" si="19"/>
        <v>4.4243169307991992E-3</v>
      </c>
      <c r="L400">
        <f t="shared" si="20"/>
        <v>3.9818852377192793E-3</v>
      </c>
    </row>
    <row r="401" spans="2:12" x14ac:dyDescent="0.35">
      <c r="B401" s="30">
        <v>40925</v>
      </c>
      <c r="C401" s="31" t="s">
        <v>66</v>
      </c>
      <c r="D401" s="32">
        <v>5.6006008787395371E-6</v>
      </c>
      <c r="E401" s="32">
        <v>0.12602411974574773</v>
      </c>
      <c r="F401">
        <v>0.40340654415060506</v>
      </c>
      <c r="G401">
        <f>(D401*Ergebnis!$C$2*Ergebnis!$C$6)</f>
        <v>3.673994176453136E-2</v>
      </c>
      <c r="H401">
        <f>Ergebnis!$C$3/1000*Eigenverbrauch!E401</f>
        <v>0.37807235923724319</v>
      </c>
      <c r="I401">
        <f>Ergebnis!$C$4/1000*Eigenverbrauch!F401</f>
        <v>1.4119229045271178</v>
      </c>
      <c r="J401">
        <f t="shared" si="18"/>
        <v>3.1228950499851655E-2</v>
      </c>
      <c r="K401">
        <f t="shared" si="19"/>
        <v>5.510991264679705E-3</v>
      </c>
      <c r="L401">
        <f t="shared" si="20"/>
        <v>4.9598921382117351E-3</v>
      </c>
    </row>
    <row r="402" spans="2:12" x14ac:dyDescent="0.35">
      <c r="B402" s="30">
        <v>40925</v>
      </c>
      <c r="C402" s="31" t="s">
        <v>67</v>
      </c>
      <c r="D402" s="32">
        <v>1.4290735106079522E-5</v>
      </c>
      <c r="E402" s="32">
        <v>0.11866533050505386</v>
      </c>
      <c r="F402">
        <v>0.16974256036481983</v>
      </c>
      <c r="G402">
        <f>(D402*Ergebnis!$C$2*Ergebnis!$C$6)</f>
        <v>9.3747222295881671E-2</v>
      </c>
      <c r="H402">
        <f>Ergebnis!$C$3/1000*Eigenverbrauch!E402</f>
        <v>0.35599599151516159</v>
      </c>
      <c r="I402">
        <f>Ergebnis!$C$4/1000*Eigenverbrauch!F402</f>
        <v>0.59409896127686945</v>
      </c>
      <c r="J402">
        <f t="shared" si="18"/>
        <v>7.9685138951499423E-2</v>
      </c>
      <c r="K402">
        <f t="shared" si="19"/>
        <v>1.4062083344382248E-2</v>
      </c>
      <c r="L402">
        <f t="shared" si="20"/>
        <v>1.2655875009944023E-2</v>
      </c>
    </row>
    <row r="403" spans="2:12" x14ac:dyDescent="0.35">
      <c r="B403" s="30">
        <v>40925</v>
      </c>
      <c r="C403" s="31" t="s">
        <v>68</v>
      </c>
      <c r="D403" s="32">
        <v>1.0491266434821949E-5</v>
      </c>
      <c r="E403" s="32">
        <v>0.11316686290215583</v>
      </c>
      <c r="F403">
        <v>0</v>
      </c>
      <c r="G403">
        <f>(D403*Ergebnis!$C$2*Ergebnis!$C$6)</f>
        <v>6.882270781243198E-2</v>
      </c>
      <c r="H403">
        <f>Ergebnis!$C$3/1000*Eigenverbrauch!E403</f>
        <v>0.33950058870646749</v>
      </c>
      <c r="I403">
        <f>Ergebnis!$C$4/1000*Eigenverbrauch!F403</f>
        <v>0</v>
      </c>
      <c r="J403">
        <f t="shared" si="18"/>
        <v>5.8499301640567179E-2</v>
      </c>
      <c r="K403">
        <f t="shared" si="19"/>
        <v>1.03234061718648E-2</v>
      </c>
      <c r="L403">
        <f t="shared" si="20"/>
        <v>0</v>
      </c>
    </row>
    <row r="404" spans="2:12" x14ac:dyDescent="0.35">
      <c r="B404" s="30">
        <v>40925</v>
      </c>
      <c r="C404" s="31" t="s">
        <v>69</v>
      </c>
      <c r="D404" s="32">
        <v>9.2028652937034636E-7</v>
      </c>
      <c r="E404" s="32">
        <v>0.11879366027372337</v>
      </c>
      <c r="F404">
        <v>0.5902987547015377</v>
      </c>
      <c r="G404">
        <f>(D404*Ergebnis!$C$2*Ergebnis!$C$6)</f>
        <v>6.0370796326694722E-3</v>
      </c>
      <c r="H404">
        <f>Ergebnis!$C$3/1000*Eigenverbrauch!E404</f>
        <v>0.35638098082117009</v>
      </c>
      <c r="I404">
        <f>Ergebnis!$C$4/1000*Eigenverbrauch!F404</f>
        <v>2.0660456414553821</v>
      </c>
      <c r="J404">
        <f t="shared" si="18"/>
        <v>5.1315176877690513E-3</v>
      </c>
      <c r="K404">
        <f t="shared" si="19"/>
        <v>9.0556194490042097E-4</v>
      </c>
      <c r="L404">
        <f t="shared" si="20"/>
        <v>8.1500575041037885E-4</v>
      </c>
    </row>
    <row r="405" spans="2:12" x14ac:dyDescent="0.35">
      <c r="B405" s="30">
        <v>40925</v>
      </c>
      <c r="C405" s="31" t="s">
        <v>70</v>
      </c>
      <c r="D405" s="32">
        <v>0</v>
      </c>
      <c r="E405" s="32">
        <v>0.14552619424382052</v>
      </c>
      <c r="F405">
        <v>0.48623155925399025</v>
      </c>
      <c r="G405">
        <f>(D405*Ergebnis!$C$2*Ergebnis!$C$6)</f>
        <v>0</v>
      </c>
      <c r="H405">
        <f>Ergebnis!$C$3/1000*Eigenverbrauch!E405</f>
        <v>0.43657858273146155</v>
      </c>
      <c r="I405">
        <f>Ergebnis!$C$4/1000*Eigenverbrauch!F405</f>
        <v>1.7018104573889659</v>
      </c>
      <c r="J405">
        <f t="shared" si="18"/>
        <v>0</v>
      </c>
      <c r="K405">
        <f t="shared" si="19"/>
        <v>0</v>
      </c>
      <c r="L405">
        <f t="shared" si="20"/>
        <v>0</v>
      </c>
    </row>
    <row r="406" spans="2:12" x14ac:dyDescent="0.35">
      <c r="B406" s="30">
        <v>40925</v>
      </c>
      <c r="C406" s="31" t="s">
        <v>71</v>
      </c>
      <c r="D406" s="32">
        <v>0</v>
      </c>
      <c r="E406" s="32">
        <v>0.1859052059037582</v>
      </c>
      <c r="F406">
        <v>0.53319821487732155</v>
      </c>
      <c r="G406">
        <f>(D406*Ergebnis!$C$2*Ergebnis!$C$6)</f>
        <v>0</v>
      </c>
      <c r="H406">
        <f>Ergebnis!$C$3/1000*Eigenverbrauch!E406</f>
        <v>0.55771561771127454</v>
      </c>
      <c r="I406">
        <f>Ergebnis!$C$4/1000*Eigenverbrauch!F406</f>
        <v>1.8661937520706253</v>
      </c>
      <c r="J406">
        <f t="shared" si="18"/>
        <v>0</v>
      </c>
      <c r="K406">
        <f t="shared" si="19"/>
        <v>0</v>
      </c>
      <c r="L406">
        <f t="shared" si="20"/>
        <v>0</v>
      </c>
    </row>
    <row r="407" spans="2:12" x14ac:dyDescent="0.35">
      <c r="B407" s="30">
        <v>40925</v>
      </c>
      <c r="C407" s="31" t="s">
        <v>72</v>
      </c>
      <c r="D407" s="32">
        <v>0</v>
      </c>
      <c r="E407" s="32">
        <v>0.20172877948294318</v>
      </c>
      <c r="F407">
        <v>0.21982733420380801</v>
      </c>
      <c r="G407">
        <f>(D407*Ergebnis!$C$2*Ergebnis!$C$6)</f>
        <v>0</v>
      </c>
      <c r="H407">
        <f>Ergebnis!$C$3/1000*Eigenverbrauch!E407</f>
        <v>0.60518633844882952</v>
      </c>
      <c r="I407">
        <f>Ergebnis!$C$4/1000*Eigenverbrauch!F407</f>
        <v>0.76939566971332807</v>
      </c>
      <c r="J407">
        <f t="shared" si="18"/>
        <v>0</v>
      </c>
      <c r="K407">
        <f t="shared" si="19"/>
        <v>0</v>
      </c>
      <c r="L407">
        <f t="shared" si="20"/>
        <v>0</v>
      </c>
    </row>
    <row r="408" spans="2:12" x14ac:dyDescent="0.35">
      <c r="B408" s="30">
        <v>40925</v>
      </c>
      <c r="C408" s="31" t="s">
        <v>73</v>
      </c>
      <c r="D408" s="32">
        <v>0</v>
      </c>
      <c r="E408" s="32">
        <v>0.18898255490487076</v>
      </c>
      <c r="F408">
        <v>0</v>
      </c>
      <c r="G408">
        <f>(D408*Ergebnis!$C$2*Ergebnis!$C$6)</f>
        <v>0</v>
      </c>
      <c r="H408">
        <f>Ergebnis!$C$3/1000*Eigenverbrauch!E408</f>
        <v>0.56694766471461233</v>
      </c>
      <c r="I408">
        <f>Ergebnis!$C$4/1000*Eigenverbrauch!F408</f>
        <v>0</v>
      </c>
      <c r="J408">
        <f t="shared" si="18"/>
        <v>0</v>
      </c>
      <c r="K408">
        <f t="shared" si="19"/>
        <v>0</v>
      </c>
      <c r="L408">
        <f t="shared" si="20"/>
        <v>0</v>
      </c>
    </row>
    <row r="409" spans="2:12" x14ac:dyDescent="0.35">
      <c r="B409" s="30">
        <v>40925</v>
      </c>
      <c r="C409" s="31" t="s">
        <v>74</v>
      </c>
      <c r="D409" s="32">
        <v>0</v>
      </c>
      <c r="E409" s="32">
        <v>0.15563553528822338</v>
      </c>
      <c r="F409">
        <v>0.29310311227174402</v>
      </c>
      <c r="G409">
        <f>(D409*Ergebnis!$C$2*Ergebnis!$C$6)</f>
        <v>0</v>
      </c>
      <c r="H409">
        <f>Ergebnis!$C$3/1000*Eigenverbrauch!E409</f>
        <v>0.46690660586467014</v>
      </c>
      <c r="I409">
        <f>Ergebnis!$C$4/1000*Eigenverbrauch!F409</f>
        <v>1.0258608929511039</v>
      </c>
      <c r="J409">
        <f t="shared" si="18"/>
        <v>0</v>
      </c>
      <c r="K409">
        <f t="shared" si="19"/>
        <v>0</v>
      </c>
      <c r="L409">
        <f t="shared" si="20"/>
        <v>0</v>
      </c>
    </row>
    <row r="410" spans="2:12" x14ac:dyDescent="0.35">
      <c r="B410" s="30">
        <v>40925</v>
      </c>
      <c r="C410" s="31" t="s">
        <v>75</v>
      </c>
      <c r="D410" s="32">
        <v>0</v>
      </c>
      <c r="E410" s="32">
        <v>0.12531061317917816</v>
      </c>
      <c r="F410">
        <v>0.6392142342096544</v>
      </c>
      <c r="G410">
        <f>(D410*Ergebnis!$C$2*Ergebnis!$C$6)</f>
        <v>0</v>
      </c>
      <c r="H410">
        <f>Ergebnis!$C$3/1000*Eigenverbrauch!E410</f>
        <v>0.37593183953753451</v>
      </c>
      <c r="I410">
        <f>Ergebnis!$C$4/1000*Eigenverbrauch!F410</f>
        <v>2.2372498197337904</v>
      </c>
      <c r="J410">
        <f t="shared" si="18"/>
        <v>0</v>
      </c>
      <c r="K410">
        <f t="shared" si="19"/>
        <v>0</v>
      </c>
      <c r="L410">
        <f t="shared" si="20"/>
        <v>0</v>
      </c>
    </row>
    <row r="411" spans="2:12" x14ac:dyDescent="0.35">
      <c r="B411" s="30">
        <v>40925</v>
      </c>
      <c r="C411" s="31" t="s">
        <v>76</v>
      </c>
      <c r="D411" s="32">
        <v>0</v>
      </c>
      <c r="E411" s="32">
        <v>9.6233407230450277E-2</v>
      </c>
      <c r="F411">
        <v>0.28121528657455225</v>
      </c>
      <c r="G411">
        <f>(D411*Ergebnis!$C$2*Ergebnis!$C$6)</f>
        <v>0</v>
      </c>
      <c r="H411">
        <f>Ergebnis!$C$3/1000*Eigenverbrauch!E411</f>
        <v>0.28870022169135084</v>
      </c>
      <c r="I411">
        <f>Ergebnis!$C$4/1000*Eigenverbrauch!F411</f>
        <v>0.98425350301093284</v>
      </c>
      <c r="J411">
        <f t="shared" si="18"/>
        <v>0</v>
      </c>
      <c r="K411">
        <f t="shared" si="19"/>
        <v>0</v>
      </c>
      <c r="L411">
        <f t="shared" si="20"/>
        <v>0</v>
      </c>
    </row>
    <row r="412" spans="2:12" x14ac:dyDescent="0.35">
      <c r="B412" s="30">
        <v>40926</v>
      </c>
      <c r="C412" s="31" t="s">
        <v>53</v>
      </c>
      <c r="D412" s="32">
        <v>0</v>
      </c>
      <c r="E412" s="32">
        <v>7.9920731193885625E-2</v>
      </c>
      <c r="F412">
        <v>0.12686843489953814</v>
      </c>
      <c r="G412">
        <f>(D412*Ergebnis!$C$2*Ergebnis!$C$6)</f>
        <v>0</v>
      </c>
      <c r="H412">
        <f>Ergebnis!$C$3/1000*Eigenverbrauch!E412</f>
        <v>0.23976219358165687</v>
      </c>
      <c r="I412">
        <f>Ergebnis!$C$4/1000*Eigenverbrauch!F412</f>
        <v>0.44403952214838349</v>
      </c>
      <c r="J412">
        <f t="shared" si="18"/>
        <v>0</v>
      </c>
      <c r="K412">
        <f t="shared" si="19"/>
        <v>0</v>
      </c>
      <c r="L412">
        <f t="shared" si="20"/>
        <v>0</v>
      </c>
    </row>
    <row r="413" spans="2:12" x14ac:dyDescent="0.35">
      <c r="B413" s="30">
        <v>40926</v>
      </c>
      <c r="C413" s="31" t="s">
        <v>54</v>
      </c>
      <c r="D413" s="32">
        <v>0</v>
      </c>
      <c r="E413" s="32">
        <v>6.9016352287206928E-2</v>
      </c>
      <c r="F413">
        <v>0.26542981310778946</v>
      </c>
      <c r="G413">
        <f>(D413*Ergebnis!$C$2*Ergebnis!$C$6)</f>
        <v>0</v>
      </c>
      <c r="H413">
        <f>Ergebnis!$C$3/1000*Eigenverbrauch!E413</f>
        <v>0.20704905686162078</v>
      </c>
      <c r="I413">
        <f>Ergebnis!$C$4/1000*Eigenverbrauch!F413</f>
        <v>0.9290043458772631</v>
      </c>
      <c r="J413">
        <f t="shared" si="18"/>
        <v>0</v>
      </c>
      <c r="K413">
        <f t="shared" si="19"/>
        <v>0</v>
      </c>
      <c r="L413">
        <f t="shared" si="20"/>
        <v>0</v>
      </c>
    </row>
    <row r="414" spans="2:12" x14ac:dyDescent="0.35">
      <c r="B414" s="30">
        <v>40926</v>
      </c>
      <c r="C414" s="31" t="s">
        <v>55</v>
      </c>
      <c r="D414" s="32">
        <v>0</v>
      </c>
      <c r="E414" s="32">
        <v>6.83468261857961E-2</v>
      </c>
      <c r="F414">
        <v>0.26659910743866078</v>
      </c>
      <c r="G414">
        <f>(D414*Ergebnis!$C$2*Ergebnis!$C$6)</f>
        <v>0</v>
      </c>
      <c r="H414">
        <f>Ergebnis!$C$3/1000*Eigenverbrauch!E414</f>
        <v>0.2050404785573883</v>
      </c>
      <c r="I414">
        <f>Ergebnis!$C$4/1000*Eigenverbrauch!F414</f>
        <v>0.93309687603531266</v>
      </c>
      <c r="J414">
        <f t="shared" si="18"/>
        <v>0</v>
      </c>
      <c r="K414">
        <f t="shared" si="19"/>
        <v>0</v>
      </c>
      <c r="L414">
        <f t="shared" si="20"/>
        <v>0</v>
      </c>
    </row>
    <row r="415" spans="2:12" x14ac:dyDescent="0.35">
      <c r="B415" s="30">
        <v>40926</v>
      </c>
      <c r="C415" s="31" t="s">
        <v>56</v>
      </c>
      <c r="D415" s="32">
        <v>0</v>
      </c>
      <c r="E415" s="32">
        <v>7.1975674124176797E-2</v>
      </c>
      <c r="F415">
        <v>0.40340654415060506</v>
      </c>
      <c r="G415">
        <f>(D415*Ergebnis!$C$2*Ergebnis!$C$6)</f>
        <v>0</v>
      </c>
      <c r="H415">
        <f>Ergebnis!$C$3/1000*Eigenverbrauch!E415</f>
        <v>0.21592702237253039</v>
      </c>
      <c r="I415">
        <f>Ergebnis!$C$4/1000*Eigenverbrauch!F415</f>
        <v>1.4119229045271178</v>
      </c>
      <c r="J415">
        <f t="shared" si="18"/>
        <v>0</v>
      </c>
      <c r="K415">
        <f t="shared" si="19"/>
        <v>0</v>
      </c>
      <c r="L415">
        <f t="shared" si="20"/>
        <v>0</v>
      </c>
    </row>
    <row r="416" spans="2:12" x14ac:dyDescent="0.35">
      <c r="B416" s="30">
        <v>40926</v>
      </c>
      <c r="C416" s="31" t="s">
        <v>57</v>
      </c>
      <c r="D416" s="32">
        <v>0</v>
      </c>
      <c r="E416" s="32">
        <v>7.8423171453926702E-2</v>
      </c>
      <c r="F416">
        <v>0.31980199949330579</v>
      </c>
      <c r="G416">
        <f>(D416*Ergebnis!$C$2*Ergebnis!$C$6)</f>
        <v>0</v>
      </c>
      <c r="H416">
        <f>Ergebnis!$C$3/1000*Eigenverbrauch!E416</f>
        <v>0.23526951436178012</v>
      </c>
      <c r="I416">
        <f>Ergebnis!$C$4/1000*Eigenverbrauch!F416</f>
        <v>1.1193069982265702</v>
      </c>
      <c r="J416">
        <f t="shared" si="18"/>
        <v>0</v>
      </c>
      <c r="K416">
        <f t="shared" si="19"/>
        <v>0</v>
      </c>
      <c r="L416">
        <f t="shared" si="20"/>
        <v>0</v>
      </c>
    </row>
    <row r="417" spans="2:12" x14ac:dyDescent="0.35">
      <c r="B417" s="30">
        <v>40926</v>
      </c>
      <c r="C417" s="31" t="s">
        <v>58</v>
      </c>
      <c r="D417" s="32">
        <v>0</v>
      </c>
      <c r="E417" s="32">
        <v>9.2128260747139798E-2</v>
      </c>
      <c r="F417">
        <v>0.44257790423479426</v>
      </c>
      <c r="G417">
        <f>(D417*Ergebnis!$C$2*Ergebnis!$C$6)</f>
        <v>0</v>
      </c>
      <c r="H417">
        <f>Ergebnis!$C$3/1000*Eigenverbrauch!E417</f>
        <v>0.27638478224141938</v>
      </c>
      <c r="I417">
        <f>Ergebnis!$C$4/1000*Eigenverbrauch!F417</f>
        <v>1.54902266482178</v>
      </c>
      <c r="J417">
        <f t="shared" si="18"/>
        <v>0</v>
      </c>
      <c r="K417">
        <f t="shared" si="19"/>
        <v>0</v>
      </c>
      <c r="L417">
        <f t="shared" si="20"/>
        <v>0</v>
      </c>
    </row>
    <row r="418" spans="2:12" x14ac:dyDescent="0.35">
      <c r="B418" s="30">
        <v>40926</v>
      </c>
      <c r="C418" s="31" t="s">
        <v>59</v>
      </c>
      <c r="D418" s="32">
        <v>0</v>
      </c>
      <c r="E418" s="32">
        <v>0.12474821018072688</v>
      </c>
      <c r="F418">
        <v>0.35624500613879523</v>
      </c>
      <c r="G418">
        <f>(D418*Ergebnis!$C$2*Ergebnis!$C$6)</f>
        <v>0</v>
      </c>
      <c r="H418">
        <f>Ergebnis!$C$3/1000*Eigenverbrauch!E418</f>
        <v>0.3742446305421806</v>
      </c>
      <c r="I418">
        <f>Ergebnis!$C$4/1000*Eigenverbrauch!F418</f>
        <v>1.2468575214857833</v>
      </c>
      <c r="J418">
        <f t="shared" si="18"/>
        <v>0</v>
      </c>
      <c r="K418">
        <f t="shared" si="19"/>
        <v>0</v>
      </c>
      <c r="L418">
        <f t="shared" si="20"/>
        <v>0</v>
      </c>
    </row>
    <row r="419" spans="2:12" x14ac:dyDescent="0.35">
      <c r="B419" s="30">
        <v>40926</v>
      </c>
      <c r="C419" s="31" t="s">
        <v>60</v>
      </c>
      <c r="D419" s="32">
        <v>0</v>
      </c>
      <c r="E419" s="32">
        <v>0.13006266020058005</v>
      </c>
      <c r="F419">
        <v>0.32253035293200555</v>
      </c>
      <c r="G419">
        <f>(D419*Ergebnis!$C$2*Ergebnis!$C$6)</f>
        <v>0</v>
      </c>
      <c r="H419">
        <f>Ergebnis!$C$3/1000*Eigenverbrauch!E419</f>
        <v>0.39018798060174015</v>
      </c>
      <c r="I419">
        <f>Ergebnis!$C$4/1000*Eigenverbrauch!F419</f>
        <v>1.1288562352620195</v>
      </c>
      <c r="J419">
        <f t="shared" si="18"/>
        <v>0</v>
      </c>
      <c r="K419">
        <f t="shared" si="19"/>
        <v>0</v>
      </c>
      <c r="L419">
        <f t="shared" si="20"/>
        <v>0</v>
      </c>
    </row>
    <row r="420" spans="2:12" x14ac:dyDescent="0.35">
      <c r="B420" s="30">
        <v>40926</v>
      </c>
      <c r="C420" s="31" t="s">
        <v>61</v>
      </c>
      <c r="D420" s="32">
        <v>0</v>
      </c>
      <c r="E420" s="32">
        <v>0.1160645163286451</v>
      </c>
      <c r="F420">
        <v>0.40535536803539068</v>
      </c>
      <c r="G420">
        <f>(D420*Ergebnis!$C$2*Ergebnis!$C$6)</f>
        <v>0</v>
      </c>
      <c r="H420">
        <f>Ergebnis!$C$3/1000*Eigenverbrauch!E420</f>
        <v>0.3481935489859353</v>
      </c>
      <c r="I420">
        <f>Ergebnis!$C$4/1000*Eigenverbrauch!F420</f>
        <v>1.4187437881238674</v>
      </c>
      <c r="J420">
        <f t="shared" si="18"/>
        <v>0</v>
      </c>
      <c r="K420">
        <f t="shared" si="19"/>
        <v>0</v>
      </c>
      <c r="L420">
        <f t="shared" si="20"/>
        <v>0</v>
      </c>
    </row>
    <row r="421" spans="2:12" x14ac:dyDescent="0.35">
      <c r="B421" s="30">
        <v>40926</v>
      </c>
      <c r="C421" s="31" t="s">
        <v>62</v>
      </c>
      <c r="D421" s="32">
        <v>8.6769872769204081E-6</v>
      </c>
      <c r="E421" s="32">
        <v>0.10942414432751262</v>
      </c>
      <c r="F421">
        <v>0.59088340186697319</v>
      </c>
      <c r="G421">
        <f>(D421*Ergebnis!$C$2*Ergebnis!$C$6)</f>
        <v>5.6921036536597878E-2</v>
      </c>
      <c r="H421">
        <f>Ergebnis!$C$3/1000*Eigenverbrauch!E421</f>
        <v>0.32827243298253783</v>
      </c>
      <c r="I421">
        <f>Ergebnis!$C$4/1000*Eigenverbrauch!F421</f>
        <v>2.0680919065344061</v>
      </c>
      <c r="J421">
        <f t="shared" si="18"/>
        <v>4.8382881056108197E-2</v>
      </c>
      <c r="K421">
        <f t="shared" si="19"/>
        <v>8.5381554804896814E-3</v>
      </c>
      <c r="L421">
        <f t="shared" si="20"/>
        <v>7.6843399324407133E-3</v>
      </c>
    </row>
    <row r="422" spans="2:12" x14ac:dyDescent="0.35">
      <c r="B422" s="30">
        <v>40926</v>
      </c>
      <c r="C422" s="31" t="s">
        <v>63</v>
      </c>
      <c r="D422" s="32">
        <v>2.3861715011531124E-5</v>
      </c>
      <c r="E422" s="32">
        <v>0.10842359821674165</v>
      </c>
      <c r="F422">
        <v>0.65714341394968134</v>
      </c>
      <c r="G422">
        <f>(D422*Ergebnis!$C$2*Ergebnis!$C$6)</f>
        <v>0.15653285047564416</v>
      </c>
      <c r="H422">
        <f>Ergebnis!$C$3/1000*Eigenverbrauch!E422</f>
        <v>0.32527079465022496</v>
      </c>
      <c r="I422">
        <f>Ergebnis!$C$4/1000*Eigenverbrauch!F422</f>
        <v>2.3000019488238848</v>
      </c>
      <c r="J422">
        <f t="shared" si="18"/>
        <v>0.13305292290429754</v>
      </c>
      <c r="K422">
        <f t="shared" si="19"/>
        <v>2.347992757134662E-2</v>
      </c>
      <c r="L422">
        <f t="shared" si="20"/>
        <v>2.113193481421196E-2</v>
      </c>
    </row>
    <row r="423" spans="2:12" x14ac:dyDescent="0.35">
      <c r="B423" s="30">
        <v>40926</v>
      </c>
      <c r="C423" s="31" t="s">
        <v>64</v>
      </c>
      <c r="D423" s="32">
        <v>4.8301895841523607E-5</v>
      </c>
      <c r="E423" s="32">
        <v>0.11442032286586888</v>
      </c>
      <c r="F423">
        <v>0.67098006353165862</v>
      </c>
      <c r="G423">
        <f>(D423*Ergebnis!$C$2*Ergebnis!$C$6)</f>
        <v>0.31686043672039488</v>
      </c>
      <c r="H423">
        <f>Ergebnis!$C$3/1000*Eigenverbrauch!E423</f>
        <v>0.34326096859760663</v>
      </c>
      <c r="I423">
        <f>Ergebnis!$C$4/1000*Eigenverbrauch!F423</f>
        <v>2.3484302223608053</v>
      </c>
      <c r="J423">
        <f t="shared" si="18"/>
        <v>0.26933137121233564</v>
      </c>
      <c r="K423">
        <f t="shared" si="19"/>
        <v>4.7529065508059243E-2</v>
      </c>
      <c r="L423">
        <f t="shared" si="20"/>
        <v>4.277615895725332E-2</v>
      </c>
    </row>
    <row r="424" spans="2:12" x14ac:dyDescent="0.35">
      <c r="B424" s="30">
        <v>40926</v>
      </c>
      <c r="C424" s="31" t="s">
        <v>65</v>
      </c>
      <c r="D424" s="32">
        <v>5.8924631780541321E-5</v>
      </c>
      <c r="E424" s="32">
        <v>0.12295934743288857</v>
      </c>
      <c r="F424">
        <v>0.68657065460994293</v>
      </c>
      <c r="G424">
        <f>(D424*Ergebnis!$C$2*Ergebnis!$C$6)</f>
        <v>0.38654558448035109</v>
      </c>
      <c r="H424">
        <f>Ergebnis!$C$3/1000*Eigenverbrauch!E424</f>
        <v>0.36887804229866572</v>
      </c>
      <c r="I424">
        <f>Ergebnis!$C$4/1000*Eigenverbrauch!F424</f>
        <v>2.4029972911348003</v>
      </c>
      <c r="J424">
        <f t="shared" si="18"/>
        <v>0.31354633595386583</v>
      </c>
      <c r="K424">
        <f t="shared" si="19"/>
        <v>7.2999248526485261E-2</v>
      </c>
      <c r="L424">
        <f t="shared" si="20"/>
        <v>6.569932367383674E-2</v>
      </c>
    </row>
    <row r="425" spans="2:12" x14ac:dyDescent="0.35">
      <c r="B425" s="30">
        <v>40926</v>
      </c>
      <c r="C425" s="31" t="s">
        <v>66</v>
      </c>
      <c r="D425" s="32">
        <v>5.2495773025368473E-5</v>
      </c>
      <c r="E425" s="32">
        <v>0.12602411974574773</v>
      </c>
      <c r="F425">
        <v>0.69943289224952743</v>
      </c>
      <c r="G425">
        <f>(D425*Ergebnis!$C$2*Ergebnis!$C$6)</f>
        <v>0.34437227104641721</v>
      </c>
      <c r="H425">
        <f>Ergebnis!$C$3/1000*Eigenverbrauch!E425</f>
        <v>0.37807235923724319</v>
      </c>
      <c r="I425">
        <f>Ergebnis!$C$4/1000*Eigenverbrauch!F425</f>
        <v>2.448015122873346</v>
      </c>
      <c r="J425">
        <f t="shared" si="18"/>
        <v>0.29271643038945461</v>
      </c>
      <c r="K425">
        <f t="shared" si="19"/>
        <v>5.1655840656962604E-2</v>
      </c>
      <c r="L425">
        <f t="shared" si="20"/>
        <v>4.6490256591266342E-2</v>
      </c>
    </row>
    <row r="426" spans="2:12" x14ac:dyDescent="0.35">
      <c r="B426" s="30">
        <v>40926</v>
      </c>
      <c r="C426" s="31" t="s">
        <v>67</v>
      </c>
      <c r="D426" s="32">
        <v>3.2749053495164754E-5</v>
      </c>
      <c r="E426" s="32">
        <v>0.11866533050505386</v>
      </c>
      <c r="F426">
        <v>0.1032876658936332</v>
      </c>
      <c r="G426">
        <f>(D426*Ergebnis!$C$2*Ergebnis!$C$6)</f>
        <v>0.21483379092828078</v>
      </c>
      <c r="H426">
        <f>Ergebnis!$C$3/1000*Eigenverbrauch!E426</f>
        <v>0.35599599151516159</v>
      </c>
      <c r="I426">
        <f>Ergebnis!$C$4/1000*Eigenverbrauch!F426</f>
        <v>0.36150683062771616</v>
      </c>
      <c r="J426">
        <f t="shared" si="18"/>
        <v>0.18260872228903866</v>
      </c>
      <c r="K426">
        <f t="shared" si="19"/>
        <v>3.2225068639242127E-2</v>
      </c>
      <c r="L426">
        <f t="shared" si="20"/>
        <v>2.9002561775317914E-2</v>
      </c>
    </row>
    <row r="427" spans="2:12" x14ac:dyDescent="0.35">
      <c r="B427" s="30">
        <v>40926</v>
      </c>
      <c r="C427" s="31" t="s">
        <v>68</v>
      </c>
      <c r="D427" s="32">
        <v>2.6543692897124707E-5</v>
      </c>
      <c r="E427" s="32">
        <v>0.11316686290215583</v>
      </c>
      <c r="F427">
        <v>0</v>
      </c>
      <c r="G427">
        <f>(D427*Ergebnis!$C$2*Ergebnis!$C$6)</f>
        <v>0.17412662540513807</v>
      </c>
      <c r="H427">
        <f>Ergebnis!$C$3/1000*Eigenverbrauch!E427</f>
        <v>0.33950058870646749</v>
      </c>
      <c r="I427">
        <f>Ergebnis!$C$4/1000*Eigenverbrauch!F427</f>
        <v>0</v>
      </c>
      <c r="J427">
        <f t="shared" si="18"/>
        <v>0.14800763159436736</v>
      </c>
      <c r="K427">
        <f t="shared" si="19"/>
        <v>2.6118993810770708E-2</v>
      </c>
      <c r="L427">
        <f t="shared" si="20"/>
        <v>0</v>
      </c>
    </row>
    <row r="428" spans="2:12" x14ac:dyDescent="0.35">
      <c r="B428" s="30">
        <v>40926</v>
      </c>
      <c r="C428" s="31" t="s">
        <v>69</v>
      </c>
      <c r="D428" s="32">
        <v>3.2210028527962126E-6</v>
      </c>
      <c r="E428" s="32">
        <v>0.11879366027372337</v>
      </c>
      <c r="F428">
        <v>0.60998187593787145</v>
      </c>
      <c r="G428">
        <f>(D428*Ergebnis!$C$2*Ergebnis!$C$6)</f>
        <v>2.1129778714343156E-2</v>
      </c>
      <c r="H428">
        <f>Ergebnis!$C$3/1000*Eigenverbrauch!E428</f>
        <v>0.35638098082117009</v>
      </c>
      <c r="I428">
        <f>Ergebnis!$C$4/1000*Eigenverbrauch!F428</f>
        <v>2.1349365657825503</v>
      </c>
      <c r="J428">
        <f t="shared" si="18"/>
        <v>1.7960311907191683E-2</v>
      </c>
      <c r="K428">
        <f t="shared" si="19"/>
        <v>3.1694668071514734E-3</v>
      </c>
      <c r="L428">
        <f t="shared" si="20"/>
        <v>2.8525201264363261E-3</v>
      </c>
    </row>
    <row r="429" spans="2:12" x14ac:dyDescent="0.35">
      <c r="B429" s="30">
        <v>40926</v>
      </c>
      <c r="C429" s="31" t="s">
        <v>70</v>
      </c>
      <c r="D429" s="32">
        <v>0</v>
      </c>
      <c r="E429" s="32">
        <v>0.14552619424382052</v>
      </c>
      <c r="F429">
        <v>0.66474382710034485</v>
      </c>
      <c r="G429">
        <f>(D429*Ergebnis!$C$2*Ergebnis!$C$6)</f>
        <v>0</v>
      </c>
      <c r="H429">
        <f>Ergebnis!$C$3/1000*Eigenverbrauch!E429</f>
        <v>0.43657858273146155</v>
      </c>
      <c r="I429">
        <f>Ergebnis!$C$4/1000*Eigenverbrauch!F429</f>
        <v>2.3266033948512068</v>
      </c>
      <c r="J429">
        <f t="shared" si="18"/>
        <v>0</v>
      </c>
      <c r="K429">
        <f t="shared" si="19"/>
        <v>0</v>
      </c>
      <c r="L429">
        <f t="shared" si="20"/>
        <v>0</v>
      </c>
    </row>
    <row r="430" spans="2:12" x14ac:dyDescent="0.35">
      <c r="B430" s="30">
        <v>40926</v>
      </c>
      <c r="C430" s="31" t="s">
        <v>71</v>
      </c>
      <c r="D430" s="32">
        <v>0</v>
      </c>
      <c r="E430" s="32">
        <v>0.1859052059037582</v>
      </c>
      <c r="F430">
        <v>0.68851947849472839</v>
      </c>
      <c r="G430">
        <f>(D430*Ergebnis!$C$2*Ergebnis!$C$6)</f>
        <v>0</v>
      </c>
      <c r="H430">
        <f>Ergebnis!$C$3/1000*Eigenverbrauch!E430</f>
        <v>0.55771561771127454</v>
      </c>
      <c r="I430">
        <f>Ergebnis!$C$4/1000*Eigenverbrauch!F430</f>
        <v>2.4098181747315492</v>
      </c>
      <c r="J430">
        <f t="shared" si="18"/>
        <v>0</v>
      </c>
      <c r="K430">
        <f t="shared" si="19"/>
        <v>0</v>
      </c>
      <c r="L430">
        <f t="shared" si="20"/>
        <v>0</v>
      </c>
    </row>
    <row r="431" spans="2:12" x14ac:dyDescent="0.35">
      <c r="B431" s="30">
        <v>40926</v>
      </c>
      <c r="C431" s="31" t="s">
        <v>72</v>
      </c>
      <c r="D431" s="32">
        <v>0</v>
      </c>
      <c r="E431" s="32">
        <v>0.20172877948294318</v>
      </c>
      <c r="F431">
        <v>0.33870559117572546</v>
      </c>
      <c r="G431">
        <f>(D431*Ergebnis!$C$2*Ergebnis!$C$6)</f>
        <v>0</v>
      </c>
      <c r="H431">
        <f>Ergebnis!$C$3/1000*Eigenverbrauch!E431</f>
        <v>0.60518633844882952</v>
      </c>
      <c r="I431">
        <f>Ergebnis!$C$4/1000*Eigenverbrauch!F431</f>
        <v>1.1854695691150392</v>
      </c>
      <c r="J431">
        <f t="shared" si="18"/>
        <v>0</v>
      </c>
      <c r="K431">
        <f t="shared" si="19"/>
        <v>0</v>
      </c>
      <c r="L431">
        <f t="shared" si="20"/>
        <v>0</v>
      </c>
    </row>
    <row r="432" spans="2:12" x14ac:dyDescent="0.35">
      <c r="B432" s="30">
        <v>40926</v>
      </c>
      <c r="C432" s="31" t="s">
        <v>73</v>
      </c>
      <c r="D432" s="32">
        <v>0</v>
      </c>
      <c r="E432" s="32">
        <v>0.18898255490487076</v>
      </c>
      <c r="F432">
        <v>0</v>
      </c>
      <c r="G432">
        <f>(D432*Ergebnis!$C$2*Ergebnis!$C$6)</f>
        <v>0</v>
      </c>
      <c r="H432">
        <f>Ergebnis!$C$3/1000*Eigenverbrauch!E432</f>
        <v>0.56694766471461233</v>
      </c>
      <c r="I432">
        <f>Ergebnis!$C$4/1000*Eigenverbrauch!F432</f>
        <v>0</v>
      </c>
      <c r="J432">
        <f t="shared" si="18"/>
        <v>0</v>
      </c>
      <c r="K432">
        <f t="shared" si="19"/>
        <v>0</v>
      </c>
      <c r="L432">
        <f t="shared" si="20"/>
        <v>0</v>
      </c>
    </row>
    <row r="433" spans="2:12" x14ac:dyDescent="0.35">
      <c r="B433" s="30">
        <v>40926</v>
      </c>
      <c r="C433" s="31" t="s">
        <v>74</v>
      </c>
      <c r="D433" s="32">
        <v>0</v>
      </c>
      <c r="E433" s="32">
        <v>0.15563553528822338</v>
      </c>
      <c r="F433">
        <v>0.28296922807085922</v>
      </c>
      <c r="G433">
        <f>(D433*Ergebnis!$C$2*Ergebnis!$C$6)</f>
        <v>0</v>
      </c>
      <c r="H433">
        <f>Ergebnis!$C$3/1000*Eigenverbrauch!E433</f>
        <v>0.46690660586467014</v>
      </c>
      <c r="I433">
        <f>Ergebnis!$C$4/1000*Eigenverbrauch!F433</f>
        <v>0.99039229824800734</v>
      </c>
      <c r="J433">
        <f t="shared" si="18"/>
        <v>0</v>
      </c>
      <c r="K433">
        <f t="shared" si="19"/>
        <v>0</v>
      </c>
      <c r="L433">
        <f t="shared" si="20"/>
        <v>0</v>
      </c>
    </row>
    <row r="434" spans="2:12" x14ac:dyDescent="0.35">
      <c r="B434" s="30">
        <v>40926</v>
      </c>
      <c r="C434" s="31" t="s">
        <v>75</v>
      </c>
      <c r="D434" s="32">
        <v>0</v>
      </c>
      <c r="E434" s="32">
        <v>0.12531061317917816</v>
      </c>
      <c r="F434">
        <v>0.63122405628203382</v>
      </c>
      <c r="G434">
        <f>(D434*Ergebnis!$C$2*Ergebnis!$C$6)</f>
        <v>0</v>
      </c>
      <c r="H434">
        <f>Ergebnis!$C$3/1000*Eigenverbrauch!E434</f>
        <v>0.37593183953753451</v>
      </c>
      <c r="I434">
        <f>Ergebnis!$C$4/1000*Eigenverbrauch!F434</f>
        <v>2.2092841969871184</v>
      </c>
      <c r="J434">
        <f t="shared" si="18"/>
        <v>0</v>
      </c>
      <c r="K434">
        <f t="shared" si="19"/>
        <v>0</v>
      </c>
      <c r="L434">
        <f t="shared" si="20"/>
        <v>0</v>
      </c>
    </row>
    <row r="435" spans="2:12" x14ac:dyDescent="0.35">
      <c r="B435" s="30">
        <v>40926</v>
      </c>
      <c r="C435" s="31" t="s">
        <v>76</v>
      </c>
      <c r="D435" s="32">
        <v>0</v>
      </c>
      <c r="E435" s="32">
        <v>9.6233407230450277E-2</v>
      </c>
      <c r="F435">
        <v>0.2252840410812075</v>
      </c>
      <c r="G435">
        <f>(D435*Ergebnis!$C$2*Ergebnis!$C$6)</f>
        <v>0</v>
      </c>
      <c r="H435">
        <f>Ergebnis!$C$3/1000*Eigenverbrauch!E435</f>
        <v>0.28870022169135084</v>
      </c>
      <c r="I435">
        <f>Ergebnis!$C$4/1000*Eigenverbrauch!F435</f>
        <v>0.78849414378422622</v>
      </c>
      <c r="J435">
        <f t="shared" si="18"/>
        <v>0</v>
      </c>
      <c r="K435">
        <f t="shared" si="19"/>
        <v>0</v>
      </c>
      <c r="L435">
        <f t="shared" si="20"/>
        <v>0</v>
      </c>
    </row>
    <row r="436" spans="2:12" x14ac:dyDescent="0.35">
      <c r="B436" s="30">
        <v>40927</v>
      </c>
      <c r="C436" s="31" t="s">
        <v>53</v>
      </c>
      <c r="D436" s="32">
        <v>0</v>
      </c>
      <c r="E436" s="32">
        <v>7.9920731193885625E-2</v>
      </c>
      <c r="F436">
        <v>0.51370997602946622</v>
      </c>
      <c r="G436">
        <f>(D436*Ergebnis!$C$2*Ergebnis!$C$6)</f>
        <v>0</v>
      </c>
      <c r="H436">
        <f>Ergebnis!$C$3/1000*Eigenverbrauch!E436</f>
        <v>0.23976219358165687</v>
      </c>
      <c r="I436">
        <f>Ergebnis!$C$4/1000*Eigenverbrauch!F436</f>
        <v>1.7979849161031318</v>
      </c>
      <c r="J436">
        <f t="shared" si="18"/>
        <v>0</v>
      </c>
      <c r="K436">
        <f t="shared" si="19"/>
        <v>0</v>
      </c>
      <c r="L436">
        <f t="shared" si="20"/>
        <v>0</v>
      </c>
    </row>
    <row r="437" spans="2:12" x14ac:dyDescent="0.35">
      <c r="B437" s="30">
        <v>40927</v>
      </c>
      <c r="C437" s="31" t="s">
        <v>54</v>
      </c>
      <c r="D437" s="32">
        <v>0</v>
      </c>
      <c r="E437" s="32">
        <v>6.9016352287206928E-2</v>
      </c>
      <c r="F437">
        <v>0.42036131194823922</v>
      </c>
      <c r="G437">
        <f>(D437*Ergebnis!$C$2*Ergebnis!$C$6)</f>
        <v>0</v>
      </c>
      <c r="H437">
        <f>Ergebnis!$C$3/1000*Eigenverbrauch!E437</f>
        <v>0.20704905686162078</v>
      </c>
      <c r="I437">
        <f>Ergebnis!$C$4/1000*Eigenverbrauch!F437</f>
        <v>1.4712645918188372</v>
      </c>
      <c r="J437">
        <f t="shared" si="18"/>
        <v>0</v>
      </c>
      <c r="K437">
        <f t="shared" si="19"/>
        <v>0</v>
      </c>
      <c r="L437">
        <f t="shared" si="20"/>
        <v>0</v>
      </c>
    </row>
    <row r="438" spans="2:12" x14ac:dyDescent="0.35">
      <c r="B438" s="30">
        <v>40927</v>
      </c>
      <c r="C438" s="31" t="s">
        <v>55</v>
      </c>
      <c r="D438" s="32">
        <v>0</v>
      </c>
      <c r="E438" s="32">
        <v>6.83468261857961E-2</v>
      </c>
      <c r="F438">
        <v>0.30031376064545046</v>
      </c>
      <c r="G438">
        <f>(D438*Ergebnis!$C$2*Ergebnis!$C$6)</f>
        <v>0</v>
      </c>
      <c r="H438">
        <f>Ergebnis!$C$3/1000*Eigenverbrauch!E438</f>
        <v>0.2050404785573883</v>
      </c>
      <c r="I438">
        <f>Ergebnis!$C$4/1000*Eigenverbrauch!F438</f>
        <v>1.0510981622590765</v>
      </c>
      <c r="J438">
        <f t="shared" si="18"/>
        <v>0</v>
      </c>
      <c r="K438">
        <f t="shared" si="19"/>
        <v>0</v>
      </c>
      <c r="L438">
        <f t="shared" si="20"/>
        <v>0</v>
      </c>
    </row>
    <row r="439" spans="2:12" x14ac:dyDescent="0.35">
      <c r="B439" s="30">
        <v>40927</v>
      </c>
      <c r="C439" s="31" t="s">
        <v>56</v>
      </c>
      <c r="D439" s="32">
        <v>0</v>
      </c>
      <c r="E439" s="32">
        <v>7.1975674124176797E-2</v>
      </c>
      <c r="F439">
        <v>0.42542825404868162</v>
      </c>
      <c r="G439">
        <f>(D439*Ergebnis!$C$2*Ergebnis!$C$6)</f>
        <v>0</v>
      </c>
      <c r="H439">
        <f>Ergebnis!$C$3/1000*Eigenverbrauch!E439</f>
        <v>0.21592702237253039</v>
      </c>
      <c r="I439">
        <f>Ergebnis!$C$4/1000*Eigenverbrauch!F439</f>
        <v>1.4889988891703856</v>
      </c>
      <c r="J439">
        <f t="shared" si="18"/>
        <v>0</v>
      </c>
      <c r="K439">
        <f t="shared" si="19"/>
        <v>0</v>
      </c>
      <c r="L439">
        <f t="shared" si="20"/>
        <v>0</v>
      </c>
    </row>
    <row r="440" spans="2:12" x14ac:dyDescent="0.35">
      <c r="B440" s="30">
        <v>40927</v>
      </c>
      <c r="C440" s="31" t="s">
        <v>57</v>
      </c>
      <c r="D440" s="32">
        <v>0</v>
      </c>
      <c r="E440" s="32">
        <v>7.8423171453926702E-2</v>
      </c>
      <c r="F440">
        <v>0.53339309726580009</v>
      </c>
      <c r="G440">
        <f>(D440*Ergebnis!$C$2*Ergebnis!$C$6)</f>
        <v>0</v>
      </c>
      <c r="H440">
        <f>Ergebnis!$C$3/1000*Eigenverbrauch!E440</f>
        <v>0.23526951436178012</v>
      </c>
      <c r="I440">
        <f>Ergebnis!$C$4/1000*Eigenverbrauch!F440</f>
        <v>1.8668758404303003</v>
      </c>
      <c r="J440">
        <f t="shared" si="18"/>
        <v>0</v>
      </c>
      <c r="K440">
        <f t="shared" si="19"/>
        <v>0</v>
      </c>
      <c r="L440">
        <f t="shared" si="20"/>
        <v>0</v>
      </c>
    </row>
    <row r="441" spans="2:12" x14ac:dyDescent="0.35">
      <c r="B441" s="30">
        <v>40927</v>
      </c>
      <c r="C441" s="31" t="s">
        <v>58</v>
      </c>
      <c r="D441" s="32">
        <v>0</v>
      </c>
      <c r="E441" s="32">
        <v>9.2128260747139798E-2</v>
      </c>
      <c r="F441">
        <v>0.3196071171048272</v>
      </c>
      <c r="G441">
        <f>(D441*Ergebnis!$C$2*Ergebnis!$C$6)</f>
        <v>0</v>
      </c>
      <c r="H441">
        <f>Ergebnis!$C$3/1000*Eigenverbrauch!E441</f>
        <v>0.27638478224141938</v>
      </c>
      <c r="I441">
        <f>Ergebnis!$C$4/1000*Eigenverbrauch!F441</f>
        <v>1.1186249098668952</v>
      </c>
      <c r="J441">
        <f t="shared" si="18"/>
        <v>0</v>
      </c>
      <c r="K441">
        <f t="shared" si="19"/>
        <v>0</v>
      </c>
      <c r="L441">
        <f t="shared" si="20"/>
        <v>0</v>
      </c>
    </row>
    <row r="442" spans="2:12" x14ac:dyDescent="0.35">
      <c r="B442" s="30">
        <v>40927</v>
      </c>
      <c r="C442" s="31" t="s">
        <v>59</v>
      </c>
      <c r="D442" s="32">
        <v>0</v>
      </c>
      <c r="E442" s="32">
        <v>0.12474821018072688</v>
      </c>
      <c r="F442">
        <v>0.39327265994972033</v>
      </c>
      <c r="G442">
        <f>(D442*Ergebnis!$C$2*Ergebnis!$C$6)</f>
        <v>0</v>
      </c>
      <c r="H442">
        <f>Ergebnis!$C$3/1000*Eigenverbrauch!E442</f>
        <v>0.3742446305421806</v>
      </c>
      <c r="I442">
        <f>Ergebnis!$C$4/1000*Eigenverbrauch!F442</f>
        <v>1.3764543098240212</v>
      </c>
      <c r="J442">
        <f t="shared" si="18"/>
        <v>0</v>
      </c>
      <c r="K442">
        <f t="shared" si="19"/>
        <v>0</v>
      </c>
      <c r="L442">
        <f t="shared" si="20"/>
        <v>0</v>
      </c>
    </row>
    <row r="443" spans="2:12" x14ac:dyDescent="0.35">
      <c r="B443" s="30">
        <v>40927</v>
      </c>
      <c r="C443" s="31" t="s">
        <v>60</v>
      </c>
      <c r="D443" s="32">
        <v>0</v>
      </c>
      <c r="E443" s="32">
        <v>0.13006266020058005</v>
      </c>
      <c r="F443">
        <v>0.57061563346520372</v>
      </c>
      <c r="G443">
        <f>(D443*Ergebnis!$C$2*Ergebnis!$C$6)</f>
        <v>0</v>
      </c>
      <c r="H443">
        <f>Ergebnis!$C$3/1000*Eigenverbrauch!E443</f>
        <v>0.39018798060174015</v>
      </c>
      <c r="I443">
        <f>Ergebnis!$C$4/1000*Eigenverbrauch!F443</f>
        <v>1.9971547171282129</v>
      </c>
      <c r="J443">
        <f t="shared" si="18"/>
        <v>0</v>
      </c>
      <c r="K443">
        <f t="shared" si="19"/>
        <v>0</v>
      </c>
      <c r="L443">
        <f t="shared" si="20"/>
        <v>0</v>
      </c>
    </row>
    <row r="444" spans="2:12" x14ac:dyDescent="0.35">
      <c r="B444" s="30">
        <v>40927</v>
      </c>
      <c r="C444" s="31" t="s">
        <v>61</v>
      </c>
      <c r="D444" s="32">
        <v>9.150277492025159E-6</v>
      </c>
      <c r="E444" s="32">
        <v>0.1160645163286451</v>
      </c>
      <c r="F444">
        <v>0.35293200553465981</v>
      </c>
      <c r="G444">
        <f>(D444*Ergebnis!$C$2*Ergebnis!$C$6)</f>
        <v>6.0025820347685041E-2</v>
      </c>
      <c r="H444">
        <f>Ergebnis!$C$3/1000*Eigenverbrauch!E444</f>
        <v>0.3481935489859353</v>
      </c>
      <c r="I444">
        <f>Ergebnis!$C$4/1000*Eigenverbrauch!F444</f>
        <v>1.2352620193713093</v>
      </c>
      <c r="J444">
        <f t="shared" si="18"/>
        <v>5.1021947295532284E-2</v>
      </c>
      <c r="K444">
        <f t="shared" si="19"/>
        <v>9.0038730521527569E-3</v>
      </c>
      <c r="L444">
        <f t="shared" si="20"/>
        <v>8.1034857469374812E-3</v>
      </c>
    </row>
    <row r="445" spans="2:12" x14ac:dyDescent="0.35">
      <c r="B445" s="30">
        <v>40927</v>
      </c>
      <c r="C445" s="31" t="s">
        <v>62</v>
      </c>
      <c r="D445" s="32">
        <v>5.3402912604319244E-5</v>
      </c>
      <c r="E445" s="32">
        <v>0.10942414432751262</v>
      </c>
      <c r="F445">
        <v>0.63960399898661158</v>
      </c>
      <c r="G445">
        <f>(D445*Ergebnis!$C$2*Ergebnis!$C$6)</f>
        <v>0.35032310668433425</v>
      </c>
      <c r="H445">
        <f>Ergebnis!$C$3/1000*Eigenverbrauch!E445</f>
        <v>0.32827243298253783</v>
      </c>
      <c r="I445">
        <f>Ergebnis!$C$4/1000*Eigenverbrauch!F445</f>
        <v>2.2386139964531404</v>
      </c>
      <c r="J445">
        <f t="shared" si="18"/>
        <v>0.27903156803515716</v>
      </c>
      <c r="K445">
        <f t="shared" si="19"/>
        <v>7.1291538649177089E-2</v>
      </c>
      <c r="L445">
        <f t="shared" si="20"/>
        <v>6.4162384784259383E-2</v>
      </c>
    </row>
    <row r="446" spans="2:12" x14ac:dyDescent="0.35">
      <c r="B446" s="30">
        <v>40927</v>
      </c>
      <c r="C446" s="31" t="s">
        <v>63</v>
      </c>
      <c r="D446" s="32">
        <v>1.2856402815303739E-4</v>
      </c>
      <c r="E446" s="32">
        <v>0.10842359821674165</v>
      </c>
      <c r="F446">
        <v>0.66221035605012368</v>
      </c>
      <c r="G446">
        <f>(D446*Ergebnis!$C$2*Ergebnis!$C$6)</f>
        <v>0.84338002468392526</v>
      </c>
      <c r="H446">
        <f>Ergebnis!$C$3/1000*Eigenverbrauch!E446</f>
        <v>0.32527079465022496</v>
      </c>
      <c r="I446">
        <f>Ergebnis!$C$4/1000*Eigenverbrauch!F446</f>
        <v>2.3177362461754329</v>
      </c>
      <c r="J446">
        <f t="shared" si="18"/>
        <v>0.27648017545269121</v>
      </c>
      <c r="K446">
        <f t="shared" si="19"/>
        <v>0.56689984923123404</v>
      </c>
      <c r="L446">
        <f t="shared" si="20"/>
        <v>0.51020986430811066</v>
      </c>
    </row>
    <row r="447" spans="2:12" x14ac:dyDescent="0.35">
      <c r="B447" s="30">
        <v>40927</v>
      </c>
      <c r="C447" s="31" t="s">
        <v>64</v>
      </c>
      <c r="D447" s="32">
        <v>1.3075956887310665E-4</v>
      </c>
      <c r="E447" s="32">
        <v>0.11442032286586888</v>
      </c>
      <c r="F447">
        <v>0.67702141757449386</v>
      </c>
      <c r="G447">
        <f>(D447*Ergebnis!$C$2*Ergebnis!$C$6)</f>
        <v>0.85778277180757956</v>
      </c>
      <c r="H447">
        <f>Ergebnis!$C$3/1000*Eigenverbrauch!E447</f>
        <v>0.34326096859760663</v>
      </c>
      <c r="I447">
        <f>Ergebnis!$C$4/1000*Eigenverbrauch!F447</f>
        <v>2.3695749615107284</v>
      </c>
      <c r="J447">
        <f t="shared" si="18"/>
        <v>0.29177182330796564</v>
      </c>
      <c r="K447">
        <f t="shared" si="19"/>
        <v>0.56601094849961386</v>
      </c>
      <c r="L447">
        <f t="shared" si="20"/>
        <v>0.50940985364965252</v>
      </c>
    </row>
    <row r="448" spans="2:12" x14ac:dyDescent="0.35">
      <c r="B448" s="30">
        <v>40927</v>
      </c>
      <c r="C448" s="31" t="s">
        <v>65</v>
      </c>
      <c r="D448" s="32">
        <v>6.1556651254540511E-4</v>
      </c>
      <c r="E448" s="32">
        <v>0.12295934743288857</v>
      </c>
      <c r="F448">
        <v>0.68676553699842147</v>
      </c>
      <c r="G448">
        <f>(D448*Ergebnis!$C$2*Ergebnis!$C$6)</f>
        <v>4.0381163222978573</v>
      </c>
      <c r="H448">
        <f>Ergebnis!$C$3/1000*Eigenverbrauch!E448</f>
        <v>0.36887804229866572</v>
      </c>
      <c r="I448">
        <f>Ergebnis!$C$4/1000*Eigenverbrauch!F448</f>
        <v>2.4036793794944753</v>
      </c>
      <c r="J448">
        <f t="shared" si="18"/>
        <v>0.31354633595386583</v>
      </c>
      <c r="K448">
        <f t="shared" si="19"/>
        <v>3.7245699863439916</v>
      </c>
      <c r="L448">
        <f t="shared" si="20"/>
        <v>2.1633114415450279</v>
      </c>
    </row>
    <row r="449" spans="2:12" x14ac:dyDescent="0.35">
      <c r="B449" s="30">
        <v>40927</v>
      </c>
      <c r="C449" s="31" t="s">
        <v>66</v>
      </c>
      <c r="D449" s="32">
        <v>5.6910518976262226E-4</v>
      </c>
      <c r="E449" s="32">
        <v>0.12602411974574773</v>
      </c>
      <c r="F449">
        <v>0.70761795256562665</v>
      </c>
      <c r="G449">
        <f>(D449*Ergebnis!$C$2*Ergebnis!$C$6)</f>
        <v>3.733330044842802</v>
      </c>
      <c r="H449">
        <f>Ergebnis!$C$3/1000*Eigenverbrauch!E449</f>
        <v>0.37807235923724319</v>
      </c>
      <c r="I449">
        <f>Ergebnis!$C$4/1000*Eigenverbrauch!F449</f>
        <v>2.4766628339796934</v>
      </c>
      <c r="J449">
        <f t="shared" si="18"/>
        <v>0.3213615053516567</v>
      </c>
      <c r="K449">
        <f t="shared" si="19"/>
        <v>3.4119685394911454</v>
      </c>
      <c r="L449">
        <f t="shared" si="20"/>
        <v>2.2289965505817242</v>
      </c>
    </row>
    <row r="450" spans="2:12" x14ac:dyDescent="0.35">
      <c r="B450" s="30">
        <v>40927</v>
      </c>
      <c r="C450" s="31" t="s">
        <v>67</v>
      </c>
      <c r="D450" s="32">
        <v>1.9876874339357526E-4</v>
      </c>
      <c r="E450" s="32">
        <v>0.11866533050505386</v>
      </c>
      <c r="F450">
        <v>0.30304211408415022</v>
      </c>
      <c r="G450">
        <f>(D450*Ergebnis!$C$2*Ergebnis!$C$6)</f>
        <v>1.3039229566618538</v>
      </c>
      <c r="H450">
        <f>Ergebnis!$C$3/1000*Eigenverbrauch!E450</f>
        <v>0.35599599151516159</v>
      </c>
      <c r="I450">
        <f>Ergebnis!$C$4/1000*Eigenverbrauch!F450</f>
        <v>1.0606473992945258</v>
      </c>
      <c r="J450">
        <f t="shared" si="18"/>
        <v>0.30259659278788736</v>
      </c>
      <c r="K450">
        <f t="shared" si="19"/>
        <v>1.0013263638739665</v>
      </c>
      <c r="L450">
        <f t="shared" si="20"/>
        <v>0.90119372748656978</v>
      </c>
    </row>
    <row r="451" spans="2:12" x14ac:dyDescent="0.35">
      <c r="B451" s="30">
        <v>40927</v>
      </c>
      <c r="C451" s="31" t="s">
        <v>68</v>
      </c>
      <c r="D451" s="32">
        <v>5.5348661266416549E-5</v>
      </c>
      <c r="E451" s="32">
        <v>0.11316686290215583</v>
      </c>
      <c r="F451">
        <v>0.26562469549626799</v>
      </c>
      <c r="G451">
        <f>(D451*Ergebnis!$C$2*Ergebnis!$C$6)</f>
        <v>0.36308721790769255</v>
      </c>
      <c r="H451">
        <f>Ergebnis!$C$3/1000*Eigenverbrauch!E451</f>
        <v>0.33950058870646749</v>
      </c>
      <c r="I451">
        <f>Ergebnis!$C$4/1000*Eigenverbrauch!F451</f>
        <v>0.92968643423693798</v>
      </c>
      <c r="J451">
        <f t="shared" si="18"/>
        <v>0.28857550040049734</v>
      </c>
      <c r="K451">
        <f t="shared" si="19"/>
        <v>7.4511717507195208E-2</v>
      </c>
      <c r="L451">
        <f t="shared" si="20"/>
        <v>6.7060545756475687E-2</v>
      </c>
    </row>
    <row r="452" spans="2:12" x14ac:dyDescent="0.35">
      <c r="B452" s="30">
        <v>40927</v>
      </c>
      <c r="C452" s="31" t="s">
        <v>69</v>
      </c>
      <c r="D452" s="32">
        <v>2.8752380567613537E-5</v>
      </c>
      <c r="E452" s="32">
        <v>0.11879366027372337</v>
      </c>
      <c r="F452">
        <v>0.36988677333229397</v>
      </c>
      <c r="G452">
        <f>(D452*Ergebnis!$C$2*Ergebnis!$C$6)</f>
        <v>0.1886156165235448</v>
      </c>
      <c r="H452">
        <f>Ergebnis!$C$3/1000*Eigenverbrauch!E452</f>
        <v>0.35638098082117009</v>
      </c>
      <c r="I452">
        <f>Ergebnis!$C$4/1000*Eigenverbrauch!F452</f>
        <v>1.2946037066630289</v>
      </c>
      <c r="J452">
        <f t="shared" si="18"/>
        <v>0.16032327404501309</v>
      </c>
      <c r="K452">
        <f t="shared" si="19"/>
        <v>2.8292342478531712E-2</v>
      </c>
      <c r="L452">
        <f t="shared" si="20"/>
        <v>2.546310823067854E-2</v>
      </c>
    </row>
    <row r="453" spans="2:12" x14ac:dyDescent="0.35">
      <c r="B453" s="30">
        <v>40927</v>
      </c>
      <c r="C453" s="31" t="s">
        <v>70</v>
      </c>
      <c r="D453" s="32">
        <v>0</v>
      </c>
      <c r="E453" s="32">
        <v>0.14552619424382052</v>
      </c>
      <c r="F453">
        <v>0.4784362637148481</v>
      </c>
      <c r="G453">
        <f>(D453*Ergebnis!$C$2*Ergebnis!$C$6)</f>
        <v>0</v>
      </c>
      <c r="H453">
        <f>Ergebnis!$C$3/1000*Eigenverbrauch!E453</f>
        <v>0.43657858273146155</v>
      </c>
      <c r="I453">
        <f>Ergebnis!$C$4/1000*Eigenverbrauch!F453</f>
        <v>1.6745269230019684</v>
      </c>
      <c r="J453">
        <f t="shared" ref="J453:J516" si="21">MIN(G453,H453)*0.85</f>
        <v>0</v>
      </c>
      <c r="K453">
        <f t="shared" ref="K453:K516" si="22">G453-J453</f>
        <v>0</v>
      </c>
      <c r="L453">
        <f t="shared" ref="L453:L516" si="23">MIN(I453,K453)*0.9</f>
        <v>0</v>
      </c>
    </row>
    <row r="454" spans="2:12" x14ac:dyDescent="0.35">
      <c r="B454" s="30">
        <v>40927</v>
      </c>
      <c r="C454" s="31" t="s">
        <v>71</v>
      </c>
      <c r="D454" s="32">
        <v>0</v>
      </c>
      <c r="E454" s="32">
        <v>0.1859052059037582</v>
      </c>
      <c r="F454">
        <v>0.59419640247110872</v>
      </c>
      <c r="G454">
        <f>(D454*Ergebnis!$C$2*Ergebnis!$C$6)</f>
        <v>0</v>
      </c>
      <c r="H454">
        <f>Ergebnis!$C$3/1000*Eigenverbrauch!E454</f>
        <v>0.55771561771127454</v>
      </c>
      <c r="I454">
        <f>Ergebnis!$C$4/1000*Eigenverbrauch!F454</f>
        <v>2.0796874086488804</v>
      </c>
      <c r="J454">
        <f t="shared" si="21"/>
        <v>0</v>
      </c>
      <c r="K454">
        <f t="shared" si="22"/>
        <v>0</v>
      </c>
      <c r="L454">
        <f t="shared" si="23"/>
        <v>0</v>
      </c>
    </row>
    <row r="455" spans="2:12" x14ac:dyDescent="0.35">
      <c r="B455" s="30">
        <v>40927</v>
      </c>
      <c r="C455" s="31" t="s">
        <v>72</v>
      </c>
      <c r="D455" s="32">
        <v>0</v>
      </c>
      <c r="E455" s="32">
        <v>0.20172877948294318</v>
      </c>
      <c r="F455">
        <v>0.51312532886403051</v>
      </c>
      <c r="G455">
        <f>(D455*Ergebnis!$C$2*Ergebnis!$C$6)</f>
        <v>0</v>
      </c>
      <c r="H455">
        <f>Ergebnis!$C$3/1000*Eigenverbrauch!E455</f>
        <v>0.60518633844882952</v>
      </c>
      <c r="I455">
        <f>Ergebnis!$C$4/1000*Eigenverbrauch!F455</f>
        <v>1.7959386510241067</v>
      </c>
      <c r="J455">
        <f t="shared" si="21"/>
        <v>0</v>
      </c>
      <c r="K455">
        <f t="shared" si="22"/>
        <v>0</v>
      </c>
      <c r="L455">
        <f t="shared" si="23"/>
        <v>0</v>
      </c>
    </row>
    <row r="456" spans="2:12" x14ac:dyDescent="0.35">
      <c r="B456" s="30">
        <v>40927</v>
      </c>
      <c r="C456" s="31" t="s">
        <v>73</v>
      </c>
      <c r="D456" s="32">
        <v>0</v>
      </c>
      <c r="E456" s="32">
        <v>0.18898255490487076</v>
      </c>
      <c r="F456">
        <v>0.49168826613138972</v>
      </c>
      <c r="G456">
        <f>(D456*Ergebnis!$C$2*Ergebnis!$C$6)</f>
        <v>0</v>
      </c>
      <c r="H456">
        <f>Ergebnis!$C$3/1000*Eigenverbrauch!E456</f>
        <v>0.56694766471461233</v>
      </c>
      <c r="I456">
        <f>Ergebnis!$C$4/1000*Eigenverbrauch!F456</f>
        <v>1.720908931459864</v>
      </c>
      <c r="J456">
        <f t="shared" si="21"/>
        <v>0</v>
      </c>
      <c r="K456">
        <f t="shared" si="22"/>
        <v>0</v>
      </c>
      <c r="L456">
        <f t="shared" si="23"/>
        <v>0</v>
      </c>
    </row>
    <row r="457" spans="2:12" x14ac:dyDescent="0.35">
      <c r="B457" s="30">
        <v>40927</v>
      </c>
      <c r="C457" s="31" t="s">
        <v>74</v>
      </c>
      <c r="D457" s="32">
        <v>0</v>
      </c>
      <c r="E457" s="32">
        <v>0.15563553528822338</v>
      </c>
      <c r="F457">
        <v>0.69884824508409171</v>
      </c>
      <c r="G457">
        <f>(D457*Ergebnis!$C$2*Ergebnis!$C$6)</f>
        <v>0</v>
      </c>
      <c r="H457">
        <f>Ergebnis!$C$3/1000*Eigenverbrauch!E457</f>
        <v>0.46690660586467014</v>
      </c>
      <c r="I457">
        <f>Ergebnis!$C$4/1000*Eigenverbrauch!F457</f>
        <v>2.445968857794321</v>
      </c>
      <c r="J457">
        <f t="shared" si="21"/>
        <v>0</v>
      </c>
      <c r="K457">
        <f t="shared" si="22"/>
        <v>0</v>
      </c>
      <c r="L457">
        <f t="shared" si="23"/>
        <v>0</v>
      </c>
    </row>
    <row r="458" spans="2:12" x14ac:dyDescent="0.35">
      <c r="B458" s="30">
        <v>40927</v>
      </c>
      <c r="C458" s="31" t="s">
        <v>75</v>
      </c>
      <c r="D458" s="32">
        <v>0</v>
      </c>
      <c r="E458" s="32">
        <v>0.12531061317917816</v>
      </c>
      <c r="F458">
        <v>0.54839904117864868</v>
      </c>
      <c r="G458">
        <f>(D458*Ergebnis!$C$2*Ergebnis!$C$6)</f>
        <v>0</v>
      </c>
      <c r="H458">
        <f>Ergebnis!$C$3/1000*Eigenverbrauch!E458</f>
        <v>0.37593183953753451</v>
      </c>
      <c r="I458">
        <f>Ergebnis!$C$4/1000*Eigenverbrauch!F458</f>
        <v>1.9193966441252703</v>
      </c>
      <c r="J458">
        <f t="shared" si="21"/>
        <v>0</v>
      </c>
      <c r="K458">
        <f t="shared" si="22"/>
        <v>0</v>
      </c>
      <c r="L458">
        <f t="shared" si="23"/>
        <v>0</v>
      </c>
    </row>
    <row r="459" spans="2:12" x14ac:dyDescent="0.35">
      <c r="B459" s="30">
        <v>40927</v>
      </c>
      <c r="C459" s="31" t="s">
        <v>76</v>
      </c>
      <c r="D459" s="32">
        <v>0</v>
      </c>
      <c r="E459" s="32">
        <v>9.6233407230450277E-2</v>
      </c>
      <c r="F459">
        <v>3.3714653206789701E-2</v>
      </c>
      <c r="G459">
        <f>(D459*Ergebnis!$C$2*Ergebnis!$C$6)</f>
        <v>0</v>
      </c>
      <c r="H459">
        <f>Ergebnis!$C$3/1000*Eigenverbrauch!E459</f>
        <v>0.28870022169135084</v>
      </c>
      <c r="I459">
        <f>Ergebnis!$C$4/1000*Eigenverbrauch!F459</f>
        <v>0.11800128622376395</v>
      </c>
      <c r="J459">
        <f t="shared" si="21"/>
        <v>0</v>
      </c>
      <c r="K459">
        <f t="shared" si="22"/>
        <v>0</v>
      </c>
      <c r="L459">
        <f t="shared" si="23"/>
        <v>0</v>
      </c>
    </row>
    <row r="460" spans="2:12" x14ac:dyDescent="0.35">
      <c r="B460" s="30">
        <v>40928</v>
      </c>
      <c r="C460" s="31" t="s">
        <v>53</v>
      </c>
      <c r="D460" s="32">
        <v>0</v>
      </c>
      <c r="E460" s="32">
        <v>7.9920731193885625E-2</v>
      </c>
      <c r="F460">
        <v>0.27361487342388868</v>
      </c>
      <c r="G460">
        <f>(D460*Ergebnis!$C$2*Ergebnis!$C$6)</f>
        <v>0</v>
      </c>
      <c r="H460">
        <f>Ergebnis!$C$3/1000*Eigenverbrauch!E460</f>
        <v>0.23976219358165687</v>
      </c>
      <c r="I460">
        <f>Ergebnis!$C$4/1000*Eigenverbrauch!F460</f>
        <v>0.95765205698361044</v>
      </c>
      <c r="J460">
        <f t="shared" si="21"/>
        <v>0</v>
      </c>
      <c r="K460">
        <f t="shared" si="22"/>
        <v>0</v>
      </c>
      <c r="L460">
        <f t="shared" si="23"/>
        <v>0</v>
      </c>
    </row>
    <row r="461" spans="2:12" x14ac:dyDescent="0.35">
      <c r="B461" s="30">
        <v>40928</v>
      </c>
      <c r="C461" s="31" t="s">
        <v>54</v>
      </c>
      <c r="D461" s="32">
        <v>0</v>
      </c>
      <c r="E461" s="32">
        <v>6.9016352287206928E-2</v>
      </c>
      <c r="F461">
        <v>8.126595599555668E-2</v>
      </c>
      <c r="G461">
        <f>(D461*Ergebnis!$C$2*Ergebnis!$C$6)</f>
        <v>0</v>
      </c>
      <c r="H461">
        <f>Ergebnis!$C$3/1000*Eigenverbrauch!E461</f>
        <v>0.20704905686162078</v>
      </c>
      <c r="I461">
        <f>Ergebnis!$C$4/1000*Eigenverbrauch!F461</f>
        <v>0.2844308459844484</v>
      </c>
      <c r="J461">
        <f t="shared" si="21"/>
        <v>0</v>
      </c>
      <c r="K461">
        <f t="shared" si="22"/>
        <v>0</v>
      </c>
      <c r="L461">
        <f t="shared" si="23"/>
        <v>0</v>
      </c>
    </row>
    <row r="462" spans="2:12" x14ac:dyDescent="0.35">
      <c r="B462" s="30">
        <v>40928</v>
      </c>
      <c r="C462" s="31" t="s">
        <v>55</v>
      </c>
      <c r="D462" s="32">
        <v>0</v>
      </c>
      <c r="E462" s="32">
        <v>6.83468261857961E-2</v>
      </c>
      <c r="F462">
        <v>0.59945822696002959</v>
      </c>
      <c r="G462">
        <f>(D462*Ergebnis!$C$2*Ergebnis!$C$6)</f>
        <v>0</v>
      </c>
      <c r="H462">
        <f>Ergebnis!$C$3/1000*Eigenverbrauch!E462</f>
        <v>0.2050404785573883</v>
      </c>
      <c r="I462">
        <f>Ergebnis!$C$4/1000*Eigenverbrauch!F462</f>
        <v>2.0981037943601035</v>
      </c>
      <c r="J462">
        <f t="shared" si="21"/>
        <v>0</v>
      </c>
      <c r="K462">
        <f t="shared" si="22"/>
        <v>0</v>
      </c>
      <c r="L462">
        <f t="shared" si="23"/>
        <v>0</v>
      </c>
    </row>
    <row r="463" spans="2:12" x14ac:dyDescent="0.35">
      <c r="B463" s="30">
        <v>40928</v>
      </c>
      <c r="C463" s="31" t="s">
        <v>56</v>
      </c>
      <c r="D463" s="32">
        <v>0</v>
      </c>
      <c r="E463" s="32">
        <v>7.1975674124176797E-2</v>
      </c>
      <c r="F463">
        <v>0.38703642351840667</v>
      </c>
      <c r="G463">
        <f>(D463*Ergebnis!$C$2*Ergebnis!$C$6)</f>
        <v>0</v>
      </c>
      <c r="H463">
        <f>Ergebnis!$C$3/1000*Eigenverbrauch!E463</f>
        <v>0.21592702237253039</v>
      </c>
      <c r="I463">
        <f>Ergebnis!$C$4/1000*Eigenverbrauch!F463</f>
        <v>1.3546274823144233</v>
      </c>
      <c r="J463">
        <f t="shared" si="21"/>
        <v>0</v>
      </c>
      <c r="K463">
        <f t="shared" si="22"/>
        <v>0</v>
      </c>
      <c r="L463">
        <f t="shared" si="23"/>
        <v>0</v>
      </c>
    </row>
    <row r="464" spans="2:12" x14ac:dyDescent="0.35">
      <c r="B464" s="30">
        <v>40928</v>
      </c>
      <c r="C464" s="31" t="s">
        <v>57</v>
      </c>
      <c r="D464" s="32">
        <v>0</v>
      </c>
      <c r="E464" s="32">
        <v>7.8423171453926702E-2</v>
      </c>
      <c r="F464">
        <v>0.48525714731159747</v>
      </c>
      <c r="G464">
        <f>(D464*Ergebnis!$C$2*Ergebnis!$C$6)</f>
        <v>0</v>
      </c>
      <c r="H464">
        <f>Ergebnis!$C$3/1000*Eigenverbrauch!E464</f>
        <v>0.23526951436178012</v>
      </c>
      <c r="I464">
        <f>Ergebnis!$C$4/1000*Eigenverbrauch!F464</f>
        <v>1.6984000155905912</v>
      </c>
      <c r="J464">
        <f t="shared" si="21"/>
        <v>0</v>
      </c>
      <c r="K464">
        <f t="shared" si="22"/>
        <v>0</v>
      </c>
      <c r="L464">
        <f t="shared" si="23"/>
        <v>0</v>
      </c>
    </row>
    <row r="465" spans="2:12" x14ac:dyDescent="0.35">
      <c r="B465" s="30">
        <v>40928</v>
      </c>
      <c r="C465" s="31" t="s">
        <v>58</v>
      </c>
      <c r="D465" s="32">
        <v>0</v>
      </c>
      <c r="E465" s="32">
        <v>9.2128260747139798E-2</v>
      </c>
      <c r="F465">
        <v>0.52364897784187237</v>
      </c>
      <c r="G465">
        <f>(D465*Ergebnis!$C$2*Ergebnis!$C$6)</f>
        <v>0</v>
      </c>
      <c r="H465">
        <f>Ergebnis!$C$3/1000*Eigenverbrauch!E465</f>
        <v>0.27638478224141938</v>
      </c>
      <c r="I465">
        <f>Ergebnis!$C$4/1000*Eigenverbrauch!F465</f>
        <v>1.8327714224465532</v>
      </c>
      <c r="J465">
        <f t="shared" si="21"/>
        <v>0</v>
      </c>
      <c r="K465">
        <f t="shared" si="22"/>
        <v>0</v>
      </c>
      <c r="L465">
        <f t="shared" si="23"/>
        <v>0</v>
      </c>
    </row>
    <row r="466" spans="2:12" x14ac:dyDescent="0.35">
      <c r="B466" s="30">
        <v>40928</v>
      </c>
      <c r="C466" s="31" t="s">
        <v>59</v>
      </c>
      <c r="D466" s="32">
        <v>0</v>
      </c>
      <c r="E466" s="32">
        <v>0.12474821018072688</v>
      </c>
      <c r="F466">
        <v>0.40788883908561185</v>
      </c>
      <c r="G466">
        <f>(D466*Ergebnis!$C$2*Ergebnis!$C$6)</f>
        <v>0</v>
      </c>
      <c r="H466">
        <f>Ergebnis!$C$3/1000*Eigenverbrauch!E466</f>
        <v>0.3742446305421806</v>
      </c>
      <c r="I466">
        <f>Ergebnis!$C$4/1000*Eigenverbrauch!F466</f>
        <v>1.4276109367996415</v>
      </c>
      <c r="J466">
        <f t="shared" si="21"/>
        <v>0</v>
      </c>
      <c r="K466">
        <f t="shared" si="22"/>
        <v>0</v>
      </c>
      <c r="L466">
        <f t="shared" si="23"/>
        <v>0</v>
      </c>
    </row>
    <row r="467" spans="2:12" x14ac:dyDescent="0.35">
      <c r="B467" s="30">
        <v>40928</v>
      </c>
      <c r="C467" s="31" t="s">
        <v>60</v>
      </c>
      <c r="D467" s="32">
        <v>0</v>
      </c>
      <c r="E467" s="32">
        <v>0.13006266020058005</v>
      </c>
      <c r="F467">
        <v>0.47551302788766975</v>
      </c>
      <c r="G467">
        <f>(D467*Ergebnis!$C$2*Ergebnis!$C$6)</f>
        <v>0</v>
      </c>
      <c r="H467">
        <f>Ergebnis!$C$3/1000*Eigenverbrauch!E467</f>
        <v>0.39018798060174015</v>
      </c>
      <c r="I467">
        <f>Ergebnis!$C$4/1000*Eigenverbrauch!F467</f>
        <v>1.6642955976068441</v>
      </c>
      <c r="J467">
        <f t="shared" si="21"/>
        <v>0</v>
      </c>
      <c r="K467">
        <f t="shared" si="22"/>
        <v>0</v>
      </c>
      <c r="L467">
        <f t="shared" si="23"/>
        <v>0</v>
      </c>
    </row>
    <row r="468" spans="2:12" x14ac:dyDescent="0.35">
      <c r="B468" s="30">
        <v>40928</v>
      </c>
      <c r="C468" s="31" t="s">
        <v>61</v>
      </c>
      <c r="D468" s="32">
        <v>1.5513401495100124E-6</v>
      </c>
      <c r="E468" s="32">
        <v>0.1160645163286451</v>
      </c>
      <c r="F468">
        <v>0.53008009666166467</v>
      </c>
      <c r="G468">
        <f>(D468*Ergebnis!$C$2*Ergebnis!$C$6)</f>
        <v>1.0176791380785682E-2</v>
      </c>
      <c r="H468">
        <f>Ergebnis!$C$3/1000*Eigenverbrauch!E468</f>
        <v>0.3481935489859353</v>
      </c>
      <c r="I468">
        <f>Ergebnis!$C$4/1000*Eigenverbrauch!F468</f>
        <v>1.8552803383158263</v>
      </c>
      <c r="J468">
        <f t="shared" si="21"/>
        <v>8.6502726736678286E-3</v>
      </c>
      <c r="K468">
        <f t="shared" si="22"/>
        <v>1.5265187071178531E-3</v>
      </c>
      <c r="L468">
        <f t="shared" si="23"/>
        <v>1.3738668364060679E-3</v>
      </c>
    </row>
    <row r="469" spans="2:12" x14ac:dyDescent="0.35">
      <c r="B469" s="30">
        <v>40928</v>
      </c>
      <c r="C469" s="31" t="s">
        <v>62</v>
      </c>
      <c r="D469" s="32">
        <v>1.0635882889437289E-5</v>
      </c>
      <c r="E469" s="32">
        <v>0.10942414432751262</v>
      </c>
      <c r="F469">
        <v>0.65597411961881003</v>
      </c>
      <c r="G469">
        <f>(D469*Ergebnis!$C$2*Ergebnis!$C$6)</f>
        <v>6.9771391754708617E-2</v>
      </c>
      <c r="H469">
        <f>Ergebnis!$C$3/1000*Eigenverbrauch!E469</f>
        <v>0.32827243298253783</v>
      </c>
      <c r="I469">
        <f>Ergebnis!$C$4/1000*Eigenverbrauch!F469</f>
        <v>2.2959094186658353</v>
      </c>
      <c r="J469">
        <f t="shared" si="21"/>
        <v>5.9305682991502323E-2</v>
      </c>
      <c r="K469">
        <f t="shared" si="22"/>
        <v>1.0465708763206294E-2</v>
      </c>
      <c r="L469">
        <f t="shared" si="23"/>
        <v>9.4191378868856649E-3</v>
      </c>
    </row>
    <row r="470" spans="2:12" x14ac:dyDescent="0.35">
      <c r="B470" s="30">
        <v>40928</v>
      </c>
      <c r="C470" s="31" t="s">
        <v>63</v>
      </c>
      <c r="D470" s="32">
        <v>3.6430199612646143E-5</v>
      </c>
      <c r="E470" s="32">
        <v>0.10842359821674165</v>
      </c>
      <c r="F470">
        <v>0.6670824157620876</v>
      </c>
      <c r="G470">
        <f>(D470*Ergebnis!$C$2*Ergebnis!$C$6)</f>
        <v>0.2389821094589587</v>
      </c>
      <c r="H470">
        <f>Ergebnis!$C$3/1000*Eigenverbrauch!E470</f>
        <v>0.32527079465022496</v>
      </c>
      <c r="I470">
        <f>Ergebnis!$C$4/1000*Eigenverbrauch!F470</f>
        <v>2.3347884551673066</v>
      </c>
      <c r="J470">
        <f t="shared" si="21"/>
        <v>0.20313479304011489</v>
      </c>
      <c r="K470">
        <f t="shared" si="22"/>
        <v>3.5847316418843811E-2</v>
      </c>
      <c r="L470">
        <f t="shared" si="23"/>
        <v>3.2262584776959431E-2</v>
      </c>
    </row>
    <row r="471" spans="2:12" x14ac:dyDescent="0.35">
      <c r="B471" s="30">
        <v>40928</v>
      </c>
      <c r="C471" s="31" t="s">
        <v>64</v>
      </c>
      <c r="D471" s="32">
        <v>6.6221189263406205E-5</v>
      </c>
      <c r="E471" s="32">
        <v>0.11442032286586888</v>
      </c>
      <c r="F471">
        <v>0.6686414748699161</v>
      </c>
      <c r="G471">
        <f>(D471*Ergebnis!$C$2*Ergebnis!$C$6)</f>
        <v>0.43441100156794471</v>
      </c>
      <c r="H471">
        <f>Ergebnis!$C$3/1000*Eigenverbrauch!E471</f>
        <v>0.34326096859760663</v>
      </c>
      <c r="I471">
        <f>Ergebnis!$C$4/1000*Eigenverbrauch!F471</f>
        <v>2.3402451620447065</v>
      </c>
      <c r="J471">
        <f t="shared" si="21"/>
        <v>0.29177182330796564</v>
      </c>
      <c r="K471">
        <f t="shared" si="22"/>
        <v>0.14263917825997907</v>
      </c>
      <c r="L471">
        <f t="shared" si="23"/>
        <v>0.12837526043398118</v>
      </c>
    </row>
    <row r="472" spans="2:12" x14ac:dyDescent="0.35">
      <c r="B472" s="30">
        <v>40928</v>
      </c>
      <c r="C472" s="31" t="s">
        <v>65</v>
      </c>
      <c r="D472" s="32">
        <v>8.3824955875218987E-5</v>
      </c>
      <c r="E472" s="32">
        <v>0.12295934743288857</v>
      </c>
      <c r="F472">
        <v>0.68442694833667883</v>
      </c>
      <c r="G472">
        <f>(D472*Ergebnis!$C$2*Ergebnis!$C$6)</f>
        <v>0.5498917105414366</v>
      </c>
      <c r="H472">
        <f>Ergebnis!$C$3/1000*Eigenverbrauch!E472</f>
        <v>0.36887804229866572</v>
      </c>
      <c r="I472">
        <f>Ergebnis!$C$4/1000*Eigenverbrauch!F472</f>
        <v>2.395494319178376</v>
      </c>
      <c r="J472">
        <f t="shared" si="21"/>
        <v>0.31354633595386583</v>
      </c>
      <c r="K472">
        <f t="shared" si="22"/>
        <v>0.23634537458757077</v>
      </c>
      <c r="L472">
        <f t="shared" si="23"/>
        <v>0.2127108371288137</v>
      </c>
    </row>
    <row r="473" spans="2:12" x14ac:dyDescent="0.35">
      <c r="B473" s="30">
        <v>40928</v>
      </c>
      <c r="C473" s="31" t="s">
        <v>66</v>
      </c>
      <c r="D473" s="32">
        <v>7.4740413135291703E-5</v>
      </c>
      <c r="E473" s="32">
        <v>0.12602411974574773</v>
      </c>
      <c r="F473">
        <v>0.69884824508409171</v>
      </c>
      <c r="G473">
        <f>(D473*Ergebnis!$C$2*Ergebnis!$C$6)</f>
        <v>0.49029711016751359</v>
      </c>
      <c r="H473">
        <f>Ergebnis!$C$3/1000*Eigenverbrauch!E473</f>
        <v>0.37807235923724319</v>
      </c>
      <c r="I473">
        <f>Ergebnis!$C$4/1000*Eigenverbrauch!F473</f>
        <v>2.445968857794321</v>
      </c>
      <c r="J473">
        <f t="shared" si="21"/>
        <v>0.3213615053516567</v>
      </c>
      <c r="K473">
        <f t="shared" si="22"/>
        <v>0.1689356048158569</v>
      </c>
      <c r="L473">
        <f t="shared" si="23"/>
        <v>0.15204204433427121</v>
      </c>
    </row>
    <row r="474" spans="2:12" x14ac:dyDescent="0.35">
      <c r="B474" s="30">
        <v>40928</v>
      </c>
      <c r="C474" s="31" t="s">
        <v>67</v>
      </c>
      <c r="D474" s="32">
        <v>5.3797321116906537E-5</v>
      </c>
      <c r="E474" s="32">
        <v>0.11866533050505386</v>
      </c>
      <c r="F474">
        <v>0.45271178843567905</v>
      </c>
      <c r="G474">
        <f>(D474*Ergebnis!$C$2*Ergebnis!$C$6)</f>
        <v>0.35291042652690691</v>
      </c>
      <c r="H474">
        <f>Ergebnis!$C$3/1000*Eigenverbrauch!E474</f>
        <v>0.35599599151516159</v>
      </c>
      <c r="I474">
        <f>Ergebnis!$C$4/1000*Eigenverbrauch!F474</f>
        <v>1.5844912595248766</v>
      </c>
      <c r="J474">
        <f t="shared" si="21"/>
        <v>0.29997386254787084</v>
      </c>
      <c r="K474">
        <f t="shared" si="22"/>
        <v>5.2936563979036066E-2</v>
      </c>
      <c r="L474">
        <f t="shared" si="23"/>
        <v>4.764290758113246E-2</v>
      </c>
    </row>
    <row r="475" spans="2:12" x14ac:dyDescent="0.35">
      <c r="B475" s="30">
        <v>40928</v>
      </c>
      <c r="C475" s="31" t="s">
        <v>68</v>
      </c>
      <c r="D475" s="32">
        <v>2.6030961830761226E-5</v>
      </c>
      <c r="E475" s="32">
        <v>0.11316686290215583</v>
      </c>
      <c r="F475">
        <v>0.38118995186405003</v>
      </c>
      <c r="G475">
        <f>(D475*Ergebnis!$C$2*Ergebnis!$C$6)</f>
        <v>0.17076310960979366</v>
      </c>
      <c r="H475">
        <f>Ergebnis!$C$3/1000*Eigenverbrauch!E475</f>
        <v>0.33950058870646749</v>
      </c>
      <c r="I475">
        <f>Ergebnis!$C$4/1000*Eigenverbrauch!F475</f>
        <v>1.3341648315241752</v>
      </c>
      <c r="J475">
        <f t="shared" si="21"/>
        <v>0.1451486431683246</v>
      </c>
      <c r="K475">
        <f t="shared" si="22"/>
        <v>2.5614466441469058E-2</v>
      </c>
      <c r="L475">
        <f t="shared" si="23"/>
        <v>2.3053019797322154E-2</v>
      </c>
    </row>
    <row r="476" spans="2:12" x14ac:dyDescent="0.35">
      <c r="B476" s="30">
        <v>40928</v>
      </c>
      <c r="C476" s="31" t="s">
        <v>69</v>
      </c>
      <c r="D476" s="32">
        <v>3.4445010099290109E-6</v>
      </c>
      <c r="E476" s="32">
        <v>0.11879366027372337</v>
      </c>
      <c r="F476">
        <v>0.44023931557305168</v>
      </c>
      <c r="G476">
        <f>(D476*Ergebnis!$C$2*Ergebnis!$C$6)</f>
        <v>2.2595926625134311E-2</v>
      </c>
      <c r="H476">
        <f>Ergebnis!$C$3/1000*Eigenverbrauch!E476</f>
        <v>0.35638098082117009</v>
      </c>
      <c r="I476">
        <f>Ergebnis!$C$4/1000*Eigenverbrauch!F476</f>
        <v>1.5408376045056809</v>
      </c>
      <c r="J476">
        <f t="shared" si="21"/>
        <v>1.9206537631364165E-2</v>
      </c>
      <c r="K476">
        <f t="shared" si="22"/>
        <v>3.3893889937701462E-3</v>
      </c>
      <c r="L476">
        <f t="shared" si="23"/>
        <v>3.0504500943931315E-3</v>
      </c>
    </row>
    <row r="477" spans="2:12" x14ac:dyDescent="0.35">
      <c r="B477" s="30">
        <v>40928</v>
      </c>
      <c r="C477" s="31" t="s">
        <v>70</v>
      </c>
      <c r="D477" s="32">
        <v>0</v>
      </c>
      <c r="E477" s="32">
        <v>0.14552619424382052</v>
      </c>
      <c r="F477">
        <v>0.45427084754350749</v>
      </c>
      <c r="G477">
        <f>(D477*Ergebnis!$C$2*Ergebnis!$C$6)</f>
        <v>0</v>
      </c>
      <c r="H477">
        <f>Ergebnis!$C$3/1000*Eigenverbrauch!E477</f>
        <v>0.43657858273146155</v>
      </c>
      <c r="I477">
        <f>Ergebnis!$C$4/1000*Eigenverbrauch!F477</f>
        <v>1.5899479664022762</v>
      </c>
      <c r="J477">
        <f t="shared" si="21"/>
        <v>0</v>
      </c>
      <c r="K477">
        <f t="shared" si="22"/>
        <v>0</v>
      </c>
      <c r="L477">
        <f t="shared" si="23"/>
        <v>0</v>
      </c>
    </row>
    <row r="478" spans="2:12" x14ac:dyDescent="0.35">
      <c r="B478" s="30">
        <v>40928</v>
      </c>
      <c r="C478" s="31" t="s">
        <v>71</v>
      </c>
      <c r="D478" s="32">
        <v>0</v>
      </c>
      <c r="E478" s="32">
        <v>0.1859052059037582</v>
      </c>
      <c r="F478">
        <v>0.64369652914466113</v>
      </c>
      <c r="G478">
        <f>(D478*Ergebnis!$C$2*Ergebnis!$C$6)</f>
        <v>0</v>
      </c>
      <c r="H478">
        <f>Ergebnis!$C$3/1000*Eigenverbrauch!E478</f>
        <v>0.55771561771127454</v>
      </c>
      <c r="I478">
        <f>Ergebnis!$C$4/1000*Eigenverbrauch!F478</f>
        <v>2.2529378520063141</v>
      </c>
      <c r="J478">
        <f t="shared" si="21"/>
        <v>0</v>
      </c>
      <c r="K478">
        <f t="shared" si="22"/>
        <v>0</v>
      </c>
      <c r="L478">
        <f t="shared" si="23"/>
        <v>0</v>
      </c>
    </row>
    <row r="479" spans="2:12" x14ac:dyDescent="0.35">
      <c r="B479" s="30">
        <v>40928</v>
      </c>
      <c r="C479" s="31" t="s">
        <v>72</v>
      </c>
      <c r="D479" s="32">
        <v>0</v>
      </c>
      <c r="E479" s="32">
        <v>0.20172877948294318</v>
      </c>
      <c r="F479">
        <v>0.54391674624364195</v>
      </c>
      <c r="G479">
        <f>(D479*Ergebnis!$C$2*Ergebnis!$C$6)</f>
        <v>0</v>
      </c>
      <c r="H479">
        <f>Ergebnis!$C$3/1000*Eigenverbrauch!E479</f>
        <v>0.60518633844882952</v>
      </c>
      <c r="I479">
        <f>Ergebnis!$C$4/1000*Eigenverbrauch!F479</f>
        <v>1.9037086118527469</v>
      </c>
      <c r="J479">
        <f t="shared" si="21"/>
        <v>0</v>
      </c>
      <c r="K479">
        <f t="shared" si="22"/>
        <v>0</v>
      </c>
      <c r="L479">
        <f t="shared" si="23"/>
        <v>0</v>
      </c>
    </row>
    <row r="480" spans="2:12" x14ac:dyDescent="0.35">
      <c r="B480" s="30">
        <v>40928</v>
      </c>
      <c r="C480" s="31" t="s">
        <v>73</v>
      </c>
      <c r="D480" s="32">
        <v>0</v>
      </c>
      <c r="E480" s="32">
        <v>0.18898255490487076</v>
      </c>
      <c r="F480">
        <v>0.70099195135735581</v>
      </c>
      <c r="G480">
        <f>(D480*Ergebnis!$C$2*Ergebnis!$C$6)</f>
        <v>0</v>
      </c>
      <c r="H480">
        <f>Ergebnis!$C$3/1000*Eigenverbrauch!E480</f>
        <v>0.56694766471461233</v>
      </c>
      <c r="I480">
        <f>Ergebnis!$C$4/1000*Eigenverbrauch!F480</f>
        <v>2.4534718297507454</v>
      </c>
      <c r="J480">
        <f t="shared" si="21"/>
        <v>0</v>
      </c>
      <c r="K480">
        <f t="shared" si="22"/>
        <v>0</v>
      </c>
      <c r="L480">
        <f t="shared" si="23"/>
        <v>0</v>
      </c>
    </row>
    <row r="481" spans="2:12" x14ac:dyDescent="0.35">
      <c r="B481" s="30">
        <v>40928</v>
      </c>
      <c r="C481" s="31" t="s">
        <v>74</v>
      </c>
      <c r="D481" s="32">
        <v>0</v>
      </c>
      <c r="E481" s="32">
        <v>0.15563553528822338</v>
      </c>
      <c r="F481">
        <v>0.70605889345779815</v>
      </c>
      <c r="G481">
        <f>(D481*Ergebnis!$C$2*Ergebnis!$C$6)</f>
        <v>0</v>
      </c>
      <c r="H481">
        <f>Ergebnis!$C$3/1000*Eigenverbrauch!E481</f>
        <v>0.46690660586467014</v>
      </c>
      <c r="I481">
        <f>Ergebnis!$C$4/1000*Eigenverbrauch!F481</f>
        <v>2.4712061271022936</v>
      </c>
      <c r="J481">
        <f t="shared" si="21"/>
        <v>0</v>
      </c>
      <c r="K481">
        <f t="shared" si="22"/>
        <v>0</v>
      </c>
      <c r="L481">
        <f t="shared" si="23"/>
        <v>0</v>
      </c>
    </row>
    <row r="482" spans="2:12" x14ac:dyDescent="0.35">
      <c r="B482" s="30">
        <v>40928</v>
      </c>
      <c r="C482" s="31" t="s">
        <v>75</v>
      </c>
      <c r="D482" s="32">
        <v>0</v>
      </c>
      <c r="E482" s="32">
        <v>0.12531061317917816</v>
      </c>
      <c r="F482">
        <v>0.70605889345779815</v>
      </c>
      <c r="G482">
        <f>(D482*Ergebnis!$C$2*Ergebnis!$C$6)</f>
        <v>0</v>
      </c>
      <c r="H482">
        <f>Ergebnis!$C$3/1000*Eigenverbrauch!E482</f>
        <v>0.37593183953753451</v>
      </c>
      <c r="I482">
        <f>Ergebnis!$C$4/1000*Eigenverbrauch!F482</f>
        <v>2.4712061271022936</v>
      </c>
      <c r="J482">
        <f t="shared" si="21"/>
        <v>0</v>
      </c>
      <c r="K482">
        <f t="shared" si="22"/>
        <v>0</v>
      </c>
      <c r="L482">
        <f t="shared" si="23"/>
        <v>0</v>
      </c>
    </row>
    <row r="483" spans="2:12" x14ac:dyDescent="0.35">
      <c r="B483" s="30">
        <v>40928</v>
      </c>
      <c r="C483" s="31" t="s">
        <v>76</v>
      </c>
      <c r="D483" s="32">
        <v>0</v>
      </c>
      <c r="E483" s="32">
        <v>9.6233407230450277E-2</v>
      </c>
      <c r="F483">
        <v>4.8720597119638297E-2</v>
      </c>
      <c r="G483">
        <f>(D483*Ergebnis!$C$2*Ergebnis!$C$6)</f>
        <v>0</v>
      </c>
      <c r="H483">
        <f>Ergebnis!$C$3/1000*Eigenverbrauch!E483</f>
        <v>0.28870022169135084</v>
      </c>
      <c r="I483">
        <f>Ergebnis!$C$4/1000*Eigenverbrauch!F483</f>
        <v>0.17052208991873405</v>
      </c>
      <c r="J483">
        <f t="shared" si="21"/>
        <v>0</v>
      </c>
      <c r="K483">
        <f t="shared" si="22"/>
        <v>0</v>
      </c>
      <c r="L483">
        <f t="shared" si="23"/>
        <v>0</v>
      </c>
    </row>
    <row r="484" spans="2:12" x14ac:dyDescent="0.35">
      <c r="B484" s="30">
        <v>40929</v>
      </c>
      <c r="C484" s="31" t="s">
        <v>53</v>
      </c>
      <c r="D484" s="32">
        <v>0</v>
      </c>
      <c r="E484" s="32">
        <v>8.2851984044597676E-2</v>
      </c>
      <c r="F484">
        <v>0.3289614717517978</v>
      </c>
      <c r="G484">
        <f>(D484*Ergebnis!$C$2*Ergebnis!$C$6)</f>
        <v>0</v>
      </c>
      <c r="H484">
        <f>Ergebnis!$C$3/1000*Eigenverbrauch!E484</f>
        <v>0.24855595213379303</v>
      </c>
      <c r="I484">
        <f>Ergebnis!$C$4/1000*Eigenverbrauch!F484</f>
        <v>1.1513651511312923</v>
      </c>
      <c r="J484">
        <f t="shared" si="21"/>
        <v>0</v>
      </c>
      <c r="K484">
        <f t="shared" si="22"/>
        <v>0</v>
      </c>
      <c r="L484">
        <f t="shared" si="23"/>
        <v>0</v>
      </c>
    </row>
    <row r="485" spans="2:12" x14ac:dyDescent="0.35">
      <c r="B485" s="30">
        <v>40929</v>
      </c>
      <c r="C485" s="31" t="s">
        <v>54</v>
      </c>
      <c r="D485" s="32">
        <v>0</v>
      </c>
      <c r="E485" s="32">
        <v>7.2453334074797163E-2</v>
      </c>
      <c r="F485">
        <v>0.32818194219788355</v>
      </c>
      <c r="G485">
        <f>(D485*Ergebnis!$C$2*Ergebnis!$C$6)</f>
        <v>0</v>
      </c>
      <c r="H485">
        <f>Ergebnis!$C$3/1000*Eigenverbrauch!E485</f>
        <v>0.2173600022243915</v>
      </c>
      <c r="I485">
        <f>Ergebnis!$C$4/1000*Eigenverbrauch!F485</f>
        <v>1.1486367976925924</v>
      </c>
      <c r="J485">
        <f t="shared" si="21"/>
        <v>0</v>
      </c>
      <c r="K485">
        <f t="shared" si="22"/>
        <v>0</v>
      </c>
      <c r="L485">
        <f t="shared" si="23"/>
        <v>0</v>
      </c>
    </row>
    <row r="486" spans="2:12" x14ac:dyDescent="0.35">
      <c r="B486" s="30">
        <v>40929</v>
      </c>
      <c r="C486" s="31" t="s">
        <v>55</v>
      </c>
      <c r="D486" s="32">
        <v>0</v>
      </c>
      <c r="E486" s="32">
        <v>7.1603746182731742E-2</v>
      </c>
      <c r="F486">
        <v>0.64856858885662505</v>
      </c>
      <c r="G486">
        <f>(D486*Ergebnis!$C$2*Ergebnis!$C$6)</f>
        <v>0</v>
      </c>
      <c r="H486">
        <f>Ergebnis!$C$3/1000*Eigenverbrauch!E486</f>
        <v>0.21481123854819523</v>
      </c>
      <c r="I486">
        <f>Ergebnis!$C$4/1000*Eigenverbrauch!F486</f>
        <v>2.2699900609981878</v>
      </c>
      <c r="J486">
        <f t="shared" si="21"/>
        <v>0</v>
      </c>
      <c r="K486">
        <f t="shared" si="22"/>
        <v>0</v>
      </c>
      <c r="L486">
        <f t="shared" si="23"/>
        <v>0</v>
      </c>
    </row>
    <row r="487" spans="2:12" x14ac:dyDescent="0.35">
      <c r="B487" s="30">
        <v>40929</v>
      </c>
      <c r="C487" s="31" t="s">
        <v>56</v>
      </c>
      <c r="D487" s="32">
        <v>0</v>
      </c>
      <c r="E487" s="32">
        <v>7.3891290763350895E-2</v>
      </c>
      <c r="F487">
        <v>0.40418607370451931</v>
      </c>
      <c r="G487">
        <f>(D487*Ergebnis!$C$2*Ergebnis!$C$6)</f>
        <v>0</v>
      </c>
      <c r="H487">
        <f>Ergebnis!$C$3/1000*Eigenverbrauch!E487</f>
        <v>0.2216738722900527</v>
      </c>
      <c r="I487">
        <f>Ergebnis!$C$4/1000*Eigenverbrauch!F487</f>
        <v>1.4146512579658177</v>
      </c>
      <c r="J487">
        <f t="shared" si="21"/>
        <v>0</v>
      </c>
      <c r="K487">
        <f t="shared" si="22"/>
        <v>0</v>
      </c>
      <c r="L487">
        <f t="shared" si="23"/>
        <v>0</v>
      </c>
    </row>
    <row r="488" spans="2:12" x14ac:dyDescent="0.35">
      <c r="B488" s="30">
        <v>40929</v>
      </c>
      <c r="C488" s="31" t="s">
        <v>57</v>
      </c>
      <c r="D488" s="32">
        <v>0</v>
      </c>
      <c r="E488" s="32">
        <v>7.9320105292101761E-2</v>
      </c>
      <c r="F488">
        <v>0.63746029271334748</v>
      </c>
      <c r="G488">
        <f>(D488*Ergebnis!$C$2*Ergebnis!$C$6)</f>
        <v>0</v>
      </c>
      <c r="H488">
        <f>Ergebnis!$C$3/1000*Eigenverbrauch!E488</f>
        <v>0.23796031587630528</v>
      </c>
      <c r="I488">
        <f>Ergebnis!$C$4/1000*Eigenverbrauch!F488</f>
        <v>2.2311110244967161</v>
      </c>
      <c r="J488">
        <f t="shared" si="21"/>
        <v>0</v>
      </c>
      <c r="K488">
        <f t="shared" si="22"/>
        <v>0</v>
      </c>
      <c r="L488">
        <f t="shared" si="23"/>
        <v>0</v>
      </c>
    </row>
    <row r="489" spans="2:12" x14ac:dyDescent="0.35">
      <c r="B489" s="30">
        <v>40929</v>
      </c>
      <c r="C489" s="31" t="s">
        <v>58</v>
      </c>
      <c r="D489" s="32">
        <v>0</v>
      </c>
      <c r="E489" s="32">
        <v>8.5051277276569567E-2</v>
      </c>
      <c r="F489">
        <v>0.65636388439576709</v>
      </c>
      <c r="G489">
        <f>(D489*Ergebnis!$C$2*Ergebnis!$C$6)</f>
        <v>0</v>
      </c>
      <c r="H489">
        <f>Ergebnis!$C$3/1000*Eigenverbrauch!E489</f>
        <v>0.25515383182970869</v>
      </c>
      <c r="I489">
        <f>Ergebnis!$C$4/1000*Eigenverbrauch!F489</f>
        <v>2.2972735953851848</v>
      </c>
      <c r="J489">
        <f t="shared" si="21"/>
        <v>0</v>
      </c>
      <c r="K489">
        <f t="shared" si="22"/>
        <v>0</v>
      </c>
      <c r="L489">
        <f t="shared" si="23"/>
        <v>0</v>
      </c>
    </row>
    <row r="490" spans="2:12" x14ac:dyDescent="0.35">
      <c r="B490" s="30">
        <v>40929</v>
      </c>
      <c r="C490" s="31" t="s">
        <v>59</v>
      </c>
      <c r="D490" s="32">
        <v>0</v>
      </c>
      <c r="E490" s="32">
        <v>9.0916046337230286E-2</v>
      </c>
      <c r="F490">
        <v>0.66143082649620955</v>
      </c>
      <c r="G490">
        <f>(D490*Ergebnis!$C$2*Ergebnis!$C$6)</f>
        <v>0</v>
      </c>
      <c r="H490">
        <f>Ergebnis!$C$3/1000*Eigenverbrauch!E490</f>
        <v>0.27274813901169087</v>
      </c>
      <c r="I490">
        <f>Ergebnis!$C$4/1000*Eigenverbrauch!F490</f>
        <v>2.3150078927367335</v>
      </c>
      <c r="J490">
        <f t="shared" si="21"/>
        <v>0</v>
      </c>
      <c r="K490">
        <f t="shared" si="22"/>
        <v>0</v>
      </c>
      <c r="L490">
        <f t="shared" si="23"/>
        <v>0</v>
      </c>
    </row>
    <row r="491" spans="2:12" x14ac:dyDescent="0.35">
      <c r="B491" s="30">
        <v>40929</v>
      </c>
      <c r="C491" s="31" t="s">
        <v>60</v>
      </c>
      <c r="D491" s="32">
        <v>0</v>
      </c>
      <c r="E491" s="32">
        <v>0.11393203212015565</v>
      </c>
      <c r="F491">
        <v>0.45797361292459998</v>
      </c>
      <c r="G491">
        <f>(D491*Ergebnis!$C$2*Ergebnis!$C$6)</f>
        <v>0</v>
      </c>
      <c r="H491">
        <f>Ergebnis!$C$3/1000*Eigenverbrauch!E491</f>
        <v>0.34179609636046693</v>
      </c>
      <c r="I491">
        <f>Ergebnis!$C$4/1000*Eigenverbrauch!F491</f>
        <v>1.6029076452361</v>
      </c>
      <c r="J491">
        <f t="shared" si="21"/>
        <v>0</v>
      </c>
      <c r="K491">
        <f t="shared" si="22"/>
        <v>0</v>
      </c>
      <c r="L491">
        <f t="shared" si="23"/>
        <v>0</v>
      </c>
    </row>
    <row r="492" spans="2:12" x14ac:dyDescent="0.35">
      <c r="B492" s="30">
        <v>40929</v>
      </c>
      <c r="C492" s="31" t="s">
        <v>61</v>
      </c>
      <c r="D492" s="32">
        <v>6.4420057055924245E-7</v>
      </c>
      <c r="E492" s="32">
        <v>0.14949773181639453</v>
      </c>
      <c r="F492">
        <v>0.64213747003683275</v>
      </c>
      <c r="G492">
        <f>(D492*Ergebnis!$C$2*Ergebnis!$C$6)</f>
        <v>4.2259557428686303E-3</v>
      </c>
      <c r="H492">
        <f>Ergebnis!$C$3/1000*Eigenverbrauch!E492</f>
        <v>0.44849319544918359</v>
      </c>
      <c r="I492">
        <f>Ergebnis!$C$4/1000*Eigenverbrauch!F492</f>
        <v>2.2474811451289147</v>
      </c>
      <c r="J492">
        <f t="shared" si="21"/>
        <v>3.5920623814383358E-3</v>
      </c>
      <c r="K492">
        <f t="shared" si="22"/>
        <v>6.338933614302945E-4</v>
      </c>
      <c r="L492">
        <f t="shared" si="23"/>
        <v>5.7050402528726512E-4</v>
      </c>
    </row>
    <row r="493" spans="2:12" x14ac:dyDescent="0.35">
      <c r="B493" s="30">
        <v>40929</v>
      </c>
      <c r="C493" s="31" t="s">
        <v>62</v>
      </c>
      <c r="D493" s="32">
        <v>1.288401141118485E-5</v>
      </c>
      <c r="E493" s="32">
        <v>0.16861458655727737</v>
      </c>
      <c r="F493">
        <v>0.65694853156120281</v>
      </c>
      <c r="G493">
        <f>(D493*Ergebnis!$C$2*Ergebnis!$C$6)</f>
        <v>8.4519114857372624E-2</v>
      </c>
      <c r="H493">
        <f>Ergebnis!$C$3/1000*Eigenverbrauch!E493</f>
        <v>0.50584375967183215</v>
      </c>
      <c r="I493">
        <f>Ergebnis!$C$4/1000*Eigenverbrauch!F493</f>
        <v>2.2993198604642098</v>
      </c>
      <c r="J493">
        <f t="shared" si="21"/>
        <v>7.184124762876673E-2</v>
      </c>
      <c r="K493">
        <f t="shared" si="22"/>
        <v>1.2677867228605894E-2</v>
      </c>
      <c r="L493">
        <f t="shared" si="23"/>
        <v>1.1410080505745305E-2</v>
      </c>
    </row>
    <row r="494" spans="2:12" x14ac:dyDescent="0.35">
      <c r="B494" s="30">
        <v>40929</v>
      </c>
      <c r="C494" s="31" t="s">
        <v>63</v>
      </c>
      <c r="D494" s="32">
        <v>3.343269491698273E-5</v>
      </c>
      <c r="E494" s="32">
        <v>0.17785676479489901</v>
      </c>
      <c r="F494">
        <v>0.66143082649620955</v>
      </c>
      <c r="G494">
        <f>(D494*Ergebnis!$C$2*Ergebnis!$C$6)</f>
        <v>0.21931847865540671</v>
      </c>
      <c r="H494">
        <f>Ergebnis!$C$3/1000*Eigenverbrauch!E494</f>
        <v>0.53357029438469705</v>
      </c>
      <c r="I494">
        <f>Ergebnis!$C$4/1000*Eigenverbrauch!F494</f>
        <v>2.3150078927367335</v>
      </c>
      <c r="J494">
        <f t="shared" si="21"/>
        <v>0.18642070685709569</v>
      </c>
      <c r="K494">
        <f t="shared" si="22"/>
        <v>3.2897771798311021E-2</v>
      </c>
      <c r="L494">
        <f t="shared" si="23"/>
        <v>2.9607994618479919E-2</v>
      </c>
    </row>
    <row r="495" spans="2:12" x14ac:dyDescent="0.35">
      <c r="B495" s="30">
        <v>40929</v>
      </c>
      <c r="C495" s="31" t="s">
        <v>64</v>
      </c>
      <c r="D495" s="32">
        <v>6.7877705016272834E-5</v>
      </c>
      <c r="E495" s="32">
        <v>0.18574892972845103</v>
      </c>
      <c r="F495">
        <v>0.66571823904273764</v>
      </c>
      <c r="G495">
        <f>(D495*Ergebnis!$C$2*Ergebnis!$C$6)</f>
        <v>0.44527774490674976</v>
      </c>
      <c r="H495">
        <f>Ergebnis!$C$3/1000*Eigenverbrauch!E495</f>
        <v>0.55724678918535309</v>
      </c>
      <c r="I495">
        <f>Ergebnis!$C$4/1000*Eigenverbrauch!F495</f>
        <v>2.3300138366495817</v>
      </c>
      <c r="J495">
        <f t="shared" si="21"/>
        <v>0.37848608317073729</v>
      </c>
      <c r="K495">
        <f t="shared" si="22"/>
        <v>6.6791661736012475E-2</v>
      </c>
      <c r="L495">
        <f t="shared" si="23"/>
        <v>6.0112495562411231E-2</v>
      </c>
    </row>
    <row r="496" spans="2:12" x14ac:dyDescent="0.35">
      <c r="B496" s="30">
        <v>40929</v>
      </c>
      <c r="C496" s="31" t="s">
        <v>65</v>
      </c>
      <c r="D496" s="32">
        <v>8.691448922381943E-5</v>
      </c>
      <c r="E496" s="32">
        <v>0.18849448235448754</v>
      </c>
      <c r="F496">
        <v>0.675657240855144</v>
      </c>
      <c r="G496">
        <f>(D496*Ergebnis!$C$2*Ergebnis!$C$6)</f>
        <v>0.57015904930825545</v>
      </c>
      <c r="H496">
        <f>Ergebnis!$C$3/1000*Eigenverbrauch!E496</f>
        <v>0.56548344706346265</v>
      </c>
      <c r="I496">
        <f>Ergebnis!$C$4/1000*Eigenverbrauch!F496</f>
        <v>2.364800342993004</v>
      </c>
      <c r="J496">
        <f t="shared" si="21"/>
        <v>0.48066093000394322</v>
      </c>
      <c r="K496">
        <f t="shared" si="22"/>
        <v>8.9498119304312229E-2</v>
      </c>
      <c r="L496">
        <f t="shared" si="23"/>
        <v>8.0548307373881009E-2</v>
      </c>
    </row>
    <row r="497" spans="2:12" x14ac:dyDescent="0.35">
      <c r="B497" s="30">
        <v>40929</v>
      </c>
      <c r="C497" s="31" t="s">
        <v>66</v>
      </c>
      <c r="D497" s="32">
        <v>7.2111023051376429E-5</v>
      </c>
      <c r="E497" s="32">
        <v>0.17963161517388304</v>
      </c>
      <c r="F497">
        <v>0.69105294954494967</v>
      </c>
      <c r="G497">
        <f>(D497*Ergebnis!$C$2*Ergebnis!$C$6)</f>
        <v>0.47304831121702939</v>
      </c>
      <c r="H497">
        <f>Ergebnis!$C$3/1000*Eigenverbrauch!E497</f>
        <v>0.53889484552164912</v>
      </c>
      <c r="I497">
        <f>Ergebnis!$C$4/1000*Eigenverbrauch!F497</f>
        <v>2.418685323407324</v>
      </c>
      <c r="J497">
        <f t="shared" si="21"/>
        <v>0.40209106453447496</v>
      </c>
      <c r="K497">
        <f t="shared" si="22"/>
        <v>7.0957246682554431E-2</v>
      </c>
      <c r="L497">
        <f t="shared" si="23"/>
        <v>6.3861522014298996E-2</v>
      </c>
    </row>
    <row r="498" spans="2:12" x14ac:dyDescent="0.35">
      <c r="B498" s="30">
        <v>40929</v>
      </c>
      <c r="C498" s="31" t="s">
        <v>67</v>
      </c>
      <c r="D498" s="32">
        <v>3.9532879911666167E-5</v>
      </c>
      <c r="E498" s="32">
        <v>0.17439510164949881</v>
      </c>
      <c r="F498">
        <v>0.35137294642683142</v>
      </c>
      <c r="G498">
        <f>(D498*Ergebnis!$C$2*Ergebnis!$C$6)</f>
        <v>0.25933569222053005</v>
      </c>
      <c r="H498">
        <f>Ergebnis!$C$3/1000*Eigenverbrauch!E498</f>
        <v>0.52318530494849647</v>
      </c>
      <c r="I498">
        <f>Ergebnis!$C$4/1000*Eigenverbrauch!F498</f>
        <v>1.2298053124939099</v>
      </c>
      <c r="J498">
        <f t="shared" si="21"/>
        <v>0.22043533838745052</v>
      </c>
      <c r="K498">
        <f t="shared" si="22"/>
        <v>3.8900353833079521E-2</v>
      </c>
      <c r="L498">
        <f t="shared" si="23"/>
        <v>3.5010318449771573E-2</v>
      </c>
    </row>
    <row r="499" spans="2:12" x14ac:dyDescent="0.35">
      <c r="B499" s="30">
        <v>40929</v>
      </c>
      <c r="C499" s="31" t="s">
        <v>68</v>
      </c>
      <c r="D499" s="32">
        <v>1.8063909876497943E-5</v>
      </c>
      <c r="E499" s="32">
        <v>0.17553792108817884</v>
      </c>
      <c r="F499">
        <v>0</v>
      </c>
      <c r="G499">
        <f>(D499*Ergebnis!$C$2*Ergebnis!$C$6)</f>
        <v>0.11849924878982651</v>
      </c>
      <c r="H499">
        <f>Ergebnis!$C$3/1000*Eigenverbrauch!E499</f>
        <v>0.52661376326453646</v>
      </c>
      <c r="I499">
        <f>Ergebnis!$C$4/1000*Eigenverbrauch!F499</f>
        <v>0</v>
      </c>
      <c r="J499">
        <f t="shared" si="21"/>
        <v>0.10072436147135254</v>
      </c>
      <c r="K499">
        <f t="shared" si="22"/>
        <v>1.7774887318473973E-2</v>
      </c>
      <c r="L499">
        <f t="shared" si="23"/>
        <v>0</v>
      </c>
    </row>
    <row r="500" spans="2:12" x14ac:dyDescent="0.35">
      <c r="B500" s="30">
        <v>40929</v>
      </c>
      <c r="C500" s="31" t="s">
        <v>69</v>
      </c>
      <c r="D500" s="32">
        <v>6.9678837223754796E-7</v>
      </c>
      <c r="E500" s="32">
        <v>0.17905169676058008</v>
      </c>
      <c r="F500">
        <v>0.64954300079901783</v>
      </c>
      <c r="G500">
        <f>(D500*Ergebnis!$C$2*Ergebnis!$C$6)</f>
        <v>4.5709317218783144E-3</v>
      </c>
      <c r="H500">
        <f>Ergebnis!$C$3/1000*Eigenverbrauch!E500</f>
        <v>0.53715509028174024</v>
      </c>
      <c r="I500">
        <f>Ergebnis!$C$4/1000*Eigenverbrauch!F500</f>
        <v>2.2734005027965623</v>
      </c>
      <c r="J500">
        <f t="shared" si="21"/>
        <v>3.885291963596567E-3</v>
      </c>
      <c r="K500">
        <f t="shared" si="22"/>
        <v>6.8563975828174733E-4</v>
      </c>
      <c r="L500">
        <f t="shared" si="23"/>
        <v>6.1707578245357266E-4</v>
      </c>
    </row>
    <row r="501" spans="2:12" x14ac:dyDescent="0.35">
      <c r="B501" s="30">
        <v>40929</v>
      </c>
      <c r="C501" s="31" t="s">
        <v>70</v>
      </c>
      <c r="D501" s="32">
        <v>0</v>
      </c>
      <c r="E501" s="32">
        <v>0.19361673918003033</v>
      </c>
      <c r="F501">
        <v>0.71287977705454764</v>
      </c>
      <c r="G501">
        <f>(D501*Ergebnis!$C$2*Ergebnis!$C$6)</f>
        <v>0</v>
      </c>
      <c r="H501">
        <f>Ergebnis!$C$3/1000*Eigenverbrauch!E501</f>
        <v>0.58085021754009103</v>
      </c>
      <c r="I501">
        <f>Ergebnis!$C$4/1000*Eigenverbrauch!F501</f>
        <v>2.4950792196909166</v>
      </c>
      <c r="J501">
        <f t="shared" si="21"/>
        <v>0</v>
      </c>
      <c r="K501">
        <f t="shared" si="22"/>
        <v>0</v>
      </c>
      <c r="L501">
        <f t="shared" si="23"/>
        <v>0</v>
      </c>
    </row>
    <row r="502" spans="2:12" x14ac:dyDescent="0.35">
      <c r="B502" s="30">
        <v>40929</v>
      </c>
      <c r="C502" s="31" t="s">
        <v>71</v>
      </c>
      <c r="D502" s="32">
        <v>0</v>
      </c>
      <c r="E502" s="32">
        <v>0.21305424932882233</v>
      </c>
      <c r="F502">
        <v>0.72242901408999671</v>
      </c>
      <c r="G502">
        <f>(D502*Ergebnis!$C$2*Ergebnis!$C$6)</f>
        <v>0</v>
      </c>
      <c r="H502">
        <f>Ergebnis!$C$3/1000*Eigenverbrauch!E502</f>
        <v>0.63916274798646699</v>
      </c>
      <c r="I502">
        <f>Ergebnis!$C$4/1000*Eigenverbrauch!F502</f>
        <v>2.5285015493149885</v>
      </c>
      <c r="J502">
        <f t="shared" si="21"/>
        <v>0</v>
      </c>
      <c r="K502">
        <f t="shared" si="22"/>
        <v>0</v>
      </c>
      <c r="L502">
        <f t="shared" si="23"/>
        <v>0</v>
      </c>
    </row>
    <row r="503" spans="2:12" x14ac:dyDescent="0.35">
      <c r="B503" s="30">
        <v>40929</v>
      </c>
      <c r="C503" s="31" t="s">
        <v>72</v>
      </c>
      <c r="D503" s="32">
        <v>0</v>
      </c>
      <c r="E503" s="32">
        <v>0.20780360455099056</v>
      </c>
      <c r="F503">
        <v>0.25237269307972637</v>
      </c>
      <c r="G503">
        <f>(D503*Ergebnis!$C$2*Ergebnis!$C$6)</f>
        <v>0</v>
      </c>
      <c r="H503">
        <f>Ergebnis!$C$3/1000*Eigenverbrauch!E503</f>
        <v>0.62341081365297168</v>
      </c>
      <c r="I503">
        <f>Ergebnis!$C$4/1000*Eigenverbrauch!F503</f>
        <v>0.88330442577904233</v>
      </c>
      <c r="J503">
        <f t="shared" si="21"/>
        <v>0</v>
      </c>
      <c r="K503">
        <f t="shared" si="22"/>
        <v>0</v>
      </c>
      <c r="L503">
        <f t="shared" si="23"/>
        <v>0</v>
      </c>
    </row>
    <row r="504" spans="2:12" x14ac:dyDescent="0.35">
      <c r="B504" s="30">
        <v>40929</v>
      </c>
      <c r="C504" s="31" t="s">
        <v>73</v>
      </c>
      <c r="D504" s="32">
        <v>0</v>
      </c>
      <c r="E504" s="32">
        <v>0.18450133181431536</v>
      </c>
      <c r="F504">
        <v>0</v>
      </c>
      <c r="G504">
        <f>(D504*Ergebnis!$C$2*Ergebnis!$C$6)</f>
        <v>0</v>
      </c>
      <c r="H504">
        <f>Ergebnis!$C$3/1000*Eigenverbrauch!E504</f>
        <v>0.55350399544294604</v>
      </c>
      <c r="I504">
        <f>Ergebnis!$C$4/1000*Eigenverbrauch!F504</f>
        <v>0</v>
      </c>
      <c r="J504">
        <f t="shared" si="21"/>
        <v>0</v>
      </c>
      <c r="K504">
        <f t="shared" si="22"/>
        <v>0</v>
      </c>
      <c r="L504">
        <f t="shared" si="23"/>
        <v>0</v>
      </c>
    </row>
    <row r="505" spans="2:12" x14ac:dyDescent="0.35">
      <c r="B505" s="30">
        <v>40929</v>
      </c>
      <c r="C505" s="31" t="s">
        <v>74</v>
      </c>
      <c r="D505" s="32">
        <v>0</v>
      </c>
      <c r="E505" s="32">
        <v>0.15348923606639819</v>
      </c>
      <c r="F505">
        <v>0.28823105255978015</v>
      </c>
      <c r="G505">
        <f>(D505*Ergebnis!$C$2*Ergebnis!$C$6)</f>
        <v>0</v>
      </c>
      <c r="H505">
        <f>Ergebnis!$C$3/1000*Eigenverbrauch!E505</f>
        <v>0.46046770819919458</v>
      </c>
      <c r="I505">
        <f>Ergebnis!$C$4/1000*Eigenverbrauch!F505</f>
        <v>1.0088086839592305</v>
      </c>
      <c r="J505">
        <f t="shared" si="21"/>
        <v>0</v>
      </c>
      <c r="K505">
        <f t="shared" si="22"/>
        <v>0</v>
      </c>
      <c r="L505">
        <f t="shared" si="23"/>
        <v>0</v>
      </c>
    </row>
    <row r="506" spans="2:12" x14ac:dyDescent="0.35">
      <c r="B506" s="30">
        <v>40929</v>
      </c>
      <c r="C506" s="31" t="s">
        <v>75</v>
      </c>
      <c r="D506" s="32">
        <v>0</v>
      </c>
      <c r="E506" s="32">
        <v>0.13126642348932199</v>
      </c>
      <c r="F506">
        <v>0.64700952974879666</v>
      </c>
      <c r="G506">
        <f>(D506*Ergebnis!$C$2*Ergebnis!$C$6)</f>
        <v>0</v>
      </c>
      <c r="H506">
        <f>Ergebnis!$C$3/1000*Eigenverbrauch!E506</f>
        <v>0.39379927046796598</v>
      </c>
      <c r="I506">
        <f>Ergebnis!$C$4/1000*Eigenverbrauch!F506</f>
        <v>2.2645333541207884</v>
      </c>
      <c r="J506">
        <f t="shared" si="21"/>
        <v>0</v>
      </c>
      <c r="K506">
        <f t="shared" si="22"/>
        <v>0</v>
      </c>
      <c r="L506">
        <f t="shared" si="23"/>
        <v>0</v>
      </c>
    </row>
    <row r="507" spans="2:12" x14ac:dyDescent="0.35">
      <c r="B507" s="30">
        <v>40929</v>
      </c>
      <c r="C507" s="31" t="s">
        <v>76</v>
      </c>
      <c r="D507" s="32">
        <v>0</v>
      </c>
      <c r="E507" s="32">
        <v>0.11398253535781312</v>
      </c>
      <c r="F507">
        <v>0.40964278058191883</v>
      </c>
      <c r="G507">
        <f>(D507*Ergebnis!$C$2*Ergebnis!$C$6)</f>
        <v>0</v>
      </c>
      <c r="H507">
        <f>Ergebnis!$C$3/1000*Eigenverbrauch!E507</f>
        <v>0.34194760607343938</v>
      </c>
      <c r="I507">
        <f>Ergebnis!$C$4/1000*Eigenverbrauch!F507</f>
        <v>1.4337497320367159</v>
      </c>
      <c r="J507">
        <f t="shared" si="21"/>
        <v>0</v>
      </c>
      <c r="K507">
        <f t="shared" si="22"/>
        <v>0</v>
      </c>
      <c r="L507">
        <f t="shared" si="23"/>
        <v>0</v>
      </c>
    </row>
    <row r="508" spans="2:12" x14ac:dyDescent="0.35">
      <c r="B508" s="30">
        <v>40930</v>
      </c>
      <c r="C508" s="31" t="s">
        <v>53</v>
      </c>
      <c r="D508" s="32">
        <v>0</v>
      </c>
      <c r="E508" s="32">
        <v>4.6723362232597723E-2</v>
      </c>
      <c r="F508">
        <v>0.64311188197922553</v>
      </c>
      <c r="G508">
        <f>(D508*Ergebnis!$C$2*Ergebnis!$C$6)</f>
        <v>0</v>
      </c>
      <c r="H508">
        <f>Ergebnis!$C$3/1000*Eigenverbrauch!E508</f>
        <v>0.14017008669779318</v>
      </c>
      <c r="I508">
        <f>Ergebnis!$C$4/1000*Eigenverbrauch!F508</f>
        <v>2.2508915869272892</v>
      </c>
      <c r="J508">
        <f t="shared" si="21"/>
        <v>0</v>
      </c>
      <c r="K508">
        <f t="shared" si="22"/>
        <v>0</v>
      </c>
      <c r="L508">
        <f t="shared" si="23"/>
        <v>0</v>
      </c>
    </row>
    <row r="509" spans="2:12" x14ac:dyDescent="0.35">
      <c r="B509" s="30">
        <v>40930</v>
      </c>
      <c r="C509" s="31" t="s">
        <v>54</v>
      </c>
      <c r="D509" s="32">
        <v>0</v>
      </c>
      <c r="E509" s="32">
        <v>5.3740324578167797E-2</v>
      </c>
      <c r="F509">
        <v>0.35449106464248825</v>
      </c>
      <c r="G509">
        <f>(D509*Ergebnis!$C$2*Ergebnis!$C$6)</f>
        <v>0</v>
      </c>
      <c r="H509">
        <f>Ergebnis!$C$3/1000*Eigenverbrauch!E509</f>
        <v>0.16122097373450339</v>
      </c>
      <c r="I509">
        <f>Ergebnis!$C$4/1000*Eigenverbrauch!F509</f>
        <v>1.2407187262487089</v>
      </c>
      <c r="J509">
        <f t="shared" si="21"/>
        <v>0</v>
      </c>
      <c r="K509">
        <f t="shared" si="22"/>
        <v>0</v>
      </c>
      <c r="L509">
        <f t="shared" si="23"/>
        <v>0</v>
      </c>
    </row>
    <row r="510" spans="2:12" x14ac:dyDescent="0.35">
      <c r="B510" s="30">
        <v>40930</v>
      </c>
      <c r="C510" s="31" t="s">
        <v>55</v>
      </c>
      <c r="D510" s="32">
        <v>0</v>
      </c>
      <c r="E510" s="32">
        <v>5.8094802257926709E-2</v>
      </c>
      <c r="F510">
        <v>0.59711963829828696</v>
      </c>
      <c r="G510">
        <f>(D510*Ergebnis!$C$2*Ergebnis!$C$6)</f>
        <v>0</v>
      </c>
      <c r="H510">
        <f>Ergebnis!$C$3/1000*Eigenverbrauch!E510</f>
        <v>0.17428440677378013</v>
      </c>
      <c r="I510">
        <f>Ergebnis!$C$4/1000*Eigenverbrauch!F510</f>
        <v>2.0899187340440042</v>
      </c>
      <c r="J510">
        <f t="shared" si="21"/>
        <v>0</v>
      </c>
      <c r="K510">
        <f t="shared" si="22"/>
        <v>0</v>
      </c>
      <c r="L510">
        <f t="shared" si="23"/>
        <v>0</v>
      </c>
    </row>
    <row r="511" spans="2:12" x14ac:dyDescent="0.35">
      <c r="B511" s="30">
        <v>40930</v>
      </c>
      <c r="C511" s="31" t="s">
        <v>56</v>
      </c>
      <c r="D511" s="32">
        <v>0</v>
      </c>
      <c r="E511" s="32">
        <v>6.4778106711759098E-2</v>
      </c>
      <c r="F511">
        <v>0.65090717751836769</v>
      </c>
      <c r="G511">
        <f>(D511*Ergebnis!$C$2*Ergebnis!$C$6)</f>
        <v>0</v>
      </c>
      <c r="H511">
        <f>Ergebnis!$C$3/1000*Eigenverbrauch!E511</f>
        <v>0.19433432013527729</v>
      </c>
      <c r="I511">
        <f>Ergebnis!$C$4/1000*Eigenverbrauch!F511</f>
        <v>2.2781751213142867</v>
      </c>
      <c r="J511">
        <f t="shared" si="21"/>
        <v>0</v>
      </c>
      <c r="K511">
        <f t="shared" si="22"/>
        <v>0</v>
      </c>
      <c r="L511">
        <f t="shared" si="23"/>
        <v>0</v>
      </c>
    </row>
    <row r="512" spans="2:12" x14ac:dyDescent="0.35">
      <c r="B512" s="30">
        <v>40930</v>
      </c>
      <c r="C512" s="31" t="s">
        <v>57</v>
      </c>
      <c r="D512" s="32">
        <v>0</v>
      </c>
      <c r="E512" s="32">
        <v>6.8228159164916202E-2</v>
      </c>
      <c r="F512">
        <v>0.65811782589207424</v>
      </c>
      <c r="G512">
        <f>(D512*Ergebnis!$C$2*Ergebnis!$C$6)</f>
        <v>0</v>
      </c>
      <c r="H512">
        <f>Ergebnis!$C$3/1000*Eigenverbrauch!E512</f>
        <v>0.20468447749474861</v>
      </c>
      <c r="I512">
        <f>Ergebnis!$C$4/1000*Eigenverbrauch!F512</f>
        <v>2.3034123906222597</v>
      </c>
      <c r="J512">
        <f t="shared" si="21"/>
        <v>0</v>
      </c>
      <c r="K512">
        <f t="shared" si="22"/>
        <v>0</v>
      </c>
      <c r="L512">
        <f t="shared" si="23"/>
        <v>0</v>
      </c>
    </row>
    <row r="513" spans="2:12" x14ac:dyDescent="0.35">
      <c r="B513" s="30">
        <v>40930</v>
      </c>
      <c r="C513" s="31" t="s">
        <v>58</v>
      </c>
      <c r="D513" s="32">
        <v>0</v>
      </c>
      <c r="E513" s="32">
        <v>6.6332347737940667E-2</v>
      </c>
      <c r="F513">
        <v>0.4669382027946134</v>
      </c>
      <c r="G513">
        <f>(D513*Ergebnis!$C$2*Ergebnis!$C$6)</f>
        <v>0</v>
      </c>
      <c r="H513">
        <f>Ergebnis!$C$3/1000*Eigenverbrauch!E513</f>
        <v>0.198997043213822</v>
      </c>
      <c r="I513">
        <f>Ergebnis!$C$4/1000*Eigenverbrauch!F513</f>
        <v>1.6342837097811469</v>
      </c>
      <c r="J513">
        <f t="shared" si="21"/>
        <v>0</v>
      </c>
      <c r="K513">
        <f t="shared" si="22"/>
        <v>0</v>
      </c>
      <c r="L513">
        <f t="shared" si="23"/>
        <v>0</v>
      </c>
    </row>
    <row r="514" spans="2:12" x14ac:dyDescent="0.35">
      <c r="B514" s="30">
        <v>40930</v>
      </c>
      <c r="C514" s="31" t="s">
        <v>59</v>
      </c>
      <c r="D514" s="32">
        <v>0</v>
      </c>
      <c r="E514" s="32">
        <v>5.3641730377712554E-2</v>
      </c>
      <c r="F514">
        <v>0.65733829633815988</v>
      </c>
      <c r="G514">
        <f>(D514*Ergebnis!$C$2*Ergebnis!$C$6)</f>
        <v>0</v>
      </c>
      <c r="H514">
        <f>Ergebnis!$C$3/1000*Eigenverbrauch!E514</f>
        <v>0.16092519113313766</v>
      </c>
      <c r="I514">
        <f>Ergebnis!$C$4/1000*Eigenverbrauch!F514</f>
        <v>2.3006840371835597</v>
      </c>
      <c r="J514">
        <f t="shared" si="21"/>
        <v>0</v>
      </c>
      <c r="K514">
        <f t="shared" si="22"/>
        <v>0</v>
      </c>
      <c r="L514">
        <f t="shared" si="23"/>
        <v>0</v>
      </c>
    </row>
    <row r="515" spans="2:12" x14ac:dyDescent="0.35">
      <c r="B515" s="30">
        <v>40930</v>
      </c>
      <c r="C515" s="31" t="s">
        <v>60</v>
      </c>
      <c r="D515" s="32">
        <v>0</v>
      </c>
      <c r="E515" s="32">
        <v>4.2270364565188505E-2</v>
      </c>
      <c r="F515">
        <v>0.66298988560403793</v>
      </c>
      <c r="G515">
        <f>(D515*Ergebnis!$C$2*Ergebnis!$C$6)</f>
        <v>0</v>
      </c>
      <c r="H515">
        <f>Ergebnis!$C$3/1000*Eigenverbrauch!E515</f>
        <v>0.12681109369556551</v>
      </c>
      <c r="I515">
        <f>Ergebnis!$C$4/1000*Eigenverbrauch!F515</f>
        <v>2.3204645996141329</v>
      </c>
      <c r="J515">
        <f t="shared" si="21"/>
        <v>0</v>
      </c>
      <c r="K515">
        <f t="shared" si="22"/>
        <v>0</v>
      </c>
      <c r="L515">
        <f t="shared" si="23"/>
        <v>0</v>
      </c>
    </row>
    <row r="516" spans="2:12" x14ac:dyDescent="0.35">
      <c r="B516" s="30">
        <v>40930</v>
      </c>
      <c r="C516" s="31" t="s">
        <v>61</v>
      </c>
      <c r="D516" s="32">
        <v>1.0517560335661101E-6</v>
      </c>
      <c r="E516" s="32">
        <v>3.4670243145051557E-2</v>
      </c>
      <c r="F516">
        <v>0.5168280942451231</v>
      </c>
      <c r="G516">
        <f>(D516*Ergebnis!$C$2*Ergebnis!$C$6)</f>
        <v>6.8995195801936828E-3</v>
      </c>
      <c r="H516">
        <f>Ergebnis!$C$3/1000*Eigenverbrauch!E516</f>
        <v>0.10401072943515467</v>
      </c>
      <c r="I516">
        <f>Ergebnis!$C$4/1000*Eigenverbrauch!F516</f>
        <v>1.8088983298579309</v>
      </c>
      <c r="J516">
        <f t="shared" si="21"/>
        <v>5.8645916431646307E-3</v>
      </c>
      <c r="K516">
        <f t="shared" si="22"/>
        <v>1.0349279370290522E-3</v>
      </c>
      <c r="L516">
        <f t="shared" si="23"/>
        <v>9.3143514332614695E-4</v>
      </c>
    </row>
    <row r="517" spans="2:12" x14ac:dyDescent="0.35">
      <c r="B517" s="30">
        <v>40930</v>
      </c>
      <c r="C517" s="31" t="s">
        <v>62</v>
      </c>
      <c r="D517" s="32">
        <v>1.1792814526360011E-5</v>
      </c>
      <c r="E517" s="32">
        <v>3.1733001854978668E-2</v>
      </c>
      <c r="F517">
        <v>0.59867869740611546</v>
      </c>
      <c r="G517">
        <f>(D517*Ergebnis!$C$2*Ergebnis!$C$6)</f>
        <v>7.7360863292921675E-2</v>
      </c>
      <c r="H517">
        <f>Ergebnis!$C$3/1000*Eigenverbrauch!E517</f>
        <v>9.5199005564936004E-2</v>
      </c>
      <c r="I517">
        <f>Ergebnis!$C$4/1000*Eigenverbrauch!F517</f>
        <v>2.095375440921404</v>
      </c>
      <c r="J517">
        <f t="shared" ref="J517:J580" si="24">MIN(G517,H517)*0.85</f>
        <v>6.5756733798983419E-2</v>
      </c>
      <c r="K517">
        <f t="shared" ref="K517:K580" si="25">G517-J517</f>
        <v>1.1604129493938256E-2</v>
      </c>
      <c r="L517">
        <f t="shared" ref="L517:L580" si="26">MIN(I517,K517)*0.9</f>
        <v>1.0443716544544431E-2</v>
      </c>
    </row>
    <row r="518" spans="2:12" x14ac:dyDescent="0.35">
      <c r="B518" s="30">
        <v>40930</v>
      </c>
      <c r="C518" s="31" t="s">
        <v>63</v>
      </c>
      <c r="D518" s="32">
        <v>2.6201872186215718E-5</v>
      </c>
      <c r="E518" s="32">
        <v>3.25270794650225E-2</v>
      </c>
      <c r="F518">
        <v>0.66240523843860233</v>
      </c>
      <c r="G518">
        <f>(D518*Ergebnis!$C$2*Ergebnis!$C$6)</f>
        <v>0.17188428154157512</v>
      </c>
      <c r="H518">
        <f>Ergebnis!$C$3/1000*Eigenverbrauch!E518</f>
        <v>9.7581238395067493E-2</v>
      </c>
      <c r="I518">
        <f>Ergebnis!$C$4/1000*Eigenverbrauch!F518</f>
        <v>2.3184183345351084</v>
      </c>
      <c r="J518">
        <f t="shared" si="24"/>
        <v>8.2944052635807369E-2</v>
      </c>
      <c r="K518">
        <f t="shared" si="25"/>
        <v>8.8940228905767749E-2</v>
      </c>
      <c r="L518">
        <f t="shared" si="26"/>
        <v>8.0046206015190982E-2</v>
      </c>
    </row>
    <row r="519" spans="2:12" x14ac:dyDescent="0.35">
      <c r="B519" s="30">
        <v>40930</v>
      </c>
      <c r="C519" s="31" t="s">
        <v>64</v>
      </c>
      <c r="D519" s="32">
        <v>3.4629067405164177E-5</v>
      </c>
      <c r="E519" s="32">
        <v>3.3753995245431316E-2</v>
      </c>
      <c r="F519">
        <v>0.66298988560403793</v>
      </c>
      <c r="G519">
        <f>(D519*Ergebnis!$C$2*Ergebnis!$C$6)</f>
        <v>0.227166682177877</v>
      </c>
      <c r="H519">
        <f>Ergebnis!$C$3/1000*Eigenverbrauch!E519</f>
        <v>0.10126198573629394</v>
      </c>
      <c r="I519">
        <f>Ergebnis!$C$4/1000*Eigenverbrauch!F519</f>
        <v>2.3204645996141329</v>
      </c>
      <c r="J519">
        <f t="shared" si="24"/>
        <v>8.6072687875849846E-2</v>
      </c>
      <c r="K519">
        <f t="shared" si="25"/>
        <v>0.14109399430202715</v>
      </c>
      <c r="L519">
        <f t="shared" si="26"/>
        <v>0.12698459487182445</v>
      </c>
    </row>
    <row r="520" spans="2:12" x14ac:dyDescent="0.35">
      <c r="B520" s="30">
        <v>40930</v>
      </c>
      <c r="C520" s="31" t="s">
        <v>65</v>
      </c>
      <c r="D520" s="32">
        <v>5.220654011613779E-5</v>
      </c>
      <c r="E520" s="32">
        <v>3.2584227069715463E-2</v>
      </c>
      <c r="F520">
        <v>0.67214935786253005</v>
      </c>
      <c r="G520">
        <f>(D520*Ergebnis!$C$2*Ergebnis!$C$6)</f>
        <v>0.34247490316186391</v>
      </c>
      <c r="H520">
        <f>Ergebnis!$C$3/1000*Eigenverbrauch!E520</f>
        <v>9.7752681209146389E-2</v>
      </c>
      <c r="I520">
        <f>Ergebnis!$C$4/1000*Eigenverbrauch!F520</f>
        <v>2.3525227525188552</v>
      </c>
      <c r="J520">
        <f t="shared" si="24"/>
        <v>8.3089779027774424E-2</v>
      </c>
      <c r="K520">
        <f t="shared" si="25"/>
        <v>0.25938512413408948</v>
      </c>
      <c r="L520">
        <f t="shared" si="26"/>
        <v>0.23344661172068054</v>
      </c>
    </row>
    <row r="521" spans="2:12" x14ac:dyDescent="0.35">
      <c r="B521" s="30">
        <v>40930</v>
      </c>
      <c r="C521" s="31" t="s">
        <v>66</v>
      </c>
      <c r="D521" s="32">
        <v>2.5570818566076054E-5</v>
      </c>
      <c r="E521" s="32">
        <v>3.465663293008063E-2</v>
      </c>
      <c r="F521">
        <v>0.68384230117124312</v>
      </c>
      <c r="G521">
        <f>(D521*Ergebnis!$C$2*Ergebnis!$C$6)</f>
        <v>0.16774456979345892</v>
      </c>
      <c r="H521">
        <f>Ergebnis!$C$3/1000*Eigenverbrauch!E521</f>
        <v>0.10396989879024189</v>
      </c>
      <c r="I521">
        <f>Ergebnis!$C$4/1000*Eigenverbrauch!F521</f>
        <v>2.393448054099351</v>
      </c>
      <c r="J521">
        <f t="shared" si="24"/>
        <v>8.8374413971705604E-2</v>
      </c>
      <c r="K521">
        <f t="shared" si="25"/>
        <v>7.9370155821753316E-2</v>
      </c>
      <c r="L521">
        <f t="shared" si="26"/>
        <v>7.1433140239577989E-2</v>
      </c>
    </row>
    <row r="522" spans="2:12" x14ac:dyDescent="0.35">
      <c r="B522" s="30">
        <v>40930</v>
      </c>
      <c r="C522" s="31" t="s">
        <v>67</v>
      </c>
      <c r="D522" s="32">
        <v>1.8353142785728623E-5</v>
      </c>
      <c r="E522" s="32">
        <v>3.7972905761617243E-2</v>
      </c>
      <c r="F522">
        <v>0.34474694521856059</v>
      </c>
      <c r="G522">
        <f>(D522*Ergebnis!$C$2*Ergebnis!$C$6)</f>
        <v>0.12039661667437977</v>
      </c>
      <c r="H522">
        <f>Ergebnis!$C$3/1000*Eigenverbrauch!E522</f>
        <v>0.11391871728485173</v>
      </c>
      <c r="I522">
        <f>Ergebnis!$C$4/1000*Eigenverbrauch!F522</f>
        <v>1.2066143082649621</v>
      </c>
      <c r="J522">
        <f t="shared" si="24"/>
        <v>9.6830909692123962E-2</v>
      </c>
      <c r="K522">
        <f t="shared" si="25"/>
        <v>2.356570698225581E-2</v>
      </c>
      <c r="L522">
        <f t="shared" si="26"/>
        <v>2.120913628403023E-2</v>
      </c>
    </row>
    <row r="523" spans="2:12" x14ac:dyDescent="0.35">
      <c r="B523" s="30">
        <v>40930</v>
      </c>
      <c r="C523" s="31" t="s">
        <v>68</v>
      </c>
      <c r="D523" s="32">
        <v>7.1782349290887023E-6</v>
      </c>
      <c r="E523" s="32">
        <v>4.0174236330265317E-2</v>
      </c>
      <c r="F523">
        <v>0</v>
      </c>
      <c r="G523">
        <f>(D523*Ergebnis!$C$2*Ergebnis!$C$6)</f>
        <v>4.7089221134821883E-2</v>
      </c>
      <c r="H523">
        <f>Ergebnis!$C$3/1000*Eigenverbrauch!E523</f>
        <v>0.12052270899079595</v>
      </c>
      <c r="I523">
        <f>Ergebnis!$C$4/1000*Eigenverbrauch!F523</f>
        <v>0</v>
      </c>
      <c r="J523">
        <f t="shared" si="24"/>
        <v>4.0025837964598597E-2</v>
      </c>
      <c r="K523">
        <f t="shared" si="25"/>
        <v>7.0633831702232863E-3</v>
      </c>
      <c r="L523">
        <f t="shared" si="26"/>
        <v>0</v>
      </c>
    </row>
    <row r="524" spans="2:12" x14ac:dyDescent="0.35">
      <c r="B524" s="30">
        <v>40930</v>
      </c>
      <c r="C524" s="31" t="s">
        <v>69</v>
      </c>
      <c r="D524" s="32">
        <v>1.4198706453142487E-6</v>
      </c>
      <c r="E524" s="32">
        <v>4.3953654301277657E-2</v>
      </c>
      <c r="F524">
        <v>0.6392142342096544</v>
      </c>
      <c r="G524">
        <f>(D524*Ergebnis!$C$2*Ergebnis!$C$6)</f>
        <v>9.3143514332614721E-3</v>
      </c>
      <c r="H524">
        <f>Ergebnis!$C$3/1000*Eigenverbrauch!E524</f>
        <v>0.13186096290383298</v>
      </c>
      <c r="I524">
        <f>Ergebnis!$C$4/1000*Eigenverbrauch!F524</f>
        <v>2.2372498197337904</v>
      </c>
      <c r="J524">
        <f t="shared" si="24"/>
        <v>7.917198718272251E-3</v>
      </c>
      <c r="K524">
        <f t="shared" si="25"/>
        <v>1.3971527149892211E-3</v>
      </c>
      <c r="L524">
        <f t="shared" si="26"/>
        <v>1.2574374434902991E-3</v>
      </c>
    </row>
    <row r="525" spans="2:12" x14ac:dyDescent="0.35">
      <c r="B525" s="30">
        <v>40930</v>
      </c>
      <c r="C525" s="31" t="s">
        <v>70</v>
      </c>
      <c r="D525" s="32">
        <v>0</v>
      </c>
      <c r="E525" s="32">
        <v>5.0206537014118084E-2</v>
      </c>
      <c r="F525">
        <v>0.67702141757449386</v>
      </c>
      <c r="G525">
        <f>(D525*Ergebnis!$C$2*Ergebnis!$C$6)</f>
        <v>0</v>
      </c>
      <c r="H525">
        <f>Ergebnis!$C$3/1000*Eigenverbrauch!E525</f>
        <v>0.15061961104235425</v>
      </c>
      <c r="I525">
        <f>Ergebnis!$C$4/1000*Eigenverbrauch!F525</f>
        <v>2.3695749615107284</v>
      </c>
      <c r="J525">
        <f t="shared" si="24"/>
        <v>0</v>
      </c>
      <c r="K525">
        <f t="shared" si="25"/>
        <v>0</v>
      </c>
      <c r="L525">
        <f t="shared" si="26"/>
        <v>0</v>
      </c>
    </row>
    <row r="526" spans="2:12" x14ac:dyDescent="0.35">
      <c r="B526" s="30">
        <v>40930</v>
      </c>
      <c r="C526" s="31" t="s">
        <v>71</v>
      </c>
      <c r="D526" s="32">
        <v>0</v>
      </c>
      <c r="E526" s="32">
        <v>5.4842035741608681E-2</v>
      </c>
      <c r="F526">
        <v>0.68228324206341473</v>
      </c>
      <c r="G526">
        <f>(D526*Ergebnis!$C$2*Ergebnis!$C$6)</f>
        <v>0</v>
      </c>
      <c r="H526">
        <f>Ergebnis!$C$3/1000*Eigenverbrauch!E526</f>
        <v>0.16452610722482605</v>
      </c>
      <c r="I526">
        <f>Ergebnis!$C$4/1000*Eigenverbrauch!F526</f>
        <v>2.3879913472219516</v>
      </c>
      <c r="J526">
        <f t="shared" si="24"/>
        <v>0</v>
      </c>
      <c r="K526">
        <f t="shared" si="25"/>
        <v>0</v>
      </c>
      <c r="L526">
        <f t="shared" si="26"/>
        <v>0</v>
      </c>
    </row>
    <row r="527" spans="2:12" x14ac:dyDescent="0.35">
      <c r="B527" s="30">
        <v>40930</v>
      </c>
      <c r="C527" s="31" t="s">
        <v>72</v>
      </c>
      <c r="D527" s="32">
        <v>0</v>
      </c>
      <c r="E527" s="32">
        <v>5.1440838768150511E-2</v>
      </c>
      <c r="F527">
        <v>0.33363864907528307</v>
      </c>
      <c r="G527">
        <f>(D527*Ergebnis!$C$2*Ergebnis!$C$6)</f>
        <v>0</v>
      </c>
      <c r="H527">
        <f>Ergebnis!$C$3/1000*Eigenverbrauch!E527</f>
        <v>0.15432251630445154</v>
      </c>
      <c r="I527">
        <f>Ergebnis!$C$4/1000*Eigenverbrauch!F527</f>
        <v>1.1677352717634908</v>
      </c>
      <c r="J527">
        <f t="shared" si="24"/>
        <v>0</v>
      </c>
      <c r="K527">
        <f t="shared" si="25"/>
        <v>0</v>
      </c>
      <c r="L527">
        <f t="shared" si="26"/>
        <v>0</v>
      </c>
    </row>
    <row r="528" spans="2:12" x14ac:dyDescent="0.35">
      <c r="B528" s="30">
        <v>40930</v>
      </c>
      <c r="C528" s="31" t="s">
        <v>73</v>
      </c>
      <c r="D528" s="32">
        <v>0</v>
      </c>
      <c r="E528" s="32">
        <v>4.8190551500742022E-2</v>
      </c>
      <c r="F528">
        <v>0</v>
      </c>
      <c r="G528">
        <f>(D528*Ergebnis!$C$2*Ergebnis!$C$6)</f>
        <v>0</v>
      </c>
      <c r="H528">
        <f>Ergebnis!$C$3/1000*Eigenverbrauch!E528</f>
        <v>0.14457165450222606</v>
      </c>
      <c r="I528">
        <f>Ergebnis!$C$4/1000*Eigenverbrauch!F528</f>
        <v>0</v>
      </c>
      <c r="J528">
        <f t="shared" si="24"/>
        <v>0</v>
      </c>
      <c r="K528">
        <f t="shared" si="25"/>
        <v>0</v>
      </c>
      <c r="L528">
        <f t="shared" si="26"/>
        <v>0</v>
      </c>
    </row>
    <row r="529" spans="2:12" x14ac:dyDescent="0.35">
      <c r="B529" s="30">
        <v>40930</v>
      </c>
      <c r="C529" s="31" t="s">
        <v>74</v>
      </c>
      <c r="D529" s="32">
        <v>0</v>
      </c>
      <c r="E529" s="32">
        <v>4.1243416851379208E-2</v>
      </c>
      <c r="F529">
        <v>0.29563658332196524</v>
      </c>
      <c r="G529">
        <f>(D529*Ergebnis!$C$2*Ergebnis!$C$6)</f>
        <v>0</v>
      </c>
      <c r="H529">
        <f>Ergebnis!$C$3/1000*Eigenverbrauch!E529</f>
        <v>0.12373025055413762</v>
      </c>
      <c r="I529">
        <f>Ergebnis!$C$4/1000*Eigenverbrauch!F529</f>
        <v>1.0347280416268783</v>
      </c>
      <c r="J529">
        <f t="shared" si="24"/>
        <v>0</v>
      </c>
      <c r="K529">
        <f t="shared" si="25"/>
        <v>0</v>
      </c>
      <c r="L529">
        <f t="shared" si="26"/>
        <v>0</v>
      </c>
    </row>
    <row r="530" spans="2:12" x14ac:dyDescent="0.35">
      <c r="B530" s="30">
        <v>40930</v>
      </c>
      <c r="C530" s="31" t="s">
        <v>75</v>
      </c>
      <c r="D530" s="32">
        <v>0</v>
      </c>
      <c r="E530" s="32">
        <v>3.6340077821961664E-2</v>
      </c>
      <c r="F530">
        <v>0.63590123360551909</v>
      </c>
      <c r="G530">
        <f>(D530*Ergebnis!$C$2*Ergebnis!$C$6)</f>
        <v>0</v>
      </c>
      <c r="H530">
        <f>Ergebnis!$C$3/1000*Eigenverbrauch!E530</f>
        <v>0.10902023346588499</v>
      </c>
      <c r="I530">
        <f>Ergebnis!$C$4/1000*Eigenverbrauch!F530</f>
        <v>2.2256543176193166</v>
      </c>
      <c r="J530">
        <f t="shared" si="24"/>
        <v>0</v>
      </c>
      <c r="K530">
        <f t="shared" si="25"/>
        <v>0</v>
      </c>
      <c r="L530">
        <f t="shared" si="26"/>
        <v>0</v>
      </c>
    </row>
    <row r="531" spans="2:12" x14ac:dyDescent="0.35">
      <c r="B531" s="30">
        <v>40930</v>
      </c>
      <c r="C531" s="31" t="s">
        <v>76</v>
      </c>
      <c r="D531" s="32">
        <v>0</v>
      </c>
      <c r="E531" s="32">
        <v>3.5606360675266596E-2</v>
      </c>
      <c r="F531">
        <v>0.48993432463508274</v>
      </c>
      <c r="G531">
        <f>(D531*Ergebnis!$C$2*Ergebnis!$C$6)</f>
        <v>0</v>
      </c>
      <c r="H531">
        <f>Ergebnis!$C$3/1000*Eigenverbrauch!E531</f>
        <v>0.10681908202579979</v>
      </c>
      <c r="I531">
        <f>Ergebnis!$C$4/1000*Eigenverbrauch!F531</f>
        <v>1.7147701362227896</v>
      </c>
      <c r="J531">
        <f t="shared" si="24"/>
        <v>0</v>
      </c>
      <c r="K531">
        <f t="shared" si="25"/>
        <v>0</v>
      </c>
      <c r="L531">
        <f t="shared" si="26"/>
        <v>0</v>
      </c>
    </row>
    <row r="532" spans="2:12" x14ac:dyDescent="0.35">
      <c r="B532" s="30">
        <v>40931</v>
      </c>
      <c r="C532" s="31" t="s">
        <v>53</v>
      </c>
      <c r="D532" s="32">
        <v>0</v>
      </c>
      <c r="E532" s="32">
        <v>4.6723362232597723E-2</v>
      </c>
      <c r="F532">
        <v>0.5061095628788026</v>
      </c>
      <c r="G532">
        <f>(D532*Ergebnis!$C$2*Ergebnis!$C$6)</f>
        <v>0</v>
      </c>
      <c r="H532">
        <f>Ergebnis!$C$3/1000*Eigenverbrauch!E532</f>
        <v>0.14017008669779318</v>
      </c>
      <c r="I532">
        <f>Ergebnis!$C$4/1000*Eigenverbrauch!F532</f>
        <v>1.7713834700758091</v>
      </c>
      <c r="J532">
        <f t="shared" si="24"/>
        <v>0</v>
      </c>
      <c r="K532">
        <f t="shared" si="25"/>
        <v>0</v>
      </c>
      <c r="L532">
        <f t="shared" si="26"/>
        <v>0</v>
      </c>
    </row>
    <row r="533" spans="2:12" x14ac:dyDescent="0.35">
      <c r="B533" s="30">
        <v>40931</v>
      </c>
      <c r="C533" s="31" t="s">
        <v>54</v>
      </c>
      <c r="D533" s="32">
        <v>0</v>
      </c>
      <c r="E533" s="32">
        <v>5.3740324578167797E-2</v>
      </c>
      <c r="F533">
        <v>0.30440629080350012</v>
      </c>
      <c r="G533">
        <f>(D533*Ergebnis!$C$2*Ergebnis!$C$6)</f>
        <v>0</v>
      </c>
      <c r="H533">
        <f>Ergebnis!$C$3/1000*Eigenverbrauch!E533</f>
        <v>0.16122097373450339</v>
      </c>
      <c r="I533">
        <f>Ergebnis!$C$4/1000*Eigenverbrauch!F533</f>
        <v>1.0654220178122504</v>
      </c>
      <c r="J533">
        <f t="shared" si="24"/>
        <v>0</v>
      </c>
      <c r="K533">
        <f t="shared" si="25"/>
        <v>0</v>
      </c>
      <c r="L533">
        <f t="shared" si="26"/>
        <v>0</v>
      </c>
    </row>
    <row r="534" spans="2:12" x14ac:dyDescent="0.35">
      <c r="B534" s="30">
        <v>40931</v>
      </c>
      <c r="C534" s="31" t="s">
        <v>55</v>
      </c>
      <c r="D534" s="32">
        <v>0</v>
      </c>
      <c r="E534" s="32">
        <v>5.8094802257926709E-2</v>
      </c>
      <c r="F534">
        <v>0.43166449047999533</v>
      </c>
      <c r="G534">
        <f>(D534*Ergebnis!$C$2*Ergebnis!$C$6)</f>
        <v>0</v>
      </c>
      <c r="H534">
        <f>Ergebnis!$C$3/1000*Eigenverbrauch!E534</f>
        <v>0.17428440677378013</v>
      </c>
      <c r="I534">
        <f>Ergebnis!$C$4/1000*Eigenverbrauch!F534</f>
        <v>1.5108257166799837</v>
      </c>
      <c r="J534">
        <f t="shared" si="24"/>
        <v>0</v>
      </c>
      <c r="K534">
        <f t="shared" si="25"/>
        <v>0</v>
      </c>
      <c r="L534">
        <f t="shared" si="26"/>
        <v>0</v>
      </c>
    </row>
    <row r="535" spans="2:12" x14ac:dyDescent="0.35">
      <c r="B535" s="30">
        <v>40931</v>
      </c>
      <c r="C535" s="31" t="s">
        <v>56</v>
      </c>
      <c r="D535" s="32">
        <v>0</v>
      </c>
      <c r="E535" s="32">
        <v>6.4778106711759098E-2</v>
      </c>
      <c r="F535">
        <v>0.58308810632783115</v>
      </c>
      <c r="G535">
        <f>(D535*Ergebnis!$C$2*Ergebnis!$C$6)</f>
        <v>0</v>
      </c>
      <c r="H535">
        <f>Ergebnis!$C$3/1000*Eigenverbrauch!E535</f>
        <v>0.19433432013527729</v>
      </c>
      <c r="I535">
        <f>Ergebnis!$C$4/1000*Eigenverbrauch!F535</f>
        <v>2.0408083721474091</v>
      </c>
      <c r="J535">
        <f t="shared" si="24"/>
        <v>0</v>
      </c>
      <c r="K535">
        <f t="shared" si="25"/>
        <v>0</v>
      </c>
      <c r="L535">
        <f t="shared" si="26"/>
        <v>0</v>
      </c>
    </row>
    <row r="536" spans="2:12" x14ac:dyDescent="0.35">
      <c r="B536" s="30">
        <v>40931</v>
      </c>
      <c r="C536" s="31" t="s">
        <v>57</v>
      </c>
      <c r="D536" s="32">
        <v>0</v>
      </c>
      <c r="E536" s="32">
        <v>6.8228159164916202E-2</v>
      </c>
      <c r="F536">
        <v>0.19001032876658938</v>
      </c>
      <c r="G536">
        <f>(D536*Ergebnis!$C$2*Ergebnis!$C$6)</f>
        <v>0</v>
      </c>
      <c r="H536">
        <f>Ergebnis!$C$3/1000*Eigenverbrauch!E536</f>
        <v>0.20468447749474861</v>
      </c>
      <c r="I536">
        <f>Ergebnis!$C$4/1000*Eigenverbrauch!F536</f>
        <v>0.66503615068306288</v>
      </c>
      <c r="J536">
        <f t="shared" si="24"/>
        <v>0</v>
      </c>
      <c r="K536">
        <f t="shared" si="25"/>
        <v>0</v>
      </c>
      <c r="L536">
        <f t="shared" si="26"/>
        <v>0</v>
      </c>
    </row>
    <row r="537" spans="2:12" x14ac:dyDescent="0.35">
      <c r="B537" s="30">
        <v>40931</v>
      </c>
      <c r="C537" s="31" t="s">
        <v>58</v>
      </c>
      <c r="D537" s="32">
        <v>0</v>
      </c>
      <c r="E537" s="32">
        <v>6.6332347737940667E-2</v>
      </c>
      <c r="F537">
        <v>0.63785005749030466</v>
      </c>
      <c r="G537">
        <f>(D537*Ergebnis!$C$2*Ergebnis!$C$6)</f>
        <v>0</v>
      </c>
      <c r="H537">
        <f>Ergebnis!$C$3/1000*Eigenverbrauch!E537</f>
        <v>0.198997043213822</v>
      </c>
      <c r="I537">
        <f>Ergebnis!$C$4/1000*Eigenverbrauch!F537</f>
        <v>2.2324752012160665</v>
      </c>
      <c r="J537">
        <f t="shared" si="24"/>
        <v>0</v>
      </c>
      <c r="K537">
        <f t="shared" si="25"/>
        <v>0</v>
      </c>
      <c r="L537">
        <f t="shared" si="26"/>
        <v>0</v>
      </c>
    </row>
    <row r="538" spans="2:12" x14ac:dyDescent="0.35">
      <c r="B538" s="30">
        <v>40931</v>
      </c>
      <c r="C538" s="31" t="s">
        <v>59</v>
      </c>
      <c r="D538" s="32">
        <v>0</v>
      </c>
      <c r="E538" s="32">
        <v>5.3641730377712554E-2</v>
      </c>
      <c r="F538">
        <v>0.40847348625104746</v>
      </c>
      <c r="G538">
        <f>(D538*Ergebnis!$C$2*Ergebnis!$C$6)</f>
        <v>0</v>
      </c>
      <c r="H538">
        <f>Ergebnis!$C$3/1000*Eigenverbrauch!E538</f>
        <v>0.16092519113313766</v>
      </c>
      <c r="I538">
        <f>Ergebnis!$C$4/1000*Eigenverbrauch!F538</f>
        <v>1.4296572018786662</v>
      </c>
      <c r="J538">
        <f t="shared" si="24"/>
        <v>0</v>
      </c>
      <c r="K538">
        <f t="shared" si="25"/>
        <v>0</v>
      </c>
      <c r="L538">
        <f t="shared" si="26"/>
        <v>0</v>
      </c>
    </row>
    <row r="539" spans="2:12" x14ac:dyDescent="0.35">
      <c r="B539" s="30">
        <v>40931</v>
      </c>
      <c r="C539" s="31" t="s">
        <v>60</v>
      </c>
      <c r="D539" s="32">
        <v>0</v>
      </c>
      <c r="E539" s="32">
        <v>4.2270364565188505E-2</v>
      </c>
      <c r="F539">
        <v>0.52423362500730808</v>
      </c>
      <c r="G539">
        <f>(D539*Ergebnis!$C$2*Ergebnis!$C$6)</f>
        <v>0</v>
      </c>
      <c r="H539">
        <f>Ergebnis!$C$3/1000*Eigenverbrauch!E539</f>
        <v>0.12681109369556551</v>
      </c>
      <c r="I539">
        <f>Ergebnis!$C$4/1000*Eigenverbrauch!F539</f>
        <v>1.8348176875255784</v>
      </c>
      <c r="J539">
        <f t="shared" si="24"/>
        <v>0</v>
      </c>
      <c r="K539">
        <f t="shared" si="25"/>
        <v>0</v>
      </c>
      <c r="L539">
        <f t="shared" si="26"/>
        <v>0</v>
      </c>
    </row>
    <row r="540" spans="2:12" x14ac:dyDescent="0.35">
      <c r="B540" s="30">
        <v>40931</v>
      </c>
      <c r="C540" s="31" t="s">
        <v>61</v>
      </c>
      <c r="D540" s="32">
        <v>0</v>
      </c>
      <c r="E540" s="32">
        <v>3.4670243145051557E-2</v>
      </c>
      <c r="F540">
        <v>0.4341979615302165</v>
      </c>
      <c r="G540">
        <f>(D540*Ergebnis!$C$2*Ergebnis!$C$6)</f>
        <v>0</v>
      </c>
      <c r="H540">
        <f>Ergebnis!$C$3/1000*Eigenverbrauch!E540</f>
        <v>0.10401072943515467</v>
      </c>
      <c r="I540">
        <f>Ergebnis!$C$4/1000*Eigenverbrauch!F540</f>
        <v>1.5196928653557578</v>
      </c>
      <c r="J540">
        <f t="shared" si="24"/>
        <v>0</v>
      </c>
      <c r="K540">
        <f t="shared" si="25"/>
        <v>0</v>
      </c>
      <c r="L540">
        <f t="shared" si="26"/>
        <v>0</v>
      </c>
    </row>
    <row r="541" spans="2:12" x14ac:dyDescent="0.35">
      <c r="B541" s="30">
        <v>40931</v>
      </c>
      <c r="C541" s="31" t="s">
        <v>62</v>
      </c>
      <c r="D541" s="32">
        <v>1.5776340503491652E-6</v>
      </c>
      <c r="E541" s="32">
        <v>3.1733001854978668E-2</v>
      </c>
      <c r="F541">
        <v>0.63999376376356876</v>
      </c>
      <c r="G541">
        <f>(D541*Ergebnis!$C$2*Ergebnis!$C$6)</f>
        <v>1.0349279370290523E-2</v>
      </c>
      <c r="H541">
        <f>Ergebnis!$C$3/1000*Eigenverbrauch!E541</f>
        <v>9.5199005564936004E-2</v>
      </c>
      <c r="I541">
        <f>Ergebnis!$C$4/1000*Eigenverbrauch!F541</f>
        <v>2.2399781731724908</v>
      </c>
      <c r="J541">
        <f t="shared" si="24"/>
        <v>8.7968874647469438E-3</v>
      </c>
      <c r="K541">
        <f t="shared" si="25"/>
        <v>1.5523919055435795E-3</v>
      </c>
      <c r="L541">
        <f t="shared" si="26"/>
        <v>1.3971527149892217E-3</v>
      </c>
    </row>
    <row r="542" spans="2:12" x14ac:dyDescent="0.35">
      <c r="B542" s="30">
        <v>40931</v>
      </c>
      <c r="C542" s="31" t="s">
        <v>63</v>
      </c>
      <c r="D542" s="32">
        <v>4.5751387460125795E-6</v>
      </c>
      <c r="E542" s="32">
        <v>3.25270794650225E-2</v>
      </c>
      <c r="F542">
        <v>0.65305088379163179</v>
      </c>
      <c r="G542">
        <f>(D542*Ergebnis!$C$2*Ergebnis!$C$6)</f>
        <v>3.0012910173842521E-2</v>
      </c>
      <c r="H542">
        <f>Ergebnis!$C$3/1000*Eigenverbrauch!E542</f>
        <v>9.7581238395067493E-2</v>
      </c>
      <c r="I542">
        <f>Ergebnis!$C$4/1000*Eigenverbrauch!F542</f>
        <v>2.285678093270711</v>
      </c>
      <c r="J542">
        <f t="shared" si="24"/>
        <v>2.5510973647766142E-2</v>
      </c>
      <c r="K542">
        <f t="shared" si="25"/>
        <v>4.5019365260763784E-3</v>
      </c>
      <c r="L542">
        <f t="shared" si="26"/>
        <v>4.0517428734687406E-3</v>
      </c>
    </row>
    <row r="543" spans="2:12" x14ac:dyDescent="0.35">
      <c r="B543" s="30">
        <v>40931</v>
      </c>
      <c r="C543" s="31" t="s">
        <v>64</v>
      </c>
      <c r="D543" s="32">
        <v>9.1239835911860064E-6</v>
      </c>
      <c r="E543" s="32">
        <v>3.3753995245431316E-2</v>
      </c>
      <c r="F543">
        <v>0.66240523843860233</v>
      </c>
      <c r="G543">
        <f>(D543*Ergebnis!$C$2*Ergebnis!$C$6)</f>
        <v>5.9853332358180203E-2</v>
      </c>
      <c r="H543">
        <f>Ergebnis!$C$3/1000*Eigenverbrauch!E543</f>
        <v>0.10126198573629394</v>
      </c>
      <c r="I543">
        <f>Ergebnis!$C$4/1000*Eigenverbrauch!F543</f>
        <v>2.3184183345351084</v>
      </c>
      <c r="J543">
        <f t="shared" si="24"/>
        <v>5.0875332504453169E-2</v>
      </c>
      <c r="K543">
        <f t="shared" si="25"/>
        <v>8.9779998537270339E-3</v>
      </c>
      <c r="L543">
        <f t="shared" si="26"/>
        <v>8.0801998683543309E-3</v>
      </c>
    </row>
    <row r="544" spans="2:12" x14ac:dyDescent="0.35">
      <c r="B544" s="30">
        <v>40931</v>
      </c>
      <c r="C544" s="31" t="s">
        <v>65</v>
      </c>
      <c r="D544" s="32">
        <v>1.1056585302863733E-5</v>
      </c>
      <c r="E544" s="32">
        <v>3.2584227069715463E-2</v>
      </c>
      <c r="F544">
        <v>0.67273400502796554</v>
      </c>
      <c r="G544">
        <f>(D544*Ergebnis!$C$2*Ergebnis!$C$6)</f>
        <v>7.2531199586786083E-2</v>
      </c>
      <c r="H544">
        <f>Ergebnis!$C$3/1000*Eigenverbrauch!E544</f>
        <v>9.7752681209146389E-2</v>
      </c>
      <c r="I544">
        <f>Ergebnis!$C$4/1000*Eigenverbrauch!F544</f>
        <v>2.3545690175978793</v>
      </c>
      <c r="J544">
        <f t="shared" si="24"/>
        <v>6.1651519648768166E-2</v>
      </c>
      <c r="K544">
        <f t="shared" si="25"/>
        <v>1.0879679938017917E-2</v>
      </c>
      <c r="L544">
        <f t="shared" si="26"/>
        <v>9.7917119442161252E-3</v>
      </c>
    </row>
    <row r="545" spans="2:12" x14ac:dyDescent="0.35">
      <c r="B545" s="30">
        <v>40931</v>
      </c>
      <c r="C545" s="31" t="s">
        <v>66</v>
      </c>
      <c r="D545" s="32">
        <v>1.1240642608737802E-5</v>
      </c>
      <c r="E545" s="32">
        <v>3.465663293008063E-2</v>
      </c>
      <c r="F545">
        <v>0.68579112505602868</v>
      </c>
      <c r="G545">
        <f>(D545*Ergebnis!$C$2*Ergebnis!$C$6)</f>
        <v>7.3738615513319977E-2</v>
      </c>
      <c r="H545">
        <f>Ergebnis!$C$3/1000*Eigenverbrauch!E545</f>
        <v>0.10396989879024189</v>
      </c>
      <c r="I545">
        <f>Ergebnis!$C$4/1000*Eigenverbrauch!F545</f>
        <v>2.4002689376961004</v>
      </c>
      <c r="J545">
        <f t="shared" si="24"/>
        <v>6.2677823186321979E-2</v>
      </c>
      <c r="K545">
        <f t="shared" si="25"/>
        <v>1.1060792326997998E-2</v>
      </c>
      <c r="L545">
        <f t="shared" si="26"/>
        <v>9.9547130942981982E-3</v>
      </c>
    </row>
    <row r="546" spans="2:12" x14ac:dyDescent="0.35">
      <c r="B546" s="30">
        <v>40931</v>
      </c>
      <c r="C546" s="31" t="s">
        <v>67</v>
      </c>
      <c r="D546" s="32">
        <v>8.571811673563798E-6</v>
      </c>
      <c r="E546" s="32">
        <v>3.7972905761617243E-2</v>
      </c>
      <c r="F546">
        <v>0.33578235534854717</v>
      </c>
      <c r="G546">
        <f>(D546*Ergebnis!$C$2*Ergebnis!$C$6)</f>
        <v>5.6231084578578512E-2</v>
      </c>
      <c r="H546">
        <f>Ergebnis!$C$3/1000*Eigenverbrauch!E546</f>
        <v>0.11391871728485173</v>
      </c>
      <c r="I546">
        <f>Ergebnis!$C$4/1000*Eigenverbrauch!F546</f>
        <v>1.1752382437199151</v>
      </c>
      <c r="J546">
        <f t="shared" si="24"/>
        <v>4.7796421891791736E-2</v>
      </c>
      <c r="K546">
        <f t="shared" si="25"/>
        <v>8.4346626867867758E-3</v>
      </c>
      <c r="L546">
        <f t="shared" si="26"/>
        <v>7.5911964181080982E-3</v>
      </c>
    </row>
    <row r="547" spans="2:12" x14ac:dyDescent="0.35">
      <c r="B547" s="30">
        <v>40931</v>
      </c>
      <c r="C547" s="31" t="s">
        <v>68</v>
      </c>
      <c r="D547" s="32">
        <v>3.2341498032157889E-6</v>
      </c>
      <c r="E547" s="32">
        <v>4.0174236330265317E-2</v>
      </c>
      <c r="F547">
        <v>0</v>
      </c>
      <c r="G547">
        <f>(D547*Ergebnis!$C$2*Ergebnis!$C$6)</f>
        <v>2.1216022709095575E-2</v>
      </c>
      <c r="H547">
        <f>Ergebnis!$C$3/1000*Eigenverbrauch!E547</f>
        <v>0.12052270899079595</v>
      </c>
      <c r="I547">
        <f>Ergebnis!$C$4/1000*Eigenverbrauch!F547</f>
        <v>0</v>
      </c>
      <c r="J547">
        <f t="shared" si="24"/>
        <v>1.8033619302731237E-2</v>
      </c>
      <c r="K547">
        <f t="shared" si="25"/>
        <v>3.1824034063643383E-3</v>
      </c>
      <c r="L547">
        <f t="shared" si="26"/>
        <v>0</v>
      </c>
    </row>
    <row r="548" spans="2:12" x14ac:dyDescent="0.35">
      <c r="B548" s="30">
        <v>40931</v>
      </c>
      <c r="C548" s="31" t="s">
        <v>69</v>
      </c>
      <c r="D548" s="32">
        <v>5.2587801678305506E-8</v>
      </c>
      <c r="E548" s="32">
        <v>4.3953654301277657E-2</v>
      </c>
      <c r="F548">
        <v>0.60744840488765028</v>
      </c>
      <c r="G548">
        <f>(D548*Ergebnis!$C$2*Ergebnis!$C$6)</f>
        <v>3.4497597900968411E-4</v>
      </c>
      <c r="H548">
        <f>Ergebnis!$C$3/1000*Eigenverbrauch!E548</f>
        <v>0.13186096290383298</v>
      </c>
      <c r="I548">
        <f>Ergebnis!$C$4/1000*Eigenverbrauch!F548</f>
        <v>2.126069417106776</v>
      </c>
      <c r="J548">
        <f t="shared" si="24"/>
        <v>2.932295821582315E-4</v>
      </c>
      <c r="K548">
        <f t="shared" si="25"/>
        <v>5.1746396851452608E-5</v>
      </c>
      <c r="L548">
        <f t="shared" si="26"/>
        <v>4.6571757166307346E-5</v>
      </c>
    </row>
    <row r="549" spans="2:12" x14ac:dyDescent="0.35">
      <c r="B549" s="30">
        <v>40931</v>
      </c>
      <c r="C549" s="31" t="s">
        <v>70</v>
      </c>
      <c r="D549" s="32">
        <v>0</v>
      </c>
      <c r="E549" s="32">
        <v>5.0206537014118084E-2</v>
      </c>
      <c r="F549">
        <v>0.66669265098513042</v>
      </c>
      <c r="G549">
        <f>(D549*Ergebnis!$C$2*Ergebnis!$C$6)</f>
        <v>0</v>
      </c>
      <c r="H549">
        <f>Ergebnis!$C$3/1000*Eigenverbrauch!E549</f>
        <v>0.15061961104235425</v>
      </c>
      <c r="I549">
        <f>Ergebnis!$C$4/1000*Eigenverbrauch!F549</f>
        <v>2.3334242784479566</v>
      </c>
      <c r="J549">
        <f t="shared" si="24"/>
        <v>0</v>
      </c>
      <c r="K549">
        <f t="shared" si="25"/>
        <v>0</v>
      </c>
      <c r="L549">
        <f t="shared" si="26"/>
        <v>0</v>
      </c>
    </row>
    <row r="550" spans="2:12" x14ac:dyDescent="0.35">
      <c r="B550" s="30">
        <v>40931</v>
      </c>
      <c r="C550" s="31" t="s">
        <v>71</v>
      </c>
      <c r="D550" s="32">
        <v>0</v>
      </c>
      <c r="E550" s="32">
        <v>5.4842035741608681E-2</v>
      </c>
      <c r="F550">
        <v>0.68013953579015063</v>
      </c>
      <c r="G550">
        <f>(D550*Ergebnis!$C$2*Ergebnis!$C$6)</f>
        <v>0</v>
      </c>
      <c r="H550">
        <f>Ergebnis!$C$3/1000*Eigenverbrauch!E550</f>
        <v>0.16452610722482605</v>
      </c>
      <c r="I550">
        <f>Ergebnis!$C$4/1000*Eigenverbrauch!F550</f>
        <v>2.3804883752655273</v>
      </c>
      <c r="J550">
        <f t="shared" si="24"/>
        <v>0</v>
      </c>
      <c r="K550">
        <f t="shared" si="25"/>
        <v>0</v>
      </c>
      <c r="L550">
        <f t="shared" si="26"/>
        <v>0</v>
      </c>
    </row>
    <row r="551" spans="2:12" x14ac:dyDescent="0.35">
      <c r="B551" s="30">
        <v>40931</v>
      </c>
      <c r="C551" s="31" t="s">
        <v>72</v>
      </c>
      <c r="D551" s="32">
        <v>0</v>
      </c>
      <c r="E551" s="32">
        <v>5.1440838768150511E-2</v>
      </c>
      <c r="F551">
        <v>0.3402646502835539</v>
      </c>
      <c r="G551">
        <f>(D551*Ergebnis!$C$2*Ergebnis!$C$6)</f>
        <v>0</v>
      </c>
      <c r="H551">
        <f>Ergebnis!$C$3/1000*Eigenverbrauch!E551</f>
        <v>0.15432251630445154</v>
      </c>
      <c r="I551">
        <f>Ergebnis!$C$4/1000*Eigenverbrauch!F551</f>
        <v>1.1909262759924386</v>
      </c>
      <c r="J551">
        <f t="shared" si="24"/>
        <v>0</v>
      </c>
      <c r="K551">
        <f t="shared" si="25"/>
        <v>0</v>
      </c>
      <c r="L551">
        <f t="shared" si="26"/>
        <v>0</v>
      </c>
    </row>
    <row r="552" spans="2:12" x14ac:dyDescent="0.35">
      <c r="B552" s="30">
        <v>40931</v>
      </c>
      <c r="C552" s="31" t="s">
        <v>73</v>
      </c>
      <c r="D552" s="32">
        <v>0</v>
      </c>
      <c r="E552" s="32">
        <v>4.8190551500742022E-2</v>
      </c>
      <c r="F552">
        <v>0</v>
      </c>
      <c r="G552">
        <f>(D552*Ergebnis!$C$2*Ergebnis!$C$6)</f>
        <v>0</v>
      </c>
      <c r="H552">
        <f>Ergebnis!$C$3/1000*Eigenverbrauch!E552</f>
        <v>0.14457165450222606</v>
      </c>
      <c r="I552">
        <f>Ergebnis!$C$4/1000*Eigenverbrauch!F552</f>
        <v>0</v>
      </c>
      <c r="J552">
        <f t="shared" si="24"/>
        <v>0</v>
      </c>
      <c r="K552">
        <f t="shared" si="25"/>
        <v>0</v>
      </c>
      <c r="L552">
        <f t="shared" si="26"/>
        <v>0</v>
      </c>
    </row>
    <row r="553" spans="2:12" x14ac:dyDescent="0.35">
      <c r="B553" s="30">
        <v>40931</v>
      </c>
      <c r="C553" s="31" t="s">
        <v>74</v>
      </c>
      <c r="D553" s="32">
        <v>0</v>
      </c>
      <c r="E553" s="32">
        <v>4.1243416851379208E-2</v>
      </c>
      <c r="F553">
        <v>0.28063063940911659</v>
      </c>
      <c r="G553">
        <f>(D553*Ergebnis!$C$2*Ergebnis!$C$6)</f>
        <v>0</v>
      </c>
      <c r="H553">
        <f>Ergebnis!$C$3/1000*Eigenverbrauch!E553</f>
        <v>0.12373025055413762</v>
      </c>
      <c r="I553">
        <f>Ergebnis!$C$4/1000*Eigenverbrauch!F553</f>
        <v>0.98220723793190801</v>
      </c>
      <c r="J553">
        <f t="shared" si="24"/>
        <v>0</v>
      </c>
      <c r="K553">
        <f t="shared" si="25"/>
        <v>0</v>
      </c>
      <c r="L553">
        <f t="shared" si="26"/>
        <v>0</v>
      </c>
    </row>
    <row r="554" spans="2:12" x14ac:dyDescent="0.35">
      <c r="B554" s="30">
        <v>40931</v>
      </c>
      <c r="C554" s="31" t="s">
        <v>75</v>
      </c>
      <c r="D554" s="32">
        <v>0</v>
      </c>
      <c r="E554" s="32">
        <v>3.6340077821961664E-2</v>
      </c>
      <c r="F554">
        <v>0.64272211720226846</v>
      </c>
      <c r="G554">
        <f>(D554*Ergebnis!$C$2*Ergebnis!$C$6)</f>
        <v>0</v>
      </c>
      <c r="H554">
        <f>Ergebnis!$C$3/1000*Eigenverbrauch!E554</f>
        <v>0.10902023346588499</v>
      </c>
      <c r="I554">
        <f>Ergebnis!$C$4/1000*Eigenverbrauch!F554</f>
        <v>2.2495274102079397</v>
      </c>
      <c r="J554">
        <f t="shared" si="24"/>
        <v>0</v>
      </c>
      <c r="K554">
        <f t="shared" si="25"/>
        <v>0</v>
      </c>
      <c r="L554">
        <f t="shared" si="26"/>
        <v>0</v>
      </c>
    </row>
    <row r="555" spans="2:12" x14ac:dyDescent="0.35">
      <c r="B555" s="30">
        <v>40931</v>
      </c>
      <c r="C555" s="31" t="s">
        <v>76</v>
      </c>
      <c r="D555" s="32">
        <v>0</v>
      </c>
      <c r="E555" s="32">
        <v>3.5606360675266596E-2</v>
      </c>
      <c r="F555">
        <v>0.39736519010776999</v>
      </c>
      <c r="G555">
        <f>(D555*Ergebnis!$C$2*Ergebnis!$C$6)</f>
        <v>0</v>
      </c>
      <c r="H555">
        <f>Ergebnis!$C$3/1000*Eigenverbrauch!E555</f>
        <v>0.10681908202579979</v>
      </c>
      <c r="I555">
        <f>Ergebnis!$C$4/1000*Eigenverbrauch!F555</f>
        <v>1.3907781653771949</v>
      </c>
      <c r="J555">
        <f t="shared" si="24"/>
        <v>0</v>
      </c>
      <c r="K555">
        <f t="shared" si="25"/>
        <v>0</v>
      </c>
      <c r="L555">
        <f t="shared" si="26"/>
        <v>0</v>
      </c>
    </row>
    <row r="556" spans="2:12" x14ac:dyDescent="0.35">
      <c r="B556" s="30">
        <v>40932</v>
      </c>
      <c r="C556" s="31" t="s">
        <v>53</v>
      </c>
      <c r="D556" s="32">
        <v>0</v>
      </c>
      <c r="E556" s="32">
        <v>4.6723362232597723E-2</v>
      </c>
      <c r="F556">
        <v>0.55073762984039132</v>
      </c>
      <c r="G556">
        <f>(D556*Ergebnis!$C$2*Ergebnis!$C$6)</f>
        <v>0</v>
      </c>
      <c r="H556">
        <f>Ergebnis!$C$3/1000*Eigenverbrauch!E556</f>
        <v>0.14017008669779318</v>
      </c>
      <c r="I556">
        <f>Ergebnis!$C$4/1000*Eigenverbrauch!F556</f>
        <v>1.9275817044413697</v>
      </c>
      <c r="J556">
        <f t="shared" si="24"/>
        <v>0</v>
      </c>
      <c r="K556">
        <f t="shared" si="25"/>
        <v>0</v>
      </c>
      <c r="L556">
        <f t="shared" si="26"/>
        <v>0</v>
      </c>
    </row>
    <row r="557" spans="2:12" x14ac:dyDescent="0.35">
      <c r="B557" s="30">
        <v>40932</v>
      </c>
      <c r="C557" s="31" t="s">
        <v>54</v>
      </c>
      <c r="D557" s="32">
        <v>0</v>
      </c>
      <c r="E557" s="32">
        <v>5.3740324578167797E-2</v>
      </c>
      <c r="F557">
        <v>0.14850038002065752</v>
      </c>
      <c r="G557">
        <f>(D557*Ergebnis!$C$2*Ergebnis!$C$6)</f>
        <v>0</v>
      </c>
      <c r="H557">
        <f>Ergebnis!$C$3/1000*Eigenverbrauch!E557</f>
        <v>0.16122097373450339</v>
      </c>
      <c r="I557">
        <f>Ergebnis!$C$4/1000*Eigenverbrauch!F557</f>
        <v>0.51975133007230134</v>
      </c>
      <c r="J557">
        <f t="shared" si="24"/>
        <v>0</v>
      </c>
      <c r="K557">
        <f t="shared" si="25"/>
        <v>0</v>
      </c>
      <c r="L557">
        <f t="shared" si="26"/>
        <v>0</v>
      </c>
    </row>
    <row r="558" spans="2:12" x14ac:dyDescent="0.35">
      <c r="B558" s="30">
        <v>40932</v>
      </c>
      <c r="C558" s="31" t="s">
        <v>55</v>
      </c>
      <c r="D558" s="32">
        <v>0</v>
      </c>
      <c r="E558" s="32">
        <v>5.8094802257926709E-2</v>
      </c>
      <c r="F558">
        <v>0.63668076315943323</v>
      </c>
      <c r="G558">
        <f>(D558*Ergebnis!$C$2*Ergebnis!$C$6)</f>
        <v>0</v>
      </c>
      <c r="H558">
        <f>Ergebnis!$C$3/1000*Eigenverbrauch!E558</f>
        <v>0.17428440677378013</v>
      </c>
      <c r="I558">
        <f>Ergebnis!$C$4/1000*Eigenverbrauch!F558</f>
        <v>2.2283826710580161</v>
      </c>
      <c r="J558">
        <f t="shared" si="24"/>
        <v>0</v>
      </c>
      <c r="K558">
        <f t="shared" si="25"/>
        <v>0</v>
      </c>
      <c r="L558">
        <f t="shared" si="26"/>
        <v>0</v>
      </c>
    </row>
    <row r="559" spans="2:12" x14ac:dyDescent="0.35">
      <c r="B559" s="30">
        <v>40932</v>
      </c>
      <c r="C559" s="31" t="s">
        <v>56</v>
      </c>
      <c r="D559" s="32">
        <v>0</v>
      </c>
      <c r="E559" s="32">
        <v>6.4778106711759098E-2</v>
      </c>
      <c r="F559">
        <v>0.45485549470894315</v>
      </c>
      <c r="G559">
        <f>(D559*Ergebnis!$C$2*Ergebnis!$C$6)</f>
        <v>0</v>
      </c>
      <c r="H559">
        <f>Ergebnis!$C$3/1000*Eigenverbrauch!E559</f>
        <v>0.19433432013527729</v>
      </c>
      <c r="I559">
        <f>Ergebnis!$C$4/1000*Eigenverbrauch!F559</f>
        <v>1.5919942314813009</v>
      </c>
      <c r="J559">
        <f t="shared" si="24"/>
        <v>0</v>
      </c>
      <c r="K559">
        <f t="shared" si="25"/>
        <v>0</v>
      </c>
      <c r="L559">
        <f t="shared" si="26"/>
        <v>0</v>
      </c>
    </row>
    <row r="560" spans="2:12" x14ac:dyDescent="0.35">
      <c r="B560" s="30">
        <v>40932</v>
      </c>
      <c r="C560" s="31" t="s">
        <v>57</v>
      </c>
      <c r="D560" s="32">
        <v>0</v>
      </c>
      <c r="E560" s="32">
        <v>6.8228159164916202E-2</v>
      </c>
      <c r="F560">
        <v>0.22450451152729328</v>
      </c>
      <c r="G560">
        <f>(D560*Ergebnis!$C$2*Ergebnis!$C$6)</f>
        <v>0</v>
      </c>
      <c r="H560">
        <f>Ergebnis!$C$3/1000*Eigenverbrauch!E560</f>
        <v>0.20468447749474861</v>
      </c>
      <c r="I560">
        <f>Ergebnis!$C$4/1000*Eigenverbrauch!F560</f>
        <v>0.78576579034552652</v>
      </c>
      <c r="J560">
        <f t="shared" si="24"/>
        <v>0</v>
      </c>
      <c r="K560">
        <f t="shared" si="25"/>
        <v>0</v>
      </c>
      <c r="L560">
        <f t="shared" si="26"/>
        <v>0</v>
      </c>
    </row>
    <row r="561" spans="2:12" x14ac:dyDescent="0.35">
      <c r="B561" s="30">
        <v>40932</v>
      </c>
      <c r="C561" s="31" t="s">
        <v>58</v>
      </c>
      <c r="D561" s="32">
        <v>0</v>
      </c>
      <c r="E561" s="32">
        <v>6.6332347737940667E-2</v>
      </c>
      <c r="F561">
        <v>0.62830082045485547</v>
      </c>
      <c r="G561">
        <f>(D561*Ergebnis!$C$2*Ergebnis!$C$6)</f>
        <v>0</v>
      </c>
      <c r="H561">
        <f>Ergebnis!$C$3/1000*Eigenverbrauch!E561</f>
        <v>0.198997043213822</v>
      </c>
      <c r="I561">
        <f>Ergebnis!$C$4/1000*Eigenverbrauch!F561</f>
        <v>2.1990528715919941</v>
      </c>
      <c r="J561">
        <f t="shared" si="24"/>
        <v>0</v>
      </c>
      <c r="K561">
        <f t="shared" si="25"/>
        <v>0</v>
      </c>
      <c r="L561">
        <f t="shared" si="26"/>
        <v>0</v>
      </c>
    </row>
    <row r="562" spans="2:12" x14ac:dyDescent="0.35">
      <c r="B562" s="30">
        <v>40932</v>
      </c>
      <c r="C562" s="31" t="s">
        <v>59</v>
      </c>
      <c r="D562" s="32">
        <v>0</v>
      </c>
      <c r="E562" s="32">
        <v>5.3641730377712554E-2</v>
      </c>
      <c r="F562">
        <v>0.43107984331455967</v>
      </c>
      <c r="G562">
        <f>(D562*Ergebnis!$C$2*Ergebnis!$C$6)</f>
        <v>0</v>
      </c>
      <c r="H562">
        <f>Ergebnis!$C$3/1000*Eigenverbrauch!E562</f>
        <v>0.16092519113313766</v>
      </c>
      <c r="I562">
        <f>Ergebnis!$C$4/1000*Eigenverbrauch!F562</f>
        <v>1.5087794516009589</v>
      </c>
      <c r="J562">
        <f t="shared" si="24"/>
        <v>0</v>
      </c>
      <c r="K562">
        <f t="shared" si="25"/>
        <v>0</v>
      </c>
      <c r="L562">
        <f t="shared" si="26"/>
        <v>0</v>
      </c>
    </row>
    <row r="563" spans="2:12" x14ac:dyDescent="0.35">
      <c r="B563" s="30">
        <v>40932</v>
      </c>
      <c r="C563" s="31" t="s">
        <v>60</v>
      </c>
      <c r="D563" s="32">
        <v>0</v>
      </c>
      <c r="E563" s="32">
        <v>4.2270364565188505E-2</v>
      </c>
      <c r="F563">
        <v>0.60725352249917175</v>
      </c>
      <c r="G563">
        <f>(D563*Ergebnis!$C$2*Ergebnis!$C$6)</f>
        <v>0</v>
      </c>
      <c r="H563">
        <f>Ergebnis!$C$3/1000*Eigenverbrauch!E563</f>
        <v>0.12681109369556551</v>
      </c>
      <c r="I563">
        <f>Ergebnis!$C$4/1000*Eigenverbrauch!F563</f>
        <v>2.125387328747101</v>
      </c>
      <c r="J563">
        <f t="shared" si="24"/>
        <v>0</v>
      </c>
      <c r="K563">
        <f t="shared" si="25"/>
        <v>0</v>
      </c>
      <c r="L563">
        <f t="shared" si="26"/>
        <v>0</v>
      </c>
    </row>
    <row r="564" spans="2:12" x14ac:dyDescent="0.35">
      <c r="B564" s="30">
        <v>40932</v>
      </c>
      <c r="C564" s="31" t="s">
        <v>61</v>
      </c>
      <c r="D564" s="32">
        <v>1.1700785873422976E-6</v>
      </c>
      <c r="E564" s="32">
        <v>3.4670243145051557E-2</v>
      </c>
      <c r="F564">
        <v>0.33168982519049756</v>
      </c>
      <c r="G564">
        <f>(D564*Ergebnis!$C$2*Ergebnis!$C$6)</f>
        <v>7.6757155329654726E-3</v>
      </c>
      <c r="H564">
        <f>Ergebnis!$C$3/1000*Eigenverbrauch!E564</f>
        <v>0.10401072943515467</v>
      </c>
      <c r="I564">
        <f>Ergebnis!$C$4/1000*Eigenverbrauch!F564</f>
        <v>1.1609143881667414</v>
      </c>
      <c r="J564">
        <f t="shared" si="24"/>
        <v>6.5243582030206516E-3</v>
      </c>
      <c r="K564">
        <f t="shared" si="25"/>
        <v>1.151357329944821E-3</v>
      </c>
      <c r="L564">
        <f t="shared" si="26"/>
        <v>1.0362215969503389E-3</v>
      </c>
    </row>
    <row r="565" spans="2:12" x14ac:dyDescent="0.35">
      <c r="B565" s="30">
        <v>40932</v>
      </c>
      <c r="C565" s="31" t="s">
        <v>62</v>
      </c>
      <c r="D565" s="32">
        <v>1.4645702767408084E-5</v>
      </c>
      <c r="E565" s="32">
        <v>3.1733001854978668E-2</v>
      </c>
      <c r="F565">
        <v>0.64272211720226846</v>
      </c>
      <c r="G565">
        <f>(D565*Ergebnis!$C$2*Ergebnis!$C$6)</f>
        <v>9.6075810154197028E-2</v>
      </c>
      <c r="H565">
        <f>Ergebnis!$C$3/1000*Eigenverbrauch!E565</f>
        <v>9.5199005564936004E-2</v>
      </c>
      <c r="I565">
        <f>Ergebnis!$C$4/1000*Eigenverbrauch!F565</f>
        <v>2.2495274102079397</v>
      </c>
      <c r="J565">
        <f t="shared" si="24"/>
        <v>8.0919154730195605E-2</v>
      </c>
      <c r="K565">
        <f t="shared" si="25"/>
        <v>1.5156655424001422E-2</v>
      </c>
      <c r="L565">
        <f t="shared" si="26"/>
        <v>1.3640989881601281E-2</v>
      </c>
    </row>
    <row r="566" spans="2:12" x14ac:dyDescent="0.35">
      <c r="B566" s="30">
        <v>40932</v>
      </c>
      <c r="C566" s="31" t="s">
        <v>63</v>
      </c>
      <c r="D566" s="32">
        <v>3.1552681006983307E-5</v>
      </c>
      <c r="E566" s="32">
        <v>3.25270794650225E-2</v>
      </c>
      <c r="F566">
        <v>0.65655876678424574</v>
      </c>
      <c r="G566">
        <f>(D566*Ergebnis!$C$2*Ergebnis!$C$6)</f>
        <v>0.20698558740581049</v>
      </c>
      <c r="H566">
        <f>Ergebnis!$C$3/1000*Eigenverbrauch!E566</f>
        <v>9.7581238395067493E-2</v>
      </c>
      <c r="I566">
        <f>Ergebnis!$C$4/1000*Eigenverbrauch!F566</f>
        <v>2.2979556837448603</v>
      </c>
      <c r="J566">
        <f t="shared" si="24"/>
        <v>8.2944052635807369E-2</v>
      </c>
      <c r="K566">
        <f t="shared" si="25"/>
        <v>0.12404153477000313</v>
      </c>
      <c r="L566">
        <f t="shared" si="26"/>
        <v>0.11163738129300281</v>
      </c>
    </row>
    <row r="567" spans="2:12" x14ac:dyDescent="0.35">
      <c r="B567" s="30">
        <v>40932</v>
      </c>
      <c r="C567" s="31" t="s">
        <v>64</v>
      </c>
      <c r="D567" s="32">
        <v>5.4125994877395948E-5</v>
      </c>
      <c r="E567" s="32">
        <v>3.3753995245431316E-2</v>
      </c>
      <c r="F567">
        <v>0.6670824157620876</v>
      </c>
      <c r="G567">
        <f>(D567*Ergebnis!$C$2*Ergebnis!$C$6)</f>
        <v>0.3550665263957174</v>
      </c>
      <c r="H567">
        <f>Ergebnis!$C$3/1000*Eigenverbrauch!E567</f>
        <v>0.10126198573629394</v>
      </c>
      <c r="I567">
        <f>Ergebnis!$C$4/1000*Eigenverbrauch!F567</f>
        <v>2.3347884551673066</v>
      </c>
      <c r="J567">
        <f t="shared" si="24"/>
        <v>8.6072687875849846E-2</v>
      </c>
      <c r="K567">
        <f t="shared" si="25"/>
        <v>0.26899383851986758</v>
      </c>
      <c r="L567">
        <f t="shared" si="26"/>
        <v>0.24209445466788082</v>
      </c>
    </row>
    <row r="568" spans="2:12" x14ac:dyDescent="0.35">
      <c r="B568" s="30">
        <v>40932</v>
      </c>
      <c r="C568" s="31" t="s">
        <v>65</v>
      </c>
      <c r="D568" s="32">
        <v>4.2464649855231698E-5</v>
      </c>
      <c r="E568" s="32">
        <v>3.2584227069715463E-2</v>
      </c>
      <c r="F568">
        <v>0.66376941515795218</v>
      </c>
      <c r="G568">
        <f>(D568*Ergebnis!$C$2*Ergebnis!$C$6)</f>
        <v>0.27856810305031993</v>
      </c>
      <c r="H568">
        <f>Ergebnis!$C$3/1000*Eigenverbrauch!E568</f>
        <v>9.7752681209146389E-2</v>
      </c>
      <c r="I568">
        <f>Ergebnis!$C$4/1000*Eigenverbrauch!F568</f>
        <v>2.3231929530528328</v>
      </c>
      <c r="J568">
        <f t="shared" si="24"/>
        <v>8.3089779027774424E-2</v>
      </c>
      <c r="K568">
        <f t="shared" si="25"/>
        <v>0.1954783240225455</v>
      </c>
      <c r="L568">
        <f t="shared" si="26"/>
        <v>0.17593049162029095</v>
      </c>
    </row>
    <row r="569" spans="2:12" x14ac:dyDescent="0.35">
      <c r="B569" s="30">
        <v>40932</v>
      </c>
      <c r="C569" s="31" t="s">
        <v>66</v>
      </c>
      <c r="D569" s="32">
        <v>4.4134312558517901E-5</v>
      </c>
      <c r="E569" s="32">
        <v>3.465663293008063E-2</v>
      </c>
      <c r="F569">
        <v>0.6762418880205795</v>
      </c>
      <c r="G569">
        <f>(D569*Ergebnis!$C$2*Ergebnis!$C$6)</f>
        <v>0.28952109038387741</v>
      </c>
      <c r="H569">
        <f>Ergebnis!$C$3/1000*Eigenverbrauch!E569</f>
        <v>0.10396989879024189</v>
      </c>
      <c r="I569">
        <f>Ergebnis!$C$4/1000*Eigenverbrauch!F569</f>
        <v>2.3668466080720281</v>
      </c>
      <c r="J569">
        <f t="shared" si="24"/>
        <v>8.8374413971705604E-2</v>
      </c>
      <c r="K569">
        <f t="shared" si="25"/>
        <v>0.20114667641217182</v>
      </c>
      <c r="L569">
        <f t="shared" si="26"/>
        <v>0.18103200877095466</v>
      </c>
    </row>
    <row r="570" spans="2:12" x14ac:dyDescent="0.35">
      <c r="B570" s="30">
        <v>40932</v>
      </c>
      <c r="C570" s="31" t="s">
        <v>67</v>
      </c>
      <c r="D570" s="32">
        <v>5.7070911771381053E-5</v>
      </c>
      <c r="E570" s="32">
        <v>3.7972905761617243E-2</v>
      </c>
      <c r="F570">
        <v>0.33734141445637561</v>
      </c>
      <c r="G570">
        <f>(D570*Ergebnis!$C$2*Ergebnis!$C$6)</f>
        <v>0.37438518122025971</v>
      </c>
      <c r="H570">
        <f>Ergebnis!$C$3/1000*Eigenverbrauch!E570</f>
        <v>0.11391871728485173</v>
      </c>
      <c r="I570">
        <f>Ergebnis!$C$4/1000*Eigenverbrauch!F570</f>
        <v>1.1806949505973146</v>
      </c>
      <c r="J570">
        <f t="shared" si="24"/>
        <v>9.6830909692123962E-2</v>
      </c>
      <c r="K570">
        <f t="shared" si="25"/>
        <v>0.27755427152813572</v>
      </c>
      <c r="L570">
        <f t="shared" si="26"/>
        <v>0.24979884437532215</v>
      </c>
    </row>
    <row r="571" spans="2:12" x14ac:dyDescent="0.35">
      <c r="B571" s="30">
        <v>40932</v>
      </c>
      <c r="C571" s="31" t="s">
        <v>68</v>
      </c>
      <c r="D571" s="32">
        <v>4.4449839368587731E-5</v>
      </c>
      <c r="E571" s="32">
        <v>4.0174236330265317E-2</v>
      </c>
      <c r="F571">
        <v>0</v>
      </c>
      <c r="G571">
        <f>(D571*Ergebnis!$C$2*Ergebnis!$C$6)</f>
        <v>0.29159094625793552</v>
      </c>
      <c r="H571">
        <f>Ergebnis!$C$3/1000*Eigenverbrauch!E571</f>
        <v>0.12052270899079595</v>
      </c>
      <c r="I571">
        <f>Ergebnis!$C$4/1000*Eigenverbrauch!F571</f>
        <v>0</v>
      </c>
      <c r="J571">
        <f t="shared" si="24"/>
        <v>0.10244430264217656</v>
      </c>
      <c r="K571">
        <f t="shared" si="25"/>
        <v>0.18914664361575895</v>
      </c>
      <c r="L571">
        <f t="shared" si="26"/>
        <v>0</v>
      </c>
    </row>
    <row r="572" spans="2:12" x14ac:dyDescent="0.35">
      <c r="B572" s="30">
        <v>40932</v>
      </c>
      <c r="C572" s="31" t="s">
        <v>69</v>
      </c>
      <c r="D572" s="32">
        <v>1.3501918080904939E-5</v>
      </c>
      <c r="E572" s="32">
        <v>4.3953654301277657E-2</v>
      </c>
      <c r="F572">
        <v>0.61621811236918522</v>
      </c>
      <c r="G572">
        <f>(D572*Ergebnis!$C$2*Ergebnis!$C$6)</f>
        <v>8.8572582610736403E-2</v>
      </c>
      <c r="H572">
        <f>Ergebnis!$C$3/1000*Eigenverbrauch!E572</f>
        <v>0.13186096290383298</v>
      </c>
      <c r="I572">
        <f>Ergebnis!$C$4/1000*Eigenverbrauch!F572</f>
        <v>2.1567633932921484</v>
      </c>
      <c r="J572">
        <f t="shared" si="24"/>
        <v>7.528669521912594E-2</v>
      </c>
      <c r="K572">
        <f t="shared" si="25"/>
        <v>1.3285887391610463E-2</v>
      </c>
      <c r="L572">
        <f t="shared" si="26"/>
        <v>1.1957298652449417E-2</v>
      </c>
    </row>
    <row r="573" spans="2:12" x14ac:dyDescent="0.35">
      <c r="B573" s="30">
        <v>40932</v>
      </c>
      <c r="C573" s="31" t="s">
        <v>70</v>
      </c>
      <c r="D573" s="32">
        <v>0</v>
      </c>
      <c r="E573" s="32">
        <v>5.0206537014118084E-2</v>
      </c>
      <c r="F573">
        <v>0.65655876678424574</v>
      </c>
      <c r="G573">
        <f>(D573*Ergebnis!$C$2*Ergebnis!$C$6)</f>
        <v>0</v>
      </c>
      <c r="H573">
        <f>Ergebnis!$C$3/1000*Eigenverbrauch!E573</f>
        <v>0.15061961104235425</v>
      </c>
      <c r="I573">
        <f>Ergebnis!$C$4/1000*Eigenverbrauch!F573</f>
        <v>2.2979556837448603</v>
      </c>
      <c r="J573">
        <f t="shared" si="24"/>
        <v>0</v>
      </c>
      <c r="K573">
        <f t="shared" si="25"/>
        <v>0</v>
      </c>
      <c r="L573">
        <f t="shared" si="26"/>
        <v>0</v>
      </c>
    </row>
    <row r="574" spans="2:12" x14ac:dyDescent="0.35">
      <c r="B574" s="30">
        <v>40932</v>
      </c>
      <c r="C574" s="31" t="s">
        <v>71</v>
      </c>
      <c r="D574" s="32">
        <v>0</v>
      </c>
      <c r="E574" s="32">
        <v>5.4842035741608681E-2</v>
      </c>
      <c r="F574">
        <v>0.66844659248143745</v>
      </c>
      <c r="G574">
        <f>(D574*Ergebnis!$C$2*Ergebnis!$C$6)</f>
        <v>0</v>
      </c>
      <c r="H574">
        <f>Ergebnis!$C$3/1000*Eigenverbrauch!E574</f>
        <v>0.16452610722482605</v>
      </c>
      <c r="I574">
        <f>Ergebnis!$C$4/1000*Eigenverbrauch!F574</f>
        <v>2.339563073685031</v>
      </c>
      <c r="J574">
        <f t="shared" si="24"/>
        <v>0</v>
      </c>
      <c r="K574">
        <f t="shared" si="25"/>
        <v>0</v>
      </c>
      <c r="L574">
        <f t="shared" si="26"/>
        <v>0</v>
      </c>
    </row>
    <row r="575" spans="2:12" x14ac:dyDescent="0.35">
      <c r="B575" s="30">
        <v>40932</v>
      </c>
      <c r="C575" s="31" t="s">
        <v>72</v>
      </c>
      <c r="D575" s="32">
        <v>0</v>
      </c>
      <c r="E575" s="32">
        <v>5.1440838768150511E-2</v>
      </c>
      <c r="F575">
        <v>0.33441817862919726</v>
      </c>
      <c r="G575">
        <f>(D575*Ergebnis!$C$2*Ergebnis!$C$6)</f>
        <v>0</v>
      </c>
      <c r="H575">
        <f>Ergebnis!$C$3/1000*Eigenverbrauch!E575</f>
        <v>0.15432251630445154</v>
      </c>
      <c r="I575">
        <f>Ergebnis!$C$4/1000*Eigenverbrauch!F575</f>
        <v>1.1704636252021905</v>
      </c>
      <c r="J575">
        <f t="shared" si="24"/>
        <v>0</v>
      </c>
      <c r="K575">
        <f t="shared" si="25"/>
        <v>0</v>
      </c>
      <c r="L575">
        <f t="shared" si="26"/>
        <v>0</v>
      </c>
    </row>
    <row r="576" spans="2:12" x14ac:dyDescent="0.35">
      <c r="B576" s="30">
        <v>40932</v>
      </c>
      <c r="C576" s="31" t="s">
        <v>73</v>
      </c>
      <c r="D576" s="32">
        <v>0</v>
      </c>
      <c r="E576" s="32">
        <v>4.8190551500742022E-2</v>
      </c>
      <c r="F576">
        <v>0</v>
      </c>
      <c r="G576">
        <f>(D576*Ergebnis!$C$2*Ergebnis!$C$6)</f>
        <v>0</v>
      </c>
      <c r="H576">
        <f>Ergebnis!$C$3/1000*Eigenverbrauch!E576</f>
        <v>0.14457165450222606</v>
      </c>
      <c r="I576">
        <f>Ergebnis!$C$4/1000*Eigenverbrauch!F576</f>
        <v>0</v>
      </c>
      <c r="J576">
        <f t="shared" si="24"/>
        <v>0</v>
      </c>
      <c r="K576">
        <f t="shared" si="25"/>
        <v>0</v>
      </c>
      <c r="L576">
        <f t="shared" si="26"/>
        <v>0</v>
      </c>
    </row>
    <row r="577" spans="2:12" x14ac:dyDescent="0.35">
      <c r="B577" s="30">
        <v>40932</v>
      </c>
      <c r="C577" s="31" t="s">
        <v>74</v>
      </c>
      <c r="D577" s="32">
        <v>0</v>
      </c>
      <c r="E577" s="32">
        <v>4.1243416851379208E-2</v>
      </c>
      <c r="F577">
        <v>0.28102040418607371</v>
      </c>
      <c r="G577">
        <f>(D577*Ergebnis!$C$2*Ergebnis!$C$6)</f>
        <v>0</v>
      </c>
      <c r="H577">
        <f>Ergebnis!$C$3/1000*Eigenverbrauch!E577</f>
        <v>0.12373025055413762</v>
      </c>
      <c r="I577">
        <f>Ergebnis!$C$4/1000*Eigenverbrauch!F577</f>
        <v>0.98357141465125797</v>
      </c>
      <c r="J577">
        <f t="shared" si="24"/>
        <v>0</v>
      </c>
      <c r="K577">
        <f t="shared" si="25"/>
        <v>0</v>
      </c>
      <c r="L577">
        <f t="shared" si="26"/>
        <v>0</v>
      </c>
    </row>
    <row r="578" spans="2:12" x14ac:dyDescent="0.35">
      <c r="B578" s="30">
        <v>40932</v>
      </c>
      <c r="C578" s="31" t="s">
        <v>75</v>
      </c>
      <c r="D578" s="32">
        <v>0</v>
      </c>
      <c r="E578" s="32">
        <v>3.6340077821961664E-2</v>
      </c>
      <c r="F578">
        <v>0.63668076315943323</v>
      </c>
      <c r="G578">
        <f>(D578*Ergebnis!$C$2*Ergebnis!$C$6)</f>
        <v>0</v>
      </c>
      <c r="H578">
        <f>Ergebnis!$C$3/1000*Eigenverbrauch!E578</f>
        <v>0.10902023346588499</v>
      </c>
      <c r="I578">
        <f>Ergebnis!$C$4/1000*Eigenverbrauch!F578</f>
        <v>2.2283826710580161</v>
      </c>
      <c r="J578">
        <f t="shared" si="24"/>
        <v>0</v>
      </c>
      <c r="K578">
        <f t="shared" si="25"/>
        <v>0</v>
      </c>
      <c r="L578">
        <f t="shared" si="26"/>
        <v>0</v>
      </c>
    </row>
    <row r="579" spans="2:12" x14ac:dyDescent="0.35">
      <c r="B579" s="30">
        <v>40932</v>
      </c>
      <c r="C579" s="31" t="s">
        <v>76</v>
      </c>
      <c r="D579" s="32">
        <v>0</v>
      </c>
      <c r="E579" s="32">
        <v>3.5606360675266596E-2</v>
      </c>
      <c r="F579">
        <v>0.49032408941203981</v>
      </c>
      <c r="G579">
        <f>(D579*Ergebnis!$C$2*Ergebnis!$C$6)</f>
        <v>0</v>
      </c>
      <c r="H579">
        <f>Ergebnis!$C$3/1000*Eigenverbrauch!E579</f>
        <v>0.10681908202579979</v>
      </c>
      <c r="I579">
        <f>Ergebnis!$C$4/1000*Eigenverbrauch!F579</f>
        <v>1.7161343129421394</v>
      </c>
      <c r="J579">
        <f t="shared" si="24"/>
        <v>0</v>
      </c>
      <c r="K579">
        <f t="shared" si="25"/>
        <v>0</v>
      </c>
      <c r="L579">
        <f t="shared" si="26"/>
        <v>0</v>
      </c>
    </row>
    <row r="580" spans="2:12" x14ac:dyDescent="0.35">
      <c r="B580" s="30">
        <v>40933</v>
      </c>
      <c r="C580" s="31" t="s">
        <v>53</v>
      </c>
      <c r="D580" s="32">
        <v>0</v>
      </c>
      <c r="E580" s="32">
        <v>4.6723362232597723E-2</v>
      </c>
      <c r="F580">
        <v>0.53553680353906419</v>
      </c>
      <c r="G580">
        <f>(D580*Ergebnis!$C$2*Ergebnis!$C$6)</f>
        <v>0</v>
      </c>
      <c r="H580">
        <f>Ergebnis!$C$3/1000*Eigenverbrauch!E580</f>
        <v>0.14017008669779318</v>
      </c>
      <c r="I580">
        <f>Ergebnis!$C$4/1000*Eigenverbrauch!F580</f>
        <v>1.8743788123867247</v>
      </c>
      <c r="J580">
        <f t="shared" si="24"/>
        <v>0</v>
      </c>
      <c r="K580">
        <f t="shared" si="25"/>
        <v>0</v>
      </c>
      <c r="L580">
        <f t="shared" si="26"/>
        <v>0</v>
      </c>
    </row>
    <row r="581" spans="2:12" x14ac:dyDescent="0.35">
      <c r="B581" s="30">
        <v>40933</v>
      </c>
      <c r="C581" s="31" t="s">
        <v>54</v>
      </c>
      <c r="D581" s="32">
        <v>0</v>
      </c>
      <c r="E581" s="32">
        <v>5.3740324578167797E-2</v>
      </c>
      <c r="F581">
        <v>0.2061855670103093</v>
      </c>
      <c r="G581">
        <f>(D581*Ergebnis!$C$2*Ergebnis!$C$6)</f>
        <v>0</v>
      </c>
      <c r="H581">
        <f>Ergebnis!$C$3/1000*Eigenverbrauch!E581</f>
        <v>0.16122097373450339</v>
      </c>
      <c r="I581">
        <f>Ergebnis!$C$4/1000*Eigenverbrauch!F581</f>
        <v>0.72164948453608257</v>
      </c>
      <c r="J581">
        <f t="shared" ref="J581:J644" si="27">MIN(G581,H581)*0.85</f>
        <v>0</v>
      </c>
      <c r="K581">
        <f t="shared" ref="K581:K644" si="28">G581-J581</f>
        <v>0</v>
      </c>
      <c r="L581">
        <f t="shared" ref="L581:L644" si="29">MIN(I581,K581)*0.9</f>
        <v>0</v>
      </c>
    </row>
    <row r="582" spans="2:12" x14ac:dyDescent="0.35">
      <c r="B582" s="30">
        <v>40933</v>
      </c>
      <c r="C582" s="31" t="s">
        <v>55</v>
      </c>
      <c r="D582" s="32">
        <v>0</v>
      </c>
      <c r="E582" s="32">
        <v>5.8094802257926709E-2</v>
      </c>
      <c r="F582">
        <v>0.63473193927464777</v>
      </c>
      <c r="G582">
        <f>(D582*Ergebnis!$C$2*Ergebnis!$C$6)</f>
        <v>0</v>
      </c>
      <c r="H582">
        <f>Ergebnis!$C$3/1000*Eigenverbrauch!E582</f>
        <v>0.17428440677378013</v>
      </c>
      <c r="I582">
        <f>Ergebnis!$C$4/1000*Eigenverbrauch!F582</f>
        <v>2.2215617874612672</v>
      </c>
      <c r="J582">
        <f t="shared" si="27"/>
        <v>0</v>
      </c>
      <c r="K582">
        <f t="shared" si="28"/>
        <v>0</v>
      </c>
      <c r="L582">
        <f t="shared" si="29"/>
        <v>0</v>
      </c>
    </row>
    <row r="583" spans="2:12" x14ac:dyDescent="0.35">
      <c r="B583" s="30">
        <v>40933</v>
      </c>
      <c r="C583" s="31" t="s">
        <v>56</v>
      </c>
      <c r="D583" s="32">
        <v>0</v>
      </c>
      <c r="E583" s="32">
        <v>6.4778106711759098E-2</v>
      </c>
      <c r="F583">
        <v>0.40477072086995497</v>
      </c>
      <c r="G583">
        <f>(D583*Ergebnis!$C$2*Ergebnis!$C$6)</f>
        <v>0</v>
      </c>
      <c r="H583">
        <f>Ergebnis!$C$3/1000*Eigenverbrauch!E583</f>
        <v>0.19433432013527729</v>
      </c>
      <c r="I583">
        <f>Ergebnis!$C$4/1000*Eigenverbrauch!F583</f>
        <v>1.4166975230448424</v>
      </c>
      <c r="J583">
        <f t="shared" si="27"/>
        <v>0</v>
      </c>
      <c r="K583">
        <f t="shared" si="28"/>
        <v>0</v>
      </c>
      <c r="L583">
        <f t="shared" si="29"/>
        <v>0</v>
      </c>
    </row>
    <row r="584" spans="2:12" x14ac:dyDescent="0.35">
      <c r="B584" s="30">
        <v>40933</v>
      </c>
      <c r="C584" s="31" t="s">
        <v>57</v>
      </c>
      <c r="D584" s="32">
        <v>0</v>
      </c>
      <c r="E584" s="32">
        <v>6.8228159164916202E-2</v>
      </c>
      <c r="F584">
        <v>0.6107614054917857</v>
      </c>
      <c r="G584">
        <f>(D584*Ergebnis!$C$2*Ergebnis!$C$6)</f>
        <v>0</v>
      </c>
      <c r="H584">
        <f>Ergebnis!$C$3/1000*Eigenverbrauch!E584</f>
        <v>0.20468447749474861</v>
      </c>
      <c r="I584">
        <f>Ergebnis!$C$4/1000*Eigenverbrauch!F584</f>
        <v>2.1376649192212498</v>
      </c>
      <c r="J584">
        <f t="shared" si="27"/>
        <v>0</v>
      </c>
      <c r="K584">
        <f t="shared" si="28"/>
        <v>0</v>
      </c>
      <c r="L584">
        <f t="shared" si="29"/>
        <v>0</v>
      </c>
    </row>
    <row r="585" spans="2:12" x14ac:dyDescent="0.35">
      <c r="B585" s="30">
        <v>40933</v>
      </c>
      <c r="C585" s="31" t="s">
        <v>58</v>
      </c>
      <c r="D585" s="32">
        <v>0</v>
      </c>
      <c r="E585" s="32">
        <v>6.6332347737940667E-2</v>
      </c>
      <c r="F585">
        <v>0.21398086254945142</v>
      </c>
      <c r="G585">
        <f>(D585*Ergebnis!$C$2*Ergebnis!$C$6)</f>
        <v>0</v>
      </c>
      <c r="H585">
        <f>Ergebnis!$C$3/1000*Eigenverbrauch!E585</f>
        <v>0.198997043213822</v>
      </c>
      <c r="I585">
        <f>Ergebnis!$C$4/1000*Eigenverbrauch!F585</f>
        <v>0.74893301892307995</v>
      </c>
      <c r="J585">
        <f t="shared" si="27"/>
        <v>0</v>
      </c>
      <c r="K585">
        <f t="shared" si="28"/>
        <v>0</v>
      </c>
      <c r="L585">
        <f t="shared" si="29"/>
        <v>0</v>
      </c>
    </row>
    <row r="586" spans="2:12" x14ac:dyDescent="0.35">
      <c r="B586" s="30">
        <v>40933</v>
      </c>
      <c r="C586" s="31" t="s">
        <v>59</v>
      </c>
      <c r="D586" s="32">
        <v>0</v>
      </c>
      <c r="E586" s="32">
        <v>5.3641730377712554E-2</v>
      </c>
      <c r="F586">
        <v>0.64369652914466113</v>
      </c>
      <c r="G586">
        <f>(D586*Ergebnis!$C$2*Ergebnis!$C$6)</f>
        <v>0</v>
      </c>
      <c r="H586">
        <f>Ergebnis!$C$3/1000*Eigenverbrauch!E586</f>
        <v>0.16092519113313766</v>
      </c>
      <c r="I586">
        <f>Ergebnis!$C$4/1000*Eigenverbrauch!F586</f>
        <v>2.2529378520063141</v>
      </c>
      <c r="J586">
        <f t="shared" si="27"/>
        <v>0</v>
      </c>
      <c r="K586">
        <f t="shared" si="28"/>
        <v>0</v>
      </c>
      <c r="L586">
        <f t="shared" si="29"/>
        <v>0</v>
      </c>
    </row>
    <row r="587" spans="2:12" x14ac:dyDescent="0.35">
      <c r="B587" s="30">
        <v>40933</v>
      </c>
      <c r="C587" s="31" t="s">
        <v>60</v>
      </c>
      <c r="D587" s="32">
        <v>0</v>
      </c>
      <c r="E587" s="32">
        <v>4.2270364565188505E-2</v>
      </c>
      <c r="F587">
        <v>0.28355387523629488</v>
      </c>
      <c r="G587">
        <f>(D587*Ergebnis!$C$2*Ergebnis!$C$6)</f>
        <v>0</v>
      </c>
      <c r="H587">
        <f>Ergebnis!$C$3/1000*Eigenverbrauch!E587</f>
        <v>0.12681109369556551</v>
      </c>
      <c r="I587">
        <f>Ergebnis!$C$4/1000*Eigenverbrauch!F587</f>
        <v>0.99243856332703206</v>
      </c>
      <c r="J587">
        <f t="shared" si="27"/>
        <v>0</v>
      </c>
      <c r="K587">
        <f t="shared" si="28"/>
        <v>0</v>
      </c>
      <c r="L587">
        <f t="shared" si="29"/>
        <v>0</v>
      </c>
    </row>
    <row r="588" spans="2:12" x14ac:dyDescent="0.35">
      <c r="B588" s="30">
        <v>40933</v>
      </c>
      <c r="C588" s="31" t="s">
        <v>61</v>
      </c>
      <c r="D588" s="32">
        <v>0</v>
      </c>
      <c r="E588" s="32">
        <v>3.4670243145051557E-2</v>
      </c>
      <c r="F588">
        <v>0.43497749108413075</v>
      </c>
      <c r="G588">
        <f>(D588*Ergebnis!$C$2*Ergebnis!$C$6)</f>
        <v>0</v>
      </c>
      <c r="H588">
        <f>Ergebnis!$C$3/1000*Eigenverbrauch!E588</f>
        <v>0.10401072943515467</v>
      </c>
      <c r="I588">
        <f>Ergebnis!$C$4/1000*Eigenverbrauch!F588</f>
        <v>1.5224212187944577</v>
      </c>
      <c r="J588">
        <f t="shared" si="27"/>
        <v>0</v>
      </c>
      <c r="K588">
        <f t="shared" si="28"/>
        <v>0</v>
      </c>
      <c r="L588">
        <f t="shared" si="29"/>
        <v>0</v>
      </c>
    </row>
    <row r="589" spans="2:12" x14ac:dyDescent="0.35">
      <c r="B589" s="30">
        <v>40933</v>
      </c>
      <c r="C589" s="31" t="s">
        <v>62</v>
      </c>
      <c r="D589" s="32">
        <v>1.985189513356033E-6</v>
      </c>
      <c r="E589" s="32">
        <v>3.1733001854978668E-2</v>
      </c>
      <c r="F589">
        <v>0.62985987956268397</v>
      </c>
      <c r="G589">
        <f>(D589*Ergebnis!$C$2*Ergebnis!$C$6)</f>
        <v>1.3022843207615577E-2</v>
      </c>
      <c r="H589">
        <f>Ergebnis!$C$3/1000*Eigenverbrauch!E589</f>
        <v>9.5199005564936004E-2</v>
      </c>
      <c r="I589">
        <f>Ergebnis!$C$4/1000*Eigenverbrauch!F589</f>
        <v>2.204509578469394</v>
      </c>
      <c r="J589">
        <f t="shared" si="27"/>
        <v>1.106941672647324E-2</v>
      </c>
      <c r="K589">
        <f t="shared" si="28"/>
        <v>1.9534264811423372E-3</v>
      </c>
      <c r="L589">
        <f t="shared" si="29"/>
        <v>1.7580838330281034E-3</v>
      </c>
    </row>
    <row r="590" spans="2:12" x14ac:dyDescent="0.35">
      <c r="B590" s="30">
        <v>40933</v>
      </c>
      <c r="C590" s="31" t="s">
        <v>63</v>
      </c>
      <c r="D590" s="32">
        <v>1.2568484601115016E-5</v>
      </c>
      <c r="E590" s="32">
        <v>3.25270794650225E-2</v>
      </c>
      <c r="F590">
        <v>0.66415917993490936</v>
      </c>
      <c r="G590">
        <f>(D590*Ergebnis!$C$2*Ergebnis!$C$6)</f>
        <v>8.2449258983314511E-2</v>
      </c>
      <c r="H590">
        <f>Ergebnis!$C$3/1000*Eigenverbrauch!E590</f>
        <v>9.7581238395067493E-2</v>
      </c>
      <c r="I590">
        <f>Ergebnis!$C$4/1000*Eigenverbrauch!F590</f>
        <v>2.3245571297721828</v>
      </c>
      <c r="J590">
        <f t="shared" si="27"/>
        <v>7.0081870135817334E-2</v>
      </c>
      <c r="K590">
        <f t="shared" si="28"/>
        <v>1.2367388847497177E-2</v>
      </c>
      <c r="L590">
        <f t="shared" si="29"/>
        <v>1.1130649962747459E-2</v>
      </c>
    </row>
    <row r="591" spans="2:12" x14ac:dyDescent="0.35">
      <c r="B591" s="30">
        <v>40933</v>
      </c>
      <c r="C591" s="31" t="s">
        <v>64</v>
      </c>
      <c r="D591" s="32">
        <v>1.1345818212094414E-5</v>
      </c>
      <c r="E591" s="32">
        <v>3.3753995245431316E-2</v>
      </c>
      <c r="F591">
        <v>0.67994465340167209</v>
      </c>
      <c r="G591">
        <f>(D591*Ergebnis!$C$2*Ergebnis!$C$6)</f>
        <v>7.4428567471339357E-2</v>
      </c>
      <c r="H591">
        <f>Ergebnis!$C$3/1000*Eigenverbrauch!E591</f>
        <v>0.10126198573629394</v>
      </c>
      <c r="I591">
        <f>Ergebnis!$C$4/1000*Eigenverbrauch!F591</f>
        <v>2.3798062869058523</v>
      </c>
      <c r="J591">
        <f t="shared" si="27"/>
        <v>6.3264282350638454E-2</v>
      </c>
      <c r="K591">
        <f t="shared" si="28"/>
        <v>1.1164285120700904E-2</v>
      </c>
      <c r="L591">
        <f t="shared" si="29"/>
        <v>1.0047856608630813E-2</v>
      </c>
    </row>
    <row r="592" spans="2:12" x14ac:dyDescent="0.35">
      <c r="B592" s="30">
        <v>40933</v>
      </c>
      <c r="C592" s="31" t="s">
        <v>65</v>
      </c>
      <c r="D592" s="32">
        <v>1.0346649980206609E-5</v>
      </c>
      <c r="E592" s="32">
        <v>3.2584227069715463E-2</v>
      </c>
      <c r="F592">
        <v>0.69027341999103542</v>
      </c>
      <c r="G592">
        <f>(D592*Ergebnis!$C$2*Ergebnis!$C$6)</f>
        <v>6.7874023870155356E-2</v>
      </c>
      <c r="H592">
        <f>Ergebnis!$C$3/1000*Eigenverbrauch!E592</f>
        <v>9.7752681209146389E-2</v>
      </c>
      <c r="I592">
        <f>Ergebnis!$C$4/1000*Eigenverbrauch!F592</f>
        <v>2.4159569699686241</v>
      </c>
      <c r="J592">
        <f t="shared" si="27"/>
        <v>5.7692920289632049E-2</v>
      </c>
      <c r="K592">
        <f t="shared" si="28"/>
        <v>1.0181103580523307E-2</v>
      </c>
      <c r="L592">
        <f t="shared" si="29"/>
        <v>9.1629932224709769E-3</v>
      </c>
    </row>
    <row r="593" spans="2:12" x14ac:dyDescent="0.35">
      <c r="B593" s="30">
        <v>40933</v>
      </c>
      <c r="C593" s="31" t="s">
        <v>66</v>
      </c>
      <c r="D593" s="32">
        <v>1.5947250858946146E-5</v>
      </c>
      <c r="E593" s="32">
        <v>3.465663293008063E-2</v>
      </c>
      <c r="F593">
        <v>0.70274589285366285</v>
      </c>
      <c r="G593">
        <f>(D593*Ergebnis!$C$2*Ergebnis!$C$6)</f>
        <v>0.10461396563468672</v>
      </c>
      <c r="H593">
        <f>Ergebnis!$C$3/1000*Eigenverbrauch!E593</f>
        <v>0.10396989879024189</v>
      </c>
      <c r="I593">
        <f>Ergebnis!$C$4/1000*Eigenverbrauch!F593</f>
        <v>2.4596106249878198</v>
      </c>
      <c r="J593">
        <f t="shared" si="27"/>
        <v>8.8374413971705604E-2</v>
      </c>
      <c r="K593">
        <f t="shared" si="28"/>
        <v>1.6239551662981119E-2</v>
      </c>
      <c r="L593">
        <f t="shared" si="29"/>
        <v>1.4615596496683007E-2</v>
      </c>
    </row>
    <row r="594" spans="2:12" x14ac:dyDescent="0.35">
      <c r="B594" s="30">
        <v>40933</v>
      </c>
      <c r="C594" s="31" t="s">
        <v>67</v>
      </c>
      <c r="D594" s="32">
        <v>4.0479460341875665E-5</v>
      </c>
      <c r="E594" s="32">
        <v>3.7972905761617243E-2</v>
      </c>
      <c r="F594">
        <v>0.10699043127472571</v>
      </c>
      <c r="G594">
        <f>(D594*Ergebnis!$C$2*Ergebnis!$C$6)</f>
        <v>0.26554525984270438</v>
      </c>
      <c r="H594">
        <f>Ergebnis!$C$3/1000*Eigenverbrauch!E594</f>
        <v>0.11391871728485173</v>
      </c>
      <c r="I594">
        <f>Ergebnis!$C$4/1000*Eigenverbrauch!F594</f>
        <v>0.37446650946153998</v>
      </c>
      <c r="J594">
        <f t="shared" si="27"/>
        <v>9.6830909692123962E-2</v>
      </c>
      <c r="K594">
        <f t="shared" si="28"/>
        <v>0.16871435015058042</v>
      </c>
      <c r="L594">
        <f t="shared" si="29"/>
        <v>0.15184291513552239</v>
      </c>
    </row>
    <row r="595" spans="2:12" x14ac:dyDescent="0.35">
      <c r="B595" s="30">
        <v>40933</v>
      </c>
      <c r="C595" s="31" t="s">
        <v>68</v>
      </c>
      <c r="D595" s="32">
        <v>4.3634728442573997E-5</v>
      </c>
      <c r="E595" s="32">
        <v>4.0174236330265317E-2</v>
      </c>
      <c r="F595">
        <v>0</v>
      </c>
      <c r="G595">
        <f>(D595*Ergebnis!$C$2*Ergebnis!$C$6)</f>
        <v>0.2862438185832854</v>
      </c>
      <c r="H595">
        <f>Ergebnis!$C$3/1000*Eigenverbrauch!E595</f>
        <v>0.12052270899079595</v>
      </c>
      <c r="I595">
        <f>Ergebnis!$C$4/1000*Eigenverbrauch!F595</f>
        <v>0</v>
      </c>
      <c r="J595">
        <f t="shared" si="27"/>
        <v>0.10244430264217656</v>
      </c>
      <c r="K595">
        <f t="shared" si="28"/>
        <v>0.18379951594110883</v>
      </c>
      <c r="L595">
        <f t="shared" si="29"/>
        <v>0</v>
      </c>
    </row>
    <row r="596" spans="2:12" x14ac:dyDescent="0.35">
      <c r="B596" s="30">
        <v>40933</v>
      </c>
      <c r="C596" s="31" t="s">
        <v>69</v>
      </c>
      <c r="D596" s="32">
        <v>1.7327680653001665E-5</v>
      </c>
      <c r="E596" s="32">
        <v>4.3953654301277657E-2</v>
      </c>
      <c r="F596">
        <v>0.62264923118897741</v>
      </c>
      <c r="G596">
        <f>(D596*Ergebnis!$C$2*Ergebnis!$C$6)</f>
        <v>0.11366958508369092</v>
      </c>
      <c r="H596">
        <f>Ergebnis!$C$3/1000*Eigenverbrauch!E596</f>
        <v>0.13186096290383298</v>
      </c>
      <c r="I596">
        <f>Ergebnis!$C$4/1000*Eigenverbrauch!F596</f>
        <v>2.179272309161421</v>
      </c>
      <c r="J596">
        <f t="shared" si="27"/>
        <v>9.6619147321137272E-2</v>
      </c>
      <c r="K596">
        <f t="shared" si="28"/>
        <v>1.7050437762553647E-2</v>
      </c>
      <c r="L596">
        <f t="shared" si="29"/>
        <v>1.5345393986298283E-2</v>
      </c>
    </row>
    <row r="597" spans="2:12" x14ac:dyDescent="0.35">
      <c r="B597" s="30">
        <v>40933</v>
      </c>
      <c r="C597" s="31" t="s">
        <v>70</v>
      </c>
      <c r="D597" s="32">
        <v>0</v>
      </c>
      <c r="E597" s="32">
        <v>5.0206537014118084E-2</v>
      </c>
      <c r="F597">
        <v>0.68364741878276458</v>
      </c>
      <c r="G597">
        <f>(D597*Ergebnis!$C$2*Ergebnis!$C$6)</f>
        <v>0</v>
      </c>
      <c r="H597">
        <f>Ergebnis!$C$3/1000*Eigenverbrauch!E597</f>
        <v>0.15061961104235425</v>
      </c>
      <c r="I597">
        <f>Ergebnis!$C$4/1000*Eigenverbrauch!F597</f>
        <v>2.392765965739676</v>
      </c>
      <c r="J597">
        <f t="shared" si="27"/>
        <v>0</v>
      </c>
      <c r="K597">
        <f t="shared" si="28"/>
        <v>0</v>
      </c>
      <c r="L597">
        <f t="shared" si="29"/>
        <v>0</v>
      </c>
    </row>
    <row r="598" spans="2:12" x14ac:dyDescent="0.35">
      <c r="B598" s="30">
        <v>40933</v>
      </c>
      <c r="C598" s="31" t="s">
        <v>71</v>
      </c>
      <c r="D598" s="32">
        <v>0</v>
      </c>
      <c r="E598" s="32">
        <v>5.4842035741608681E-2</v>
      </c>
      <c r="F598">
        <v>0.51448950558338047</v>
      </c>
      <c r="G598">
        <f>(D598*Ergebnis!$C$2*Ergebnis!$C$6)</f>
        <v>0</v>
      </c>
      <c r="H598">
        <f>Ergebnis!$C$3/1000*Eigenverbrauch!E598</f>
        <v>0.16452610722482605</v>
      </c>
      <c r="I598">
        <f>Ergebnis!$C$4/1000*Eigenverbrauch!F598</f>
        <v>1.8007132695418315</v>
      </c>
      <c r="J598">
        <f t="shared" si="27"/>
        <v>0</v>
      </c>
      <c r="K598">
        <f t="shared" si="28"/>
        <v>0</v>
      </c>
      <c r="L598">
        <f t="shared" si="29"/>
        <v>0</v>
      </c>
    </row>
    <row r="599" spans="2:12" x14ac:dyDescent="0.35">
      <c r="B599" s="30">
        <v>40933</v>
      </c>
      <c r="C599" s="31" t="s">
        <v>72</v>
      </c>
      <c r="D599" s="32">
        <v>0</v>
      </c>
      <c r="E599" s="32">
        <v>5.1440838768150511E-2</v>
      </c>
      <c r="F599">
        <v>0.34435718044160352</v>
      </c>
      <c r="G599">
        <f>(D599*Ergebnis!$C$2*Ergebnis!$C$6)</f>
        <v>0</v>
      </c>
      <c r="H599">
        <f>Ergebnis!$C$3/1000*Eigenverbrauch!E599</f>
        <v>0.15432251630445154</v>
      </c>
      <c r="I599">
        <f>Ergebnis!$C$4/1000*Eigenverbrauch!F599</f>
        <v>1.2052501315456123</v>
      </c>
      <c r="J599">
        <f t="shared" si="27"/>
        <v>0</v>
      </c>
      <c r="K599">
        <f t="shared" si="28"/>
        <v>0</v>
      </c>
      <c r="L599">
        <f t="shared" si="29"/>
        <v>0</v>
      </c>
    </row>
    <row r="600" spans="2:12" x14ac:dyDescent="0.35">
      <c r="B600" s="30">
        <v>40933</v>
      </c>
      <c r="C600" s="31" t="s">
        <v>73</v>
      </c>
      <c r="D600" s="32">
        <v>0</v>
      </c>
      <c r="E600" s="32">
        <v>4.8190551500742022E-2</v>
      </c>
      <c r="F600">
        <v>0</v>
      </c>
      <c r="G600">
        <f>(D600*Ergebnis!$C$2*Ergebnis!$C$6)</f>
        <v>0</v>
      </c>
      <c r="H600">
        <f>Ergebnis!$C$3/1000*Eigenverbrauch!E600</f>
        <v>0.14457165450222606</v>
      </c>
      <c r="I600">
        <f>Ergebnis!$C$4/1000*Eigenverbrauch!F600</f>
        <v>0</v>
      </c>
      <c r="J600">
        <f t="shared" si="27"/>
        <v>0</v>
      </c>
      <c r="K600">
        <f t="shared" si="28"/>
        <v>0</v>
      </c>
      <c r="L600">
        <f t="shared" si="29"/>
        <v>0</v>
      </c>
    </row>
    <row r="601" spans="2:12" x14ac:dyDescent="0.35">
      <c r="B601" s="30">
        <v>40933</v>
      </c>
      <c r="C601" s="31" t="s">
        <v>74</v>
      </c>
      <c r="D601" s="32">
        <v>0</v>
      </c>
      <c r="E601" s="32">
        <v>4.1243416851379208E-2</v>
      </c>
      <c r="F601">
        <v>0.2968058776528365</v>
      </c>
      <c r="G601">
        <f>(D601*Ergebnis!$C$2*Ergebnis!$C$6)</f>
        <v>0</v>
      </c>
      <c r="H601">
        <f>Ergebnis!$C$3/1000*Eigenverbrauch!E601</f>
        <v>0.12373025055413762</v>
      </c>
      <c r="I601">
        <f>Ergebnis!$C$4/1000*Eigenverbrauch!F601</f>
        <v>1.0388205717849277</v>
      </c>
      <c r="J601">
        <f t="shared" si="27"/>
        <v>0</v>
      </c>
      <c r="K601">
        <f t="shared" si="28"/>
        <v>0</v>
      </c>
      <c r="L601">
        <f t="shared" si="29"/>
        <v>0</v>
      </c>
    </row>
    <row r="602" spans="2:12" x14ac:dyDescent="0.35">
      <c r="B602" s="30">
        <v>40933</v>
      </c>
      <c r="C602" s="31" t="s">
        <v>75</v>
      </c>
      <c r="D602" s="32">
        <v>0</v>
      </c>
      <c r="E602" s="32">
        <v>3.6340077821961664E-2</v>
      </c>
      <c r="F602">
        <v>0.59614522635589418</v>
      </c>
      <c r="G602">
        <f>(D602*Ergebnis!$C$2*Ergebnis!$C$6)</f>
        <v>0</v>
      </c>
      <c r="H602">
        <f>Ergebnis!$C$3/1000*Eigenverbrauch!E602</f>
        <v>0.10902023346588499</v>
      </c>
      <c r="I602">
        <f>Ergebnis!$C$4/1000*Eigenverbrauch!F602</f>
        <v>2.0865082922456297</v>
      </c>
      <c r="J602">
        <f t="shared" si="27"/>
        <v>0</v>
      </c>
      <c r="K602">
        <f t="shared" si="28"/>
        <v>0</v>
      </c>
      <c r="L602">
        <f t="shared" si="29"/>
        <v>0</v>
      </c>
    </row>
    <row r="603" spans="2:12" x14ac:dyDescent="0.35">
      <c r="B603" s="30">
        <v>40933</v>
      </c>
      <c r="C603" s="31" t="s">
        <v>76</v>
      </c>
      <c r="D603" s="32">
        <v>0</v>
      </c>
      <c r="E603" s="32">
        <v>3.5606360675266596E-2</v>
      </c>
      <c r="F603">
        <v>3.1960711710482724E-2</v>
      </c>
      <c r="G603">
        <f>(D603*Ergebnis!$C$2*Ergebnis!$C$6)</f>
        <v>0</v>
      </c>
      <c r="H603">
        <f>Ergebnis!$C$3/1000*Eigenverbrauch!E603</f>
        <v>0.10681908202579979</v>
      </c>
      <c r="I603">
        <f>Ergebnis!$C$4/1000*Eigenverbrauch!F603</f>
        <v>0.11186249098668953</v>
      </c>
      <c r="J603">
        <f t="shared" si="27"/>
        <v>0</v>
      </c>
      <c r="K603">
        <f t="shared" si="28"/>
        <v>0</v>
      </c>
      <c r="L603">
        <f t="shared" si="29"/>
        <v>0</v>
      </c>
    </row>
    <row r="604" spans="2:12" x14ac:dyDescent="0.35">
      <c r="B604" s="30">
        <v>40934</v>
      </c>
      <c r="C604" s="31" t="s">
        <v>53</v>
      </c>
      <c r="D604" s="32">
        <v>0</v>
      </c>
      <c r="E604" s="32">
        <v>4.6723362232597723E-2</v>
      </c>
      <c r="F604">
        <v>0.19683121236333873</v>
      </c>
      <c r="G604">
        <f>(D604*Ergebnis!$C$2*Ergebnis!$C$6)</f>
        <v>0</v>
      </c>
      <c r="H604">
        <f>Ergebnis!$C$3/1000*Eigenverbrauch!E604</f>
        <v>0.14017008669779318</v>
      </c>
      <c r="I604">
        <f>Ergebnis!$C$4/1000*Eigenverbrauch!F604</f>
        <v>0.68890924327168557</v>
      </c>
      <c r="J604">
        <f t="shared" si="27"/>
        <v>0</v>
      </c>
      <c r="K604">
        <f t="shared" si="28"/>
        <v>0</v>
      </c>
      <c r="L604">
        <f t="shared" si="29"/>
        <v>0</v>
      </c>
    </row>
    <row r="605" spans="2:12" x14ac:dyDescent="0.35">
      <c r="B605" s="30">
        <v>40934</v>
      </c>
      <c r="C605" s="31" t="s">
        <v>54</v>
      </c>
      <c r="D605" s="32">
        <v>0</v>
      </c>
      <c r="E605" s="32">
        <v>5.3740324578167797E-2</v>
      </c>
      <c r="F605">
        <v>0.29037475883304426</v>
      </c>
      <c r="G605">
        <f>(D605*Ergebnis!$C$2*Ergebnis!$C$6)</f>
        <v>0</v>
      </c>
      <c r="H605">
        <f>Ergebnis!$C$3/1000*Eigenverbrauch!E605</f>
        <v>0.16122097373450339</v>
      </c>
      <c r="I605">
        <f>Ergebnis!$C$4/1000*Eigenverbrauch!F605</f>
        <v>1.0163116559156549</v>
      </c>
      <c r="J605">
        <f t="shared" si="27"/>
        <v>0</v>
      </c>
      <c r="K605">
        <f t="shared" si="28"/>
        <v>0</v>
      </c>
      <c r="L605">
        <f t="shared" si="29"/>
        <v>0</v>
      </c>
    </row>
    <row r="606" spans="2:12" x14ac:dyDescent="0.35">
      <c r="B606" s="30">
        <v>40934</v>
      </c>
      <c r="C606" s="31" t="s">
        <v>55</v>
      </c>
      <c r="D606" s="32">
        <v>0</v>
      </c>
      <c r="E606" s="32">
        <v>5.8094802257926709E-2</v>
      </c>
      <c r="F606">
        <v>0.17890203262331184</v>
      </c>
      <c r="G606">
        <f>(D606*Ergebnis!$C$2*Ergebnis!$C$6)</f>
        <v>0</v>
      </c>
      <c r="H606">
        <f>Ergebnis!$C$3/1000*Eigenverbrauch!E606</f>
        <v>0.17428440677378013</v>
      </c>
      <c r="I606">
        <f>Ergebnis!$C$4/1000*Eigenverbrauch!F606</f>
        <v>0.62615711418159137</v>
      </c>
      <c r="J606">
        <f t="shared" si="27"/>
        <v>0</v>
      </c>
      <c r="K606">
        <f t="shared" si="28"/>
        <v>0</v>
      </c>
      <c r="L606">
        <f t="shared" si="29"/>
        <v>0</v>
      </c>
    </row>
    <row r="607" spans="2:12" x14ac:dyDescent="0.35">
      <c r="B607" s="30">
        <v>40934</v>
      </c>
      <c r="C607" s="31" t="s">
        <v>56</v>
      </c>
      <c r="D607" s="32">
        <v>0</v>
      </c>
      <c r="E607" s="32">
        <v>6.4778106711759098E-2</v>
      </c>
      <c r="F607">
        <v>0.1985851538596457</v>
      </c>
      <c r="G607">
        <f>(D607*Ergebnis!$C$2*Ergebnis!$C$6)</f>
        <v>0</v>
      </c>
      <c r="H607">
        <f>Ergebnis!$C$3/1000*Eigenverbrauch!E607</f>
        <v>0.19433432013527729</v>
      </c>
      <c r="I607">
        <f>Ergebnis!$C$4/1000*Eigenverbrauch!F607</f>
        <v>0.69504803850875996</v>
      </c>
      <c r="J607">
        <f t="shared" si="27"/>
        <v>0</v>
      </c>
      <c r="K607">
        <f t="shared" si="28"/>
        <v>0</v>
      </c>
      <c r="L607">
        <f t="shared" si="29"/>
        <v>0</v>
      </c>
    </row>
    <row r="608" spans="2:12" x14ac:dyDescent="0.35">
      <c r="B608" s="30">
        <v>40934</v>
      </c>
      <c r="C608" s="31" t="s">
        <v>57</v>
      </c>
      <c r="D608" s="32">
        <v>0</v>
      </c>
      <c r="E608" s="32">
        <v>6.8228159164916202E-2</v>
      </c>
      <c r="F608">
        <v>0.34767018104573888</v>
      </c>
      <c r="G608">
        <f>(D608*Ergebnis!$C$2*Ergebnis!$C$6)</f>
        <v>0</v>
      </c>
      <c r="H608">
        <f>Ergebnis!$C$3/1000*Eigenverbrauch!E608</f>
        <v>0.20468447749474861</v>
      </c>
      <c r="I608">
        <f>Ergebnis!$C$4/1000*Eigenverbrauch!F608</f>
        <v>1.2168456336600861</v>
      </c>
      <c r="J608">
        <f t="shared" si="27"/>
        <v>0</v>
      </c>
      <c r="K608">
        <f t="shared" si="28"/>
        <v>0</v>
      </c>
      <c r="L608">
        <f t="shared" si="29"/>
        <v>0</v>
      </c>
    </row>
    <row r="609" spans="2:12" x14ac:dyDescent="0.35">
      <c r="B609" s="30">
        <v>40934</v>
      </c>
      <c r="C609" s="31" t="s">
        <v>58</v>
      </c>
      <c r="D609" s="32">
        <v>0</v>
      </c>
      <c r="E609" s="32">
        <v>6.6332347737940667E-2</v>
      </c>
      <c r="F609">
        <v>4.7551302788766979E-2</v>
      </c>
      <c r="G609">
        <f>(D609*Ergebnis!$C$2*Ergebnis!$C$6)</f>
        <v>0</v>
      </c>
      <c r="H609">
        <f>Ergebnis!$C$3/1000*Eigenverbrauch!E609</f>
        <v>0.198997043213822</v>
      </c>
      <c r="I609">
        <f>Ergebnis!$C$4/1000*Eigenverbrauch!F609</f>
        <v>0.16642955976068444</v>
      </c>
      <c r="J609">
        <f t="shared" si="27"/>
        <v>0</v>
      </c>
      <c r="K609">
        <f t="shared" si="28"/>
        <v>0</v>
      </c>
      <c r="L609">
        <f t="shared" si="29"/>
        <v>0</v>
      </c>
    </row>
    <row r="610" spans="2:12" x14ac:dyDescent="0.35">
      <c r="B610" s="30">
        <v>40934</v>
      </c>
      <c r="C610" s="31" t="s">
        <v>59</v>
      </c>
      <c r="D610" s="32">
        <v>0</v>
      </c>
      <c r="E610" s="32">
        <v>5.3641730377712554E-2</v>
      </c>
      <c r="F610">
        <v>0.18416385711223277</v>
      </c>
      <c r="G610">
        <f>(D610*Ergebnis!$C$2*Ergebnis!$C$6)</f>
        <v>0</v>
      </c>
      <c r="H610">
        <f>Ergebnis!$C$3/1000*Eigenverbrauch!E610</f>
        <v>0.16092519113313766</v>
      </c>
      <c r="I610">
        <f>Ergebnis!$C$4/1000*Eigenverbrauch!F610</f>
        <v>0.64457349989281465</v>
      </c>
      <c r="J610">
        <f t="shared" si="27"/>
        <v>0</v>
      </c>
      <c r="K610">
        <f t="shared" si="28"/>
        <v>0</v>
      </c>
      <c r="L610">
        <f t="shared" si="29"/>
        <v>0</v>
      </c>
    </row>
    <row r="611" spans="2:12" x14ac:dyDescent="0.35">
      <c r="B611" s="30">
        <v>40934</v>
      </c>
      <c r="C611" s="31" t="s">
        <v>60</v>
      </c>
      <c r="D611" s="32">
        <v>0</v>
      </c>
      <c r="E611" s="32">
        <v>4.2270364565188505E-2</v>
      </c>
      <c r="F611">
        <v>0.39775495488472706</v>
      </c>
      <c r="G611">
        <f>(D611*Ergebnis!$C$2*Ergebnis!$C$6)</f>
        <v>0</v>
      </c>
      <c r="H611">
        <f>Ergebnis!$C$3/1000*Eigenverbrauch!E611</f>
        <v>0.12681109369556551</v>
      </c>
      <c r="I611">
        <f>Ergebnis!$C$4/1000*Eigenverbrauch!F611</f>
        <v>1.3921423420965446</v>
      </c>
      <c r="J611">
        <f t="shared" si="27"/>
        <v>0</v>
      </c>
      <c r="K611">
        <f t="shared" si="28"/>
        <v>0</v>
      </c>
      <c r="L611">
        <f t="shared" si="29"/>
        <v>0</v>
      </c>
    </row>
    <row r="612" spans="2:12" x14ac:dyDescent="0.35">
      <c r="B612" s="30">
        <v>40934</v>
      </c>
      <c r="C612" s="31" t="s">
        <v>61</v>
      </c>
      <c r="D612" s="32">
        <v>6.1396258459421684E-6</v>
      </c>
      <c r="E612" s="32">
        <v>3.4670243145051557E-2</v>
      </c>
      <c r="F612">
        <v>0</v>
      </c>
      <c r="G612">
        <f>(D612*Ergebnis!$C$2*Ergebnis!$C$6)</f>
        <v>4.0275945549380625E-2</v>
      </c>
      <c r="H612">
        <f>Ergebnis!$C$3/1000*Eigenverbrauch!E612</f>
        <v>0.10401072943515467</v>
      </c>
      <c r="I612">
        <f>Ergebnis!$C$4/1000*Eigenverbrauch!F612</f>
        <v>0</v>
      </c>
      <c r="J612">
        <f t="shared" si="27"/>
        <v>3.423455371697353E-2</v>
      </c>
      <c r="K612">
        <f t="shared" si="28"/>
        <v>6.0413918324070948E-3</v>
      </c>
      <c r="L612">
        <f t="shared" si="29"/>
        <v>0</v>
      </c>
    </row>
    <row r="613" spans="2:12" x14ac:dyDescent="0.35">
      <c r="B613" s="30">
        <v>40934</v>
      </c>
      <c r="C613" s="31" t="s">
        <v>62</v>
      </c>
      <c r="D613" s="32">
        <v>3.7823776357121237E-5</v>
      </c>
      <c r="E613" s="32">
        <v>3.1733001854978668E-2</v>
      </c>
      <c r="F613">
        <v>0.58406251827022393</v>
      </c>
      <c r="G613">
        <f>(D613*Ergebnis!$C$2*Ergebnis!$C$6)</f>
        <v>0.24812397290271532</v>
      </c>
      <c r="H613">
        <f>Ergebnis!$C$3/1000*Eigenverbrauch!E613</f>
        <v>9.5199005564936004E-2</v>
      </c>
      <c r="I613">
        <f>Ergebnis!$C$4/1000*Eigenverbrauch!F613</f>
        <v>2.0442188139457835</v>
      </c>
      <c r="J613">
        <f t="shared" si="27"/>
        <v>8.0919154730195605E-2</v>
      </c>
      <c r="K613">
        <f t="shared" si="28"/>
        <v>0.1672048181725197</v>
      </c>
      <c r="L613">
        <f t="shared" si="29"/>
        <v>0.15048433635526773</v>
      </c>
    </row>
    <row r="614" spans="2:12" x14ac:dyDescent="0.35">
      <c r="B614" s="30">
        <v>40934</v>
      </c>
      <c r="C614" s="31" t="s">
        <v>63</v>
      </c>
      <c r="D614" s="32">
        <v>1.5659332644757422E-4</v>
      </c>
      <c r="E614" s="32">
        <v>3.25270794650225E-2</v>
      </c>
      <c r="F614">
        <v>0.66260012082708086</v>
      </c>
      <c r="G614">
        <f>(D614*Ergebnis!$C$2*Ergebnis!$C$6)</f>
        <v>1.0272522214960869</v>
      </c>
      <c r="H614">
        <f>Ergebnis!$C$3/1000*Eigenverbrauch!E614</f>
        <v>9.7581238395067493E-2</v>
      </c>
      <c r="I614">
        <f>Ergebnis!$C$4/1000*Eigenverbrauch!F614</f>
        <v>2.3191004228947829</v>
      </c>
      <c r="J614">
        <f t="shared" si="27"/>
        <v>8.2944052635807369E-2</v>
      </c>
      <c r="K614">
        <f t="shared" si="28"/>
        <v>0.94430816886027946</v>
      </c>
      <c r="L614">
        <f t="shared" si="29"/>
        <v>0.84987735197425152</v>
      </c>
    </row>
    <row r="615" spans="2:12" x14ac:dyDescent="0.35">
      <c r="B615" s="30">
        <v>40934</v>
      </c>
      <c r="C615" s="31" t="s">
        <v>64</v>
      </c>
      <c r="D615" s="32">
        <v>6.5110271952952003E-4</v>
      </c>
      <c r="E615" s="32">
        <v>3.3753995245431316E-2</v>
      </c>
      <c r="F615">
        <v>0.4784362637148481</v>
      </c>
      <c r="G615">
        <f>(D615*Ergebnis!$C$2*Ergebnis!$C$6)</f>
        <v>4.2712338401136511</v>
      </c>
      <c r="H615">
        <f>Ergebnis!$C$3/1000*Eigenverbrauch!E615</f>
        <v>0.10126198573629394</v>
      </c>
      <c r="I615">
        <f>Ergebnis!$C$4/1000*Eigenverbrauch!F615</f>
        <v>1.6745269230019684</v>
      </c>
      <c r="J615">
        <f t="shared" si="27"/>
        <v>8.6072687875849846E-2</v>
      </c>
      <c r="K615">
        <f t="shared" si="28"/>
        <v>4.1851611522378009</v>
      </c>
      <c r="L615">
        <f t="shared" si="29"/>
        <v>1.5070742307017715</v>
      </c>
    </row>
    <row r="616" spans="2:12" x14ac:dyDescent="0.35">
      <c r="B616" s="30">
        <v>40934</v>
      </c>
      <c r="C616" s="31" t="s">
        <v>65</v>
      </c>
      <c r="D616" s="32">
        <v>2.3964261224803819E-4</v>
      </c>
      <c r="E616" s="32">
        <v>3.2584227069715463E-2</v>
      </c>
      <c r="F616">
        <v>0.40379630892756224</v>
      </c>
      <c r="G616">
        <f>(D616*Ergebnis!$C$2*Ergebnis!$C$6)</f>
        <v>1.5720555363471305</v>
      </c>
      <c r="H616">
        <f>Ergebnis!$C$3/1000*Eigenverbrauch!E616</f>
        <v>9.7752681209146389E-2</v>
      </c>
      <c r="I616">
        <f>Ergebnis!$C$4/1000*Eigenverbrauch!F616</f>
        <v>1.4132870812464677</v>
      </c>
      <c r="J616">
        <f t="shared" si="27"/>
        <v>8.3089779027774424E-2</v>
      </c>
      <c r="K616">
        <f t="shared" si="28"/>
        <v>1.488965757319356</v>
      </c>
      <c r="L616">
        <f t="shared" si="29"/>
        <v>1.2719583731218209</v>
      </c>
    </row>
    <row r="617" spans="2:12" x14ac:dyDescent="0.35">
      <c r="B617" s="30">
        <v>40934</v>
      </c>
      <c r="C617" s="31" t="s">
        <v>66</v>
      </c>
      <c r="D617" s="32">
        <v>1.4674626058331153E-4</v>
      </c>
      <c r="E617" s="32">
        <v>3.465663293008063E-2</v>
      </c>
      <c r="F617">
        <v>0.36072730107380191</v>
      </c>
      <c r="G617">
        <f>(D617*Ergebnis!$C$2*Ergebnis!$C$6)</f>
        <v>0.96265546942652358</v>
      </c>
      <c r="H617">
        <f>Ergebnis!$C$3/1000*Eigenverbrauch!E617</f>
        <v>0.10396989879024189</v>
      </c>
      <c r="I617">
        <f>Ergebnis!$C$4/1000*Eigenverbrauch!F617</f>
        <v>1.2625455537583066</v>
      </c>
      <c r="J617">
        <f t="shared" si="27"/>
        <v>8.8374413971705604E-2</v>
      </c>
      <c r="K617">
        <f t="shared" si="28"/>
        <v>0.87428105545481793</v>
      </c>
      <c r="L617">
        <f t="shared" si="29"/>
        <v>0.78685294990933619</v>
      </c>
    </row>
    <row r="618" spans="2:12" x14ac:dyDescent="0.35">
      <c r="B618" s="30">
        <v>40934</v>
      </c>
      <c r="C618" s="31" t="s">
        <v>67</v>
      </c>
      <c r="D618" s="32">
        <v>6.8258966578440546E-5</v>
      </c>
      <c r="E618" s="32">
        <v>3.7972905761617243E-2</v>
      </c>
      <c r="F618">
        <v>0.25685498801473311</v>
      </c>
      <c r="G618">
        <f>(D618*Ergebnis!$C$2*Ergebnis!$C$6)</f>
        <v>0.44777882075456998</v>
      </c>
      <c r="H618">
        <f>Ergebnis!$C$3/1000*Eigenverbrauch!E618</f>
        <v>0.11391871728485173</v>
      </c>
      <c r="I618">
        <f>Ergebnis!$C$4/1000*Eigenverbrauch!F618</f>
        <v>0.89899245805156591</v>
      </c>
      <c r="J618">
        <f t="shared" si="27"/>
        <v>9.6830909692123962E-2</v>
      </c>
      <c r="K618">
        <f t="shared" si="28"/>
        <v>0.35094791106244605</v>
      </c>
      <c r="L618">
        <f t="shared" si="29"/>
        <v>0.31585311995620147</v>
      </c>
    </row>
    <row r="619" spans="2:12" x14ac:dyDescent="0.35">
      <c r="B619" s="30">
        <v>40934</v>
      </c>
      <c r="C619" s="31" t="s">
        <v>68</v>
      </c>
      <c r="D619" s="32">
        <v>4.6855731295370205E-5</v>
      </c>
      <c r="E619" s="32">
        <v>4.0174236330265317E-2</v>
      </c>
      <c r="F619">
        <v>0.16272679437959192</v>
      </c>
      <c r="G619">
        <f>(D619*Ergebnis!$C$2*Ergebnis!$C$6)</f>
        <v>0.30737359729762853</v>
      </c>
      <c r="H619">
        <f>Ergebnis!$C$3/1000*Eigenverbrauch!E619</f>
        <v>0.12052270899079595</v>
      </c>
      <c r="I619">
        <f>Ergebnis!$C$4/1000*Eigenverbrauch!F619</f>
        <v>0.56954378032857167</v>
      </c>
      <c r="J619">
        <f t="shared" si="27"/>
        <v>0.10244430264217656</v>
      </c>
      <c r="K619">
        <f t="shared" si="28"/>
        <v>0.20492929465545195</v>
      </c>
      <c r="L619">
        <f t="shared" si="29"/>
        <v>0.18443636518990678</v>
      </c>
    </row>
    <row r="620" spans="2:12" x14ac:dyDescent="0.35">
      <c r="B620" s="30">
        <v>40934</v>
      </c>
      <c r="C620" s="31" t="s">
        <v>69</v>
      </c>
      <c r="D620" s="32">
        <v>1.1687638923003399E-5</v>
      </c>
      <c r="E620" s="32">
        <v>4.3953654301277657E-2</v>
      </c>
      <c r="F620">
        <v>0.28608734628651611</v>
      </c>
      <c r="G620">
        <f>(D620*Ergebnis!$C$2*Ergebnis!$C$6)</f>
        <v>7.6670911334902295E-2</v>
      </c>
      <c r="H620">
        <f>Ergebnis!$C$3/1000*Eigenverbrauch!E620</f>
        <v>0.13186096290383298</v>
      </c>
      <c r="I620">
        <f>Ergebnis!$C$4/1000*Eigenverbrauch!F620</f>
        <v>1.0013057120028064</v>
      </c>
      <c r="J620">
        <f t="shared" si="27"/>
        <v>6.5170274634666944E-2</v>
      </c>
      <c r="K620">
        <f t="shared" si="28"/>
        <v>1.150063670023535E-2</v>
      </c>
      <c r="L620">
        <f t="shared" si="29"/>
        <v>1.0350573030211816E-2</v>
      </c>
    </row>
    <row r="621" spans="2:12" x14ac:dyDescent="0.35">
      <c r="B621" s="30">
        <v>40934</v>
      </c>
      <c r="C621" s="31" t="s">
        <v>70</v>
      </c>
      <c r="D621" s="32">
        <v>0</v>
      </c>
      <c r="E621" s="32">
        <v>5.0206537014118084E-2</v>
      </c>
      <c r="F621">
        <v>0.41354042835148985</v>
      </c>
      <c r="G621">
        <f>(D621*Ergebnis!$C$2*Ergebnis!$C$6)</f>
        <v>0</v>
      </c>
      <c r="H621">
        <f>Ergebnis!$C$3/1000*Eigenverbrauch!E621</f>
        <v>0.15061961104235425</v>
      </c>
      <c r="I621">
        <f>Ergebnis!$C$4/1000*Eigenverbrauch!F621</f>
        <v>1.4473914992302146</v>
      </c>
      <c r="J621">
        <f t="shared" si="27"/>
        <v>0</v>
      </c>
      <c r="K621">
        <f t="shared" si="28"/>
        <v>0</v>
      </c>
      <c r="L621">
        <f t="shared" si="29"/>
        <v>0</v>
      </c>
    </row>
    <row r="622" spans="2:12" x14ac:dyDescent="0.35">
      <c r="B622" s="30">
        <v>40934</v>
      </c>
      <c r="C622" s="31" t="s">
        <v>71</v>
      </c>
      <c r="D622" s="32">
        <v>0</v>
      </c>
      <c r="E622" s="32">
        <v>5.4842035741608681E-2</v>
      </c>
      <c r="F622">
        <v>0.29368775943717962</v>
      </c>
      <c r="G622">
        <f>(D622*Ergebnis!$C$2*Ergebnis!$C$6)</f>
        <v>0</v>
      </c>
      <c r="H622">
        <f>Ergebnis!$C$3/1000*Eigenverbrauch!E622</f>
        <v>0.16452610722482605</v>
      </c>
      <c r="I622">
        <f>Ergebnis!$C$4/1000*Eigenverbrauch!F622</f>
        <v>1.0279071580301287</v>
      </c>
      <c r="J622">
        <f t="shared" si="27"/>
        <v>0</v>
      </c>
      <c r="K622">
        <f t="shared" si="28"/>
        <v>0</v>
      </c>
      <c r="L622">
        <f t="shared" si="29"/>
        <v>0</v>
      </c>
    </row>
    <row r="623" spans="2:12" x14ac:dyDescent="0.35">
      <c r="B623" s="30">
        <v>40934</v>
      </c>
      <c r="C623" s="31" t="s">
        <v>72</v>
      </c>
      <c r="D623" s="32">
        <v>0</v>
      </c>
      <c r="E623" s="32">
        <v>5.1440838768150511E-2</v>
      </c>
      <c r="F623">
        <v>0.42094595911367494</v>
      </c>
      <c r="G623">
        <f>(D623*Ergebnis!$C$2*Ergebnis!$C$6)</f>
        <v>0</v>
      </c>
      <c r="H623">
        <f>Ergebnis!$C$3/1000*Eigenverbrauch!E623</f>
        <v>0.15432251630445154</v>
      </c>
      <c r="I623">
        <f>Ergebnis!$C$4/1000*Eigenverbrauch!F623</f>
        <v>1.4733108568978623</v>
      </c>
      <c r="J623">
        <f t="shared" si="27"/>
        <v>0</v>
      </c>
      <c r="K623">
        <f t="shared" si="28"/>
        <v>0</v>
      </c>
      <c r="L623">
        <f t="shared" si="29"/>
        <v>0</v>
      </c>
    </row>
    <row r="624" spans="2:12" x14ac:dyDescent="0.35">
      <c r="B624" s="30">
        <v>40934</v>
      </c>
      <c r="C624" s="31" t="s">
        <v>73</v>
      </c>
      <c r="D624" s="32">
        <v>0</v>
      </c>
      <c r="E624" s="32">
        <v>4.8190551500742022E-2</v>
      </c>
      <c r="F624">
        <v>0.24574669187145556</v>
      </c>
      <c r="G624">
        <f>(D624*Ergebnis!$C$2*Ergebnis!$C$6)</f>
        <v>0</v>
      </c>
      <c r="H624">
        <f>Ergebnis!$C$3/1000*Eigenverbrauch!E624</f>
        <v>0.14457165450222606</v>
      </c>
      <c r="I624">
        <f>Ergebnis!$C$4/1000*Eigenverbrauch!F624</f>
        <v>0.86011342155009451</v>
      </c>
      <c r="J624">
        <f t="shared" si="27"/>
        <v>0</v>
      </c>
      <c r="K624">
        <f t="shared" si="28"/>
        <v>0</v>
      </c>
      <c r="L624">
        <f t="shared" si="29"/>
        <v>0</v>
      </c>
    </row>
    <row r="625" spans="2:12" x14ac:dyDescent="0.35">
      <c r="B625" s="30">
        <v>40934</v>
      </c>
      <c r="C625" s="31" t="s">
        <v>74</v>
      </c>
      <c r="D625" s="32">
        <v>0</v>
      </c>
      <c r="E625" s="32">
        <v>4.1243416851379208E-2</v>
      </c>
      <c r="F625">
        <v>0.4049656032584335</v>
      </c>
      <c r="G625">
        <f>(D625*Ergebnis!$C$2*Ergebnis!$C$6)</f>
        <v>0</v>
      </c>
      <c r="H625">
        <f>Ergebnis!$C$3/1000*Eigenverbrauch!E625</f>
        <v>0.12373025055413762</v>
      </c>
      <c r="I625">
        <f>Ergebnis!$C$4/1000*Eigenverbrauch!F625</f>
        <v>1.4173796114045172</v>
      </c>
      <c r="J625">
        <f t="shared" si="27"/>
        <v>0</v>
      </c>
      <c r="K625">
        <f t="shared" si="28"/>
        <v>0</v>
      </c>
      <c r="L625">
        <f t="shared" si="29"/>
        <v>0</v>
      </c>
    </row>
    <row r="626" spans="2:12" x14ac:dyDescent="0.35">
      <c r="B626" s="30">
        <v>40934</v>
      </c>
      <c r="C626" s="31" t="s">
        <v>75</v>
      </c>
      <c r="D626" s="32">
        <v>0</v>
      </c>
      <c r="E626" s="32">
        <v>3.6340077821961664E-2</v>
      </c>
      <c r="F626">
        <v>0.4534913179895933</v>
      </c>
      <c r="G626">
        <f>(D626*Ergebnis!$C$2*Ergebnis!$C$6)</f>
        <v>0</v>
      </c>
      <c r="H626">
        <f>Ergebnis!$C$3/1000*Eigenverbrauch!E626</f>
        <v>0.10902023346588499</v>
      </c>
      <c r="I626">
        <f>Ergebnis!$C$4/1000*Eigenverbrauch!F626</f>
        <v>1.5872196129635765</v>
      </c>
      <c r="J626">
        <f t="shared" si="27"/>
        <v>0</v>
      </c>
      <c r="K626">
        <f t="shared" si="28"/>
        <v>0</v>
      </c>
      <c r="L626">
        <f t="shared" si="29"/>
        <v>0</v>
      </c>
    </row>
    <row r="627" spans="2:12" x14ac:dyDescent="0.35">
      <c r="B627" s="30">
        <v>40934</v>
      </c>
      <c r="C627" s="31" t="s">
        <v>76</v>
      </c>
      <c r="D627" s="32">
        <v>0</v>
      </c>
      <c r="E627" s="32">
        <v>3.5606360675266596E-2</v>
      </c>
      <c r="F627">
        <v>0</v>
      </c>
      <c r="G627">
        <f>(D627*Ergebnis!$C$2*Ergebnis!$C$6)</f>
        <v>0</v>
      </c>
      <c r="H627">
        <f>Ergebnis!$C$3/1000*Eigenverbrauch!E627</f>
        <v>0.10681908202579979</v>
      </c>
      <c r="I627">
        <f>Ergebnis!$C$4/1000*Eigenverbrauch!F627</f>
        <v>0</v>
      </c>
      <c r="J627">
        <f t="shared" si="27"/>
        <v>0</v>
      </c>
      <c r="K627">
        <f t="shared" si="28"/>
        <v>0</v>
      </c>
      <c r="L627">
        <f t="shared" si="29"/>
        <v>0</v>
      </c>
    </row>
    <row r="628" spans="2:12" x14ac:dyDescent="0.35">
      <c r="B628" s="30">
        <v>40935</v>
      </c>
      <c r="C628" s="31" t="s">
        <v>53</v>
      </c>
      <c r="D628" s="32">
        <v>0</v>
      </c>
      <c r="E628" s="32">
        <v>4.6723362232597723E-2</v>
      </c>
      <c r="F628">
        <v>0</v>
      </c>
      <c r="G628">
        <f>(D628*Ergebnis!$C$2*Ergebnis!$C$6)</f>
        <v>0</v>
      </c>
      <c r="H628">
        <f>Ergebnis!$C$3/1000*Eigenverbrauch!E628</f>
        <v>0.14017008669779318</v>
      </c>
      <c r="I628">
        <f>Ergebnis!$C$4/1000*Eigenverbrauch!F628</f>
        <v>0</v>
      </c>
      <c r="J628">
        <f t="shared" si="27"/>
        <v>0</v>
      </c>
      <c r="K628">
        <f t="shared" si="28"/>
        <v>0</v>
      </c>
      <c r="L628">
        <f t="shared" si="29"/>
        <v>0</v>
      </c>
    </row>
    <row r="629" spans="2:12" x14ac:dyDescent="0.35">
      <c r="B629" s="30">
        <v>40935</v>
      </c>
      <c r="C629" s="31" t="s">
        <v>54</v>
      </c>
      <c r="D629" s="32">
        <v>0</v>
      </c>
      <c r="E629" s="32">
        <v>5.3740324578167797E-2</v>
      </c>
      <c r="F629">
        <v>6.7039541636622291E-2</v>
      </c>
      <c r="G629">
        <f>(D629*Ergebnis!$C$2*Ergebnis!$C$6)</f>
        <v>0</v>
      </c>
      <c r="H629">
        <f>Ergebnis!$C$3/1000*Eigenverbrauch!E629</f>
        <v>0.16122097373450339</v>
      </c>
      <c r="I629">
        <f>Ergebnis!$C$4/1000*Eigenverbrauch!F629</f>
        <v>0.23463839572817802</v>
      </c>
      <c r="J629">
        <f t="shared" si="27"/>
        <v>0</v>
      </c>
      <c r="K629">
        <f t="shared" si="28"/>
        <v>0</v>
      </c>
      <c r="L629">
        <f t="shared" si="29"/>
        <v>0</v>
      </c>
    </row>
    <row r="630" spans="2:12" x14ac:dyDescent="0.35">
      <c r="B630" s="30">
        <v>40935</v>
      </c>
      <c r="C630" s="31" t="s">
        <v>55</v>
      </c>
      <c r="D630" s="32">
        <v>0</v>
      </c>
      <c r="E630" s="32">
        <v>5.8094802257926709E-2</v>
      </c>
      <c r="F630">
        <v>0.10991366710190401</v>
      </c>
      <c r="G630">
        <f>(D630*Ergebnis!$C$2*Ergebnis!$C$6)</f>
        <v>0</v>
      </c>
      <c r="H630">
        <f>Ergebnis!$C$3/1000*Eigenverbrauch!E630</f>
        <v>0.17428440677378013</v>
      </c>
      <c r="I630">
        <f>Ergebnis!$C$4/1000*Eigenverbrauch!F630</f>
        <v>0.38469783485666403</v>
      </c>
      <c r="J630">
        <f t="shared" si="27"/>
        <v>0</v>
      </c>
      <c r="K630">
        <f t="shared" si="28"/>
        <v>0</v>
      </c>
      <c r="L630">
        <f t="shared" si="29"/>
        <v>0</v>
      </c>
    </row>
    <row r="631" spans="2:12" x14ac:dyDescent="0.35">
      <c r="B631" s="30">
        <v>40935</v>
      </c>
      <c r="C631" s="31" t="s">
        <v>56</v>
      </c>
      <c r="D631" s="32">
        <v>0</v>
      </c>
      <c r="E631" s="32">
        <v>6.4778106711759098E-2</v>
      </c>
      <c r="F631">
        <v>0.19020521115506792</v>
      </c>
      <c r="G631">
        <f>(D631*Ergebnis!$C$2*Ergebnis!$C$6)</f>
        <v>0</v>
      </c>
      <c r="H631">
        <f>Ergebnis!$C$3/1000*Eigenverbrauch!E631</f>
        <v>0.19433432013527729</v>
      </c>
      <c r="I631">
        <f>Ergebnis!$C$4/1000*Eigenverbrauch!F631</f>
        <v>0.66571823904273775</v>
      </c>
      <c r="J631">
        <f t="shared" si="27"/>
        <v>0</v>
      </c>
      <c r="K631">
        <f t="shared" si="28"/>
        <v>0</v>
      </c>
      <c r="L631">
        <f t="shared" si="29"/>
        <v>0</v>
      </c>
    </row>
    <row r="632" spans="2:12" x14ac:dyDescent="0.35">
      <c r="B632" s="30">
        <v>40935</v>
      </c>
      <c r="C632" s="31" t="s">
        <v>57</v>
      </c>
      <c r="D632" s="32">
        <v>0</v>
      </c>
      <c r="E632" s="32">
        <v>6.8228159164916202E-2</v>
      </c>
      <c r="F632">
        <v>0.14830549763217898</v>
      </c>
      <c r="G632">
        <f>(D632*Ergebnis!$C$2*Ergebnis!$C$6)</f>
        <v>0</v>
      </c>
      <c r="H632">
        <f>Ergebnis!$C$3/1000*Eigenverbrauch!E632</f>
        <v>0.20468447749474861</v>
      </c>
      <c r="I632">
        <f>Ergebnis!$C$4/1000*Eigenverbrauch!F632</f>
        <v>0.51906924171262647</v>
      </c>
      <c r="J632">
        <f t="shared" si="27"/>
        <v>0</v>
      </c>
      <c r="K632">
        <f t="shared" si="28"/>
        <v>0</v>
      </c>
      <c r="L632">
        <f t="shared" si="29"/>
        <v>0</v>
      </c>
    </row>
    <row r="633" spans="2:12" x14ac:dyDescent="0.35">
      <c r="B633" s="30">
        <v>40935</v>
      </c>
      <c r="C633" s="31" t="s">
        <v>58</v>
      </c>
      <c r="D633" s="32">
        <v>0</v>
      </c>
      <c r="E633" s="32">
        <v>6.6332347737940667E-2</v>
      </c>
      <c r="F633">
        <v>0.17831738545787618</v>
      </c>
      <c r="G633">
        <f>(D633*Ergebnis!$C$2*Ergebnis!$C$6)</f>
        <v>0</v>
      </c>
      <c r="H633">
        <f>Ergebnis!$C$3/1000*Eigenverbrauch!E633</f>
        <v>0.198997043213822</v>
      </c>
      <c r="I633">
        <f>Ergebnis!$C$4/1000*Eigenverbrauch!F633</f>
        <v>0.62411084910256664</v>
      </c>
      <c r="J633">
        <f t="shared" si="27"/>
        <v>0</v>
      </c>
      <c r="K633">
        <f t="shared" si="28"/>
        <v>0</v>
      </c>
      <c r="L633">
        <f t="shared" si="29"/>
        <v>0</v>
      </c>
    </row>
    <row r="634" spans="2:12" x14ac:dyDescent="0.35">
      <c r="B634" s="30">
        <v>40935</v>
      </c>
      <c r="C634" s="31" t="s">
        <v>59</v>
      </c>
      <c r="D634" s="32">
        <v>0</v>
      </c>
      <c r="E634" s="32">
        <v>5.3641730377712554E-2</v>
      </c>
      <c r="F634">
        <v>0</v>
      </c>
      <c r="G634">
        <f>(D634*Ergebnis!$C$2*Ergebnis!$C$6)</f>
        <v>0</v>
      </c>
      <c r="H634">
        <f>Ergebnis!$C$3/1000*Eigenverbrauch!E634</f>
        <v>0.16092519113313766</v>
      </c>
      <c r="I634">
        <f>Ergebnis!$C$4/1000*Eigenverbrauch!F634</f>
        <v>0</v>
      </c>
      <c r="J634">
        <f t="shared" si="27"/>
        <v>0</v>
      </c>
      <c r="K634">
        <f t="shared" si="28"/>
        <v>0</v>
      </c>
      <c r="L634">
        <f t="shared" si="29"/>
        <v>0</v>
      </c>
    </row>
    <row r="635" spans="2:12" x14ac:dyDescent="0.35">
      <c r="B635" s="30">
        <v>40935</v>
      </c>
      <c r="C635" s="31" t="s">
        <v>60</v>
      </c>
      <c r="D635" s="32">
        <v>0</v>
      </c>
      <c r="E635" s="32">
        <v>4.2270364565188505E-2</v>
      </c>
      <c r="F635">
        <v>0.29290822988326548</v>
      </c>
      <c r="G635">
        <f>(D635*Ergebnis!$C$2*Ergebnis!$C$6)</f>
        <v>0</v>
      </c>
      <c r="H635">
        <f>Ergebnis!$C$3/1000*Eigenverbrauch!E635</f>
        <v>0.12681109369556551</v>
      </c>
      <c r="I635">
        <f>Ergebnis!$C$4/1000*Eigenverbrauch!F635</f>
        <v>1.0251788045914292</v>
      </c>
      <c r="J635">
        <f t="shared" si="27"/>
        <v>0</v>
      </c>
      <c r="K635">
        <f t="shared" si="28"/>
        <v>0</v>
      </c>
      <c r="L635">
        <f t="shared" si="29"/>
        <v>0</v>
      </c>
    </row>
    <row r="636" spans="2:12" x14ac:dyDescent="0.35">
      <c r="B636" s="30">
        <v>40935</v>
      </c>
      <c r="C636" s="31" t="s">
        <v>61</v>
      </c>
      <c r="D636" s="32">
        <v>8.0196397559415897E-7</v>
      </c>
      <c r="E636" s="32">
        <v>3.4670243145051557E-2</v>
      </c>
      <c r="F636">
        <v>5.2228480112252257E-2</v>
      </c>
      <c r="G636">
        <f>(D636*Ergebnis!$C$2*Ergebnis!$C$6)</f>
        <v>5.2608836798976825E-3</v>
      </c>
      <c r="H636">
        <f>Ergebnis!$C$3/1000*Eigenverbrauch!E636</f>
        <v>0.10401072943515467</v>
      </c>
      <c r="I636">
        <f>Ergebnis!$C$4/1000*Eigenverbrauch!F636</f>
        <v>0.18279968039288291</v>
      </c>
      <c r="J636">
        <f t="shared" si="27"/>
        <v>4.4717511279130304E-3</v>
      </c>
      <c r="K636">
        <f t="shared" si="28"/>
        <v>7.8913255198465211E-4</v>
      </c>
      <c r="L636">
        <f t="shared" si="29"/>
        <v>7.1021929678618688E-4</v>
      </c>
    </row>
    <row r="637" spans="2:12" x14ac:dyDescent="0.35">
      <c r="B637" s="30">
        <v>40935</v>
      </c>
      <c r="C637" s="31" t="s">
        <v>62</v>
      </c>
      <c r="D637" s="32">
        <v>1.7091035545449291E-5</v>
      </c>
      <c r="E637" s="32">
        <v>3.1733001854978668E-2</v>
      </c>
      <c r="F637">
        <v>0.62440317268528445</v>
      </c>
      <c r="G637">
        <f>(D637*Ergebnis!$C$2*Ergebnis!$C$6)</f>
        <v>0.11211719317814735</v>
      </c>
      <c r="H637">
        <f>Ergebnis!$C$3/1000*Eigenverbrauch!E637</f>
        <v>9.5199005564936004E-2</v>
      </c>
      <c r="I637">
        <f>Ergebnis!$C$4/1000*Eigenverbrauch!F637</f>
        <v>2.1854111043984954</v>
      </c>
      <c r="J637">
        <f t="shared" si="27"/>
        <v>8.0919154730195605E-2</v>
      </c>
      <c r="K637">
        <f t="shared" si="28"/>
        <v>3.1198038447951743E-2</v>
      </c>
      <c r="L637">
        <f t="shared" si="29"/>
        <v>2.807823460315657E-2</v>
      </c>
    </row>
    <row r="638" spans="2:12" x14ac:dyDescent="0.35">
      <c r="B638" s="30">
        <v>40935</v>
      </c>
      <c r="C638" s="31" t="s">
        <v>63</v>
      </c>
      <c r="D638" s="32">
        <v>5.8793162276345557E-5</v>
      </c>
      <c r="E638" s="32">
        <v>3.25270794650225E-2</v>
      </c>
      <c r="F638">
        <v>0.49948356167053182</v>
      </c>
      <c r="G638">
        <f>(D638*Ergebnis!$C$2*Ergebnis!$C$6)</f>
        <v>0.38568314453282687</v>
      </c>
      <c r="H638">
        <f>Ergebnis!$C$3/1000*Eigenverbrauch!E638</f>
        <v>9.7581238395067493E-2</v>
      </c>
      <c r="I638">
        <f>Ergebnis!$C$4/1000*Eigenverbrauch!F638</f>
        <v>1.7481924658468613</v>
      </c>
      <c r="J638">
        <f t="shared" si="27"/>
        <v>8.2944052635807369E-2</v>
      </c>
      <c r="K638">
        <f t="shared" si="28"/>
        <v>0.30273909189701953</v>
      </c>
      <c r="L638">
        <f t="shared" si="29"/>
        <v>0.27246518270731757</v>
      </c>
    </row>
    <row r="639" spans="2:12" x14ac:dyDescent="0.35">
      <c r="B639" s="30">
        <v>40935</v>
      </c>
      <c r="C639" s="31" t="s">
        <v>64</v>
      </c>
      <c r="D639" s="32">
        <v>1.1892731349548791E-4</v>
      </c>
      <c r="E639" s="32">
        <v>3.3753995245431316E-2</v>
      </c>
      <c r="F639">
        <v>0.32253035293200555</v>
      </c>
      <c r="G639">
        <f>(D639*Ergebnis!$C$2*Ergebnis!$C$6)</f>
        <v>0.78016317653040068</v>
      </c>
      <c r="H639">
        <f>Ergebnis!$C$3/1000*Eigenverbrauch!E639</f>
        <v>0.10126198573629394</v>
      </c>
      <c r="I639">
        <f>Ergebnis!$C$4/1000*Eigenverbrauch!F639</f>
        <v>1.1288562352620195</v>
      </c>
      <c r="J639">
        <f t="shared" si="27"/>
        <v>8.6072687875849846E-2</v>
      </c>
      <c r="K639">
        <f t="shared" si="28"/>
        <v>0.69409048865455081</v>
      </c>
      <c r="L639">
        <f t="shared" si="29"/>
        <v>0.62468143978909574</v>
      </c>
    </row>
    <row r="640" spans="2:12" x14ac:dyDescent="0.35">
      <c r="B640" s="30">
        <v>40935</v>
      </c>
      <c r="C640" s="31" t="s">
        <v>65</v>
      </c>
      <c r="D640" s="32">
        <v>1.5108475422177171E-4</v>
      </c>
      <c r="E640" s="32">
        <v>3.2584227069715463E-2</v>
      </c>
      <c r="F640">
        <v>0.51819227096447296</v>
      </c>
      <c r="G640">
        <f>(D640*Ergebnis!$C$2*Ergebnis!$C$6)</f>
        <v>0.99111598769482245</v>
      </c>
      <c r="H640">
        <f>Ergebnis!$C$3/1000*Eigenverbrauch!E640</f>
        <v>9.7752681209146389E-2</v>
      </c>
      <c r="I640">
        <f>Ergebnis!$C$4/1000*Eigenverbrauch!F640</f>
        <v>1.8136729483756553</v>
      </c>
      <c r="J640">
        <f t="shared" si="27"/>
        <v>8.3089779027774424E-2</v>
      </c>
      <c r="K640">
        <f t="shared" si="28"/>
        <v>0.90802620866704808</v>
      </c>
      <c r="L640">
        <f t="shared" si="29"/>
        <v>0.81722358780034332</v>
      </c>
    </row>
    <row r="641" spans="2:12" x14ac:dyDescent="0.35">
      <c r="B641" s="30">
        <v>40935</v>
      </c>
      <c r="C641" s="31" t="s">
        <v>66</v>
      </c>
      <c r="D641" s="32">
        <v>1.8052077621120324E-4</v>
      </c>
      <c r="E641" s="32">
        <v>3.465663293008063E-2</v>
      </c>
      <c r="F641">
        <v>0.21768362793054391</v>
      </c>
      <c r="G641">
        <f>(D641*Ergebnis!$C$2*Ergebnis!$C$6)</f>
        <v>1.1842162919454933</v>
      </c>
      <c r="H641">
        <f>Ergebnis!$C$3/1000*Eigenverbrauch!E641</f>
        <v>0.10396989879024189</v>
      </c>
      <c r="I641">
        <f>Ergebnis!$C$4/1000*Eigenverbrauch!F641</f>
        <v>0.76189269775690371</v>
      </c>
      <c r="J641">
        <f t="shared" si="27"/>
        <v>8.8374413971705604E-2</v>
      </c>
      <c r="K641">
        <f t="shared" si="28"/>
        <v>1.0958418779737877</v>
      </c>
      <c r="L641">
        <f t="shared" si="29"/>
        <v>0.68570342798121331</v>
      </c>
    </row>
    <row r="642" spans="2:12" x14ac:dyDescent="0.35">
      <c r="B642" s="30">
        <v>40935</v>
      </c>
      <c r="C642" s="31" t="s">
        <v>67</v>
      </c>
      <c r="D642" s="32">
        <v>8.2562848634939651E-5</v>
      </c>
      <c r="E642" s="32">
        <v>3.7972905761617243E-2</v>
      </c>
      <c r="F642">
        <v>0.40262701459669092</v>
      </c>
      <c r="G642">
        <f>(D642*Ergebnis!$C$2*Ergebnis!$C$6)</f>
        <v>0.54161228704520414</v>
      </c>
      <c r="H642">
        <f>Ergebnis!$C$3/1000*Eigenverbrauch!E642</f>
        <v>0.11391871728485173</v>
      </c>
      <c r="I642">
        <f>Ergebnis!$C$4/1000*Eigenverbrauch!F642</f>
        <v>1.4091945510884183</v>
      </c>
      <c r="J642">
        <f t="shared" si="27"/>
        <v>9.6830909692123962E-2</v>
      </c>
      <c r="K642">
        <f t="shared" si="28"/>
        <v>0.44478137735308021</v>
      </c>
      <c r="L642">
        <f t="shared" si="29"/>
        <v>0.4003032396177722</v>
      </c>
    </row>
    <row r="643" spans="2:12" x14ac:dyDescent="0.35">
      <c r="B643" s="30">
        <v>40935</v>
      </c>
      <c r="C643" s="31" t="s">
        <v>68</v>
      </c>
      <c r="D643" s="32">
        <v>5.0129321949844728E-5</v>
      </c>
      <c r="E643" s="32">
        <v>4.0174236330265317E-2</v>
      </c>
      <c r="F643">
        <v>0.21047297955683747</v>
      </c>
      <c r="G643">
        <f>(D643*Ergebnis!$C$2*Ergebnis!$C$6)</f>
        <v>0.32884835199098139</v>
      </c>
      <c r="H643">
        <f>Ergebnis!$C$3/1000*Eigenverbrauch!E643</f>
        <v>0.12052270899079595</v>
      </c>
      <c r="I643">
        <f>Ergebnis!$C$4/1000*Eigenverbrauch!F643</f>
        <v>0.73665542844893117</v>
      </c>
      <c r="J643">
        <f t="shared" si="27"/>
        <v>0.10244430264217656</v>
      </c>
      <c r="K643">
        <f t="shared" si="28"/>
        <v>0.22640404934880481</v>
      </c>
      <c r="L643">
        <f t="shared" si="29"/>
        <v>0.20376364441392433</v>
      </c>
    </row>
    <row r="644" spans="2:12" x14ac:dyDescent="0.35">
      <c r="B644" s="30">
        <v>40935</v>
      </c>
      <c r="C644" s="31" t="s">
        <v>69</v>
      </c>
      <c r="D644" s="32">
        <v>1.0846234096150511E-5</v>
      </c>
      <c r="E644" s="32">
        <v>4.3953654301277657E-2</v>
      </c>
      <c r="F644">
        <v>0.38625689396449242</v>
      </c>
      <c r="G644">
        <f>(D644*Ergebnis!$C$2*Ergebnis!$C$6)</f>
        <v>7.115129567074735E-2</v>
      </c>
      <c r="H644">
        <f>Ergebnis!$C$3/1000*Eigenverbrauch!E644</f>
        <v>0.13186096290383298</v>
      </c>
      <c r="I644">
        <f>Ergebnis!$C$4/1000*Eigenverbrauch!F644</f>
        <v>1.3518991288757234</v>
      </c>
      <c r="J644">
        <f t="shared" si="27"/>
        <v>6.0478601320135245E-2</v>
      </c>
      <c r="K644">
        <f t="shared" si="28"/>
        <v>1.0672694350612105E-2</v>
      </c>
      <c r="L644">
        <f t="shared" si="29"/>
        <v>9.6054249155508951E-3</v>
      </c>
    </row>
    <row r="645" spans="2:12" x14ac:dyDescent="0.35">
      <c r="B645" s="30">
        <v>40935</v>
      </c>
      <c r="C645" s="31" t="s">
        <v>70</v>
      </c>
      <c r="D645" s="32">
        <v>0</v>
      </c>
      <c r="E645" s="32">
        <v>5.0206537014118084E-2</v>
      </c>
      <c r="F645">
        <v>0.47824138132636951</v>
      </c>
      <c r="G645">
        <f>(D645*Ergebnis!$C$2*Ergebnis!$C$6)</f>
        <v>0</v>
      </c>
      <c r="H645">
        <f>Ergebnis!$C$3/1000*Eigenverbrauch!E645</f>
        <v>0.15061961104235425</v>
      </c>
      <c r="I645">
        <f>Ergebnis!$C$4/1000*Eigenverbrauch!F645</f>
        <v>1.6738448346422934</v>
      </c>
      <c r="J645">
        <f t="shared" ref="J645:J708" si="30">MIN(G645,H645)*0.85</f>
        <v>0</v>
      </c>
      <c r="K645">
        <f t="shared" ref="K645:K708" si="31">G645-J645</f>
        <v>0</v>
      </c>
      <c r="L645">
        <f t="shared" ref="L645:L708" si="32">MIN(I645,K645)*0.9</f>
        <v>0</v>
      </c>
    </row>
    <row r="646" spans="2:12" x14ac:dyDescent="0.35">
      <c r="B646" s="30">
        <v>40935</v>
      </c>
      <c r="C646" s="31" t="s">
        <v>71</v>
      </c>
      <c r="D646" s="32">
        <v>0</v>
      </c>
      <c r="E646" s="32">
        <v>5.4842035741608681E-2</v>
      </c>
      <c r="F646">
        <v>0.36696353750511568</v>
      </c>
      <c r="G646">
        <f>(D646*Ergebnis!$C$2*Ergebnis!$C$6)</f>
        <v>0</v>
      </c>
      <c r="H646">
        <f>Ergebnis!$C$3/1000*Eigenverbrauch!E646</f>
        <v>0.16452610722482605</v>
      </c>
      <c r="I646">
        <f>Ergebnis!$C$4/1000*Eigenverbrauch!F646</f>
        <v>1.2843723812679049</v>
      </c>
      <c r="J646">
        <f t="shared" si="30"/>
        <v>0</v>
      </c>
      <c r="K646">
        <f t="shared" si="31"/>
        <v>0</v>
      </c>
      <c r="L646">
        <f t="shared" si="32"/>
        <v>0</v>
      </c>
    </row>
    <row r="647" spans="2:12" x14ac:dyDescent="0.35">
      <c r="B647" s="30">
        <v>40935</v>
      </c>
      <c r="C647" s="31" t="s">
        <v>72</v>
      </c>
      <c r="D647" s="32">
        <v>0</v>
      </c>
      <c r="E647" s="32">
        <v>5.1440838768150511E-2</v>
      </c>
      <c r="F647">
        <v>0.44861925827762944</v>
      </c>
      <c r="G647">
        <f>(D647*Ergebnis!$C$2*Ergebnis!$C$6)</f>
        <v>0</v>
      </c>
      <c r="H647">
        <f>Ergebnis!$C$3/1000*Eigenverbrauch!E647</f>
        <v>0.15432251630445154</v>
      </c>
      <c r="I647">
        <f>Ergebnis!$C$4/1000*Eigenverbrauch!F647</f>
        <v>1.5701674039717031</v>
      </c>
      <c r="J647">
        <f t="shared" si="30"/>
        <v>0</v>
      </c>
      <c r="K647">
        <f t="shared" si="31"/>
        <v>0</v>
      </c>
      <c r="L647">
        <f t="shared" si="32"/>
        <v>0</v>
      </c>
    </row>
    <row r="648" spans="2:12" x14ac:dyDescent="0.35">
      <c r="B648" s="30">
        <v>40935</v>
      </c>
      <c r="C648" s="31" t="s">
        <v>73</v>
      </c>
      <c r="D648" s="32">
        <v>0</v>
      </c>
      <c r="E648" s="32">
        <v>4.8190551500742022E-2</v>
      </c>
      <c r="F648">
        <v>0.39190848323037047</v>
      </c>
      <c r="G648">
        <f>(D648*Ergebnis!$C$2*Ergebnis!$C$6)</f>
        <v>0</v>
      </c>
      <c r="H648">
        <f>Ergebnis!$C$3/1000*Eigenverbrauch!E648</f>
        <v>0.14457165450222606</v>
      </c>
      <c r="I648">
        <f>Ergebnis!$C$4/1000*Eigenverbrauch!F648</f>
        <v>1.3716796913062967</v>
      </c>
      <c r="J648">
        <f t="shared" si="30"/>
        <v>0</v>
      </c>
      <c r="K648">
        <f t="shared" si="31"/>
        <v>0</v>
      </c>
      <c r="L648">
        <f t="shared" si="32"/>
        <v>0</v>
      </c>
    </row>
    <row r="649" spans="2:12" x14ac:dyDescent="0.35">
      <c r="B649" s="30">
        <v>40935</v>
      </c>
      <c r="C649" s="31" t="s">
        <v>74</v>
      </c>
      <c r="D649" s="32">
        <v>0</v>
      </c>
      <c r="E649" s="32">
        <v>4.1243416851379208E-2</v>
      </c>
      <c r="F649">
        <v>0.66688753337360906</v>
      </c>
      <c r="G649">
        <f>(D649*Ergebnis!$C$2*Ergebnis!$C$6)</f>
        <v>0</v>
      </c>
      <c r="H649">
        <f>Ergebnis!$C$3/1000*Eigenverbrauch!E649</f>
        <v>0.12373025055413762</v>
      </c>
      <c r="I649">
        <f>Ergebnis!$C$4/1000*Eigenverbrauch!F649</f>
        <v>2.3341063668076316</v>
      </c>
      <c r="J649">
        <f t="shared" si="30"/>
        <v>0</v>
      </c>
      <c r="K649">
        <f t="shared" si="31"/>
        <v>0</v>
      </c>
      <c r="L649">
        <f t="shared" si="32"/>
        <v>0</v>
      </c>
    </row>
    <row r="650" spans="2:12" x14ac:dyDescent="0.35">
      <c r="B650" s="30">
        <v>40935</v>
      </c>
      <c r="C650" s="31" t="s">
        <v>75</v>
      </c>
      <c r="D650" s="32">
        <v>0</v>
      </c>
      <c r="E650" s="32">
        <v>3.6340077821961664E-2</v>
      </c>
      <c r="F650">
        <v>0.45914290725547136</v>
      </c>
      <c r="G650">
        <f>(D650*Ergebnis!$C$2*Ergebnis!$C$6)</f>
        <v>0</v>
      </c>
      <c r="H650">
        <f>Ergebnis!$C$3/1000*Eigenverbrauch!E650</f>
        <v>0.10902023346588499</v>
      </c>
      <c r="I650">
        <f>Ergebnis!$C$4/1000*Eigenverbrauch!F650</f>
        <v>1.6070001753941496</v>
      </c>
      <c r="J650">
        <f t="shared" si="30"/>
        <v>0</v>
      </c>
      <c r="K650">
        <f t="shared" si="31"/>
        <v>0</v>
      </c>
      <c r="L650">
        <f t="shared" si="32"/>
        <v>0</v>
      </c>
    </row>
    <row r="651" spans="2:12" x14ac:dyDescent="0.35">
      <c r="B651" s="30">
        <v>40935</v>
      </c>
      <c r="C651" s="31" t="s">
        <v>76</v>
      </c>
      <c r="D651" s="32">
        <v>0</v>
      </c>
      <c r="E651" s="32">
        <v>3.5606360675266596E-2</v>
      </c>
      <c r="F651">
        <v>3.2545358875918383E-2</v>
      </c>
      <c r="G651">
        <f>(D651*Ergebnis!$C$2*Ergebnis!$C$6)</f>
        <v>0</v>
      </c>
      <c r="H651">
        <f>Ergebnis!$C$3/1000*Eigenverbrauch!E651</f>
        <v>0.10681908202579979</v>
      </c>
      <c r="I651">
        <f>Ergebnis!$C$4/1000*Eigenverbrauch!F651</f>
        <v>0.11390875606571434</v>
      </c>
      <c r="J651">
        <f t="shared" si="30"/>
        <v>0</v>
      </c>
      <c r="K651">
        <f t="shared" si="31"/>
        <v>0</v>
      </c>
      <c r="L651">
        <f t="shared" si="32"/>
        <v>0</v>
      </c>
    </row>
    <row r="652" spans="2:12" x14ac:dyDescent="0.35">
      <c r="B652" s="30">
        <v>40936</v>
      </c>
      <c r="C652" s="31" t="s">
        <v>53</v>
      </c>
      <c r="D652" s="32">
        <v>0</v>
      </c>
      <c r="E652" s="32">
        <v>4.6723362232597723E-2</v>
      </c>
      <c r="F652">
        <v>0</v>
      </c>
      <c r="G652">
        <f>(D652*Ergebnis!$C$2*Ergebnis!$C$6)</f>
        <v>0</v>
      </c>
      <c r="H652">
        <f>Ergebnis!$C$3/1000*Eigenverbrauch!E652</f>
        <v>0.14017008669779318</v>
      </c>
      <c r="I652">
        <f>Ergebnis!$C$4/1000*Eigenverbrauch!F652</f>
        <v>0</v>
      </c>
      <c r="J652">
        <f t="shared" si="30"/>
        <v>0</v>
      </c>
      <c r="K652">
        <f t="shared" si="31"/>
        <v>0</v>
      </c>
      <c r="L652">
        <f t="shared" si="32"/>
        <v>0</v>
      </c>
    </row>
    <row r="653" spans="2:12" x14ac:dyDescent="0.35">
      <c r="B653" s="30">
        <v>40936</v>
      </c>
      <c r="C653" s="31" t="s">
        <v>54</v>
      </c>
      <c r="D653" s="32">
        <v>0</v>
      </c>
      <c r="E653" s="32">
        <v>5.3740324578167797E-2</v>
      </c>
      <c r="F653">
        <v>0.20560091984487361</v>
      </c>
      <c r="G653">
        <f>(D653*Ergebnis!$C$2*Ergebnis!$C$6)</f>
        <v>0</v>
      </c>
      <c r="H653">
        <f>Ergebnis!$C$3/1000*Eigenverbrauch!E653</f>
        <v>0.16122097373450339</v>
      </c>
      <c r="I653">
        <f>Ergebnis!$C$4/1000*Eigenverbrauch!F653</f>
        <v>0.71960321945705763</v>
      </c>
      <c r="J653">
        <f t="shared" si="30"/>
        <v>0</v>
      </c>
      <c r="K653">
        <f t="shared" si="31"/>
        <v>0</v>
      </c>
      <c r="L653">
        <f t="shared" si="32"/>
        <v>0</v>
      </c>
    </row>
    <row r="654" spans="2:12" x14ac:dyDescent="0.35">
      <c r="B654" s="30">
        <v>40936</v>
      </c>
      <c r="C654" s="31" t="s">
        <v>55</v>
      </c>
      <c r="D654" s="32">
        <v>0</v>
      </c>
      <c r="E654" s="32">
        <v>5.8094802257926709E-2</v>
      </c>
      <c r="F654">
        <v>0.24847504531015532</v>
      </c>
      <c r="G654">
        <f>(D654*Ergebnis!$C$2*Ergebnis!$C$6)</f>
        <v>0</v>
      </c>
      <c r="H654">
        <f>Ergebnis!$C$3/1000*Eigenverbrauch!E654</f>
        <v>0.17428440677378013</v>
      </c>
      <c r="I654">
        <f>Ergebnis!$C$4/1000*Eigenverbrauch!F654</f>
        <v>0.86966265858554359</v>
      </c>
      <c r="J654">
        <f t="shared" si="30"/>
        <v>0</v>
      </c>
      <c r="K654">
        <f t="shared" si="31"/>
        <v>0</v>
      </c>
      <c r="L654">
        <f t="shared" si="32"/>
        <v>0</v>
      </c>
    </row>
    <row r="655" spans="2:12" x14ac:dyDescent="0.35">
      <c r="B655" s="30">
        <v>40936</v>
      </c>
      <c r="C655" s="31" t="s">
        <v>56</v>
      </c>
      <c r="D655" s="32">
        <v>0</v>
      </c>
      <c r="E655" s="32">
        <v>6.4778106711759098E-2</v>
      </c>
      <c r="F655">
        <v>0.18085085650809737</v>
      </c>
      <c r="G655">
        <f>(D655*Ergebnis!$C$2*Ergebnis!$C$6)</f>
        <v>0</v>
      </c>
      <c r="H655">
        <f>Ergebnis!$C$3/1000*Eigenverbrauch!E655</f>
        <v>0.19433432013527729</v>
      </c>
      <c r="I655">
        <f>Ergebnis!$C$4/1000*Eigenverbrauch!F655</f>
        <v>0.63297799777834085</v>
      </c>
      <c r="J655">
        <f t="shared" si="30"/>
        <v>0</v>
      </c>
      <c r="K655">
        <f t="shared" si="31"/>
        <v>0</v>
      </c>
      <c r="L655">
        <f t="shared" si="32"/>
        <v>0</v>
      </c>
    </row>
    <row r="656" spans="2:12" x14ac:dyDescent="0.35">
      <c r="B656" s="30">
        <v>40936</v>
      </c>
      <c r="C656" s="31" t="s">
        <v>57</v>
      </c>
      <c r="D656" s="32">
        <v>0</v>
      </c>
      <c r="E656" s="32">
        <v>6.8228159164916202E-2</v>
      </c>
      <c r="F656">
        <v>0.22937657123925712</v>
      </c>
      <c r="G656">
        <f>(D656*Ergebnis!$C$2*Ergebnis!$C$6)</f>
        <v>0</v>
      </c>
      <c r="H656">
        <f>Ergebnis!$C$3/1000*Eigenverbrauch!E656</f>
        <v>0.20468447749474861</v>
      </c>
      <c r="I656">
        <f>Ergebnis!$C$4/1000*Eigenverbrauch!F656</f>
        <v>0.80281799933739995</v>
      </c>
      <c r="J656">
        <f t="shared" si="30"/>
        <v>0</v>
      </c>
      <c r="K656">
        <f t="shared" si="31"/>
        <v>0</v>
      </c>
      <c r="L656">
        <f t="shared" si="32"/>
        <v>0</v>
      </c>
    </row>
    <row r="657" spans="2:12" x14ac:dyDescent="0.35">
      <c r="B657" s="30">
        <v>40936</v>
      </c>
      <c r="C657" s="31" t="s">
        <v>58</v>
      </c>
      <c r="D657" s="32">
        <v>0</v>
      </c>
      <c r="E657" s="32">
        <v>6.6332347737940667E-2</v>
      </c>
      <c r="F657">
        <v>0.35858359480053786</v>
      </c>
      <c r="G657">
        <f>(D657*Ergebnis!$C$2*Ergebnis!$C$6)</f>
        <v>0</v>
      </c>
      <c r="H657">
        <f>Ergebnis!$C$3/1000*Eigenverbrauch!E657</f>
        <v>0.198997043213822</v>
      </c>
      <c r="I657">
        <f>Ergebnis!$C$4/1000*Eigenverbrauch!F657</f>
        <v>1.2550425818018824</v>
      </c>
      <c r="J657">
        <f t="shared" si="30"/>
        <v>0</v>
      </c>
      <c r="K657">
        <f t="shared" si="31"/>
        <v>0</v>
      </c>
      <c r="L657">
        <f t="shared" si="32"/>
        <v>0</v>
      </c>
    </row>
    <row r="658" spans="2:12" x14ac:dyDescent="0.35">
      <c r="B658" s="30">
        <v>40936</v>
      </c>
      <c r="C658" s="31" t="s">
        <v>59</v>
      </c>
      <c r="D658" s="32">
        <v>0</v>
      </c>
      <c r="E658" s="32">
        <v>5.3641730377712554E-2</v>
      </c>
      <c r="F658">
        <v>0.10835460799407558</v>
      </c>
      <c r="G658">
        <f>(D658*Ergebnis!$C$2*Ergebnis!$C$6)</f>
        <v>0</v>
      </c>
      <c r="H658">
        <f>Ergebnis!$C$3/1000*Eigenverbrauch!E658</f>
        <v>0.16092519113313766</v>
      </c>
      <c r="I658">
        <f>Ergebnis!$C$4/1000*Eigenverbrauch!F658</f>
        <v>0.37924112797926451</v>
      </c>
      <c r="J658">
        <f t="shared" si="30"/>
        <v>0</v>
      </c>
      <c r="K658">
        <f t="shared" si="31"/>
        <v>0</v>
      </c>
      <c r="L658">
        <f t="shared" si="32"/>
        <v>0</v>
      </c>
    </row>
    <row r="659" spans="2:12" x14ac:dyDescent="0.35">
      <c r="B659" s="30">
        <v>40936</v>
      </c>
      <c r="C659" s="31" t="s">
        <v>60</v>
      </c>
      <c r="D659" s="32">
        <v>0</v>
      </c>
      <c r="E659" s="32">
        <v>4.2270364565188505E-2</v>
      </c>
      <c r="F659">
        <v>0.54294233430124916</v>
      </c>
      <c r="G659">
        <f>(D659*Ergebnis!$C$2*Ergebnis!$C$6)</f>
        <v>0</v>
      </c>
      <c r="H659">
        <f>Ergebnis!$C$3/1000*Eigenverbrauch!E659</f>
        <v>0.12681109369556551</v>
      </c>
      <c r="I659">
        <f>Ergebnis!$C$4/1000*Eigenverbrauch!F659</f>
        <v>1.9002981700543722</v>
      </c>
      <c r="J659">
        <f t="shared" si="30"/>
        <v>0</v>
      </c>
      <c r="K659">
        <f t="shared" si="31"/>
        <v>0</v>
      </c>
      <c r="L659">
        <f t="shared" si="32"/>
        <v>0</v>
      </c>
    </row>
    <row r="660" spans="2:12" x14ac:dyDescent="0.35">
      <c r="B660" s="30">
        <v>40936</v>
      </c>
      <c r="C660" s="31" t="s">
        <v>61</v>
      </c>
      <c r="D660" s="32">
        <v>0</v>
      </c>
      <c r="E660" s="32">
        <v>3.4670243145051557E-2</v>
      </c>
      <c r="F660">
        <v>0.11517549159082494</v>
      </c>
      <c r="G660">
        <f>(D660*Ergebnis!$C$2*Ergebnis!$C$6)</f>
        <v>0</v>
      </c>
      <c r="H660">
        <f>Ergebnis!$C$3/1000*Eigenverbrauch!E660</f>
        <v>0.10401072943515467</v>
      </c>
      <c r="I660">
        <f>Ergebnis!$C$4/1000*Eigenverbrauch!F660</f>
        <v>0.40311422056788726</v>
      </c>
      <c r="J660">
        <f t="shared" si="30"/>
        <v>0</v>
      </c>
      <c r="K660">
        <f t="shared" si="31"/>
        <v>0</v>
      </c>
      <c r="L660">
        <f t="shared" si="32"/>
        <v>0</v>
      </c>
    </row>
    <row r="661" spans="2:12" x14ac:dyDescent="0.35">
      <c r="B661" s="30">
        <v>40936</v>
      </c>
      <c r="C661" s="31" t="s">
        <v>62</v>
      </c>
      <c r="D661" s="32">
        <v>5.6400417299982659E-6</v>
      </c>
      <c r="E661" s="32">
        <v>3.1733001854978668E-2</v>
      </c>
      <c r="F661">
        <v>0.61875158341940639</v>
      </c>
      <c r="G661">
        <f>(D661*Ergebnis!$C$2*Ergebnis!$C$6)</f>
        <v>3.6998673748788624E-2</v>
      </c>
      <c r="H661">
        <f>Ergebnis!$C$3/1000*Eigenverbrauch!E661</f>
        <v>9.5199005564936004E-2</v>
      </c>
      <c r="I661">
        <f>Ergebnis!$C$4/1000*Eigenverbrauch!F661</f>
        <v>2.1656305419679223</v>
      </c>
      <c r="J661">
        <f t="shared" si="30"/>
        <v>3.1448872686470328E-2</v>
      </c>
      <c r="K661">
        <f t="shared" si="31"/>
        <v>5.5498010623182964E-3</v>
      </c>
      <c r="L661">
        <f t="shared" si="32"/>
        <v>4.9948209560864666E-3</v>
      </c>
    </row>
    <row r="662" spans="2:12" x14ac:dyDescent="0.35">
      <c r="B662" s="30">
        <v>40936</v>
      </c>
      <c r="C662" s="31" t="s">
        <v>63</v>
      </c>
      <c r="D662" s="32">
        <v>3.6364464860548261E-5</v>
      </c>
      <c r="E662" s="32">
        <v>3.25270794650225E-2</v>
      </c>
      <c r="F662">
        <v>0.64369652914466113</v>
      </c>
      <c r="G662">
        <f>(D662*Ergebnis!$C$2*Ergebnis!$C$6)</f>
        <v>0.23855088948519659</v>
      </c>
      <c r="H662">
        <f>Ergebnis!$C$3/1000*Eigenverbrauch!E662</f>
        <v>9.7581238395067493E-2</v>
      </c>
      <c r="I662">
        <f>Ergebnis!$C$4/1000*Eigenverbrauch!F662</f>
        <v>2.2529378520063141</v>
      </c>
      <c r="J662">
        <f t="shared" si="30"/>
        <v>8.2944052635807369E-2</v>
      </c>
      <c r="K662">
        <f t="shared" si="31"/>
        <v>0.15560683684938922</v>
      </c>
      <c r="L662">
        <f t="shared" si="32"/>
        <v>0.14004615316445029</v>
      </c>
    </row>
    <row r="663" spans="2:12" x14ac:dyDescent="0.35">
      <c r="B663" s="30">
        <v>40936</v>
      </c>
      <c r="C663" s="31" t="s">
        <v>64</v>
      </c>
      <c r="D663" s="32">
        <v>2.7350915652886698E-4</v>
      </c>
      <c r="E663" s="32">
        <v>3.3753995245431316E-2</v>
      </c>
      <c r="F663">
        <v>0.67059029875470155</v>
      </c>
      <c r="G663">
        <f>(D663*Ergebnis!$C$2*Ergebnis!$C$6)</f>
        <v>1.7942200668293673</v>
      </c>
      <c r="H663">
        <f>Ergebnis!$C$3/1000*Eigenverbrauch!E663</f>
        <v>0.10126198573629394</v>
      </c>
      <c r="I663">
        <f>Ergebnis!$C$4/1000*Eigenverbrauch!F663</f>
        <v>2.3470660456414554</v>
      </c>
      <c r="J663">
        <f t="shared" si="30"/>
        <v>8.6072687875849846E-2</v>
      </c>
      <c r="K663">
        <f t="shared" si="31"/>
        <v>1.7081473789535175</v>
      </c>
      <c r="L663">
        <f t="shared" si="32"/>
        <v>1.5373326410581658</v>
      </c>
    </row>
    <row r="664" spans="2:12" x14ac:dyDescent="0.35">
      <c r="B664" s="30">
        <v>40936</v>
      </c>
      <c r="C664" s="31" t="s">
        <v>65</v>
      </c>
      <c r="D664" s="32">
        <v>2.0933889153091465E-4</v>
      </c>
      <c r="E664" s="32">
        <v>3.2584227069715463E-2</v>
      </c>
      <c r="F664">
        <v>0.50123750316683879</v>
      </c>
      <c r="G664">
        <f>(D664*Ergebnis!$C$2*Ergebnis!$C$6)</f>
        <v>1.3732631284428001</v>
      </c>
      <c r="H664">
        <f>Ergebnis!$C$3/1000*Eigenverbrauch!E664</f>
        <v>9.7752681209146389E-2</v>
      </c>
      <c r="I664">
        <f>Ergebnis!$C$4/1000*Eigenverbrauch!F664</f>
        <v>1.7543312610839359</v>
      </c>
      <c r="J664">
        <f t="shared" si="30"/>
        <v>8.3089779027774424E-2</v>
      </c>
      <c r="K664">
        <f t="shared" si="31"/>
        <v>1.2901733494150256</v>
      </c>
      <c r="L664">
        <f t="shared" si="32"/>
        <v>1.1611560144735231</v>
      </c>
    </row>
    <row r="665" spans="2:12" x14ac:dyDescent="0.35">
      <c r="B665" s="30">
        <v>40936</v>
      </c>
      <c r="C665" s="31" t="s">
        <v>66</v>
      </c>
      <c r="D665" s="32">
        <v>2.4058919267824769E-4</v>
      </c>
      <c r="E665" s="32">
        <v>3.465663293008063E-2</v>
      </c>
      <c r="F665">
        <v>0.35585524136183816</v>
      </c>
      <c r="G665">
        <f>(D665*Ergebnis!$C$2*Ergebnis!$C$6)</f>
        <v>1.5782651039693048</v>
      </c>
      <c r="H665">
        <f>Ergebnis!$C$3/1000*Eigenverbrauch!E665</f>
        <v>0.10396989879024189</v>
      </c>
      <c r="I665">
        <f>Ergebnis!$C$4/1000*Eigenverbrauch!F665</f>
        <v>1.2454933447664336</v>
      </c>
      <c r="J665">
        <f t="shared" si="30"/>
        <v>8.8374413971705604E-2</v>
      </c>
      <c r="K665">
        <f t="shared" si="31"/>
        <v>1.4898906899975992</v>
      </c>
      <c r="L665">
        <f t="shared" si="32"/>
        <v>1.1209440102897903</v>
      </c>
    </row>
    <row r="666" spans="2:12" x14ac:dyDescent="0.35">
      <c r="B666" s="30">
        <v>40936</v>
      </c>
      <c r="C666" s="31" t="s">
        <v>67</v>
      </c>
      <c r="D666" s="32">
        <v>3.2182419932081014E-4</v>
      </c>
      <c r="E666" s="32">
        <v>3.7972905761617243E-2</v>
      </c>
      <c r="F666">
        <v>0.29700076004131504</v>
      </c>
      <c r="G666">
        <f>(D666*Ergebnis!$C$2*Ergebnis!$C$6)</f>
        <v>2.1111667475445146</v>
      </c>
      <c r="H666">
        <f>Ergebnis!$C$3/1000*Eigenverbrauch!E666</f>
        <v>0.11391871728485173</v>
      </c>
      <c r="I666">
        <f>Ergebnis!$C$4/1000*Eigenverbrauch!F666</f>
        <v>1.0395026601446027</v>
      </c>
      <c r="J666">
        <f t="shared" si="30"/>
        <v>9.6830909692123962E-2</v>
      </c>
      <c r="K666">
        <f t="shared" si="31"/>
        <v>2.0143358378523906</v>
      </c>
      <c r="L666">
        <f t="shared" si="32"/>
        <v>0.93555239413014246</v>
      </c>
    </row>
    <row r="667" spans="2:12" x14ac:dyDescent="0.35">
      <c r="B667" s="30">
        <v>40936</v>
      </c>
      <c r="C667" s="31" t="s">
        <v>68</v>
      </c>
      <c r="D667" s="32">
        <v>1.5593597892659542E-4</v>
      </c>
      <c r="E667" s="32">
        <v>4.0174236330265317E-2</v>
      </c>
      <c r="F667">
        <v>0</v>
      </c>
      <c r="G667">
        <f>(D667*Ergebnis!$C$2*Ergebnis!$C$6)</f>
        <v>1.0229400217584659</v>
      </c>
      <c r="H667">
        <f>Ergebnis!$C$3/1000*Eigenverbrauch!E667</f>
        <v>0.12052270899079595</v>
      </c>
      <c r="I667">
        <f>Ergebnis!$C$4/1000*Eigenverbrauch!F667</f>
        <v>0</v>
      </c>
      <c r="J667">
        <f t="shared" si="30"/>
        <v>0.10244430264217656</v>
      </c>
      <c r="K667">
        <f t="shared" si="31"/>
        <v>0.92049571911628936</v>
      </c>
      <c r="L667">
        <f t="shared" si="32"/>
        <v>0</v>
      </c>
    </row>
    <row r="668" spans="2:12" x14ac:dyDescent="0.35">
      <c r="B668" s="30">
        <v>40936</v>
      </c>
      <c r="C668" s="31" t="s">
        <v>69</v>
      </c>
      <c r="D668" s="32">
        <v>3.6311877058869953E-5</v>
      </c>
      <c r="E668" s="32">
        <v>4.3953654301277657E-2</v>
      </c>
      <c r="F668">
        <v>0.63512170405160484</v>
      </c>
      <c r="G668">
        <f>(D668*Ergebnis!$C$2*Ergebnis!$C$6)</f>
        <v>0.23820591350618689</v>
      </c>
      <c r="H668">
        <f>Ergebnis!$C$3/1000*Eigenverbrauch!E668</f>
        <v>0.13186096290383298</v>
      </c>
      <c r="I668">
        <f>Ergebnis!$C$4/1000*Eigenverbrauch!F668</f>
        <v>2.2229259641806172</v>
      </c>
      <c r="J668">
        <f t="shared" si="30"/>
        <v>0.11208181846825803</v>
      </c>
      <c r="K668">
        <f t="shared" si="31"/>
        <v>0.12612409503792887</v>
      </c>
      <c r="L668">
        <f t="shared" si="32"/>
        <v>0.11351168553413599</v>
      </c>
    </row>
    <row r="669" spans="2:12" x14ac:dyDescent="0.35">
      <c r="B669" s="30">
        <v>40936</v>
      </c>
      <c r="C669" s="31" t="s">
        <v>70</v>
      </c>
      <c r="D669" s="32">
        <v>6.0475971930051332E-7</v>
      </c>
      <c r="E669" s="32">
        <v>5.0206537014118084E-2</v>
      </c>
      <c r="F669">
        <v>0.44881414066610803</v>
      </c>
      <c r="G669">
        <f>(D669*Ergebnis!$C$2*Ergebnis!$C$6)</f>
        <v>3.9672237586113671E-3</v>
      </c>
      <c r="H669">
        <f>Ergebnis!$C$3/1000*Eigenverbrauch!E669</f>
        <v>0.15061961104235425</v>
      </c>
      <c r="I669">
        <f>Ergebnis!$C$4/1000*Eigenverbrauch!F669</f>
        <v>1.5708494923313781</v>
      </c>
      <c r="J669">
        <f t="shared" si="30"/>
        <v>3.3721401948196617E-3</v>
      </c>
      <c r="K669">
        <f t="shared" si="31"/>
        <v>5.9508356379170532E-4</v>
      </c>
      <c r="L669">
        <f t="shared" si="32"/>
        <v>5.3557520741253479E-4</v>
      </c>
    </row>
    <row r="670" spans="2:12" x14ac:dyDescent="0.35">
      <c r="B670" s="30">
        <v>40936</v>
      </c>
      <c r="C670" s="31" t="s">
        <v>71</v>
      </c>
      <c r="D670" s="32">
        <v>0</v>
      </c>
      <c r="E670" s="32">
        <v>5.4842035741608681E-2</v>
      </c>
      <c r="F670">
        <v>0.42036131194823922</v>
      </c>
      <c r="G670">
        <f>(D670*Ergebnis!$C$2*Ergebnis!$C$6)</f>
        <v>0</v>
      </c>
      <c r="H670">
        <f>Ergebnis!$C$3/1000*Eigenverbrauch!E670</f>
        <v>0.16452610722482605</v>
      </c>
      <c r="I670">
        <f>Ergebnis!$C$4/1000*Eigenverbrauch!F670</f>
        <v>1.4712645918188372</v>
      </c>
      <c r="J670">
        <f t="shared" si="30"/>
        <v>0</v>
      </c>
      <c r="K670">
        <f t="shared" si="31"/>
        <v>0</v>
      </c>
      <c r="L670">
        <f t="shared" si="32"/>
        <v>0</v>
      </c>
    </row>
    <row r="671" spans="2:12" x14ac:dyDescent="0.35">
      <c r="B671" s="30">
        <v>40936</v>
      </c>
      <c r="C671" s="31" t="s">
        <v>72</v>
      </c>
      <c r="D671" s="32">
        <v>0</v>
      </c>
      <c r="E671" s="32">
        <v>5.1440838768150511E-2</v>
      </c>
      <c r="F671">
        <v>0.33851070878724693</v>
      </c>
      <c r="G671">
        <f>(D671*Ergebnis!$C$2*Ergebnis!$C$6)</f>
        <v>0</v>
      </c>
      <c r="H671">
        <f>Ergebnis!$C$3/1000*Eigenverbrauch!E671</f>
        <v>0.15432251630445154</v>
      </c>
      <c r="I671">
        <f>Ergebnis!$C$4/1000*Eigenverbrauch!F671</f>
        <v>1.1847874807553642</v>
      </c>
      <c r="J671">
        <f t="shared" si="30"/>
        <v>0</v>
      </c>
      <c r="K671">
        <f t="shared" si="31"/>
        <v>0</v>
      </c>
      <c r="L671">
        <f t="shared" si="32"/>
        <v>0</v>
      </c>
    </row>
    <row r="672" spans="2:12" x14ac:dyDescent="0.35">
      <c r="B672" s="30">
        <v>40936</v>
      </c>
      <c r="C672" s="31" t="s">
        <v>73</v>
      </c>
      <c r="D672" s="32">
        <v>0</v>
      </c>
      <c r="E672" s="32">
        <v>4.8190551500742022E-2</v>
      </c>
      <c r="F672">
        <v>0</v>
      </c>
      <c r="G672">
        <f>(D672*Ergebnis!$C$2*Ergebnis!$C$6)</f>
        <v>0</v>
      </c>
      <c r="H672">
        <f>Ergebnis!$C$3/1000*Eigenverbrauch!E672</f>
        <v>0.14457165450222606</v>
      </c>
      <c r="I672">
        <f>Ergebnis!$C$4/1000*Eigenverbrauch!F672</f>
        <v>0</v>
      </c>
      <c r="J672">
        <f t="shared" si="30"/>
        <v>0</v>
      </c>
      <c r="K672">
        <f t="shared" si="31"/>
        <v>0</v>
      </c>
      <c r="L672">
        <f t="shared" si="32"/>
        <v>0</v>
      </c>
    </row>
    <row r="673" spans="2:12" x14ac:dyDescent="0.35">
      <c r="B673" s="30">
        <v>40936</v>
      </c>
      <c r="C673" s="31" t="s">
        <v>74</v>
      </c>
      <c r="D673" s="32">
        <v>0</v>
      </c>
      <c r="E673" s="32">
        <v>4.1243416851379208E-2</v>
      </c>
      <c r="F673">
        <v>0.28179993373998791</v>
      </c>
      <c r="G673">
        <f>(D673*Ergebnis!$C$2*Ergebnis!$C$6)</f>
        <v>0</v>
      </c>
      <c r="H673">
        <f>Ergebnis!$C$3/1000*Eigenverbrauch!E673</f>
        <v>0.12373025055413762</v>
      </c>
      <c r="I673">
        <f>Ergebnis!$C$4/1000*Eigenverbrauch!F673</f>
        <v>0.98629976808995767</v>
      </c>
      <c r="J673">
        <f t="shared" si="30"/>
        <v>0</v>
      </c>
      <c r="K673">
        <f t="shared" si="31"/>
        <v>0</v>
      </c>
      <c r="L673">
        <f t="shared" si="32"/>
        <v>0</v>
      </c>
    </row>
    <row r="674" spans="2:12" x14ac:dyDescent="0.35">
      <c r="B674" s="30">
        <v>40936</v>
      </c>
      <c r="C674" s="31" t="s">
        <v>75</v>
      </c>
      <c r="D674" s="32">
        <v>0</v>
      </c>
      <c r="E674" s="32">
        <v>3.6340077821961664E-2</v>
      </c>
      <c r="F674">
        <v>0.58776528365131642</v>
      </c>
      <c r="G674">
        <f>(D674*Ergebnis!$C$2*Ergebnis!$C$6)</f>
        <v>0</v>
      </c>
      <c r="H674">
        <f>Ergebnis!$C$3/1000*Eigenverbrauch!E674</f>
        <v>0.10902023346588499</v>
      </c>
      <c r="I674">
        <f>Ergebnis!$C$4/1000*Eigenverbrauch!F674</f>
        <v>2.0571784927796073</v>
      </c>
      <c r="J674">
        <f t="shared" si="30"/>
        <v>0</v>
      </c>
      <c r="K674">
        <f t="shared" si="31"/>
        <v>0</v>
      </c>
      <c r="L674">
        <f t="shared" si="32"/>
        <v>0</v>
      </c>
    </row>
    <row r="675" spans="2:12" x14ac:dyDescent="0.35">
      <c r="B675" s="30">
        <v>40936</v>
      </c>
      <c r="C675" s="31" t="s">
        <v>76</v>
      </c>
      <c r="D675" s="32">
        <v>0</v>
      </c>
      <c r="E675" s="32">
        <v>3.5606360675266596E-2</v>
      </c>
      <c r="F675">
        <v>3.1376064545047058E-2</v>
      </c>
      <c r="G675">
        <f>(D675*Ergebnis!$C$2*Ergebnis!$C$6)</f>
        <v>0</v>
      </c>
      <c r="H675">
        <f>Ergebnis!$C$3/1000*Eigenverbrauch!E675</f>
        <v>0.10681908202579979</v>
      </c>
      <c r="I675">
        <f>Ergebnis!$C$4/1000*Eigenverbrauch!F675</f>
        <v>0.10981622590766471</v>
      </c>
      <c r="J675">
        <f t="shared" si="30"/>
        <v>0</v>
      </c>
      <c r="K675">
        <f t="shared" si="31"/>
        <v>0</v>
      </c>
      <c r="L675">
        <f t="shared" si="32"/>
        <v>0</v>
      </c>
    </row>
    <row r="676" spans="2:12" x14ac:dyDescent="0.35">
      <c r="B676" s="30">
        <v>40937</v>
      </c>
      <c r="C676" s="31" t="s">
        <v>53</v>
      </c>
      <c r="D676" s="32">
        <v>0</v>
      </c>
      <c r="E676" s="32">
        <v>0.10220813084701091</v>
      </c>
      <c r="F676">
        <v>0.25042386919494086</v>
      </c>
      <c r="G676">
        <f>(D676*Ergebnis!$C$2*Ergebnis!$C$6)</f>
        <v>0</v>
      </c>
      <c r="H676">
        <f>Ergebnis!$C$3/1000*Eigenverbrauch!E676</f>
        <v>0.30662439254103274</v>
      </c>
      <c r="I676">
        <f>Ergebnis!$C$4/1000*Eigenverbrauch!F676</f>
        <v>0.87648354218229296</v>
      </c>
      <c r="J676">
        <f t="shared" si="30"/>
        <v>0</v>
      </c>
      <c r="K676">
        <f t="shared" si="31"/>
        <v>0</v>
      </c>
      <c r="L676">
        <f t="shared" si="32"/>
        <v>0</v>
      </c>
    </row>
    <row r="677" spans="2:12" x14ac:dyDescent="0.35">
      <c r="B677" s="30">
        <v>40937</v>
      </c>
      <c r="C677" s="31" t="s">
        <v>54</v>
      </c>
      <c r="D677" s="32">
        <v>0</v>
      </c>
      <c r="E677" s="32">
        <v>9.1520719180419888E-2</v>
      </c>
      <c r="F677">
        <v>0.40905813341648317</v>
      </c>
      <c r="G677">
        <f>(D677*Ergebnis!$C$2*Ergebnis!$C$6)</f>
        <v>0</v>
      </c>
      <c r="H677">
        <f>Ergebnis!$C$3/1000*Eigenverbrauch!E677</f>
        <v>0.27456215754125968</v>
      </c>
      <c r="I677">
        <f>Ergebnis!$C$4/1000*Eigenverbrauch!F677</f>
        <v>1.4317034669576911</v>
      </c>
      <c r="J677">
        <f t="shared" si="30"/>
        <v>0</v>
      </c>
      <c r="K677">
        <f t="shared" si="31"/>
        <v>0</v>
      </c>
      <c r="L677">
        <f t="shared" si="32"/>
        <v>0</v>
      </c>
    </row>
    <row r="678" spans="2:12" x14ac:dyDescent="0.35">
      <c r="B678" s="30">
        <v>40937</v>
      </c>
      <c r="C678" s="31" t="s">
        <v>55</v>
      </c>
      <c r="D678" s="32">
        <v>0</v>
      </c>
      <c r="E678" s="32">
        <v>8.4797643551212762E-2</v>
      </c>
      <c r="F678">
        <v>0.20482139029095942</v>
      </c>
      <c r="G678">
        <f>(D678*Ergebnis!$C$2*Ergebnis!$C$6)</f>
        <v>0</v>
      </c>
      <c r="H678">
        <f>Ergebnis!$C$3/1000*Eigenverbrauch!E678</f>
        <v>0.25439293065363827</v>
      </c>
      <c r="I678">
        <f>Ergebnis!$C$4/1000*Eigenverbrauch!F678</f>
        <v>0.71687486601835793</v>
      </c>
      <c r="J678">
        <f t="shared" si="30"/>
        <v>0</v>
      </c>
      <c r="K678">
        <f t="shared" si="31"/>
        <v>0</v>
      </c>
      <c r="L678">
        <f t="shared" si="32"/>
        <v>0</v>
      </c>
    </row>
    <row r="679" spans="2:12" x14ac:dyDescent="0.35">
      <c r="B679" s="30">
        <v>40937</v>
      </c>
      <c r="C679" s="31" t="s">
        <v>56</v>
      </c>
      <c r="D679" s="32">
        <v>0</v>
      </c>
      <c r="E679" s="32">
        <v>8.0188540219731708E-2</v>
      </c>
      <c r="F679">
        <v>0.30830393857307115</v>
      </c>
      <c r="G679">
        <f>(D679*Ergebnis!$C$2*Ergebnis!$C$6)</f>
        <v>0</v>
      </c>
      <c r="H679">
        <f>Ergebnis!$C$3/1000*Eigenverbrauch!E679</f>
        <v>0.24056562065919512</v>
      </c>
      <c r="I679">
        <f>Ergebnis!$C$4/1000*Eigenverbrauch!F679</f>
        <v>1.079063785005749</v>
      </c>
      <c r="J679">
        <f t="shared" si="30"/>
        <v>0</v>
      </c>
      <c r="K679">
        <f t="shared" si="31"/>
        <v>0</v>
      </c>
      <c r="L679">
        <f t="shared" si="32"/>
        <v>0</v>
      </c>
    </row>
    <row r="680" spans="2:12" x14ac:dyDescent="0.35">
      <c r="B680" s="30">
        <v>40937</v>
      </c>
      <c r="C680" s="31" t="s">
        <v>57</v>
      </c>
      <c r="D680" s="32">
        <v>0</v>
      </c>
      <c r="E680" s="32">
        <v>8.0818135347188791E-2</v>
      </c>
      <c r="F680">
        <v>0.35624500613879523</v>
      </c>
      <c r="G680">
        <f>(D680*Ergebnis!$C$2*Ergebnis!$C$6)</f>
        <v>0</v>
      </c>
      <c r="H680">
        <f>Ergebnis!$C$3/1000*Eigenverbrauch!E680</f>
        <v>0.24245440604156637</v>
      </c>
      <c r="I680">
        <f>Ergebnis!$C$4/1000*Eigenverbrauch!F680</f>
        <v>1.2468575214857833</v>
      </c>
      <c r="J680">
        <f t="shared" si="30"/>
        <v>0</v>
      </c>
      <c r="K680">
        <f t="shared" si="31"/>
        <v>0</v>
      </c>
      <c r="L680">
        <f t="shared" si="32"/>
        <v>0</v>
      </c>
    </row>
    <row r="681" spans="2:12" x14ac:dyDescent="0.35">
      <c r="B681" s="30">
        <v>40937</v>
      </c>
      <c r="C681" s="31" t="s">
        <v>58</v>
      </c>
      <c r="D681" s="32">
        <v>0</v>
      </c>
      <c r="E681" s="32">
        <v>8.4141444394085163E-2</v>
      </c>
      <c r="F681">
        <v>0.21378598016097283</v>
      </c>
      <c r="G681">
        <f>(D681*Ergebnis!$C$2*Ergebnis!$C$6)</f>
        <v>0</v>
      </c>
      <c r="H681">
        <f>Ergebnis!$C$3/1000*Eigenverbrauch!E681</f>
        <v>0.25242433318225549</v>
      </c>
      <c r="I681">
        <f>Ergebnis!$C$4/1000*Eigenverbrauch!F681</f>
        <v>0.74825093056340486</v>
      </c>
      <c r="J681">
        <f t="shared" si="30"/>
        <v>0</v>
      </c>
      <c r="K681">
        <f t="shared" si="31"/>
        <v>0</v>
      </c>
      <c r="L681">
        <f t="shared" si="32"/>
        <v>0</v>
      </c>
    </row>
    <row r="682" spans="2:12" x14ac:dyDescent="0.35">
      <c r="B682" s="30">
        <v>40937</v>
      </c>
      <c r="C682" s="31" t="s">
        <v>59</v>
      </c>
      <c r="D682" s="32">
        <v>0</v>
      </c>
      <c r="E682" s="32">
        <v>8.9855236108810688E-2</v>
      </c>
      <c r="F682">
        <v>0.4242589597178103</v>
      </c>
      <c r="G682">
        <f>(D682*Ergebnis!$C$2*Ergebnis!$C$6)</f>
        <v>0</v>
      </c>
      <c r="H682">
        <f>Ergebnis!$C$3/1000*Eigenverbrauch!E682</f>
        <v>0.26956570832643206</v>
      </c>
      <c r="I682">
        <f>Ergebnis!$C$4/1000*Eigenverbrauch!F682</f>
        <v>1.4849063590123361</v>
      </c>
      <c r="J682">
        <f t="shared" si="30"/>
        <v>0</v>
      </c>
      <c r="K682">
        <f t="shared" si="31"/>
        <v>0</v>
      </c>
      <c r="L682">
        <f t="shared" si="32"/>
        <v>0</v>
      </c>
    </row>
    <row r="683" spans="2:12" x14ac:dyDescent="0.35">
      <c r="B683" s="30">
        <v>40937</v>
      </c>
      <c r="C683" s="31" t="s">
        <v>60</v>
      </c>
      <c r="D683" s="32">
        <v>0</v>
      </c>
      <c r="E683" s="32">
        <v>0.10314109733553542</v>
      </c>
      <c r="F683">
        <v>0.1523980277902286</v>
      </c>
      <c r="G683">
        <f>(D683*Ergebnis!$C$2*Ergebnis!$C$6)</f>
        <v>0</v>
      </c>
      <c r="H683">
        <f>Ergebnis!$C$3/1000*Eigenverbrauch!E683</f>
        <v>0.30942329200660623</v>
      </c>
      <c r="I683">
        <f>Ergebnis!$C$4/1000*Eigenverbrauch!F683</f>
        <v>0.53339309726580009</v>
      </c>
      <c r="J683">
        <f t="shared" si="30"/>
        <v>0</v>
      </c>
      <c r="K683">
        <f t="shared" si="31"/>
        <v>0</v>
      </c>
      <c r="L683">
        <f t="shared" si="32"/>
        <v>0</v>
      </c>
    </row>
    <row r="684" spans="2:12" x14ac:dyDescent="0.35">
      <c r="B684" s="30">
        <v>40937</v>
      </c>
      <c r="C684" s="31" t="s">
        <v>61</v>
      </c>
      <c r="D684" s="32">
        <v>1.9720425629364567E-6</v>
      </c>
      <c r="E684" s="32">
        <v>0.13966317260420447</v>
      </c>
      <c r="F684">
        <v>0.40282189698516946</v>
      </c>
      <c r="G684">
        <f>(D684*Ergebnis!$C$2*Ergebnis!$C$6)</f>
        <v>1.2936599212863156E-2</v>
      </c>
      <c r="H684">
        <f>Ergebnis!$C$3/1000*Eigenverbrauch!E684</f>
        <v>0.4189895178126134</v>
      </c>
      <c r="I684">
        <f>Ergebnis!$C$4/1000*Eigenverbrauch!F684</f>
        <v>1.409876639448093</v>
      </c>
      <c r="J684">
        <f t="shared" si="30"/>
        <v>1.0996109330933682E-2</v>
      </c>
      <c r="K684">
        <f t="shared" si="31"/>
        <v>1.940489881929474E-3</v>
      </c>
      <c r="L684">
        <f t="shared" si="32"/>
        <v>1.7464408937365266E-3</v>
      </c>
    </row>
    <row r="685" spans="2:12" x14ac:dyDescent="0.35">
      <c r="B685" s="30">
        <v>40937</v>
      </c>
      <c r="C685" s="31" t="s">
        <v>62</v>
      </c>
      <c r="D685" s="32">
        <v>5.7807140994877331E-5</v>
      </c>
      <c r="E685" s="32">
        <v>0.16819740694333896</v>
      </c>
      <c r="F685">
        <v>0.62771617328941987</v>
      </c>
      <c r="G685">
        <f>(D685*Ergebnis!$C$2*Ergebnis!$C$6)</f>
        <v>0.37921484492639529</v>
      </c>
      <c r="H685">
        <f>Ergebnis!$C$3/1000*Eigenverbrauch!E685</f>
        <v>0.50459222083001687</v>
      </c>
      <c r="I685">
        <f>Ergebnis!$C$4/1000*Eigenverbrauch!F685</f>
        <v>2.1970066065129696</v>
      </c>
      <c r="J685">
        <f t="shared" si="30"/>
        <v>0.32233261818743597</v>
      </c>
      <c r="K685">
        <f t="shared" si="31"/>
        <v>5.6882226738959318E-2</v>
      </c>
      <c r="L685">
        <f t="shared" si="32"/>
        <v>5.1194004065063387E-2</v>
      </c>
    </row>
    <row r="686" spans="2:12" x14ac:dyDescent="0.35">
      <c r="B686" s="30">
        <v>40937</v>
      </c>
      <c r="C686" s="31" t="s">
        <v>63</v>
      </c>
      <c r="D686" s="32">
        <v>1.0660862095234485E-4</v>
      </c>
      <c r="E686" s="32">
        <v>0.18770354588477625</v>
      </c>
      <c r="F686">
        <v>0.66376941515795218</v>
      </c>
      <c r="G686">
        <f>(D686*Ergebnis!$C$2*Ergebnis!$C$6)</f>
        <v>0.69935255344738223</v>
      </c>
      <c r="H686">
        <f>Ergebnis!$C$3/1000*Eigenverbrauch!E686</f>
        <v>0.56311063765432878</v>
      </c>
      <c r="I686">
        <f>Ergebnis!$C$4/1000*Eigenverbrauch!F686</f>
        <v>2.3231929530528328</v>
      </c>
      <c r="J686">
        <f t="shared" si="30"/>
        <v>0.47864404200617944</v>
      </c>
      <c r="K686">
        <f t="shared" si="31"/>
        <v>0.22070851144120279</v>
      </c>
      <c r="L686">
        <f t="shared" si="32"/>
        <v>0.19863766029708252</v>
      </c>
    </row>
    <row r="687" spans="2:12" x14ac:dyDescent="0.35">
      <c r="B687" s="30">
        <v>40937</v>
      </c>
      <c r="C687" s="31" t="s">
        <v>64</v>
      </c>
      <c r="D687" s="32">
        <v>2.9687128742445418E-4</v>
      </c>
      <c r="E687" s="32">
        <v>0.20569570298660012</v>
      </c>
      <c r="F687">
        <v>0.6783855942938436</v>
      </c>
      <c r="G687">
        <f>(D687*Ergebnis!$C$2*Ergebnis!$C$6)</f>
        <v>1.9474756455044193</v>
      </c>
      <c r="H687">
        <f>Ergebnis!$C$3/1000*Eigenverbrauch!E687</f>
        <v>0.61708710895980035</v>
      </c>
      <c r="I687">
        <f>Ergebnis!$C$4/1000*Eigenverbrauch!F687</f>
        <v>2.3743495800284524</v>
      </c>
      <c r="J687">
        <f t="shared" si="30"/>
        <v>0.5245240426158303</v>
      </c>
      <c r="K687">
        <f t="shared" si="31"/>
        <v>1.4229516028885891</v>
      </c>
      <c r="L687">
        <f t="shared" si="32"/>
        <v>1.2806564425997302</v>
      </c>
    </row>
    <row r="688" spans="2:12" x14ac:dyDescent="0.35">
      <c r="B688" s="30">
        <v>40937</v>
      </c>
      <c r="C688" s="31" t="s">
        <v>65</v>
      </c>
      <c r="D688" s="32">
        <v>3.0696814534668881E-4</v>
      </c>
      <c r="E688" s="32">
        <v>0.20257563196997999</v>
      </c>
      <c r="F688">
        <v>0.49480638434704655</v>
      </c>
      <c r="G688">
        <f>(D688*Ergebnis!$C$2*Ergebnis!$C$6)</f>
        <v>2.0137110334742787</v>
      </c>
      <c r="H688">
        <f>Ergebnis!$C$3/1000*Eigenverbrauch!E688</f>
        <v>0.60772689590994</v>
      </c>
      <c r="I688">
        <f>Ergebnis!$C$4/1000*Eigenverbrauch!F688</f>
        <v>1.7318223452146628</v>
      </c>
      <c r="J688">
        <f t="shared" si="30"/>
        <v>0.51656786152344902</v>
      </c>
      <c r="K688">
        <f t="shared" si="31"/>
        <v>1.4971431719508297</v>
      </c>
      <c r="L688">
        <f t="shared" si="32"/>
        <v>1.3474288547557467</v>
      </c>
    </row>
    <row r="689" spans="2:12" x14ac:dyDescent="0.35">
      <c r="B689" s="30">
        <v>40937</v>
      </c>
      <c r="C689" s="31" t="s">
        <v>66</v>
      </c>
      <c r="D689" s="32">
        <v>2.2239381329755399E-4</v>
      </c>
      <c r="E689" s="32">
        <v>0.1816173195566996</v>
      </c>
      <c r="F689">
        <v>0.30050864303392899</v>
      </c>
      <c r="G689">
        <f>(D689*Ergebnis!$C$2*Ergebnis!$C$6)</f>
        <v>1.4589034152319542</v>
      </c>
      <c r="H689">
        <f>Ergebnis!$C$3/1000*Eigenverbrauch!E689</f>
        <v>0.54485195867009883</v>
      </c>
      <c r="I689">
        <f>Ergebnis!$C$4/1000*Eigenverbrauch!F689</f>
        <v>1.0517802506187515</v>
      </c>
      <c r="J689">
        <f t="shared" si="30"/>
        <v>0.46312416486958402</v>
      </c>
      <c r="K689">
        <f t="shared" si="31"/>
        <v>0.99577925036237014</v>
      </c>
      <c r="L689">
        <f t="shared" si="32"/>
        <v>0.89620132532613317</v>
      </c>
    </row>
    <row r="690" spans="2:12" x14ac:dyDescent="0.35">
      <c r="B690" s="30">
        <v>40937</v>
      </c>
      <c r="C690" s="31" t="s">
        <v>67</v>
      </c>
      <c r="D690" s="32">
        <v>1.1942689761143182E-4</v>
      </c>
      <c r="E690" s="32">
        <v>0.16485198193605516</v>
      </c>
      <c r="F690">
        <v>0.32720753025549082</v>
      </c>
      <c r="G690">
        <f>(D690*Ergebnis!$C$2*Ergebnis!$C$6)</f>
        <v>0.78344044833099269</v>
      </c>
      <c r="H690">
        <f>Ergebnis!$C$3/1000*Eigenverbrauch!E690</f>
        <v>0.49455594580816548</v>
      </c>
      <c r="I690">
        <f>Ergebnis!$C$4/1000*Eigenverbrauch!F690</f>
        <v>1.145226355894218</v>
      </c>
      <c r="J690">
        <f t="shared" si="30"/>
        <v>0.42037255393694062</v>
      </c>
      <c r="K690">
        <f t="shared" si="31"/>
        <v>0.36306789439405207</v>
      </c>
      <c r="L690">
        <f t="shared" si="32"/>
        <v>0.32676110495464689</v>
      </c>
    </row>
    <row r="691" spans="2:12" x14ac:dyDescent="0.35">
      <c r="B691" s="30">
        <v>40937</v>
      </c>
      <c r="C691" s="31" t="s">
        <v>68</v>
      </c>
      <c r="D691" s="32">
        <v>7.3110191283264235E-5</v>
      </c>
      <c r="E691" s="32">
        <v>0.15885767012782864</v>
      </c>
      <c r="F691">
        <v>0</v>
      </c>
      <c r="G691">
        <f>(D691*Ergebnis!$C$2*Ergebnis!$C$6)</f>
        <v>0.47960285481821341</v>
      </c>
      <c r="H691">
        <f>Ergebnis!$C$3/1000*Eigenverbrauch!E691</f>
        <v>0.47657301038348593</v>
      </c>
      <c r="I691">
        <f>Ergebnis!$C$4/1000*Eigenverbrauch!F691</f>
        <v>0</v>
      </c>
      <c r="J691">
        <f t="shared" si="30"/>
        <v>0.40508705882596302</v>
      </c>
      <c r="K691">
        <f t="shared" si="31"/>
        <v>7.4515795992250389E-2</v>
      </c>
      <c r="L691">
        <f t="shared" si="32"/>
        <v>0</v>
      </c>
    </row>
    <row r="692" spans="2:12" x14ac:dyDescent="0.35">
      <c r="B692" s="30">
        <v>40937</v>
      </c>
      <c r="C692" s="31" t="s">
        <v>69</v>
      </c>
      <c r="D692" s="32">
        <v>2.177134989481848E-5</v>
      </c>
      <c r="E692" s="32">
        <v>0.15797239783510458</v>
      </c>
      <c r="F692">
        <v>0.61504881803831379</v>
      </c>
      <c r="G692">
        <f>(D692*Ergebnis!$C$2*Ergebnis!$C$6)</f>
        <v>0.14282005531000924</v>
      </c>
      <c r="H692">
        <f>Ergebnis!$C$3/1000*Eigenverbrauch!E692</f>
        <v>0.47391719350531375</v>
      </c>
      <c r="I692">
        <f>Ergebnis!$C$4/1000*Eigenverbrauch!F692</f>
        <v>2.1526708631340981</v>
      </c>
      <c r="J692">
        <f t="shared" si="30"/>
        <v>0.12139704701350786</v>
      </c>
      <c r="K692">
        <f t="shared" si="31"/>
        <v>2.1423008296501386E-2</v>
      </c>
      <c r="L692">
        <f t="shared" si="32"/>
        <v>1.928070746685125E-2</v>
      </c>
    </row>
    <row r="693" spans="2:12" x14ac:dyDescent="0.35">
      <c r="B693" s="30">
        <v>40937</v>
      </c>
      <c r="C693" s="31" t="s">
        <v>70</v>
      </c>
      <c r="D693" s="32">
        <v>2.6293900839152753E-7</v>
      </c>
      <c r="E693" s="32">
        <v>0.17211220405076849</v>
      </c>
      <c r="F693">
        <v>0.48077485237659073</v>
      </c>
      <c r="G693">
        <f>(D693*Ergebnis!$C$2*Ergebnis!$C$6)</f>
        <v>1.7248798950484207E-3</v>
      </c>
      <c r="H693">
        <f>Ergebnis!$C$3/1000*Eigenverbrauch!E693</f>
        <v>0.51633661215230542</v>
      </c>
      <c r="I693">
        <f>Ergebnis!$C$4/1000*Eigenverbrauch!F693</f>
        <v>1.6827119833180675</v>
      </c>
      <c r="J693">
        <f t="shared" si="30"/>
        <v>1.4661479107911577E-3</v>
      </c>
      <c r="K693">
        <f t="shared" si="31"/>
        <v>2.5873198425726304E-4</v>
      </c>
      <c r="L693">
        <f t="shared" si="32"/>
        <v>2.3285878583153674E-4</v>
      </c>
    </row>
    <row r="694" spans="2:12" x14ac:dyDescent="0.35">
      <c r="B694" s="30">
        <v>40937</v>
      </c>
      <c r="C694" s="31" t="s">
        <v>71</v>
      </c>
      <c r="D694" s="32">
        <v>0</v>
      </c>
      <c r="E694" s="32">
        <v>0.19588654540723041</v>
      </c>
      <c r="F694">
        <v>0.4271821955449886</v>
      </c>
      <c r="G694">
        <f>(D694*Ergebnis!$C$2*Ergebnis!$C$6)</f>
        <v>0</v>
      </c>
      <c r="H694">
        <f>Ergebnis!$C$3/1000*Eigenverbrauch!E694</f>
        <v>0.58765963622169126</v>
      </c>
      <c r="I694">
        <f>Ergebnis!$C$4/1000*Eigenverbrauch!F694</f>
        <v>1.4951376844074602</v>
      </c>
      <c r="J694">
        <f t="shared" si="30"/>
        <v>0</v>
      </c>
      <c r="K694">
        <f t="shared" si="31"/>
        <v>0</v>
      </c>
      <c r="L694">
        <f t="shared" si="32"/>
        <v>0</v>
      </c>
    </row>
    <row r="695" spans="2:12" x14ac:dyDescent="0.35">
      <c r="B695" s="30">
        <v>40937</v>
      </c>
      <c r="C695" s="31" t="s">
        <v>72</v>
      </c>
      <c r="D695" s="32">
        <v>0</v>
      </c>
      <c r="E695" s="32">
        <v>0.20271927150644886</v>
      </c>
      <c r="F695">
        <v>0.33422329624071873</v>
      </c>
      <c r="G695">
        <f>(D695*Ergebnis!$C$2*Ergebnis!$C$6)</f>
        <v>0</v>
      </c>
      <c r="H695">
        <f>Ergebnis!$C$3/1000*Eigenverbrauch!E695</f>
        <v>0.60815781451934658</v>
      </c>
      <c r="I695">
        <f>Ergebnis!$C$4/1000*Eigenverbrauch!F695</f>
        <v>1.1697815368425155</v>
      </c>
      <c r="J695">
        <f t="shared" si="30"/>
        <v>0</v>
      </c>
      <c r="K695">
        <f t="shared" si="31"/>
        <v>0</v>
      </c>
      <c r="L695">
        <f t="shared" si="32"/>
        <v>0</v>
      </c>
    </row>
    <row r="696" spans="2:12" x14ac:dyDescent="0.35">
      <c r="B696" s="30">
        <v>40937</v>
      </c>
      <c r="C696" s="31" t="s">
        <v>73</v>
      </c>
      <c r="D696" s="32">
        <v>0</v>
      </c>
      <c r="E696" s="32">
        <v>0.18541122230463558</v>
      </c>
      <c r="F696">
        <v>0</v>
      </c>
      <c r="G696">
        <f>(D696*Ergebnis!$C$2*Ergebnis!$C$6)</f>
        <v>0</v>
      </c>
      <c r="H696">
        <f>Ergebnis!$C$3/1000*Eigenverbrauch!E696</f>
        <v>0.55623366691390674</v>
      </c>
      <c r="I696">
        <f>Ergebnis!$C$4/1000*Eigenverbrauch!F696</f>
        <v>0</v>
      </c>
      <c r="J696">
        <f t="shared" si="30"/>
        <v>0</v>
      </c>
      <c r="K696">
        <f t="shared" si="31"/>
        <v>0</v>
      </c>
      <c r="L696">
        <f t="shared" si="32"/>
        <v>0</v>
      </c>
    </row>
    <row r="697" spans="2:12" x14ac:dyDescent="0.35">
      <c r="B697" s="30">
        <v>40937</v>
      </c>
      <c r="C697" s="31" t="s">
        <v>74</v>
      </c>
      <c r="D697" s="32">
        <v>0</v>
      </c>
      <c r="E697" s="32">
        <v>0.15574181463595299</v>
      </c>
      <c r="F697">
        <v>0.2954417009334866</v>
      </c>
      <c r="G697">
        <f>(D697*Ergebnis!$C$2*Ergebnis!$C$6)</f>
        <v>0</v>
      </c>
      <c r="H697">
        <f>Ergebnis!$C$3/1000*Eigenverbrauch!E697</f>
        <v>0.46722544390785897</v>
      </c>
      <c r="I697">
        <f>Ergebnis!$C$4/1000*Eigenverbrauch!F697</f>
        <v>1.0340459532672031</v>
      </c>
      <c r="J697">
        <f t="shared" si="30"/>
        <v>0</v>
      </c>
      <c r="K697">
        <f t="shared" si="31"/>
        <v>0</v>
      </c>
      <c r="L697">
        <f t="shared" si="32"/>
        <v>0</v>
      </c>
    </row>
    <row r="698" spans="2:12" x14ac:dyDescent="0.35">
      <c r="B698" s="30">
        <v>40937</v>
      </c>
      <c r="C698" s="31" t="s">
        <v>75</v>
      </c>
      <c r="D698" s="32">
        <v>0</v>
      </c>
      <c r="E698" s="32">
        <v>0.13354053692905274</v>
      </c>
      <c r="F698">
        <v>0.58893457798218773</v>
      </c>
      <c r="G698">
        <f>(D698*Ergebnis!$C$2*Ergebnis!$C$6)</f>
        <v>0</v>
      </c>
      <c r="H698">
        <f>Ergebnis!$C$3/1000*Eigenverbrauch!E698</f>
        <v>0.40062161078715819</v>
      </c>
      <c r="I698">
        <f>Ergebnis!$C$4/1000*Eigenverbrauch!F698</f>
        <v>2.0612710229376572</v>
      </c>
      <c r="J698">
        <f t="shared" si="30"/>
        <v>0</v>
      </c>
      <c r="K698">
        <f t="shared" si="31"/>
        <v>0</v>
      </c>
      <c r="L698">
        <f t="shared" si="32"/>
        <v>0</v>
      </c>
    </row>
    <row r="699" spans="2:12" x14ac:dyDescent="0.35">
      <c r="B699" s="30">
        <v>40937</v>
      </c>
      <c r="C699" s="31" t="s">
        <v>76</v>
      </c>
      <c r="D699" s="32">
        <v>0</v>
      </c>
      <c r="E699" s="32">
        <v>0.1143572857072051</v>
      </c>
      <c r="F699">
        <v>3.1765829322004169E-2</v>
      </c>
      <c r="G699">
        <f>(D699*Ergebnis!$C$2*Ergebnis!$C$6)</f>
        <v>0</v>
      </c>
      <c r="H699">
        <f>Ergebnis!$C$3/1000*Eigenverbrauch!E699</f>
        <v>0.34307185712161531</v>
      </c>
      <c r="I699">
        <f>Ergebnis!$C$4/1000*Eigenverbrauch!F699</f>
        <v>0.11118040262701459</v>
      </c>
      <c r="J699">
        <f t="shared" si="30"/>
        <v>0</v>
      </c>
      <c r="K699">
        <f t="shared" si="31"/>
        <v>0</v>
      </c>
      <c r="L699">
        <f t="shared" si="32"/>
        <v>0</v>
      </c>
    </row>
    <row r="700" spans="2:12" x14ac:dyDescent="0.35">
      <c r="B700" s="30">
        <v>40938</v>
      </c>
      <c r="C700" s="31" t="s">
        <v>53</v>
      </c>
      <c r="D700" s="32">
        <v>0</v>
      </c>
      <c r="E700" s="32">
        <v>7.9920731193885625E-2</v>
      </c>
      <c r="F700">
        <v>0.42464872449476743</v>
      </c>
      <c r="G700">
        <f>(D700*Ergebnis!$C$2*Ergebnis!$C$6)</f>
        <v>0</v>
      </c>
      <c r="H700">
        <f>Ergebnis!$C$3/1000*Eigenverbrauch!E700</f>
        <v>0.23976219358165687</v>
      </c>
      <c r="I700">
        <f>Ergebnis!$C$4/1000*Eigenverbrauch!F700</f>
        <v>1.4862705357316859</v>
      </c>
      <c r="J700">
        <f t="shared" si="30"/>
        <v>0</v>
      </c>
      <c r="K700">
        <f t="shared" si="31"/>
        <v>0</v>
      </c>
      <c r="L700">
        <f t="shared" si="32"/>
        <v>0</v>
      </c>
    </row>
    <row r="701" spans="2:12" x14ac:dyDescent="0.35">
      <c r="B701" s="30">
        <v>40938</v>
      </c>
      <c r="C701" s="31" t="s">
        <v>54</v>
      </c>
      <c r="D701" s="32">
        <v>0</v>
      </c>
      <c r="E701" s="32">
        <v>6.9016352287206928E-2</v>
      </c>
      <c r="F701">
        <v>0.33207958996745468</v>
      </c>
      <c r="G701">
        <f>(D701*Ergebnis!$C$2*Ergebnis!$C$6)</f>
        <v>0</v>
      </c>
      <c r="H701">
        <f>Ergebnis!$C$3/1000*Eigenverbrauch!E701</f>
        <v>0.20704905686162078</v>
      </c>
      <c r="I701">
        <f>Ergebnis!$C$4/1000*Eigenverbrauch!F701</f>
        <v>1.1622785648860914</v>
      </c>
      <c r="J701">
        <f t="shared" si="30"/>
        <v>0</v>
      </c>
      <c r="K701">
        <f t="shared" si="31"/>
        <v>0</v>
      </c>
      <c r="L701">
        <f t="shared" si="32"/>
        <v>0</v>
      </c>
    </row>
    <row r="702" spans="2:12" x14ac:dyDescent="0.35">
      <c r="B702" s="30">
        <v>40938</v>
      </c>
      <c r="C702" s="31" t="s">
        <v>55</v>
      </c>
      <c r="D702" s="32">
        <v>0</v>
      </c>
      <c r="E702" s="32">
        <v>6.83468261857961E-2</v>
      </c>
      <c r="F702">
        <v>0.20638044939878783</v>
      </c>
      <c r="G702">
        <f>(D702*Ergebnis!$C$2*Ergebnis!$C$6)</f>
        <v>0</v>
      </c>
      <c r="H702">
        <f>Ergebnis!$C$3/1000*Eigenverbrauch!E702</f>
        <v>0.2050404785573883</v>
      </c>
      <c r="I702">
        <f>Ergebnis!$C$4/1000*Eigenverbrauch!F702</f>
        <v>0.72233157289575745</v>
      </c>
      <c r="J702">
        <f t="shared" si="30"/>
        <v>0</v>
      </c>
      <c r="K702">
        <f t="shared" si="31"/>
        <v>0</v>
      </c>
      <c r="L702">
        <f t="shared" si="32"/>
        <v>0</v>
      </c>
    </row>
    <row r="703" spans="2:12" x14ac:dyDescent="0.35">
      <c r="B703" s="30">
        <v>40938</v>
      </c>
      <c r="C703" s="31" t="s">
        <v>56</v>
      </c>
      <c r="D703" s="32">
        <v>0</v>
      </c>
      <c r="E703" s="32">
        <v>7.1975674124176797E-2</v>
      </c>
      <c r="F703">
        <v>0.5302749790501432</v>
      </c>
      <c r="G703">
        <f>(D703*Ergebnis!$C$2*Ergebnis!$C$6)</f>
        <v>0</v>
      </c>
      <c r="H703">
        <f>Ergebnis!$C$3/1000*Eigenverbrauch!E703</f>
        <v>0.21592702237253039</v>
      </c>
      <c r="I703">
        <f>Ergebnis!$C$4/1000*Eigenverbrauch!F703</f>
        <v>1.8559624266755013</v>
      </c>
      <c r="J703">
        <f t="shared" si="30"/>
        <v>0</v>
      </c>
      <c r="K703">
        <f t="shared" si="31"/>
        <v>0</v>
      </c>
      <c r="L703">
        <f t="shared" si="32"/>
        <v>0</v>
      </c>
    </row>
    <row r="704" spans="2:12" x14ac:dyDescent="0.35">
      <c r="B704" s="30">
        <v>40938</v>
      </c>
      <c r="C704" s="31" t="s">
        <v>57</v>
      </c>
      <c r="D704" s="32">
        <v>0</v>
      </c>
      <c r="E704" s="32">
        <v>7.8423171453926702E-2</v>
      </c>
      <c r="F704">
        <v>0.1623370296026348</v>
      </c>
      <c r="G704">
        <f>(D704*Ergebnis!$C$2*Ergebnis!$C$6)</f>
        <v>0</v>
      </c>
      <c r="H704">
        <f>Ergebnis!$C$3/1000*Eigenverbrauch!E704</f>
        <v>0.23526951436178012</v>
      </c>
      <c r="I704">
        <f>Ergebnis!$C$4/1000*Eigenverbrauch!F704</f>
        <v>0.56817960360922182</v>
      </c>
      <c r="J704">
        <f t="shared" si="30"/>
        <v>0</v>
      </c>
      <c r="K704">
        <f t="shared" si="31"/>
        <v>0</v>
      </c>
      <c r="L704">
        <f t="shared" si="32"/>
        <v>0</v>
      </c>
    </row>
    <row r="705" spans="2:12" x14ac:dyDescent="0.35">
      <c r="B705" s="30">
        <v>40938</v>
      </c>
      <c r="C705" s="31" t="s">
        <v>58</v>
      </c>
      <c r="D705" s="32">
        <v>0</v>
      </c>
      <c r="E705" s="32">
        <v>9.2128260747139798E-2</v>
      </c>
      <c r="F705">
        <v>0.514684387971859</v>
      </c>
      <c r="G705">
        <f>(D705*Ergebnis!$C$2*Ergebnis!$C$6)</f>
        <v>0</v>
      </c>
      <c r="H705">
        <f>Ergebnis!$C$3/1000*Eigenverbrauch!E705</f>
        <v>0.27638478224141938</v>
      </c>
      <c r="I705">
        <f>Ergebnis!$C$4/1000*Eigenverbrauch!F705</f>
        <v>1.8013953579015065</v>
      </c>
      <c r="J705">
        <f t="shared" si="30"/>
        <v>0</v>
      </c>
      <c r="K705">
        <f t="shared" si="31"/>
        <v>0</v>
      </c>
      <c r="L705">
        <f t="shared" si="32"/>
        <v>0</v>
      </c>
    </row>
    <row r="706" spans="2:12" x14ac:dyDescent="0.35">
      <c r="B706" s="30">
        <v>40938</v>
      </c>
      <c r="C706" s="31" t="s">
        <v>59</v>
      </c>
      <c r="D706" s="32">
        <v>0</v>
      </c>
      <c r="E706" s="32">
        <v>0.12474821018072688</v>
      </c>
      <c r="F706">
        <v>0.36092218346228055</v>
      </c>
      <c r="G706">
        <f>(D706*Ergebnis!$C$2*Ergebnis!$C$6)</f>
        <v>0</v>
      </c>
      <c r="H706">
        <f>Ergebnis!$C$3/1000*Eigenverbrauch!E706</f>
        <v>0.3742446305421806</v>
      </c>
      <c r="I706">
        <f>Ergebnis!$C$4/1000*Eigenverbrauch!F706</f>
        <v>1.263227642117982</v>
      </c>
      <c r="J706">
        <f t="shared" si="30"/>
        <v>0</v>
      </c>
      <c r="K706">
        <f t="shared" si="31"/>
        <v>0</v>
      </c>
      <c r="L706">
        <f t="shared" si="32"/>
        <v>0</v>
      </c>
    </row>
    <row r="707" spans="2:12" x14ac:dyDescent="0.35">
      <c r="B707" s="30">
        <v>40938</v>
      </c>
      <c r="C707" s="31" t="s">
        <v>60</v>
      </c>
      <c r="D707" s="32">
        <v>0</v>
      </c>
      <c r="E707" s="32">
        <v>0.13006266020058005</v>
      </c>
      <c r="F707">
        <v>0.26523493071931092</v>
      </c>
      <c r="G707">
        <f>(D707*Ergebnis!$C$2*Ergebnis!$C$6)</f>
        <v>0</v>
      </c>
      <c r="H707">
        <f>Ergebnis!$C$3/1000*Eigenverbrauch!E707</f>
        <v>0.39018798060174015</v>
      </c>
      <c r="I707">
        <f>Ergebnis!$C$4/1000*Eigenverbrauch!F707</f>
        <v>0.92832225751758823</v>
      </c>
      <c r="J707">
        <f t="shared" si="30"/>
        <v>0</v>
      </c>
      <c r="K707">
        <f t="shared" si="31"/>
        <v>0</v>
      </c>
      <c r="L707">
        <f t="shared" si="32"/>
        <v>0</v>
      </c>
    </row>
    <row r="708" spans="2:12" x14ac:dyDescent="0.35">
      <c r="B708" s="30">
        <v>40938</v>
      </c>
      <c r="C708" s="31" t="s">
        <v>61</v>
      </c>
      <c r="D708" s="32">
        <v>9.597273806290756E-7</v>
      </c>
      <c r="E708" s="32">
        <v>0.1160645163286451</v>
      </c>
      <c r="F708">
        <v>0.49227291329682543</v>
      </c>
      <c r="G708">
        <f>(D708*Ergebnis!$C$2*Ergebnis!$C$6)</f>
        <v>6.2958116169267355E-3</v>
      </c>
      <c r="H708">
        <f>Ergebnis!$C$3/1000*Eigenverbrauch!E708</f>
        <v>0.3481935489859353</v>
      </c>
      <c r="I708">
        <f>Ergebnis!$C$4/1000*Eigenverbrauch!F708</f>
        <v>1.722955196538889</v>
      </c>
      <c r="J708">
        <f t="shared" si="30"/>
        <v>5.3514398743877249E-3</v>
      </c>
      <c r="K708">
        <f t="shared" si="31"/>
        <v>9.4437174253901059E-4</v>
      </c>
      <c r="L708">
        <f t="shared" si="32"/>
        <v>8.4993456828510951E-4</v>
      </c>
    </row>
    <row r="709" spans="2:12" x14ac:dyDescent="0.35">
      <c r="B709" s="30">
        <v>40938</v>
      </c>
      <c r="C709" s="31" t="s">
        <v>62</v>
      </c>
      <c r="D709" s="32">
        <v>1.106973225328331E-5</v>
      </c>
      <c r="E709" s="32">
        <v>0.10942414432751262</v>
      </c>
      <c r="F709">
        <v>0.59692475590980842</v>
      </c>
      <c r="G709">
        <f>(D709*Ergebnis!$C$2*Ergebnis!$C$6)</f>
        <v>7.2617443581538516E-2</v>
      </c>
      <c r="H709">
        <f>Ergebnis!$C$3/1000*Eigenverbrauch!E709</f>
        <v>0.32827243298253783</v>
      </c>
      <c r="I709">
        <f>Ergebnis!$C$4/1000*Eigenverbrauch!F709</f>
        <v>2.0892366456843297</v>
      </c>
      <c r="J709">
        <f t="shared" ref="J709:J772" si="33">MIN(G709,H709)*0.85</f>
        <v>6.1724827044307734E-2</v>
      </c>
      <c r="K709">
        <f t="shared" ref="K709:K772" si="34">G709-J709</f>
        <v>1.0892616537230781E-2</v>
      </c>
      <c r="L709">
        <f t="shared" ref="L709:L772" si="35">MIN(I709,K709)*0.9</f>
        <v>9.803354883507703E-3</v>
      </c>
    </row>
    <row r="710" spans="2:12" x14ac:dyDescent="0.35">
      <c r="B710" s="30">
        <v>40938</v>
      </c>
      <c r="C710" s="31" t="s">
        <v>63</v>
      </c>
      <c r="D710" s="32">
        <v>2.8187061699571751E-5</v>
      </c>
      <c r="E710" s="32">
        <v>0.10842359821674165</v>
      </c>
      <c r="F710">
        <v>0.66552335665425921</v>
      </c>
      <c r="G710">
        <f>(D710*Ergebnis!$C$2*Ergebnis!$C$6)</f>
        <v>0.18490712474919069</v>
      </c>
      <c r="H710">
        <f>Ergebnis!$C$3/1000*Eigenverbrauch!E710</f>
        <v>0.32527079465022496</v>
      </c>
      <c r="I710">
        <f>Ergebnis!$C$4/1000*Eigenverbrauch!F710</f>
        <v>2.3293317482899072</v>
      </c>
      <c r="J710">
        <f t="shared" si="33"/>
        <v>0.15717105603681208</v>
      </c>
      <c r="K710">
        <f t="shared" si="34"/>
        <v>2.7736068712378603E-2</v>
      </c>
      <c r="L710">
        <f t="shared" si="35"/>
        <v>2.4962461841140742E-2</v>
      </c>
    </row>
    <row r="711" spans="2:12" x14ac:dyDescent="0.35">
      <c r="B711" s="30">
        <v>40938</v>
      </c>
      <c r="C711" s="31" t="s">
        <v>64</v>
      </c>
      <c r="D711" s="32">
        <v>5.6413564250402238E-5</v>
      </c>
      <c r="E711" s="32">
        <v>0.11442032286586888</v>
      </c>
      <c r="F711">
        <v>0.68130883012102195</v>
      </c>
      <c r="G711">
        <f>(D711*Ergebnis!$C$2*Ergebnis!$C$6)</f>
        <v>0.37007298148263867</v>
      </c>
      <c r="H711">
        <f>Ergebnis!$C$3/1000*Eigenverbrauch!E711</f>
        <v>0.34326096859760663</v>
      </c>
      <c r="I711">
        <f>Ergebnis!$C$4/1000*Eigenverbrauch!F711</f>
        <v>2.3845809054235767</v>
      </c>
      <c r="J711">
        <f t="shared" si="33"/>
        <v>0.29177182330796564</v>
      </c>
      <c r="K711">
        <f t="shared" si="34"/>
        <v>7.8301158174673036E-2</v>
      </c>
      <c r="L711">
        <f t="shared" si="35"/>
        <v>7.0471042357205735E-2</v>
      </c>
    </row>
    <row r="712" spans="2:12" x14ac:dyDescent="0.35">
      <c r="B712" s="30">
        <v>40938</v>
      </c>
      <c r="C712" s="31" t="s">
        <v>65</v>
      </c>
      <c r="D712" s="32">
        <v>8.8255478166616221E-5</v>
      </c>
      <c r="E712" s="32">
        <v>0.12295934743288857</v>
      </c>
      <c r="F712">
        <v>0.6912478319334282</v>
      </c>
      <c r="G712">
        <f>(D712*Ergebnis!$C$2*Ergebnis!$C$6)</f>
        <v>0.57895593677300239</v>
      </c>
      <c r="H712">
        <f>Ergebnis!$C$3/1000*Eigenverbrauch!E712</f>
        <v>0.36887804229866572</v>
      </c>
      <c r="I712">
        <f>Ergebnis!$C$4/1000*Eigenverbrauch!F712</f>
        <v>2.4193674117669985</v>
      </c>
      <c r="J712">
        <f t="shared" si="33"/>
        <v>0.31354633595386583</v>
      </c>
      <c r="K712">
        <f t="shared" si="34"/>
        <v>0.26540960081913656</v>
      </c>
      <c r="L712">
        <f t="shared" si="35"/>
        <v>0.23886864073722291</v>
      </c>
    </row>
    <row r="713" spans="2:12" x14ac:dyDescent="0.35">
      <c r="B713" s="30">
        <v>40938</v>
      </c>
      <c r="C713" s="31" t="s">
        <v>66</v>
      </c>
      <c r="D713" s="32">
        <v>1.0342705895080735E-4</v>
      </c>
      <c r="E713" s="32">
        <v>0.12602411974574773</v>
      </c>
      <c r="F713">
        <v>0.57178492779607504</v>
      </c>
      <c r="G713">
        <f>(D713*Ergebnis!$C$2*Ergebnis!$C$6)</f>
        <v>0.67848150671729623</v>
      </c>
      <c r="H713">
        <f>Ergebnis!$C$3/1000*Eigenverbrauch!E713</f>
        <v>0.37807235923724319</v>
      </c>
      <c r="I713">
        <f>Ergebnis!$C$4/1000*Eigenverbrauch!F713</f>
        <v>2.0012472472862628</v>
      </c>
      <c r="J713">
        <f t="shared" si="33"/>
        <v>0.3213615053516567</v>
      </c>
      <c r="K713">
        <f t="shared" si="34"/>
        <v>0.35712000136563954</v>
      </c>
      <c r="L713">
        <f t="shared" si="35"/>
        <v>0.32140800122907559</v>
      </c>
    </row>
    <row r="714" spans="2:12" x14ac:dyDescent="0.35">
      <c r="B714" s="30">
        <v>40938</v>
      </c>
      <c r="C714" s="31" t="s">
        <v>67</v>
      </c>
      <c r="D714" s="32">
        <v>9.7326873956123924E-5</v>
      </c>
      <c r="E714" s="32">
        <v>0.11866533050505386</v>
      </c>
      <c r="F714">
        <v>0.28141016896303078</v>
      </c>
      <c r="G714">
        <f>(D714*Ergebnis!$C$2*Ergebnis!$C$6)</f>
        <v>0.6384642931521729</v>
      </c>
      <c r="H714">
        <f>Ergebnis!$C$3/1000*Eigenverbrauch!E714</f>
        <v>0.35599599151516159</v>
      </c>
      <c r="I714">
        <f>Ergebnis!$C$4/1000*Eigenverbrauch!F714</f>
        <v>0.98493559137060771</v>
      </c>
      <c r="J714">
        <f t="shared" si="33"/>
        <v>0.30259659278788736</v>
      </c>
      <c r="K714">
        <f t="shared" si="34"/>
        <v>0.33586770036428554</v>
      </c>
      <c r="L714">
        <f t="shared" si="35"/>
        <v>0.30228093032785697</v>
      </c>
    </row>
    <row r="715" spans="2:12" x14ac:dyDescent="0.35">
      <c r="B715" s="30">
        <v>40938</v>
      </c>
      <c r="C715" s="31" t="s">
        <v>68</v>
      </c>
      <c r="D715" s="32">
        <v>5.3232002248864751E-5</v>
      </c>
      <c r="E715" s="32">
        <v>0.11316686290215583</v>
      </c>
      <c r="F715">
        <v>0</v>
      </c>
      <c r="G715">
        <f>(D715*Ergebnis!$C$2*Ergebnis!$C$6)</f>
        <v>0.34920193475255279</v>
      </c>
      <c r="H715">
        <f>Ergebnis!$C$3/1000*Eigenverbrauch!E715</f>
        <v>0.33950058870646749</v>
      </c>
      <c r="I715">
        <f>Ergebnis!$C$4/1000*Eigenverbrauch!F715</f>
        <v>0</v>
      </c>
      <c r="J715">
        <f t="shared" si="33"/>
        <v>0.28857550040049734</v>
      </c>
      <c r="K715">
        <f t="shared" si="34"/>
        <v>6.0626434352055447E-2</v>
      </c>
      <c r="L715">
        <f t="shared" si="35"/>
        <v>0</v>
      </c>
    </row>
    <row r="716" spans="2:12" x14ac:dyDescent="0.35">
      <c r="B716" s="30">
        <v>40938</v>
      </c>
      <c r="C716" s="31" t="s">
        <v>69</v>
      </c>
      <c r="D716" s="32">
        <v>2.3072897986356541E-5</v>
      </c>
      <c r="E716" s="32">
        <v>0.11879366027372337</v>
      </c>
      <c r="F716">
        <v>0.61037164071482863</v>
      </c>
      <c r="G716">
        <f>(D716*Ergebnis!$C$2*Ergebnis!$C$6)</f>
        <v>0.15135821079049891</v>
      </c>
      <c r="H716">
        <f>Ergebnis!$C$3/1000*Eigenverbrauch!E716</f>
        <v>0.35638098082117009</v>
      </c>
      <c r="I716">
        <f>Ergebnis!$C$4/1000*Eigenverbrauch!F716</f>
        <v>2.1363007425019003</v>
      </c>
      <c r="J716">
        <f t="shared" si="33"/>
        <v>0.12865447917192407</v>
      </c>
      <c r="K716">
        <f t="shared" si="34"/>
        <v>2.2703731618574835E-2</v>
      </c>
      <c r="L716">
        <f t="shared" si="35"/>
        <v>2.0433358456717354E-2</v>
      </c>
    </row>
    <row r="717" spans="2:12" x14ac:dyDescent="0.35">
      <c r="B717" s="30">
        <v>40938</v>
      </c>
      <c r="C717" s="31" t="s">
        <v>70</v>
      </c>
      <c r="D717" s="32">
        <v>8.414048268528881E-7</v>
      </c>
      <c r="E717" s="32">
        <v>0.14552619424382052</v>
      </c>
      <c r="F717">
        <v>0.65967688499990251</v>
      </c>
      <c r="G717">
        <f>(D717*Ergebnis!$C$2*Ergebnis!$C$6)</f>
        <v>5.5196156641549457E-3</v>
      </c>
      <c r="H717">
        <f>Ergebnis!$C$3/1000*Eigenverbrauch!E717</f>
        <v>0.43657858273146155</v>
      </c>
      <c r="I717">
        <f>Ergebnis!$C$4/1000*Eigenverbrauch!F717</f>
        <v>2.3088690974996586</v>
      </c>
      <c r="J717">
        <f t="shared" si="33"/>
        <v>4.691673314531704E-3</v>
      </c>
      <c r="K717">
        <f t="shared" si="34"/>
        <v>8.2794234962324173E-4</v>
      </c>
      <c r="L717">
        <f t="shared" si="35"/>
        <v>7.4514811466091754E-4</v>
      </c>
    </row>
    <row r="718" spans="2:12" x14ac:dyDescent="0.35">
      <c r="B718" s="30">
        <v>40938</v>
      </c>
      <c r="C718" s="31" t="s">
        <v>71</v>
      </c>
      <c r="D718" s="32">
        <v>0</v>
      </c>
      <c r="E718" s="32">
        <v>0.1859052059037582</v>
      </c>
      <c r="F718">
        <v>0.68637577222146429</v>
      </c>
      <c r="G718">
        <f>(D718*Ergebnis!$C$2*Ergebnis!$C$6)</f>
        <v>0</v>
      </c>
      <c r="H718">
        <f>Ergebnis!$C$3/1000*Eigenverbrauch!E718</f>
        <v>0.55771561771127454</v>
      </c>
      <c r="I718">
        <f>Ergebnis!$C$4/1000*Eigenverbrauch!F718</f>
        <v>2.4023152027751249</v>
      </c>
      <c r="J718">
        <f t="shared" si="33"/>
        <v>0</v>
      </c>
      <c r="K718">
        <f t="shared" si="34"/>
        <v>0</v>
      </c>
      <c r="L718">
        <f t="shared" si="35"/>
        <v>0</v>
      </c>
    </row>
    <row r="719" spans="2:12" x14ac:dyDescent="0.35">
      <c r="B719" s="30">
        <v>40938</v>
      </c>
      <c r="C719" s="31" t="s">
        <v>72</v>
      </c>
      <c r="D719" s="32">
        <v>0</v>
      </c>
      <c r="E719" s="32">
        <v>0.20172877948294318</v>
      </c>
      <c r="F719">
        <v>0.3067448794652427</v>
      </c>
      <c r="G719">
        <f>(D719*Ergebnis!$C$2*Ergebnis!$C$6)</f>
        <v>0</v>
      </c>
      <c r="H719">
        <f>Ergebnis!$C$3/1000*Eigenverbrauch!E719</f>
        <v>0.60518633844882952</v>
      </c>
      <c r="I719">
        <f>Ergebnis!$C$4/1000*Eigenverbrauch!F719</f>
        <v>1.0736070781283495</v>
      </c>
      <c r="J719">
        <f t="shared" si="33"/>
        <v>0</v>
      </c>
      <c r="K719">
        <f t="shared" si="34"/>
        <v>0</v>
      </c>
      <c r="L719">
        <f t="shared" si="35"/>
        <v>0</v>
      </c>
    </row>
    <row r="720" spans="2:12" x14ac:dyDescent="0.35">
      <c r="B720" s="30">
        <v>40938</v>
      </c>
      <c r="C720" s="31" t="s">
        <v>73</v>
      </c>
      <c r="D720" s="32">
        <v>0</v>
      </c>
      <c r="E720" s="32">
        <v>0.18898255490487076</v>
      </c>
      <c r="F720">
        <v>0</v>
      </c>
      <c r="G720">
        <f>(D720*Ergebnis!$C$2*Ergebnis!$C$6)</f>
        <v>0</v>
      </c>
      <c r="H720">
        <f>Ergebnis!$C$3/1000*Eigenverbrauch!E720</f>
        <v>0.56694766471461233</v>
      </c>
      <c r="I720">
        <f>Ergebnis!$C$4/1000*Eigenverbrauch!F720</f>
        <v>0</v>
      </c>
      <c r="J720">
        <f t="shared" si="33"/>
        <v>0</v>
      </c>
      <c r="K720">
        <f t="shared" si="34"/>
        <v>0</v>
      </c>
      <c r="L720">
        <f t="shared" si="35"/>
        <v>0</v>
      </c>
    </row>
    <row r="721" spans="2:12" x14ac:dyDescent="0.35">
      <c r="B721" s="30">
        <v>40938</v>
      </c>
      <c r="C721" s="31" t="s">
        <v>74</v>
      </c>
      <c r="D721" s="32">
        <v>0</v>
      </c>
      <c r="E721" s="32">
        <v>0.15563553528822338</v>
      </c>
      <c r="F721">
        <v>0.25704987040321164</v>
      </c>
      <c r="G721">
        <f>(D721*Ergebnis!$C$2*Ergebnis!$C$6)</f>
        <v>0</v>
      </c>
      <c r="H721">
        <f>Ergebnis!$C$3/1000*Eigenverbrauch!E721</f>
        <v>0.46690660586467014</v>
      </c>
      <c r="I721">
        <f>Ergebnis!$C$4/1000*Eigenverbrauch!F721</f>
        <v>0.89967454641124078</v>
      </c>
      <c r="J721">
        <f t="shared" si="33"/>
        <v>0</v>
      </c>
      <c r="K721">
        <f t="shared" si="34"/>
        <v>0</v>
      </c>
      <c r="L721">
        <f t="shared" si="35"/>
        <v>0</v>
      </c>
    </row>
    <row r="722" spans="2:12" x14ac:dyDescent="0.35">
      <c r="B722" s="30">
        <v>40938</v>
      </c>
      <c r="C722" s="31" t="s">
        <v>75</v>
      </c>
      <c r="D722" s="32">
        <v>0</v>
      </c>
      <c r="E722" s="32">
        <v>0.12531061317917816</v>
      </c>
      <c r="F722">
        <v>0.64700952974879666</v>
      </c>
      <c r="G722">
        <f>(D722*Ergebnis!$C$2*Ergebnis!$C$6)</f>
        <v>0</v>
      </c>
      <c r="H722">
        <f>Ergebnis!$C$3/1000*Eigenverbrauch!E722</f>
        <v>0.37593183953753451</v>
      </c>
      <c r="I722">
        <f>Ergebnis!$C$4/1000*Eigenverbrauch!F722</f>
        <v>2.2645333541207884</v>
      </c>
      <c r="J722">
        <f t="shared" si="33"/>
        <v>0</v>
      </c>
      <c r="K722">
        <f t="shared" si="34"/>
        <v>0</v>
      </c>
      <c r="L722">
        <f t="shared" si="35"/>
        <v>0</v>
      </c>
    </row>
    <row r="723" spans="2:12" x14ac:dyDescent="0.35">
      <c r="B723" s="30">
        <v>40938</v>
      </c>
      <c r="C723" s="31" t="s">
        <v>76</v>
      </c>
      <c r="D723" s="32">
        <v>0</v>
      </c>
      <c r="E723" s="32">
        <v>9.6233407230450277E-2</v>
      </c>
      <c r="F723">
        <v>3.1570946933525613E-2</v>
      </c>
      <c r="G723">
        <f>(D723*Ergebnis!$C$2*Ergebnis!$C$6)</f>
        <v>0</v>
      </c>
      <c r="H723">
        <f>Ergebnis!$C$3/1000*Eigenverbrauch!E723</f>
        <v>0.28870022169135084</v>
      </c>
      <c r="I723">
        <f>Ergebnis!$C$4/1000*Eigenverbrauch!F723</f>
        <v>0.11049831426733965</v>
      </c>
      <c r="J723">
        <f t="shared" si="33"/>
        <v>0</v>
      </c>
      <c r="K723">
        <f t="shared" si="34"/>
        <v>0</v>
      </c>
      <c r="L723">
        <f t="shared" si="35"/>
        <v>0</v>
      </c>
    </row>
    <row r="724" spans="2:12" x14ac:dyDescent="0.35">
      <c r="B724" s="30">
        <v>40939</v>
      </c>
      <c r="C724" s="31" t="s">
        <v>53</v>
      </c>
      <c r="D724" s="32">
        <v>0</v>
      </c>
      <c r="E724" s="32">
        <v>7.9920731193885625E-2</v>
      </c>
      <c r="F724">
        <v>0.28881569972521587</v>
      </c>
      <c r="G724">
        <f>(D724*Ergebnis!$C$2*Ergebnis!$C$6)</f>
        <v>0</v>
      </c>
      <c r="H724">
        <f>Ergebnis!$C$3/1000*Eigenverbrauch!E724</f>
        <v>0.23976219358165687</v>
      </c>
      <c r="I724">
        <f>Ergebnis!$C$4/1000*Eigenverbrauch!F724</f>
        <v>1.0108549490382555</v>
      </c>
      <c r="J724">
        <f t="shared" si="33"/>
        <v>0</v>
      </c>
      <c r="K724">
        <f t="shared" si="34"/>
        <v>0</v>
      </c>
      <c r="L724">
        <f t="shared" si="35"/>
        <v>0</v>
      </c>
    </row>
    <row r="725" spans="2:12" x14ac:dyDescent="0.35">
      <c r="B725" s="30">
        <v>40939</v>
      </c>
      <c r="C725" s="31" t="s">
        <v>54</v>
      </c>
      <c r="D725" s="32">
        <v>0</v>
      </c>
      <c r="E725" s="32">
        <v>6.9016352287206928E-2</v>
      </c>
      <c r="F725">
        <v>0.40788883908561185</v>
      </c>
      <c r="G725">
        <f>(D725*Ergebnis!$C$2*Ergebnis!$C$6)</f>
        <v>0</v>
      </c>
      <c r="H725">
        <f>Ergebnis!$C$3/1000*Eigenverbrauch!E725</f>
        <v>0.20704905686162078</v>
      </c>
      <c r="I725">
        <f>Ergebnis!$C$4/1000*Eigenverbrauch!F725</f>
        <v>1.4276109367996415</v>
      </c>
      <c r="J725">
        <f t="shared" si="33"/>
        <v>0</v>
      </c>
      <c r="K725">
        <f t="shared" si="34"/>
        <v>0</v>
      </c>
      <c r="L725">
        <f t="shared" si="35"/>
        <v>0</v>
      </c>
    </row>
    <row r="726" spans="2:12" x14ac:dyDescent="0.35">
      <c r="B726" s="30">
        <v>40939</v>
      </c>
      <c r="C726" s="31" t="s">
        <v>55</v>
      </c>
      <c r="D726" s="32">
        <v>0</v>
      </c>
      <c r="E726" s="32">
        <v>6.83468261857961E-2</v>
      </c>
      <c r="F726">
        <v>0.41022742774735443</v>
      </c>
      <c r="G726">
        <f>(D726*Ergebnis!$C$2*Ergebnis!$C$6)</f>
        <v>0</v>
      </c>
      <c r="H726">
        <f>Ergebnis!$C$3/1000*Eigenverbrauch!E726</f>
        <v>0.2050404785573883</v>
      </c>
      <c r="I726">
        <f>Ergebnis!$C$4/1000*Eigenverbrauch!F726</f>
        <v>1.4357959971157406</v>
      </c>
      <c r="J726">
        <f t="shared" si="33"/>
        <v>0</v>
      </c>
      <c r="K726">
        <f t="shared" si="34"/>
        <v>0</v>
      </c>
      <c r="L726">
        <f t="shared" si="35"/>
        <v>0</v>
      </c>
    </row>
    <row r="727" spans="2:12" x14ac:dyDescent="0.35">
      <c r="B727" s="30">
        <v>40939</v>
      </c>
      <c r="C727" s="31" t="s">
        <v>56</v>
      </c>
      <c r="D727" s="32">
        <v>0</v>
      </c>
      <c r="E727" s="32">
        <v>7.1975674124176797E-2</v>
      </c>
      <c r="F727">
        <v>0.21553992165727984</v>
      </c>
      <c r="G727">
        <f>(D727*Ergebnis!$C$2*Ergebnis!$C$6)</f>
        <v>0</v>
      </c>
      <c r="H727">
        <f>Ergebnis!$C$3/1000*Eigenverbrauch!E727</f>
        <v>0.21592702237253039</v>
      </c>
      <c r="I727">
        <f>Ergebnis!$C$4/1000*Eigenverbrauch!F727</f>
        <v>0.75438972580047947</v>
      </c>
      <c r="J727">
        <f t="shared" si="33"/>
        <v>0</v>
      </c>
      <c r="K727">
        <f t="shared" si="34"/>
        <v>0</v>
      </c>
      <c r="L727">
        <f t="shared" si="35"/>
        <v>0</v>
      </c>
    </row>
    <row r="728" spans="2:12" x14ac:dyDescent="0.35">
      <c r="B728" s="30">
        <v>40939</v>
      </c>
      <c r="C728" s="31" t="s">
        <v>57</v>
      </c>
      <c r="D728" s="32">
        <v>0</v>
      </c>
      <c r="E728" s="32">
        <v>7.8423171453926702E-2</v>
      </c>
      <c r="F728">
        <v>0.62713152612398415</v>
      </c>
      <c r="G728">
        <f>(D728*Ergebnis!$C$2*Ergebnis!$C$6)</f>
        <v>0</v>
      </c>
      <c r="H728">
        <f>Ergebnis!$C$3/1000*Eigenverbrauch!E728</f>
        <v>0.23526951436178012</v>
      </c>
      <c r="I728">
        <f>Ergebnis!$C$4/1000*Eigenverbrauch!F728</f>
        <v>2.1949603414339447</v>
      </c>
      <c r="J728">
        <f t="shared" si="33"/>
        <v>0</v>
      </c>
      <c r="K728">
        <f t="shared" si="34"/>
        <v>0</v>
      </c>
      <c r="L728">
        <f t="shared" si="35"/>
        <v>0</v>
      </c>
    </row>
    <row r="729" spans="2:12" x14ac:dyDescent="0.35">
      <c r="B729" s="30">
        <v>40939</v>
      </c>
      <c r="C729" s="31" t="s">
        <v>58</v>
      </c>
      <c r="D729" s="32">
        <v>0</v>
      </c>
      <c r="E729" s="32">
        <v>9.2128260747139798E-2</v>
      </c>
      <c r="F729">
        <v>0.41724319373258234</v>
      </c>
      <c r="G729">
        <f>(D729*Ergebnis!$C$2*Ergebnis!$C$6)</f>
        <v>0</v>
      </c>
      <c r="H729">
        <f>Ergebnis!$C$3/1000*Eigenverbrauch!E729</f>
        <v>0.27638478224141938</v>
      </c>
      <c r="I729">
        <f>Ergebnis!$C$4/1000*Eigenverbrauch!F729</f>
        <v>1.4603511780640381</v>
      </c>
      <c r="J729">
        <f t="shared" si="33"/>
        <v>0</v>
      </c>
      <c r="K729">
        <f t="shared" si="34"/>
        <v>0</v>
      </c>
      <c r="L729">
        <f t="shared" si="35"/>
        <v>0</v>
      </c>
    </row>
    <row r="730" spans="2:12" x14ac:dyDescent="0.35">
      <c r="B730" s="30">
        <v>40939</v>
      </c>
      <c r="C730" s="31" t="s">
        <v>59</v>
      </c>
      <c r="D730" s="32">
        <v>0</v>
      </c>
      <c r="E730" s="32">
        <v>0.12474821018072688</v>
      </c>
      <c r="F730">
        <v>0.63882446943269733</v>
      </c>
      <c r="G730">
        <f>(D730*Ergebnis!$C$2*Ergebnis!$C$6)</f>
        <v>0</v>
      </c>
      <c r="H730">
        <f>Ergebnis!$C$3/1000*Eigenverbrauch!E730</f>
        <v>0.3742446305421806</v>
      </c>
      <c r="I730">
        <f>Ergebnis!$C$4/1000*Eigenverbrauch!F730</f>
        <v>2.2358856430144405</v>
      </c>
      <c r="J730">
        <f t="shared" si="33"/>
        <v>0</v>
      </c>
      <c r="K730">
        <f t="shared" si="34"/>
        <v>0</v>
      </c>
      <c r="L730">
        <f t="shared" si="35"/>
        <v>0</v>
      </c>
    </row>
    <row r="731" spans="2:12" x14ac:dyDescent="0.35">
      <c r="B731" s="30">
        <v>40939</v>
      </c>
      <c r="C731" s="31" t="s">
        <v>60</v>
      </c>
      <c r="D731" s="32">
        <v>0</v>
      </c>
      <c r="E731" s="32">
        <v>0.13006266020058005</v>
      </c>
      <c r="F731">
        <v>0.3652095960088087</v>
      </c>
      <c r="G731">
        <f>(D731*Ergebnis!$C$2*Ergebnis!$C$6)</f>
        <v>0</v>
      </c>
      <c r="H731">
        <f>Ergebnis!$C$3/1000*Eigenverbrauch!E731</f>
        <v>0.39018798060174015</v>
      </c>
      <c r="I731">
        <f>Ergebnis!$C$4/1000*Eigenverbrauch!F731</f>
        <v>1.2782335860308305</v>
      </c>
      <c r="J731">
        <f t="shared" si="33"/>
        <v>0</v>
      </c>
      <c r="K731">
        <f t="shared" si="34"/>
        <v>0</v>
      </c>
      <c r="L731">
        <f t="shared" si="35"/>
        <v>0</v>
      </c>
    </row>
    <row r="732" spans="2:12" x14ac:dyDescent="0.35">
      <c r="B732" s="30">
        <v>40939</v>
      </c>
      <c r="C732" s="31" t="s">
        <v>61</v>
      </c>
      <c r="D732" s="32">
        <v>1.6118161214400638E-5</v>
      </c>
      <c r="E732" s="32">
        <v>0.1160645163286451</v>
      </c>
      <c r="F732">
        <v>0.63317288016681927</v>
      </c>
      <c r="G732">
        <f>(D732*Ergebnis!$C$2*Ergebnis!$C$6)</f>
        <v>0.10573513756646818</v>
      </c>
      <c r="H732">
        <f>Ergebnis!$C$3/1000*Eigenverbrauch!E732</f>
        <v>0.3481935489859353</v>
      </c>
      <c r="I732">
        <f>Ergebnis!$C$4/1000*Eigenverbrauch!F732</f>
        <v>2.2161050805838673</v>
      </c>
      <c r="J732">
        <f t="shared" si="33"/>
        <v>8.987486693149796E-2</v>
      </c>
      <c r="K732">
        <f t="shared" si="34"/>
        <v>1.5860270634970225E-2</v>
      </c>
      <c r="L732">
        <f t="shared" si="35"/>
        <v>1.4274243571473203E-2</v>
      </c>
    </row>
    <row r="733" spans="2:12" x14ac:dyDescent="0.35">
      <c r="B733" s="30">
        <v>40939</v>
      </c>
      <c r="C733" s="31" t="s">
        <v>62</v>
      </c>
      <c r="D733" s="32">
        <v>9.781331112164824E-5</v>
      </c>
      <c r="E733" s="32">
        <v>0.10942414432751262</v>
      </c>
      <c r="F733">
        <v>0.65227135423771754</v>
      </c>
      <c r="G733">
        <f>(D733*Ergebnis!$C$2*Ergebnis!$C$6)</f>
        <v>0.64165532095801248</v>
      </c>
      <c r="H733">
        <f>Ergebnis!$C$3/1000*Eigenverbrauch!E733</f>
        <v>0.32827243298253783</v>
      </c>
      <c r="I733">
        <f>Ergebnis!$C$4/1000*Eigenverbrauch!F733</f>
        <v>2.2829497398320115</v>
      </c>
      <c r="J733">
        <f t="shared" si="33"/>
        <v>0.27903156803515716</v>
      </c>
      <c r="K733">
        <f t="shared" si="34"/>
        <v>0.36262375292285531</v>
      </c>
      <c r="L733">
        <f t="shared" si="35"/>
        <v>0.32636137763056977</v>
      </c>
    </row>
    <row r="734" spans="2:12" x14ac:dyDescent="0.35">
      <c r="B734" s="30">
        <v>40939</v>
      </c>
      <c r="C734" s="31" t="s">
        <v>63</v>
      </c>
      <c r="D734" s="32">
        <v>6.0248529687792658E-4</v>
      </c>
      <c r="E734" s="32">
        <v>0.10842359821674165</v>
      </c>
      <c r="F734">
        <v>0.65831270828055266</v>
      </c>
      <c r="G734">
        <f>(D734*Ergebnis!$C$2*Ergebnis!$C$6)</f>
        <v>3.9523035475191985</v>
      </c>
      <c r="H734">
        <f>Ergebnis!$C$3/1000*Eigenverbrauch!E734</f>
        <v>0.32527079465022496</v>
      </c>
      <c r="I734">
        <f>Ergebnis!$C$4/1000*Eigenverbrauch!F734</f>
        <v>2.3040944789819342</v>
      </c>
      <c r="J734">
        <f t="shared" si="33"/>
        <v>0.27648017545269121</v>
      </c>
      <c r="K734">
        <f t="shared" si="34"/>
        <v>3.6758233720665072</v>
      </c>
      <c r="L734">
        <f t="shared" si="35"/>
        <v>2.0736850310837407</v>
      </c>
    </row>
    <row r="735" spans="2:12" x14ac:dyDescent="0.35">
      <c r="B735" s="30">
        <v>40939</v>
      </c>
      <c r="C735" s="31" t="s">
        <v>64</v>
      </c>
      <c r="D735" s="32">
        <v>7.0121889452894525E-4</v>
      </c>
      <c r="E735" s="32">
        <v>0.11442032286586888</v>
      </c>
      <c r="F735">
        <v>0.66240523843860233</v>
      </c>
      <c r="G735">
        <f>(D735*Ergebnis!$C$2*Ergebnis!$C$6)</f>
        <v>4.5999959481098811</v>
      </c>
      <c r="H735">
        <f>Ergebnis!$C$3/1000*Eigenverbrauch!E735</f>
        <v>0.34326096859760663</v>
      </c>
      <c r="I735">
        <f>Ergebnis!$C$4/1000*Eigenverbrauch!F735</f>
        <v>2.3184183345351084</v>
      </c>
      <c r="J735">
        <f t="shared" si="33"/>
        <v>0.29177182330796564</v>
      </c>
      <c r="K735">
        <f t="shared" si="34"/>
        <v>4.3082241248019155</v>
      </c>
      <c r="L735">
        <f t="shared" si="35"/>
        <v>2.0865765010815975</v>
      </c>
    </row>
    <row r="736" spans="2:12" x14ac:dyDescent="0.35">
      <c r="B736" s="30">
        <v>40939</v>
      </c>
      <c r="C736" s="31" t="s">
        <v>65</v>
      </c>
      <c r="D736" s="32">
        <v>7.3558502292571783E-4</v>
      </c>
      <c r="E736" s="32">
        <v>0.12295934743288857</v>
      </c>
      <c r="F736">
        <v>0.66552335665425921</v>
      </c>
      <c r="G736">
        <f>(D736*Ergebnis!$C$2*Ergebnis!$C$6)</f>
        <v>4.8254377503927088</v>
      </c>
      <c r="H736">
        <f>Ergebnis!$C$3/1000*Eigenverbrauch!E736</f>
        <v>0.36887804229866572</v>
      </c>
      <c r="I736">
        <f>Ergebnis!$C$4/1000*Eigenverbrauch!F736</f>
        <v>2.3293317482899072</v>
      </c>
      <c r="J736">
        <f t="shared" si="33"/>
        <v>0.31354633595386583</v>
      </c>
      <c r="K736">
        <f t="shared" si="34"/>
        <v>4.5118914144388427</v>
      </c>
      <c r="L736">
        <f t="shared" si="35"/>
        <v>2.0963985734609167</v>
      </c>
    </row>
    <row r="737" spans="2:12" x14ac:dyDescent="0.35">
      <c r="B737" s="30">
        <v>40939</v>
      </c>
      <c r="C737" s="31" t="s">
        <v>66</v>
      </c>
      <c r="D737" s="32">
        <v>6.9189770668146554E-4</v>
      </c>
      <c r="E737" s="32">
        <v>0.12602411974574773</v>
      </c>
      <c r="F737">
        <v>0.6783855942938436</v>
      </c>
      <c r="G737">
        <f>(D737*Ergebnis!$C$2*Ergebnis!$C$6)</f>
        <v>4.5388489558304137</v>
      </c>
      <c r="H737">
        <f>Ergebnis!$C$3/1000*Eigenverbrauch!E737</f>
        <v>0.37807235923724319</v>
      </c>
      <c r="I737">
        <f>Ergebnis!$C$4/1000*Eigenverbrauch!F737</f>
        <v>2.3743495800284524</v>
      </c>
      <c r="J737">
        <f t="shared" si="33"/>
        <v>0.3213615053516567</v>
      </c>
      <c r="K737">
        <f t="shared" si="34"/>
        <v>4.2174874504787567</v>
      </c>
      <c r="L737">
        <f t="shared" si="35"/>
        <v>2.1369146220256074</v>
      </c>
    </row>
    <row r="738" spans="2:12" x14ac:dyDescent="0.35">
      <c r="B738" s="30">
        <v>40939</v>
      </c>
      <c r="C738" s="31" t="s">
        <v>67</v>
      </c>
      <c r="D738" s="32">
        <v>2.9593785394466424E-4</v>
      </c>
      <c r="E738" s="32">
        <v>0.11866533050505386</v>
      </c>
      <c r="F738">
        <v>0.3402646502835539</v>
      </c>
      <c r="G738">
        <f>(D738*Ergebnis!$C$2*Ergebnis!$C$6)</f>
        <v>1.9413523218769975</v>
      </c>
      <c r="H738">
        <f>Ergebnis!$C$3/1000*Eigenverbrauch!E738</f>
        <v>0.35599599151516159</v>
      </c>
      <c r="I738">
        <f>Ergebnis!$C$4/1000*Eigenverbrauch!F738</f>
        <v>1.1909262759924386</v>
      </c>
      <c r="J738">
        <f t="shared" si="33"/>
        <v>0.30259659278788736</v>
      </c>
      <c r="K738">
        <f t="shared" si="34"/>
        <v>1.6387557290891102</v>
      </c>
      <c r="L738">
        <f t="shared" si="35"/>
        <v>1.0718336483931947</v>
      </c>
    </row>
    <row r="739" spans="2:12" x14ac:dyDescent="0.35">
      <c r="B739" s="30">
        <v>40939</v>
      </c>
      <c r="C739" s="31" t="s">
        <v>68</v>
      </c>
      <c r="D739" s="32">
        <v>1.5431890402498751E-4</v>
      </c>
      <c r="E739" s="32">
        <v>0.11316686290215583</v>
      </c>
      <c r="F739">
        <v>0</v>
      </c>
      <c r="G739">
        <f>(D739*Ergebnis!$C$2*Ergebnis!$C$6)</f>
        <v>1.0123320104039182</v>
      </c>
      <c r="H739">
        <f>Ergebnis!$C$3/1000*Eigenverbrauch!E739</f>
        <v>0.33950058870646749</v>
      </c>
      <c r="I739">
        <f>Ergebnis!$C$4/1000*Eigenverbrauch!F739</f>
        <v>0</v>
      </c>
      <c r="J739">
        <f t="shared" si="33"/>
        <v>0.28857550040049734</v>
      </c>
      <c r="K739">
        <f t="shared" si="34"/>
        <v>0.72375651000342089</v>
      </c>
      <c r="L739">
        <f t="shared" si="35"/>
        <v>0</v>
      </c>
    </row>
    <row r="740" spans="2:12" x14ac:dyDescent="0.35">
      <c r="B740" s="30">
        <v>40939</v>
      </c>
      <c r="C740" s="31" t="s">
        <v>69</v>
      </c>
      <c r="D740" s="32">
        <v>4.0584635945232276E-5</v>
      </c>
      <c r="E740" s="32">
        <v>0.11879366027372337</v>
      </c>
      <c r="F740">
        <v>0.63999376376356876</v>
      </c>
      <c r="G740">
        <f>(D740*Ergebnis!$C$2*Ergebnis!$C$6)</f>
        <v>0.26623521180072374</v>
      </c>
      <c r="H740">
        <f>Ergebnis!$C$3/1000*Eigenverbrauch!E740</f>
        <v>0.35638098082117009</v>
      </c>
      <c r="I740">
        <f>Ergebnis!$C$4/1000*Eigenverbrauch!F740</f>
        <v>2.2399781731724908</v>
      </c>
      <c r="J740">
        <f t="shared" si="33"/>
        <v>0.22629993003061516</v>
      </c>
      <c r="K740">
        <f t="shared" si="34"/>
        <v>3.9935281770108577E-2</v>
      </c>
      <c r="L740">
        <f t="shared" si="35"/>
        <v>3.5941753593097724E-2</v>
      </c>
    </row>
    <row r="741" spans="2:12" x14ac:dyDescent="0.35">
      <c r="B741" s="30">
        <v>40939</v>
      </c>
      <c r="C741" s="31" t="s">
        <v>70</v>
      </c>
      <c r="D741" s="32">
        <v>4.8643716552432593E-7</v>
      </c>
      <c r="E741" s="32">
        <v>0.14552619424382052</v>
      </c>
      <c r="F741">
        <v>0.70157659852279153</v>
      </c>
      <c r="G741">
        <f>(D741*Ergebnis!$C$2*Ergebnis!$C$6)</f>
        <v>3.1910278058395782E-3</v>
      </c>
      <c r="H741">
        <f>Ergebnis!$C$3/1000*Eigenverbrauch!E741</f>
        <v>0.43657858273146155</v>
      </c>
      <c r="I741">
        <f>Ergebnis!$C$4/1000*Eigenverbrauch!F741</f>
        <v>2.4555180948297703</v>
      </c>
      <c r="J741">
        <f t="shared" si="33"/>
        <v>2.7123736349636413E-3</v>
      </c>
      <c r="K741">
        <f t="shared" si="34"/>
        <v>4.786541708759369E-4</v>
      </c>
      <c r="L741">
        <f t="shared" si="35"/>
        <v>4.307887537883432E-4</v>
      </c>
    </row>
    <row r="742" spans="2:12" x14ac:dyDescent="0.35">
      <c r="B742" s="30">
        <v>40939</v>
      </c>
      <c r="C742" s="31" t="s">
        <v>71</v>
      </c>
      <c r="D742" s="32">
        <v>0</v>
      </c>
      <c r="E742" s="32">
        <v>0.1859052059037582</v>
      </c>
      <c r="F742">
        <v>0.70586401106931962</v>
      </c>
      <c r="G742">
        <f>(D742*Ergebnis!$C$2*Ergebnis!$C$6)</f>
        <v>0</v>
      </c>
      <c r="H742">
        <f>Ergebnis!$C$3/1000*Eigenverbrauch!E742</f>
        <v>0.55771561771127454</v>
      </c>
      <c r="I742">
        <f>Ergebnis!$C$4/1000*Eigenverbrauch!F742</f>
        <v>2.4705240387426186</v>
      </c>
      <c r="J742">
        <f t="shared" si="33"/>
        <v>0</v>
      </c>
      <c r="K742">
        <f t="shared" si="34"/>
        <v>0</v>
      </c>
      <c r="L742">
        <f t="shared" si="35"/>
        <v>0</v>
      </c>
    </row>
    <row r="743" spans="2:12" x14ac:dyDescent="0.35">
      <c r="B743" s="30">
        <v>40939</v>
      </c>
      <c r="C743" s="31" t="s">
        <v>72</v>
      </c>
      <c r="D743" s="32">
        <v>0</v>
      </c>
      <c r="E743" s="32">
        <v>0.20172877948294318</v>
      </c>
      <c r="F743">
        <v>0.35702453569270942</v>
      </c>
      <c r="G743">
        <f>(D743*Ergebnis!$C$2*Ergebnis!$C$6)</f>
        <v>0</v>
      </c>
      <c r="H743">
        <f>Ergebnis!$C$3/1000*Eigenverbrauch!E743</f>
        <v>0.60518633844882952</v>
      </c>
      <c r="I743">
        <f>Ergebnis!$C$4/1000*Eigenverbrauch!F743</f>
        <v>1.249585874924483</v>
      </c>
      <c r="J743">
        <f t="shared" si="33"/>
        <v>0</v>
      </c>
      <c r="K743">
        <f t="shared" si="34"/>
        <v>0</v>
      </c>
      <c r="L743">
        <f t="shared" si="35"/>
        <v>0</v>
      </c>
    </row>
    <row r="744" spans="2:12" x14ac:dyDescent="0.35">
      <c r="B744" s="30">
        <v>40939</v>
      </c>
      <c r="C744" s="31" t="s">
        <v>73</v>
      </c>
      <c r="D744" s="32">
        <v>0</v>
      </c>
      <c r="E744" s="32">
        <v>0.18898255490487076</v>
      </c>
      <c r="F744">
        <v>0</v>
      </c>
      <c r="G744">
        <f>(D744*Ergebnis!$C$2*Ergebnis!$C$6)</f>
        <v>0</v>
      </c>
      <c r="H744">
        <f>Ergebnis!$C$3/1000*Eigenverbrauch!E744</f>
        <v>0.56694766471461233</v>
      </c>
      <c r="I744">
        <f>Ergebnis!$C$4/1000*Eigenverbrauch!F744</f>
        <v>0</v>
      </c>
      <c r="J744">
        <f t="shared" si="33"/>
        <v>0</v>
      </c>
      <c r="K744">
        <f t="shared" si="34"/>
        <v>0</v>
      </c>
      <c r="L744">
        <f t="shared" si="35"/>
        <v>0</v>
      </c>
    </row>
    <row r="745" spans="2:12" x14ac:dyDescent="0.35">
      <c r="B745" s="30">
        <v>40939</v>
      </c>
      <c r="C745" s="31" t="s">
        <v>74</v>
      </c>
      <c r="D745" s="32">
        <v>0</v>
      </c>
      <c r="E745" s="32">
        <v>0.15563553528822338</v>
      </c>
      <c r="F745">
        <v>0.28004599224368093</v>
      </c>
      <c r="G745">
        <f>(D745*Ergebnis!$C$2*Ergebnis!$C$6)</f>
        <v>0</v>
      </c>
      <c r="H745">
        <f>Ergebnis!$C$3/1000*Eigenverbrauch!E745</f>
        <v>0.46690660586467014</v>
      </c>
      <c r="I745">
        <f>Ergebnis!$C$4/1000*Eigenverbrauch!F745</f>
        <v>0.98016097285288328</v>
      </c>
      <c r="J745">
        <f t="shared" si="33"/>
        <v>0</v>
      </c>
      <c r="K745">
        <f t="shared" si="34"/>
        <v>0</v>
      </c>
      <c r="L745">
        <f t="shared" si="35"/>
        <v>0</v>
      </c>
    </row>
    <row r="746" spans="2:12" x14ac:dyDescent="0.35">
      <c r="B746" s="30">
        <v>40939</v>
      </c>
      <c r="C746" s="31" t="s">
        <v>75</v>
      </c>
      <c r="D746" s="32">
        <v>0</v>
      </c>
      <c r="E746" s="32">
        <v>0.12531061317917816</v>
      </c>
      <c r="F746">
        <v>0.63726541032486894</v>
      </c>
      <c r="G746">
        <f>(D746*Ergebnis!$C$2*Ergebnis!$C$6)</f>
        <v>0</v>
      </c>
      <c r="H746">
        <f>Ergebnis!$C$3/1000*Eigenverbrauch!E746</f>
        <v>0.37593183953753451</v>
      </c>
      <c r="I746">
        <f>Ergebnis!$C$4/1000*Eigenverbrauch!F746</f>
        <v>2.2304289361370415</v>
      </c>
      <c r="J746">
        <f t="shared" si="33"/>
        <v>0</v>
      </c>
      <c r="K746">
        <f t="shared" si="34"/>
        <v>0</v>
      </c>
      <c r="L746">
        <f t="shared" si="35"/>
        <v>0</v>
      </c>
    </row>
    <row r="747" spans="2:12" x14ac:dyDescent="0.35">
      <c r="B747" s="30">
        <v>40939</v>
      </c>
      <c r="C747" s="31" t="s">
        <v>76</v>
      </c>
      <c r="D747" s="32">
        <v>0</v>
      </c>
      <c r="E747" s="32">
        <v>9.6233407230450277E-2</v>
      </c>
      <c r="F747">
        <v>0.6220645840235417</v>
      </c>
      <c r="G747">
        <f>(D747*Ergebnis!$C$2*Ergebnis!$C$6)</f>
        <v>0</v>
      </c>
      <c r="H747">
        <f>Ergebnis!$C$3/1000*Eigenverbrauch!E747</f>
        <v>0.28870022169135084</v>
      </c>
      <c r="I747">
        <f>Ergebnis!$C$4/1000*Eigenverbrauch!F747</f>
        <v>2.1772260440823961</v>
      </c>
      <c r="J747">
        <f t="shared" si="33"/>
        <v>0</v>
      </c>
      <c r="K747">
        <f t="shared" si="34"/>
        <v>0</v>
      </c>
      <c r="L747">
        <f t="shared" si="35"/>
        <v>0</v>
      </c>
    </row>
    <row r="748" spans="2:12" x14ac:dyDescent="0.35">
      <c r="B748" s="30">
        <v>40940</v>
      </c>
      <c r="C748" s="31" t="s">
        <v>53</v>
      </c>
      <c r="D748" s="32">
        <v>0</v>
      </c>
      <c r="E748" s="32">
        <v>7.9920731193885625E-2</v>
      </c>
      <c r="F748">
        <v>0.38255412858339993</v>
      </c>
      <c r="G748">
        <f>(D748*Ergebnis!$C$2*Ergebnis!$C$6)</f>
        <v>0</v>
      </c>
      <c r="H748">
        <f>Ergebnis!$C$3/1000*Eigenverbrauch!E748</f>
        <v>0.23976219358165687</v>
      </c>
      <c r="I748">
        <f>Ergebnis!$C$4/1000*Eigenverbrauch!F748</f>
        <v>1.3389394500418998</v>
      </c>
      <c r="J748">
        <f t="shared" si="33"/>
        <v>0</v>
      </c>
      <c r="K748">
        <f t="shared" si="34"/>
        <v>0</v>
      </c>
      <c r="L748">
        <f t="shared" si="35"/>
        <v>0</v>
      </c>
    </row>
    <row r="749" spans="2:12" x14ac:dyDescent="0.35">
      <c r="B749" s="30">
        <v>40940</v>
      </c>
      <c r="C749" s="31" t="s">
        <v>54</v>
      </c>
      <c r="D749" s="32">
        <v>0</v>
      </c>
      <c r="E749" s="32">
        <v>6.9016352287206928E-2</v>
      </c>
      <c r="F749">
        <v>0.2360025724475279</v>
      </c>
      <c r="G749">
        <f>(D749*Ergebnis!$C$2*Ergebnis!$C$6)</f>
        <v>0</v>
      </c>
      <c r="H749">
        <f>Ergebnis!$C$3/1000*Eigenverbrauch!E749</f>
        <v>0.20704905686162078</v>
      </c>
      <c r="I749">
        <f>Ergebnis!$C$4/1000*Eigenverbrauch!F749</f>
        <v>0.82600900356634765</v>
      </c>
      <c r="J749">
        <f t="shared" si="33"/>
        <v>0</v>
      </c>
      <c r="K749">
        <f t="shared" si="34"/>
        <v>0</v>
      </c>
      <c r="L749">
        <f t="shared" si="35"/>
        <v>0</v>
      </c>
    </row>
    <row r="750" spans="2:12" x14ac:dyDescent="0.35">
      <c r="B750" s="30">
        <v>40940</v>
      </c>
      <c r="C750" s="31" t="s">
        <v>55</v>
      </c>
      <c r="D750" s="32">
        <v>0</v>
      </c>
      <c r="E750" s="32">
        <v>6.83468261857961E-2</v>
      </c>
      <c r="F750">
        <v>0.5125406816985949</v>
      </c>
      <c r="G750">
        <f>(D750*Ergebnis!$C$2*Ergebnis!$C$6)</f>
        <v>0</v>
      </c>
      <c r="H750">
        <f>Ergebnis!$C$3/1000*Eigenverbrauch!E750</f>
        <v>0.2050404785573883</v>
      </c>
      <c r="I750">
        <f>Ergebnis!$C$4/1000*Eigenverbrauch!F750</f>
        <v>1.7938923859450822</v>
      </c>
      <c r="J750">
        <f t="shared" si="33"/>
        <v>0</v>
      </c>
      <c r="K750">
        <f t="shared" si="34"/>
        <v>0</v>
      </c>
      <c r="L750">
        <f t="shared" si="35"/>
        <v>0</v>
      </c>
    </row>
    <row r="751" spans="2:12" x14ac:dyDescent="0.35">
      <c r="B751" s="30">
        <v>40940</v>
      </c>
      <c r="C751" s="31" t="s">
        <v>56</v>
      </c>
      <c r="D751" s="32">
        <v>0</v>
      </c>
      <c r="E751" s="32">
        <v>7.1975674124176797E-2</v>
      </c>
      <c r="F751">
        <v>0.16954767797634129</v>
      </c>
      <c r="G751">
        <f>(D751*Ergebnis!$C$2*Ergebnis!$C$6)</f>
        <v>0</v>
      </c>
      <c r="H751">
        <f>Ergebnis!$C$3/1000*Eigenverbrauch!E751</f>
        <v>0.21592702237253039</v>
      </c>
      <c r="I751">
        <f>Ergebnis!$C$4/1000*Eigenverbrauch!F751</f>
        <v>0.59341687291719447</v>
      </c>
      <c r="J751">
        <f t="shared" si="33"/>
        <v>0</v>
      </c>
      <c r="K751">
        <f t="shared" si="34"/>
        <v>0</v>
      </c>
      <c r="L751">
        <f t="shared" si="35"/>
        <v>0</v>
      </c>
    </row>
    <row r="752" spans="2:12" x14ac:dyDescent="0.35">
      <c r="B752" s="30">
        <v>40940</v>
      </c>
      <c r="C752" s="31" t="s">
        <v>57</v>
      </c>
      <c r="D752" s="32">
        <v>0</v>
      </c>
      <c r="E752" s="32">
        <v>7.8423171453926702E-2</v>
      </c>
      <c r="F752">
        <v>0.5511273946173485</v>
      </c>
      <c r="G752">
        <f>(D752*Ergebnis!$C$2*Ergebnis!$C$6)</f>
        <v>0</v>
      </c>
      <c r="H752">
        <f>Ergebnis!$C$3/1000*Eigenverbrauch!E752</f>
        <v>0.23526951436178012</v>
      </c>
      <c r="I752">
        <f>Ergebnis!$C$4/1000*Eigenverbrauch!F752</f>
        <v>1.9289458811607196</v>
      </c>
      <c r="J752">
        <f t="shared" si="33"/>
        <v>0</v>
      </c>
      <c r="K752">
        <f t="shared" si="34"/>
        <v>0</v>
      </c>
      <c r="L752">
        <f t="shared" si="35"/>
        <v>0</v>
      </c>
    </row>
    <row r="753" spans="2:12" x14ac:dyDescent="0.35">
      <c r="B753" s="30">
        <v>40940</v>
      </c>
      <c r="C753" s="31" t="s">
        <v>58</v>
      </c>
      <c r="D753" s="32">
        <v>0</v>
      </c>
      <c r="E753" s="32">
        <v>9.2128260747139798E-2</v>
      </c>
      <c r="F753">
        <v>0.21495527449184418</v>
      </c>
      <c r="G753">
        <f>(D753*Ergebnis!$C$2*Ergebnis!$C$6)</f>
        <v>0</v>
      </c>
      <c r="H753">
        <f>Ergebnis!$C$3/1000*Eigenverbrauch!E753</f>
        <v>0.27638478224141938</v>
      </c>
      <c r="I753">
        <f>Ergebnis!$C$4/1000*Eigenverbrauch!F753</f>
        <v>0.75234346072145464</v>
      </c>
      <c r="J753">
        <f t="shared" si="33"/>
        <v>0</v>
      </c>
      <c r="K753">
        <f t="shared" si="34"/>
        <v>0</v>
      </c>
      <c r="L753">
        <f t="shared" si="35"/>
        <v>0</v>
      </c>
    </row>
    <row r="754" spans="2:12" x14ac:dyDescent="0.35">
      <c r="B754" s="30">
        <v>40940</v>
      </c>
      <c r="C754" s="31" t="s">
        <v>59</v>
      </c>
      <c r="D754" s="32">
        <v>0</v>
      </c>
      <c r="E754" s="32">
        <v>0.12474821018072688</v>
      </c>
      <c r="F754">
        <v>0.38645177635297101</v>
      </c>
      <c r="G754">
        <f>(D754*Ergebnis!$C$2*Ergebnis!$C$6)</f>
        <v>0</v>
      </c>
      <c r="H754">
        <f>Ergebnis!$C$3/1000*Eigenverbrauch!E754</f>
        <v>0.3742446305421806</v>
      </c>
      <c r="I754">
        <f>Ergebnis!$C$4/1000*Eigenverbrauch!F754</f>
        <v>1.3525812172353986</v>
      </c>
      <c r="J754">
        <f t="shared" si="33"/>
        <v>0</v>
      </c>
      <c r="K754">
        <f t="shared" si="34"/>
        <v>0</v>
      </c>
      <c r="L754">
        <f t="shared" si="35"/>
        <v>0</v>
      </c>
    </row>
    <row r="755" spans="2:12" x14ac:dyDescent="0.35">
      <c r="B755" s="30">
        <v>40940</v>
      </c>
      <c r="C755" s="31" t="s">
        <v>60</v>
      </c>
      <c r="D755" s="32">
        <v>0</v>
      </c>
      <c r="E755" s="32">
        <v>0.13006266020058005</v>
      </c>
      <c r="F755">
        <v>0.514684387971859</v>
      </c>
      <c r="G755">
        <f>(D755*Ergebnis!$C$2*Ergebnis!$C$6)</f>
        <v>0</v>
      </c>
      <c r="H755">
        <f>Ergebnis!$C$3/1000*Eigenverbrauch!E755</f>
        <v>0.39018798060174015</v>
      </c>
      <c r="I755">
        <f>Ergebnis!$C$4/1000*Eigenverbrauch!F755</f>
        <v>1.8013953579015065</v>
      </c>
      <c r="J755">
        <f t="shared" si="33"/>
        <v>0</v>
      </c>
      <c r="K755">
        <f t="shared" si="34"/>
        <v>0</v>
      </c>
      <c r="L755">
        <f t="shared" si="35"/>
        <v>0</v>
      </c>
    </row>
    <row r="756" spans="2:12" x14ac:dyDescent="0.35">
      <c r="B756" s="30">
        <v>40940</v>
      </c>
      <c r="C756" s="31" t="s">
        <v>61</v>
      </c>
      <c r="D756" s="32">
        <v>2.0837916415028559E-5</v>
      </c>
      <c r="E756" s="32">
        <v>0.1160645163286451</v>
      </c>
      <c r="F756">
        <v>0.3061602322998071</v>
      </c>
      <c r="G756">
        <f>(D756*Ergebnis!$C$2*Ergebnis!$C$6)</f>
        <v>0.13669673168258734</v>
      </c>
      <c r="H756">
        <f>Ergebnis!$C$3/1000*Eigenverbrauch!E756</f>
        <v>0.3481935489859353</v>
      </c>
      <c r="I756">
        <f>Ergebnis!$C$4/1000*Eigenverbrauch!F756</f>
        <v>1.0715608130493248</v>
      </c>
      <c r="J756">
        <f t="shared" si="33"/>
        <v>0.11619222193019924</v>
      </c>
      <c r="K756">
        <f t="shared" si="34"/>
        <v>2.05045097523881E-2</v>
      </c>
      <c r="L756">
        <f t="shared" si="35"/>
        <v>1.8454058777149292E-2</v>
      </c>
    </row>
    <row r="757" spans="2:12" x14ac:dyDescent="0.35">
      <c r="B757" s="30">
        <v>40940</v>
      </c>
      <c r="C757" s="31" t="s">
        <v>62</v>
      </c>
      <c r="D757" s="32">
        <v>6.707574104067868E-5</v>
      </c>
      <c r="E757" s="32">
        <v>0.10942414432751262</v>
      </c>
      <c r="F757">
        <v>0.64213747003683275</v>
      </c>
      <c r="G757">
        <f>(D757*Ergebnis!$C$2*Ergebnis!$C$6)</f>
        <v>0.44001686122685213</v>
      </c>
      <c r="H757">
        <f>Ergebnis!$C$3/1000*Eigenverbrauch!E757</f>
        <v>0.32827243298253783</v>
      </c>
      <c r="I757">
        <f>Ergebnis!$C$4/1000*Eigenverbrauch!F757</f>
        <v>2.2474811451289147</v>
      </c>
      <c r="J757">
        <f t="shared" si="33"/>
        <v>0.27903156803515716</v>
      </c>
      <c r="K757">
        <f t="shared" si="34"/>
        <v>0.16098529319169497</v>
      </c>
      <c r="L757">
        <f t="shared" si="35"/>
        <v>0.14488676387252547</v>
      </c>
    </row>
    <row r="758" spans="2:12" x14ac:dyDescent="0.35">
      <c r="B758" s="30">
        <v>40940</v>
      </c>
      <c r="C758" s="31" t="s">
        <v>63</v>
      </c>
      <c r="D758" s="32">
        <v>1.6015615001127942E-4</v>
      </c>
      <c r="E758" s="32">
        <v>0.10842359821674165</v>
      </c>
      <c r="F758">
        <v>0.6627950032155594</v>
      </c>
      <c r="G758">
        <f>(D758*Ergebnis!$C$2*Ergebnis!$C$6)</f>
        <v>1.0506243440739931</v>
      </c>
      <c r="H758">
        <f>Ergebnis!$C$3/1000*Eigenverbrauch!E758</f>
        <v>0.32527079465022496</v>
      </c>
      <c r="I758">
        <f>Ergebnis!$C$4/1000*Eigenverbrauch!F758</f>
        <v>2.3197825112544579</v>
      </c>
      <c r="J758">
        <f t="shared" si="33"/>
        <v>0.27648017545269121</v>
      </c>
      <c r="K758">
        <f t="shared" si="34"/>
        <v>0.77414416862130186</v>
      </c>
      <c r="L758">
        <f t="shared" si="35"/>
        <v>0.69672975175917173</v>
      </c>
    </row>
    <row r="759" spans="2:12" x14ac:dyDescent="0.35">
      <c r="B759" s="30">
        <v>40940</v>
      </c>
      <c r="C759" s="31" t="s">
        <v>64</v>
      </c>
      <c r="D759" s="32">
        <v>1.397389360096773E-4</v>
      </c>
      <c r="E759" s="32">
        <v>0.11442032286586888</v>
      </c>
      <c r="F759">
        <v>0.67390329935883697</v>
      </c>
      <c r="G759">
        <f>(D759*Ergebnis!$C$2*Ergebnis!$C$6)</f>
        <v>0.91668742022348304</v>
      </c>
      <c r="H759">
        <f>Ergebnis!$C$3/1000*Eigenverbrauch!E759</f>
        <v>0.34326096859760663</v>
      </c>
      <c r="I759">
        <f>Ergebnis!$C$4/1000*Eigenverbrauch!F759</f>
        <v>2.3586615477559292</v>
      </c>
      <c r="J759">
        <f t="shared" si="33"/>
        <v>0.29177182330796564</v>
      </c>
      <c r="K759">
        <f t="shared" si="34"/>
        <v>0.62491559691551735</v>
      </c>
      <c r="L759">
        <f t="shared" si="35"/>
        <v>0.56242403722396561</v>
      </c>
    </row>
    <row r="760" spans="2:12" x14ac:dyDescent="0.35">
      <c r="B760" s="30">
        <v>40940</v>
      </c>
      <c r="C760" s="31" t="s">
        <v>65</v>
      </c>
      <c r="D760" s="32">
        <v>1.8731774957812423E-4</v>
      </c>
      <c r="E760" s="32">
        <v>0.12295934743288857</v>
      </c>
      <c r="F760">
        <v>0.69202736148734234</v>
      </c>
      <c r="G760">
        <f>(D760*Ergebnis!$C$2*Ergebnis!$C$6)</f>
        <v>1.2288044372324949</v>
      </c>
      <c r="H760">
        <f>Ergebnis!$C$3/1000*Eigenverbrauch!E760</f>
        <v>0.36887804229866572</v>
      </c>
      <c r="I760">
        <f>Ergebnis!$C$4/1000*Eigenverbrauch!F760</f>
        <v>2.422095765205698</v>
      </c>
      <c r="J760">
        <f t="shared" si="33"/>
        <v>0.31354633595386583</v>
      </c>
      <c r="K760">
        <f t="shared" si="34"/>
        <v>0.91525810127862905</v>
      </c>
      <c r="L760">
        <f t="shared" si="35"/>
        <v>0.82373229115076618</v>
      </c>
    </row>
    <row r="761" spans="2:12" x14ac:dyDescent="0.35">
      <c r="B761" s="30">
        <v>40940</v>
      </c>
      <c r="C761" s="31" t="s">
        <v>66</v>
      </c>
      <c r="D761" s="32">
        <v>7.6949100805780537E-4</v>
      </c>
      <c r="E761" s="32">
        <v>0.12602411974574773</v>
      </c>
      <c r="F761">
        <v>0.51078674020228798</v>
      </c>
      <c r="G761">
        <f>(D761*Ergebnis!$C$2*Ergebnis!$C$6)</f>
        <v>5.0478610128592036</v>
      </c>
      <c r="H761">
        <f>Ergebnis!$C$3/1000*Eigenverbrauch!E761</f>
        <v>0.37807235923724319</v>
      </c>
      <c r="I761">
        <f>Ergebnis!$C$4/1000*Eigenverbrauch!F761</f>
        <v>1.787753590708008</v>
      </c>
      <c r="J761">
        <f t="shared" si="33"/>
        <v>0.3213615053516567</v>
      </c>
      <c r="K761">
        <f t="shared" si="34"/>
        <v>4.7264995075075467</v>
      </c>
      <c r="L761">
        <f t="shared" si="35"/>
        <v>1.6089782316372072</v>
      </c>
    </row>
    <row r="762" spans="2:12" x14ac:dyDescent="0.35">
      <c r="B762" s="30">
        <v>40940</v>
      </c>
      <c r="C762" s="31" t="s">
        <v>67</v>
      </c>
      <c r="D762" s="32">
        <v>3.0548253994927668E-4</v>
      </c>
      <c r="E762" s="32">
        <v>0.11866533050505386</v>
      </c>
      <c r="F762">
        <v>0.23327421900882817</v>
      </c>
      <c r="G762">
        <f>(D762*Ergebnis!$C$2*Ergebnis!$C$6)</f>
        <v>2.0039654620672551</v>
      </c>
      <c r="H762">
        <f>Ergebnis!$C$3/1000*Eigenverbrauch!E762</f>
        <v>0.35599599151516159</v>
      </c>
      <c r="I762">
        <f>Ergebnis!$C$4/1000*Eigenverbrauch!F762</f>
        <v>0.81645976653089858</v>
      </c>
      <c r="J762">
        <f t="shared" si="33"/>
        <v>0.30259659278788736</v>
      </c>
      <c r="K762">
        <f t="shared" si="34"/>
        <v>1.7013688692793678</v>
      </c>
      <c r="L762">
        <f t="shared" si="35"/>
        <v>0.73481378987780877</v>
      </c>
    </row>
    <row r="763" spans="2:12" x14ac:dyDescent="0.35">
      <c r="B763" s="30">
        <v>40940</v>
      </c>
      <c r="C763" s="31" t="s">
        <v>68</v>
      </c>
      <c r="D763" s="32">
        <v>5.8201549507464624E-5</v>
      </c>
      <c r="E763" s="32">
        <v>0.11316686290215583</v>
      </c>
      <c r="F763">
        <v>0</v>
      </c>
      <c r="G763">
        <f>(D763*Ergebnis!$C$2*Ergebnis!$C$6)</f>
        <v>0.38180216476896794</v>
      </c>
      <c r="H763">
        <f>Ergebnis!$C$3/1000*Eigenverbrauch!E763</f>
        <v>0.33950058870646749</v>
      </c>
      <c r="I763">
        <f>Ergebnis!$C$4/1000*Eigenverbrauch!F763</f>
        <v>0</v>
      </c>
      <c r="J763">
        <f t="shared" si="33"/>
        <v>0.28857550040049734</v>
      </c>
      <c r="K763">
        <f t="shared" si="34"/>
        <v>9.3226664368470602E-2</v>
      </c>
      <c r="L763">
        <f t="shared" si="35"/>
        <v>0</v>
      </c>
    </row>
    <row r="764" spans="2:12" x14ac:dyDescent="0.35">
      <c r="B764" s="30">
        <v>40940</v>
      </c>
      <c r="C764" s="31" t="s">
        <v>69</v>
      </c>
      <c r="D764" s="32">
        <v>5.6794825812569947E-6</v>
      </c>
      <c r="E764" s="32">
        <v>0.11879366027372337</v>
      </c>
      <c r="F764">
        <v>0.61797205386549214</v>
      </c>
      <c r="G764">
        <f>(D764*Ergebnis!$C$2*Ergebnis!$C$6)</f>
        <v>3.7257405733045888E-2</v>
      </c>
      <c r="H764">
        <f>Ergebnis!$C$3/1000*Eigenverbrauch!E764</f>
        <v>0.35638098082117009</v>
      </c>
      <c r="I764">
        <f>Ergebnis!$C$4/1000*Eigenverbrauch!F764</f>
        <v>2.1629021885292223</v>
      </c>
      <c r="J764">
        <f t="shared" si="33"/>
        <v>3.1668794873089004E-2</v>
      </c>
      <c r="K764">
        <f t="shared" si="34"/>
        <v>5.5886108599568843E-3</v>
      </c>
      <c r="L764">
        <f t="shared" si="35"/>
        <v>5.0297497739611964E-3</v>
      </c>
    </row>
    <row r="765" spans="2:12" x14ac:dyDescent="0.35">
      <c r="B765" s="30">
        <v>40940</v>
      </c>
      <c r="C765" s="31" t="s">
        <v>70</v>
      </c>
      <c r="D765" s="32">
        <v>0</v>
      </c>
      <c r="E765" s="32">
        <v>0.14552619424382052</v>
      </c>
      <c r="F765">
        <v>0.41587901701323254</v>
      </c>
      <c r="G765">
        <f>(D765*Ergebnis!$C$2*Ergebnis!$C$6)</f>
        <v>0</v>
      </c>
      <c r="H765">
        <f>Ergebnis!$C$3/1000*Eigenverbrauch!E765</f>
        <v>0.43657858273146155</v>
      </c>
      <c r="I765">
        <f>Ergebnis!$C$4/1000*Eigenverbrauch!F765</f>
        <v>1.4555765595463139</v>
      </c>
      <c r="J765">
        <f t="shared" si="33"/>
        <v>0</v>
      </c>
      <c r="K765">
        <f t="shared" si="34"/>
        <v>0</v>
      </c>
      <c r="L765">
        <f t="shared" si="35"/>
        <v>0</v>
      </c>
    </row>
    <row r="766" spans="2:12" x14ac:dyDescent="0.35">
      <c r="B766" s="30">
        <v>40940</v>
      </c>
      <c r="C766" s="31" t="s">
        <v>71</v>
      </c>
      <c r="D766" s="32">
        <v>0</v>
      </c>
      <c r="E766" s="32">
        <v>0.1859052059037582</v>
      </c>
      <c r="F766">
        <v>0.29232358271782982</v>
      </c>
      <c r="G766">
        <f>(D766*Ergebnis!$C$2*Ergebnis!$C$6)</f>
        <v>0</v>
      </c>
      <c r="H766">
        <f>Ergebnis!$C$3/1000*Eigenverbrauch!E766</f>
        <v>0.55771561771127454</v>
      </c>
      <c r="I766">
        <f>Ergebnis!$C$4/1000*Eigenverbrauch!F766</f>
        <v>1.0231325395124045</v>
      </c>
      <c r="J766">
        <f t="shared" si="33"/>
        <v>0</v>
      </c>
      <c r="K766">
        <f t="shared" si="34"/>
        <v>0</v>
      </c>
      <c r="L766">
        <f t="shared" si="35"/>
        <v>0</v>
      </c>
    </row>
    <row r="767" spans="2:12" x14ac:dyDescent="0.35">
      <c r="B767" s="30">
        <v>40940</v>
      </c>
      <c r="C767" s="31" t="s">
        <v>72</v>
      </c>
      <c r="D767" s="32">
        <v>0</v>
      </c>
      <c r="E767" s="32">
        <v>0.20172877948294318</v>
      </c>
      <c r="F767">
        <v>0.33344376668680453</v>
      </c>
      <c r="G767">
        <f>(D767*Ergebnis!$C$2*Ergebnis!$C$6)</f>
        <v>0</v>
      </c>
      <c r="H767">
        <f>Ergebnis!$C$3/1000*Eigenverbrauch!E767</f>
        <v>0.60518633844882952</v>
      </c>
      <c r="I767">
        <f>Ergebnis!$C$4/1000*Eigenverbrauch!F767</f>
        <v>1.1670531834038158</v>
      </c>
      <c r="J767">
        <f t="shared" si="33"/>
        <v>0</v>
      </c>
      <c r="K767">
        <f t="shared" si="34"/>
        <v>0</v>
      </c>
      <c r="L767">
        <f t="shared" si="35"/>
        <v>0</v>
      </c>
    </row>
    <row r="768" spans="2:12" x14ac:dyDescent="0.35">
      <c r="B768" s="30">
        <v>40940</v>
      </c>
      <c r="C768" s="31" t="s">
        <v>73</v>
      </c>
      <c r="D768" s="32">
        <v>0</v>
      </c>
      <c r="E768" s="32">
        <v>0.18898255490487076</v>
      </c>
      <c r="F768">
        <v>0</v>
      </c>
      <c r="G768">
        <f>(D768*Ergebnis!$C$2*Ergebnis!$C$6)</f>
        <v>0</v>
      </c>
      <c r="H768">
        <f>Ergebnis!$C$3/1000*Eigenverbrauch!E768</f>
        <v>0.56694766471461233</v>
      </c>
      <c r="I768">
        <f>Ergebnis!$C$4/1000*Eigenverbrauch!F768</f>
        <v>0</v>
      </c>
      <c r="J768">
        <f t="shared" si="33"/>
        <v>0</v>
      </c>
      <c r="K768">
        <f t="shared" si="34"/>
        <v>0</v>
      </c>
      <c r="L768">
        <f t="shared" si="35"/>
        <v>0</v>
      </c>
    </row>
    <row r="769" spans="2:12" x14ac:dyDescent="0.35">
      <c r="B769" s="30">
        <v>40940</v>
      </c>
      <c r="C769" s="31" t="s">
        <v>74</v>
      </c>
      <c r="D769" s="32">
        <v>0</v>
      </c>
      <c r="E769" s="32">
        <v>0.15563553528822338</v>
      </c>
      <c r="F769">
        <v>0.28803617017130162</v>
      </c>
      <c r="G769">
        <f>(D769*Ergebnis!$C$2*Ergebnis!$C$6)</f>
        <v>0</v>
      </c>
      <c r="H769">
        <f>Ergebnis!$C$3/1000*Eigenverbrauch!E769</f>
        <v>0.46690660586467014</v>
      </c>
      <c r="I769">
        <f>Ergebnis!$C$4/1000*Eigenverbrauch!F769</f>
        <v>1.0081265955995558</v>
      </c>
      <c r="J769">
        <f t="shared" si="33"/>
        <v>0</v>
      </c>
      <c r="K769">
        <f t="shared" si="34"/>
        <v>0</v>
      </c>
      <c r="L769">
        <f t="shared" si="35"/>
        <v>0</v>
      </c>
    </row>
    <row r="770" spans="2:12" x14ac:dyDescent="0.35">
      <c r="B770" s="30">
        <v>40940</v>
      </c>
      <c r="C770" s="31" t="s">
        <v>75</v>
      </c>
      <c r="D770" s="32">
        <v>0</v>
      </c>
      <c r="E770" s="32">
        <v>0.12531061317917816</v>
      </c>
      <c r="F770">
        <v>0.59049363709001612</v>
      </c>
      <c r="G770">
        <f>(D770*Ergebnis!$C$2*Ergebnis!$C$6)</f>
        <v>0</v>
      </c>
      <c r="H770">
        <f>Ergebnis!$C$3/1000*Eigenverbrauch!E770</f>
        <v>0.37593183953753451</v>
      </c>
      <c r="I770">
        <f>Ergebnis!$C$4/1000*Eigenverbrauch!F770</f>
        <v>2.0667277298150566</v>
      </c>
      <c r="J770">
        <f t="shared" si="33"/>
        <v>0</v>
      </c>
      <c r="K770">
        <f t="shared" si="34"/>
        <v>0</v>
      </c>
      <c r="L770">
        <f t="shared" si="35"/>
        <v>0</v>
      </c>
    </row>
    <row r="771" spans="2:12" x14ac:dyDescent="0.35">
      <c r="B771" s="30">
        <v>40940</v>
      </c>
      <c r="C771" s="31" t="s">
        <v>76</v>
      </c>
      <c r="D771" s="32">
        <v>0</v>
      </c>
      <c r="E771" s="32">
        <v>9.6233407230450277E-2</v>
      </c>
      <c r="F771">
        <v>3.1765829322004169E-2</v>
      </c>
      <c r="G771">
        <f>(D771*Ergebnis!$C$2*Ergebnis!$C$6)</f>
        <v>0</v>
      </c>
      <c r="H771">
        <f>Ergebnis!$C$3/1000*Eigenverbrauch!E771</f>
        <v>0.28870022169135084</v>
      </c>
      <c r="I771">
        <f>Ergebnis!$C$4/1000*Eigenverbrauch!F771</f>
        <v>0.11118040262701459</v>
      </c>
      <c r="J771">
        <f t="shared" si="33"/>
        <v>0</v>
      </c>
      <c r="K771">
        <f t="shared" si="34"/>
        <v>0</v>
      </c>
      <c r="L771">
        <f t="shared" si="35"/>
        <v>0</v>
      </c>
    </row>
    <row r="772" spans="2:12" x14ac:dyDescent="0.35">
      <c r="B772" s="30">
        <v>40941</v>
      </c>
      <c r="C772" s="31" t="s">
        <v>53</v>
      </c>
      <c r="D772" s="32">
        <v>0</v>
      </c>
      <c r="E772" s="32">
        <v>7.9920731193885625E-2</v>
      </c>
      <c r="F772">
        <v>0.42347943016389611</v>
      </c>
      <c r="G772">
        <f>(D772*Ergebnis!$C$2*Ergebnis!$C$6)</f>
        <v>0</v>
      </c>
      <c r="H772">
        <f>Ergebnis!$C$3/1000*Eigenverbrauch!E772</f>
        <v>0.23976219358165687</v>
      </c>
      <c r="I772">
        <f>Ergebnis!$C$4/1000*Eigenverbrauch!F772</f>
        <v>1.4821780055736364</v>
      </c>
      <c r="J772">
        <f t="shared" si="33"/>
        <v>0</v>
      </c>
      <c r="K772">
        <f t="shared" si="34"/>
        <v>0</v>
      </c>
      <c r="L772">
        <f t="shared" si="35"/>
        <v>0</v>
      </c>
    </row>
    <row r="773" spans="2:12" x14ac:dyDescent="0.35">
      <c r="B773" s="30">
        <v>40941</v>
      </c>
      <c r="C773" s="31" t="s">
        <v>54</v>
      </c>
      <c r="D773" s="32">
        <v>0</v>
      </c>
      <c r="E773" s="32">
        <v>6.9016352287206928E-2</v>
      </c>
      <c r="F773">
        <v>0.26874281371192488</v>
      </c>
      <c r="G773">
        <f>(D773*Ergebnis!$C$2*Ergebnis!$C$6)</f>
        <v>0</v>
      </c>
      <c r="H773">
        <f>Ergebnis!$C$3/1000*Eigenverbrauch!E773</f>
        <v>0.20704905686162078</v>
      </c>
      <c r="I773">
        <f>Ergebnis!$C$4/1000*Eigenverbrauch!F773</f>
        <v>0.94059984799173701</v>
      </c>
      <c r="J773">
        <f t="shared" ref="J773:J836" si="36">MIN(G773,H773)*0.85</f>
        <v>0</v>
      </c>
      <c r="K773">
        <f t="shared" ref="K773:K836" si="37">G773-J773</f>
        <v>0</v>
      </c>
      <c r="L773">
        <f t="shared" ref="L773:L836" si="38">MIN(I773,K773)*0.9</f>
        <v>0</v>
      </c>
    </row>
    <row r="774" spans="2:12" x14ac:dyDescent="0.35">
      <c r="B774" s="30">
        <v>40941</v>
      </c>
      <c r="C774" s="31" t="s">
        <v>55</v>
      </c>
      <c r="D774" s="32">
        <v>0</v>
      </c>
      <c r="E774" s="32">
        <v>6.83468261857961E-2</v>
      </c>
      <c r="F774">
        <v>0.21982733420380801</v>
      </c>
      <c r="G774">
        <f>(D774*Ergebnis!$C$2*Ergebnis!$C$6)</f>
        <v>0</v>
      </c>
      <c r="H774">
        <f>Ergebnis!$C$3/1000*Eigenverbrauch!E774</f>
        <v>0.2050404785573883</v>
      </c>
      <c r="I774">
        <f>Ergebnis!$C$4/1000*Eigenverbrauch!F774</f>
        <v>0.76939566971332807</v>
      </c>
      <c r="J774">
        <f t="shared" si="36"/>
        <v>0</v>
      </c>
      <c r="K774">
        <f t="shared" si="37"/>
        <v>0</v>
      </c>
      <c r="L774">
        <f t="shared" si="38"/>
        <v>0</v>
      </c>
    </row>
    <row r="775" spans="2:12" x14ac:dyDescent="0.35">
      <c r="B775" s="30">
        <v>40941</v>
      </c>
      <c r="C775" s="31" t="s">
        <v>56</v>
      </c>
      <c r="D775" s="32">
        <v>0</v>
      </c>
      <c r="E775" s="32">
        <v>7.1975674124176797E-2</v>
      </c>
      <c r="F775">
        <v>0.49149338374291113</v>
      </c>
      <c r="G775">
        <f>(D775*Ergebnis!$C$2*Ergebnis!$C$6)</f>
        <v>0</v>
      </c>
      <c r="H775">
        <f>Ergebnis!$C$3/1000*Eigenverbrauch!E775</f>
        <v>0.21592702237253039</v>
      </c>
      <c r="I775">
        <f>Ergebnis!$C$4/1000*Eigenverbrauch!F775</f>
        <v>1.720226843100189</v>
      </c>
      <c r="J775">
        <f t="shared" si="36"/>
        <v>0</v>
      </c>
      <c r="K775">
        <f t="shared" si="37"/>
        <v>0</v>
      </c>
      <c r="L775">
        <f t="shared" si="38"/>
        <v>0</v>
      </c>
    </row>
    <row r="776" spans="2:12" x14ac:dyDescent="0.35">
      <c r="B776" s="30">
        <v>40941</v>
      </c>
      <c r="C776" s="31" t="s">
        <v>57</v>
      </c>
      <c r="D776" s="32">
        <v>0</v>
      </c>
      <c r="E776" s="32">
        <v>7.8423171453926702E-2</v>
      </c>
      <c r="F776">
        <v>8.0486426441642472E-2</v>
      </c>
      <c r="G776">
        <f>(D776*Ergebnis!$C$2*Ergebnis!$C$6)</f>
        <v>0</v>
      </c>
      <c r="H776">
        <f>Ergebnis!$C$3/1000*Eigenverbrauch!E776</f>
        <v>0.23526951436178012</v>
      </c>
      <c r="I776">
        <f>Ergebnis!$C$4/1000*Eigenverbrauch!F776</f>
        <v>0.28170249254574864</v>
      </c>
      <c r="J776">
        <f t="shared" si="36"/>
        <v>0</v>
      </c>
      <c r="K776">
        <f t="shared" si="37"/>
        <v>0</v>
      </c>
      <c r="L776">
        <f t="shared" si="38"/>
        <v>0</v>
      </c>
    </row>
    <row r="777" spans="2:12" x14ac:dyDescent="0.35">
      <c r="B777" s="30">
        <v>40941</v>
      </c>
      <c r="C777" s="31" t="s">
        <v>58</v>
      </c>
      <c r="D777" s="32">
        <v>0</v>
      </c>
      <c r="E777" s="32">
        <v>9.2128260747139798E-2</v>
      </c>
      <c r="F777">
        <v>0.22664821780055738</v>
      </c>
      <c r="G777">
        <f>(D777*Ergebnis!$C$2*Ergebnis!$C$6)</f>
        <v>0</v>
      </c>
      <c r="H777">
        <f>Ergebnis!$C$3/1000*Eigenverbrauch!E777</f>
        <v>0.27638478224141938</v>
      </c>
      <c r="I777">
        <f>Ergebnis!$C$4/1000*Eigenverbrauch!F777</f>
        <v>0.79326876230195087</v>
      </c>
      <c r="J777">
        <f t="shared" si="36"/>
        <v>0</v>
      </c>
      <c r="K777">
        <f t="shared" si="37"/>
        <v>0</v>
      </c>
      <c r="L777">
        <f t="shared" si="38"/>
        <v>0</v>
      </c>
    </row>
    <row r="778" spans="2:12" x14ac:dyDescent="0.35">
      <c r="B778" s="30">
        <v>40941</v>
      </c>
      <c r="C778" s="31" t="s">
        <v>59</v>
      </c>
      <c r="D778" s="32">
        <v>0</v>
      </c>
      <c r="E778" s="32">
        <v>0.12474821018072688</v>
      </c>
      <c r="F778">
        <v>0.42016642955976069</v>
      </c>
      <c r="G778">
        <f>(D778*Ergebnis!$C$2*Ergebnis!$C$6)</f>
        <v>0</v>
      </c>
      <c r="H778">
        <f>Ergebnis!$C$3/1000*Eigenverbrauch!E778</f>
        <v>0.3742446305421806</v>
      </c>
      <c r="I778">
        <f>Ergebnis!$C$4/1000*Eigenverbrauch!F778</f>
        <v>1.4705825034591624</v>
      </c>
      <c r="J778">
        <f t="shared" si="36"/>
        <v>0</v>
      </c>
      <c r="K778">
        <f t="shared" si="37"/>
        <v>0</v>
      </c>
      <c r="L778">
        <f t="shared" si="38"/>
        <v>0</v>
      </c>
    </row>
    <row r="779" spans="2:12" x14ac:dyDescent="0.35">
      <c r="B779" s="30">
        <v>40941</v>
      </c>
      <c r="C779" s="31" t="s">
        <v>60</v>
      </c>
      <c r="D779" s="32">
        <v>0</v>
      </c>
      <c r="E779" s="32">
        <v>0.13006266020058005</v>
      </c>
      <c r="F779">
        <v>0.33305400190984741</v>
      </c>
      <c r="G779">
        <f>(D779*Ergebnis!$C$2*Ergebnis!$C$6)</f>
        <v>0</v>
      </c>
      <c r="H779">
        <f>Ergebnis!$C$3/1000*Eigenverbrauch!E779</f>
        <v>0.39018798060174015</v>
      </c>
      <c r="I779">
        <f>Ergebnis!$C$4/1000*Eigenverbrauch!F779</f>
        <v>1.1656890066844658</v>
      </c>
      <c r="J779">
        <f t="shared" si="36"/>
        <v>0</v>
      </c>
      <c r="K779">
        <f t="shared" si="37"/>
        <v>0</v>
      </c>
      <c r="L779">
        <f t="shared" si="38"/>
        <v>0</v>
      </c>
    </row>
    <row r="780" spans="2:12" x14ac:dyDescent="0.35">
      <c r="B780" s="30">
        <v>40941</v>
      </c>
      <c r="C780" s="31" t="s">
        <v>61</v>
      </c>
      <c r="D780" s="32">
        <v>0</v>
      </c>
      <c r="E780" s="32">
        <v>0.1160645163286451</v>
      </c>
      <c r="F780">
        <v>0.12043731607974587</v>
      </c>
      <c r="G780">
        <f>(D780*Ergebnis!$C$2*Ergebnis!$C$6)</f>
        <v>0</v>
      </c>
      <c r="H780">
        <f>Ergebnis!$C$3/1000*Eigenverbrauch!E780</f>
        <v>0.3481935489859353</v>
      </c>
      <c r="I780">
        <f>Ergebnis!$C$4/1000*Eigenverbrauch!F780</f>
        <v>0.42153060627911054</v>
      </c>
      <c r="J780">
        <f t="shared" si="36"/>
        <v>0</v>
      </c>
      <c r="K780">
        <f t="shared" si="37"/>
        <v>0</v>
      </c>
      <c r="L780">
        <f t="shared" si="38"/>
        <v>0</v>
      </c>
    </row>
    <row r="781" spans="2:12" x14ac:dyDescent="0.35">
      <c r="B781" s="30">
        <v>40941</v>
      </c>
      <c r="C781" s="31" t="s">
        <v>62</v>
      </c>
      <c r="D781" s="32">
        <v>6.323683151816237E-6</v>
      </c>
      <c r="E781" s="32">
        <v>0.10942414432751262</v>
      </c>
      <c r="F781">
        <v>0.58523181260109525</v>
      </c>
      <c r="G781">
        <f>(D781*Ergebnis!$C$2*Ergebnis!$C$6)</f>
        <v>4.1483361475914513E-2</v>
      </c>
      <c r="H781">
        <f>Ergebnis!$C$3/1000*Eigenverbrauch!E781</f>
        <v>0.32827243298253783</v>
      </c>
      <c r="I781">
        <f>Ergebnis!$C$4/1000*Eigenverbrauch!F781</f>
        <v>2.0483113441038334</v>
      </c>
      <c r="J781">
        <f t="shared" si="36"/>
        <v>3.5260857254527336E-2</v>
      </c>
      <c r="K781">
        <f t="shared" si="37"/>
        <v>6.2225042213871762E-3</v>
      </c>
      <c r="L781">
        <f t="shared" si="38"/>
        <v>5.6002537992484586E-3</v>
      </c>
    </row>
    <row r="782" spans="2:12" x14ac:dyDescent="0.35">
      <c r="B782" s="30">
        <v>40941</v>
      </c>
      <c r="C782" s="31" t="s">
        <v>63</v>
      </c>
      <c r="D782" s="32">
        <v>2.445332778041206E-5</v>
      </c>
      <c r="E782" s="32">
        <v>0.10842359821674165</v>
      </c>
      <c r="F782">
        <v>0.65733829633815988</v>
      </c>
      <c r="G782">
        <f>(D782*Ergebnis!$C$2*Ergebnis!$C$6)</f>
        <v>0.16041383023950312</v>
      </c>
      <c r="H782">
        <f>Ergebnis!$C$3/1000*Eigenverbrauch!E782</f>
        <v>0.32527079465022496</v>
      </c>
      <c r="I782">
        <f>Ergebnis!$C$4/1000*Eigenverbrauch!F782</f>
        <v>2.3006840371835597</v>
      </c>
      <c r="J782">
        <f t="shared" si="36"/>
        <v>0.13635175570357766</v>
      </c>
      <c r="K782">
        <f t="shared" si="37"/>
        <v>2.406207453592546E-2</v>
      </c>
      <c r="L782">
        <f t="shared" si="38"/>
        <v>2.1655867082332914E-2</v>
      </c>
    </row>
    <row r="783" spans="2:12" x14ac:dyDescent="0.35">
      <c r="B783" s="30">
        <v>40941</v>
      </c>
      <c r="C783" s="31" t="s">
        <v>64</v>
      </c>
      <c r="D783" s="32">
        <v>1.6157602065659366E-5</v>
      </c>
      <c r="E783" s="32">
        <v>0.11442032286586888</v>
      </c>
      <c r="F783">
        <v>0.67760606473992946</v>
      </c>
      <c r="G783">
        <f>(D783*Ergebnis!$C$2*Ergebnis!$C$6)</f>
        <v>0.10599386955072544</v>
      </c>
      <c r="H783">
        <f>Ergebnis!$C$3/1000*Eigenverbrauch!E783</f>
        <v>0.34326096859760663</v>
      </c>
      <c r="I783">
        <f>Ergebnis!$C$4/1000*Eigenverbrauch!F783</f>
        <v>2.3716212265897529</v>
      </c>
      <c r="J783">
        <f t="shared" si="36"/>
        <v>9.0094789118116622E-2</v>
      </c>
      <c r="K783">
        <f t="shared" si="37"/>
        <v>1.589908043260882E-2</v>
      </c>
      <c r="L783">
        <f t="shared" si="38"/>
        <v>1.4309172389347938E-2</v>
      </c>
    </row>
    <row r="784" spans="2:12" x14ac:dyDescent="0.35">
      <c r="B784" s="30">
        <v>40941</v>
      </c>
      <c r="C784" s="31" t="s">
        <v>65</v>
      </c>
      <c r="D784" s="32">
        <v>6.5971397205434257E-5</v>
      </c>
      <c r="E784" s="32">
        <v>0.12295934743288857</v>
      </c>
      <c r="F784">
        <v>0.62459805507376298</v>
      </c>
      <c r="G784">
        <f>(D784*Ergebnis!$C$2*Ergebnis!$C$6)</f>
        <v>0.43277236566764871</v>
      </c>
      <c r="H784">
        <f>Ergebnis!$C$3/1000*Eigenverbrauch!E784</f>
        <v>0.36887804229866572</v>
      </c>
      <c r="I784">
        <f>Ergebnis!$C$4/1000*Eigenverbrauch!F784</f>
        <v>2.1860931927581704</v>
      </c>
      <c r="J784">
        <f t="shared" si="36"/>
        <v>0.31354633595386583</v>
      </c>
      <c r="K784">
        <f t="shared" si="37"/>
        <v>0.11922602971378288</v>
      </c>
      <c r="L784">
        <f t="shared" si="38"/>
        <v>0.10730342674240459</v>
      </c>
    </row>
    <row r="785" spans="2:12" x14ac:dyDescent="0.35">
      <c r="B785" s="30">
        <v>40941</v>
      </c>
      <c r="C785" s="31" t="s">
        <v>66</v>
      </c>
      <c r="D785" s="32">
        <v>1.2463308997758406E-5</v>
      </c>
      <c r="E785" s="32">
        <v>0.12602411974574773</v>
      </c>
      <c r="F785">
        <v>0.56496404419932567</v>
      </c>
      <c r="G785">
        <f>(D785*Ergebnis!$C$2*Ergebnis!$C$6)</f>
        <v>8.1759307025295144E-2</v>
      </c>
      <c r="H785">
        <f>Ergebnis!$C$3/1000*Eigenverbrauch!E785</f>
        <v>0.37807235923724319</v>
      </c>
      <c r="I785">
        <f>Ergebnis!$C$4/1000*Eigenverbrauch!F785</f>
        <v>1.9773741546976398</v>
      </c>
      <c r="J785">
        <f t="shared" si="36"/>
        <v>6.9495410971500873E-2</v>
      </c>
      <c r="K785">
        <f t="shared" si="37"/>
        <v>1.2263896053794271E-2</v>
      </c>
      <c r="L785">
        <f t="shared" si="38"/>
        <v>1.1037506448414844E-2</v>
      </c>
    </row>
    <row r="786" spans="2:12" x14ac:dyDescent="0.35">
      <c r="B786" s="30">
        <v>40941</v>
      </c>
      <c r="C786" s="31" t="s">
        <v>67</v>
      </c>
      <c r="D786" s="32">
        <v>9.7287433104865187E-7</v>
      </c>
      <c r="E786" s="32">
        <v>0.11866533050505386</v>
      </c>
      <c r="F786">
        <v>0.45972755442090696</v>
      </c>
      <c r="G786">
        <f>(D786*Ergebnis!$C$2*Ergebnis!$C$6)</f>
        <v>6.3820556116791563E-3</v>
      </c>
      <c r="H786">
        <f>Ergebnis!$C$3/1000*Eigenverbrauch!E786</f>
        <v>0.35599599151516159</v>
      </c>
      <c r="I786">
        <f>Ergebnis!$C$4/1000*Eigenverbrauch!F786</f>
        <v>1.6090464404731744</v>
      </c>
      <c r="J786">
        <f t="shared" si="36"/>
        <v>5.4247472699272825E-3</v>
      </c>
      <c r="K786">
        <f t="shared" si="37"/>
        <v>9.5730834175187379E-4</v>
      </c>
      <c r="L786">
        <f t="shared" si="38"/>
        <v>8.6157750757668639E-4</v>
      </c>
    </row>
    <row r="787" spans="2:12" x14ac:dyDescent="0.35">
      <c r="B787" s="30">
        <v>40941</v>
      </c>
      <c r="C787" s="31" t="s">
        <v>68</v>
      </c>
      <c r="D787" s="32">
        <v>0</v>
      </c>
      <c r="E787" s="32">
        <v>0.11316686290215583</v>
      </c>
      <c r="F787">
        <v>0.46713308518309204</v>
      </c>
      <c r="G787">
        <f>(D787*Ergebnis!$C$2*Ergebnis!$C$6)</f>
        <v>0</v>
      </c>
      <c r="H787">
        <f>Ergebnis!$C$3/1000*Eigenverbrauch!E787</f>
        <v>0.33950058870646749</v>
      </c>
      <c r="I787">
        <f>Ergebnis!$C$4/1000*Eigenverbrauch!F787</f>
        <v>1.6349657981408221</v>
      </c>
      <c r="J787">
        <f t="shared" si="36"/>
        <v>0</v>
      </c>
      <c r="K787">
        <f t="shared" si="37"/>
        <v>0</v>
      </c>
      <c r="L787">
        <f t="shared" si="38"/>
        <v>0</v>
      </c>
    </row>
    <row r="788" spans="2:12" x14ac:dyDescent="0.35">
      <c r="B788" s="30">
        <v>40941</v>
      </c>
      <c r="C788" s="31" t="s">
        <v>69</v>
      </c>
      <c r="D788" s="32">
        <v>0</v>
      </c>
      <c r="E788" s="32">
        <v>0.11879366027372337</v>
      </c>
      <c r="F788">
        <v>0.47083585056418453</v>
      </c>
      <c r="G788">
        <f>(D788*Ergebnis!$C$2*Ergebnis!$C$6)</f>
        <v>0</v>
      </c>
      <c r="H788">
        <f>Ergebnis!$C$3/1000*Eigenverbrauch!E788</f>
        <v>0.35638098082117009</v>
      </c>
      <c r="I788">
        <f>Ergebnis!$C$4/1000*Eigenverbrauch!F788</f>
        <v>1.6479254769746459</v>
      </c>
      <c r="J788">
        <f t="shared" si="36"/>
        <v>0</v>
      </c>
      <c r="K788">
        <f t="shared" si="37"/>
        <v>0</v>
      </c>
      <c r="L788">
        <f t="shared" si="38"/>
        <v>0</v>
      </c>
    </row>
    <row r="789" spans="2:12" x14ac:dyDescent="0.35">
      <c r="B789" s="30">
        <v>40941</v>
      </c>
      <c r="C789" s="31" t="s">
        <v>70</v>
      </c>
      <c r="D789" s="32">
        <v>0</v>
      </c>
      <c r="E789" s="32">
        <v>0.14552619424382052</v>
      </c>
      <c r="F789">
        <v>0.66435406232338778</v>
      </c>
      <c r="G789">
        <f>(D789*Ergebnis!$C$2*Ergebnis!$C$6)</f>
        <v>0</v>
      </c>
      <c r="H789">
        <f>Ergebnis!$C$3/1000*Eigenverbrauch!E789</f>
        <v>0.43657858273146155</v>
      </c>
      <c r="I789">
        <f>Ergebnis!$C$4/1000*Eigenverbrauch!F789</f>
        <v>2.3252392181318573</v>
      </c>
      <c r="J789">
        <f t="shared" si="36"/>
        <v>0</v>
      </c>
      <c r="K789">
        <f t="shared" si="37"/>
        <v>0</v>
      </c>
      <c r="L789">
        <f t="shared" si="38"/>
        <v>0</v>
      </c>
    </row>
    <row r="790" spans="2:12" x14ac:dyDescent="0.35">
      <c r="B790" s="30">
        <v>40941</v>
      </c>
      <c r="C790" s="31" t="s">
        <v>71</v>
      </c>
      <c r="D790" s="32">
        <v>0</v>
      </c>
      <c r="E790" s="32">
        <v>0.1859052059037582</v>
      </c>
      <c r="F790">
        <v>0.44881414066610803</v>
      </c>
      <c r="G790">
        <f>(D790*Ergebnis!$C$2*Ergebnis!$C$6)</f>
        <v>0</v>
      </c>
      <c r="H790">
        <f>Ergebnis!$C$3/1000*Eigenverbrauch!E790</f>
        <v>0.55771561771127454</v>
      </c>
      <c r="I790">
        <f>Ergebnis!$C$4/1000*Eigenverbrauch!F790</f>
        <v>1.5708494923313781</v>
      </c>
      <c r="J790">
        <f t="shared" si="36"/>
        <v>0</v>
      </c>
      <c r="K790">
        <f t="shared" si="37"/>
        <v>0</v>
      </c>
      <c r="L790">
        <f t="shared" si="38"/>
        <v>0</v>
      </c>
    </row>
    <row r="791" spans="2:12" x14ac:dyDescent="0.35">
      <c r="B791" s="30">
        <v>40941</v>
      </c>
      <c r="C791" s="31" t="s">
        <v>72</v>
      </c>
      <c r="D791" s="32">
        <v>0</v>
      </c>
      <c r="E791" s="32">
        <v>0.20172877948294318</v>
      </c>
      <c r="F791">
        <v>0.40710930953169766</v>
      </c>
      <c r="G791">
        <f>(D791*Ergebnis!$C$2*Ergebnis!$C$6)</f>
        <v>0</v>
      </c>
      <c r="H791">
        <f>Ergebnis!$C$3/1000*Eigenverbrauch!E791</f>
        <v>0.60518633844882952</v>
      </c>
      <c r="I791">
        <f>Ergebnis!$C$4/1000*Eigenverbrauch!F791</f>
        <v>1.4248825833609418</v>
      </c>
      <c r="J791">
        <f t="shared" si="36"/>
        <v>0</v>
      </c>
      <c r="K791">
        <f t="shared" si="37"/>
        <v>0</v>
      </c>
      <c r="L791">
        <f t="shared" si="38"/>
        <v>0</v>
      </c>
    </row>
    <row r="792" spans="2:12" x14ac:dyDescent="0.35">
      <c r="B792" s="30">
        <v>40941</v>
      </c>
      <c r="C792" s="31" t="s">
        <v>73</v>
      </c>
      <c r="D792" s="32">
        <v>0</v>
      </c>
      <c r="E792" s="32">
        <v>0.18898255490487076</v>
      </c>
      <c r="F792">
        <v>0.68812971371777132</v>
      </c>
      <c r="G792">
        <f>(D792*Ergebnis!$C$2*Ergebnis!$C$6)</f>
        <v>0</v>
      </c>
      <c r="H792">
        <f>Ergebnis!$C$3/1000*Eigenverbrauch!E792</f>
        <v>0.56694766471461233</v>
      </c>
      <c r="I792">
        <f>Ergebnis!$C$4/1000*Eigenverbrauch!F792</f>
        <v>2.4084539980121997</v>
      </c>
      <c r="J792">
        <f t="shared" si="36"/>
        <v>0</v>
      </c>
      <c r="K792">
        <f t="shared" si="37"/>
        <v>0</v>
      </c>
      <c r="L792">
        <f t="shared" si="38"/>
        <v>0</v>
      </c>
    </row>
    <row r="793" spans="2:12" x14ac:dyDescent="0.35">
      <c r="B793" s="30">
        <v>40941</v>
      </c>
      <c r="C793" s="31" t="s">
        <v>74</v>
      </c>
      <c r="D793" s="32">
        <v>0</v>
      </c>
      <c r="E793" s="32">
        <v>0.15563553528822338</v>
      </c>
      <c r="F793">
        <v>0.20345721357160954</v>
      </c>
      <c r="G793">
        <f>(D793*Ergebnis!$C$2*Ergebnis!$C$6)</f>
        <v>0</v>
      </c>
      <c r="H793">
        <f>Ergebnis!$C$3/1000*Eigenverbrauch!E793</f>
        <v>0.46690660586467014</v>
      </c>
      <c r="I793">
        <f>Ergebnis!$C$4/1000*Eigenverbrauch!F793</f>
        <v>0.71210024750063339</v>
      </c>
      <c r="J793">
        <f t="shared" si="36"/>
        <v>0</v>
      </c>
      <c r="K793">
        <f t="shared" si="37"/>
        <v>0</v>
      </c>
      <c r="L793">
        <f t="shared" si="38"/>
        <v>0</v>
      </c>
    </row>
    <row r="794" spans="2:12" x14ac:dyDescent="0.35">
      <c r="B794" s="30">
        <v>40941</v>
      </c>
      <c r="C794" s="31" t="s">
        <v>75</v>
      </c>
      <c r="D794" s="32">
        <v>0</v>
      </c>
      <c r="E794" s="32">
        <v>0.12531061317917816</v>
      </c>
      <c r="F794">
        <v>0.52676709605752925</v>
      </c>
      <c r="G794">
        <f>(D794*Ergebnis!$C$2*Ergebnis!$C$6)</f>
        <v>0</v>
      </c>
      <c r="H794">
        <f>Ergebnis!$C$3/1000*Eigenverbrauch!E794</f>
        <v>0.37593183953753451</v>
      </c>
      <c r="I794">
        <f>Ergebnis!$C$4/1000*Eigenverbrauch!F794</f>
        <v>1.8436848362013523</v>
      </c>
      <c r="J794">
        <f t="shared" si="36"/>
        <v>0</v>
      </c>
      <c r="K794">
        <f t="shared" si="37"/>
        <v>0</v>
      </c>
      <c r="L794">
        <f t="shared" si="38"/>
        <v>0</v>
      </c>
    </row>
    <row r="795" spans="2:12" x14ac:dyDescent="0.35">
      <c r="B795" s="30">
        <v>40941</v>
      </c>
      <c r="C795" s="31" t="s">
        <v>76</v>
      </c>
      <c r="D795" s="32">
        <v>0</v>
      </c>
      <c r="E795" s="32">
        <v>9.6233407230450277E-2</v>
      </c>
      <c r="F795">
        <v>3.2740241264396938E-2</v>
      </c>
      <c r="G795">
        <f>(D795*Ergebnis!$C$2*Ergebnis!$C$6)</f>
        <v>0</v>
      </c>
      <c r="H795">
        <f>Ergebnis!$C$3/1000*Eigenverbrauch!E795</f>
        <v>0.28870022169135084</v>
      </c>
      <c r="I795">
        <f>Ergebnis!$C$4/1000*Eigenverbrauch!F795</f>
        <v>0.11459084442538928</v>
      </c>
      <c r="J795">
        <f t="shared" si="36"/>
        <v>0</v>
      </c>
      <c r="K795">
        <f t="shared" si="37"/>
        <v>0</v>
      </c>
      <c r="L795">
        <f t="shared" si="38"/>
        <v>0</v>
      </c>
    </row>
    <row r="796" spans="2:12" x14ac:dyDescent="0.35">
      <c r="B796" s="30">
        <v>40942</v>
      </c>
      <c r="C796" s="31" t="s">
        <v>53</v>
      </c>
      <c r="D796" s="32">
        <v>0</v>
      </c>
      <c r="E796" s="32">
        <v>7.9920731193885625E-2</v>
      </c>
      <c r="F796">
        <v>0.14869526240913611</v>
      </c>
      <c r="G796">
        <f>(D796*Ergebnis!$C$2*Ergebnis!$C$6)</f>
        <v>0</v>
      </c>
      <c r="H796">
        <f>Ergebnis!$C$3/1000*Eigenverbrauch!E796</f>
        <v>0.23976219358165687</v>
      </c>
      <c r="I796">
        <f>Ergebnis!$C$4/1000*Eigenverbrauch!F796</f>
        <v>0.52043341843197632</v>
      </c>
      <c r="J796">
        <f t="shared" si="36"/>
        <v>0</v>
      </c>
      <c r="K796">
        <f t="shared" si="37"/>
        <v>0</v>
      </c>
      <c r="L796">
        <f t="shared" si="38"/>
        <v>0</v>
      </c>
    </row>
    <row r="797" spans="2:12" x14ac:dyDescent="0.35">
      <c r="B797" s="30">
        <v>40942</v>
      </c>
      <c r="C797" s="31" t="s">
        <v>54</v>
      </c>
      <c r="D797" s="32">
        <v>0</v>
      </c>
      <c r="E797" s="32">
        <v>6.9016352287206928E-2</v>
      </c>
      <c r="F797">
        <v>8.3994309434256426E-2</v>
      </c>
      <c r="G797">
        <f>(D797*Ergebnis!$C$2*Ergebnis!$C$6)</f>
        <v>0</v>
      </c>
      <c r="H797">
        <f>Ergebnis!$C$3/1000*Eigenverbrauch!E797</f>
        <v>0.20704905686162078</v>
      </c>
      <c r="I797">
        <f>Ergebnis!$C$4/1000*Eigenverbrauch!F797</f>
        <v>0.29398008301989748</v>
      </c>
      <c r="J797">
        <f t="shared" si="36"/>
        <v>0</v>
      </c>
      <c r="K797">
        <f t="shared" si="37"/>
        <v>0</v>
      </c>
      <c r="L797">
        <f t="shared" si="38"/>
        <v>0</v>
      </c>
    </row>
    <row r="798" spans="2:12" x14ac:dyDescent="0.35">
      <c r="B798" s="30">
        <v>40942</v>
      </c>
      <c r="C798" s="31" t="s">
        <v>55</v>
      </c>
      <c r="D798" s="32">
        <v>0</v>
      </c>
      <c r="E798" s="32">
        <v>6.83468261857961E-2</v>
      </c>
      <c r="F798">
        <v>0.3196071171048272</v>
      </c>
      <c r="G798">
        <f>(D798*Ergebnis!$C$2*Ergebnis!$C$6)</f>
        <v>0</v>
      </c>
      <c r="H798">
        <f>Ergebnis!$C$3/1000*Eigenverbrauch!E798</f>
        <v>0.2050404785573883</v>
      </c>
      <c r="I798">
        <f>Ergebnis!$C$4/1000*Eigenverbrauch!F798</f>
        <v>1.1186249098668952</v>
      </c>
      <c r="J798">
        <f t="shared" si="36"/>
        <v>0</v>
      </c>
      <c r="K798">
        <f t="shared" si="37"/>
        <v>0</v>
      </c>
      <c r="L798">
        <f t="shared" si="38"/>
        <v>0</v>
      </c>
    </row>
    <row r="799" spans="2:12" x14ac:dyDescent="0.35">
      <c r="B799" s="30">
        <v>40942</v>
      </c>
      <c r="C799" s="31" t="s">
        <v>56</v>
      </c>
      <c r="D799" s="32">
        <v>0</v>
      </c>
      <c r="E799" s="32">
        <v>7.1975674124176797E-2</v>
      </c>
      <c r="F799">
        <v>0.40749907430865473</v>
      </c>
      <c r="G799">
        <f>(D799*Ergebnis!$C$2*Ergebnis!$C$6)</f>
        <v>0</v>
      </c>
      <c r="H799">
        <f>Ergebnis!$C$3/1000*Eigenverbrauch!E799</f>
        <v>0.21592702237253039</v>
      </c>
      <c r="I799">
        <f>Ergebnis!$C$4/1000*Eigenverbrauch!F799</f>
        <v>1.4262467600802915</v>
      </c>
      <c r="J799">
        <f t="shared" si="36"/>
        <v>0</v>
      </c>
      <c r="K799">
        <f t="shared" si="37"/>
        <v>0</v>
      </c>
      <c r="L799">
        <f t="shared" si="38"/>
        <v>0</v>
      </c>
    </row>
    <row r="800" spans="2:12" x14ac:dyDescent="0.35">
      <c r="B800" s="30">
        <v>40942</v>
      </c>
      <c r="C800" s="31" t="s">
        <v>57</v>
      </c>
      <c r="D800" s="32">
        <v>0</v>
      </c>
      <c r="E800" s="32">
        <v>7.8423171453926702E-2</v>
      </c>
      <c r="F800">
        <v>9.9000253347105022E-2</v>
      </c>
      <c r="G800">
        <f>(D800*Ergebnis!$C$2*Ergebnis!$C$6)</f>
        <v>0</v>
      </c>
      <c r="H800">
        <f>Ergebnis!$C$3/1000*Eigenverbrauch!E800</f>
        <v>0.23526951436178012</v>
      </c>
      <c r="I800">
        <f>Ergebnis!$C$4/1000*Eigenverbrauch!F800</f>
        <v>0.34650088671486756</v>
      </c>
      <c r="J800">
        <f t="shared" si="36"/>
        <v>0</v>
      </c>
      <c r="K800">
        <f t="shared" si="37"/>
        <v>0</v>
      </c>
      <c r="L800">
        <f t="shared" si="38"/>
        <v>0</v>
      </c>
    </row>
    <row r="801" spans="2:12" x14ac:dyDescent="0.35">
      <c r="B801" s="30">
        <v>40942</v>
      </c>
      <c r="C801" s="31" t="s">
        <v>58</v>
      </c>
      <c r="D801" s="32">
        <v>0</v>
      </c>
      <c r="E801" s="32">
        <v>9.2128260747139798E-2</v>
      </c>
      <c r="F801">
        <v>0.56398963225693299</v>
      </c>
      <c r="G801">
        <f>(D801*Ergebnis!$C$2*Ergebnis!$C$6)</f>
        <v>0</v>
      </c>
      <c r="H801">
        <f>Ergebnis!$C$3/1000*Eigenverbrauch!E801</f>
        <v>0.27638478224141938</v>
      </c>
      <c r="I801">
        <f>Ergebnis!$C$4/1000*Eigenverbrauch!F801</f>
        <v>1.9739637128992655</v>
      </c>
      <c r="J801">
        <f t="shared" si="36"/>
        <v>0</v>
      </c>
      <c r="K801">
        <f t="shared" si="37"/>
        <v>0</v>
      </c>
      <c r="L801">
        <f t="shared" si="38"/>
        <v>0</v>
      </c>
    </row>
    <row r="802" spans="2:12" x14ac:dyDescent="0.35">
      <c r="B802" s="30">
        <v>40942</v>
      </c>
      <c r="C802" s="31" t="s">
        <v>59</v>
      </c>
      <c r="D802" s="32">
        <v>0</v>
      </c>
      <c r="E802" s="32">
        <v>0.12474821018072688</v>
      </c>
      <c r="F802">
        <v>0.1066006664977686</v>
      </c>
      <c r="G802">
        <f>(D802*Ergebnis!$C$2*Ergebnis!$C$6)</f>
        <v>0</v>
      </c>
      <c r="H802">
        <f>Ergebnis!$C$3/1000*Eigenverbrauch!E802</f>
        <v>0.3742446305421806</v>
      </c>
      <c r="I802">
        <f>Ergebnis!$C$4/1000*Eigenverbrauch!F802</f>
        <v>0.37310233274219012</v>
      </c>
      <c r="J802">
        <f t="shared" si="36"/>
        <v>0</v>
      </c>
      <c r="K802">
        <f t="shared" si="37"/>
        <v>0</v>
      </c>
      <c r="L802">
        <f t="shared" si="38"/>
        <v>0</v>
      </c>
    </row>
    <row r="803" spans="2:12" x14ac:dyDescent="0.35">
      <c r="B803" s="30">
        <v>40942</v>
      </c>
      <c r="C803" s="31" t="s">
        <v>60</v>
      </c>
      <c r="D803" s="32">
        <v>0</v>
      </c>
      <c r="E803" s="32">
        <v>0.13006266020058005</v>
      </c>
      <c r="F803">
        <v>0.40652466236626195</v>
      </c>
      <c r="G803">
        <f>(D803*Ergebnis!$C$2*Ergebnis!$C$6)</f>
        <v>0</v>
      </c>
      <c r="H803">
        <f>Ergebnis!$C$3/1000*Eigenverbrauch!E803</f>
        <v>0.39018798060174015</v>
      </c>
      <c r="I803">
        <f>Ergebnis!$C$4/1000*Eigenverbrauch!F803</f>
        <v>1.4228363182819168</v>
      </c>
      <c r="J803">
        <f t="shared" si="36"/>
        <v>0</v>
      </c>
      <c r="K803">
        <f t="shared" si="37"/>
        <v>0</v>
      </c>
      <c r="L803">
        <f t="shared" si="38"/>
        <v>0</v>
      </c>
    </row>
    <row r="804" spans="2:12" x14ac:dyDescent="0.35">
      <c r="B804" s="30">
        <v>40942</v>
      </c>
      <c r="C804" s="31" t="s">
        <v>61</v>
      </c>
      <c r="D804" s="32">
        <v>0</v>
      </c>
      <c r="E804" s="32">
        <v>0.1160645163286451</v>
      </c>
      <c r="F804">
        <v>0.16584491259524878</v>
      </c>
      <c r="G804">
        <f>(D804*Ergebnis!$C$2*Ergebnis!$C$6)</f>
        <v>0</v>
      </c>
      <c r="H804">
        <f>Ergebnis!$C$3/1000*Eigenverbrauch!E804</f>
        <v>0.3481935489859353</v>
      </c>
      <c r="I804">
        <f>Ergebnis!$C$4/1000*Eigenverbrauch!F804</f>
        <v>0.58045719408337071</v>
      </c>
      <c r="J804">
        <f t="shared" si="36"/>
        <v>0</v>
      </c>
      <c r="K804">
        <f t="shared" si="37"/>
        <v>0</v>
      </c>
      <c r="L804">
        <f t="shared" si="38"/>
        <v>0</v>
      </c>
    </row>
    <row r="805" spans="2:12" x14ac:dyDescent="0.35">
      <c r="B805" s="30">
        <v>40942</v>
      </c>
      <c r="C805" s="31" t="s">
        <v>62</v>
      </c>
      <c r="D805" s="32">
        <v>7.888170251745826E-7</v>
      </c>
      <c r="E805" s="32">
        <v>0.10942414432751262</v>
      </c>
      <c r="F805">
        <v>0.58386763588174528</v>
      </c>
      <c r="G805">
        <f>(D805*Ergebnis!$C$2*Ergebnis!$C$6)</f>
        <v>5.1746396851452617E-3</v>
      </c>
      <c r="H805">
        <f>Ergebnis!$C$3/1000*Eigenverbrauch!E805</f>
        <v>0.32827243298253783</v>
      </c>
      <c r="I805">
        <f>Ergebnis!$C$4/1000*Eigenverbrauch!F805</f>
        <v>2.0435367255861085</v>
      </c>
      <c r="J805">
        <f t="shared" si="36"/>
        <v>4.3984437323734719E-3</v>
      </c>
      <c r="K805">
        <f t="shared" si="37"/>
        <v>7.7619595277178977E-4</v>
      </c>
      <c r="L805">
        <f t="shared" si="38"/>
        <v>6.9857635749461086E-4</v>
      </c>
    </row>
    <row r="806" spans="2:12" x14ac:dyDescent="0.35">
      <c r="B806" s="30">
        <v>40942</v>
      </c>
      <c r="C806" s="31" t="s">
        <v>63</v>
      </c>
      <c r="D806" s="32">
        <v>9.4658043020949912E-6</v>
      </c>
      <c r="E806" s="32">
        <v>0.10842359821674165</v>
      </c>
      <c r="F806">
        <v>0.652076471849239</v>
      </c>
      <c r="G806">
        <f>(D806*Ergebnis!$C$2*Ergebnis!$C$6)</f>
        <v>6.209567622174314E-2</v>
      </c>
      <c r="H806">
        <f>Ergebnis!$C$3/1000*Eigenverbrauch!E806</f>
        <v>0.32527079465022496</v>
      </c>
      <c r="I806">
        <f>Ergebnis!$C$4/1000*Eigenverbrauch!F806</f>
        <v>2.2822676514723366</v>
      </c>
      <c r="J806">
        <f t="shared" si="36"/>
        <v>5.2781324788481666E-2</v>
      </c>
      <c r="K806">
        <f t="shared" si="37"/>
        <v>9.3143514332614738E-3</v>
      </c>
      <c r="L806">
        <f t="shared" si="38"/>
        <v>8.3829162899353264E-3</v>
      </c>
    </row>
    <row r="807" spans="2:12" x14ac:dyDescent="0.35">
      <c r="B807" s="30">
        <v>40942</v>
      </c>
      <c r="C807" s="31" t="s">
        <v>64</v>
      </c>
      <c r="D807" s="32">
        <v>2.2336668762860266E-5</v>
      </c>
      <c r="E807" s="32">
        <v>0.11442032286586888</v>
      </c>
      <c r="F807">
        <v>0.67020053397774437</v>
      </c>
      <c r="G807">
        <f>(D807*Ergebnis!$C$2*Ergebnis!$C$6)</f>
        <v>0.14652854708436336</v>
      </c>
      <c r="H807">
        <f>Ergebnis!$C$3/1000*Eigenverbrauch!E807</f>
        <v>0.34326096859760663</v>
      </c>
      <c r="I807">
        <f>Ergebnis!$C$4/1000*Eigenverbrauch!F807</f>
        <v>2.3457018689221054</v>
      </c>
      <c r="J807">
        <f t="shared" si="36"/>
        <v>0.12454926502170885</v>
      </c>
      <c r="K807">
        <f t="shared" si="37"/>
        <v>2.1979282062654509E-2</v>
      </c>
      <c r="L807">
        <f t="shared" si="38"/>
        <v>1.9781353856389058E-2</v>
      </c>
    </row>
    <row r="808" spans="2:12" x14ac:dyDescent="0.35">
      <c r="B808" s="30">
        <v>40942</v>
      </c>
      <c r="C808" s="31" t="s">
        <v>65</v>
      </c>
      <c r="D808" s="32">
        <v>2.3099191887195695E-5</v>
      </c>
      <c r="E808" s="32">
        <v>0.12295934743288857</v>
      </c>
      <c r="F808">
        <v>0.68657065460994293</v>
      </c>
      <c r="G808">
        <f>(D808*Ergebnis!$C$2*Ergebnis!$C$6)</f>
        <v>0.15153069878000375</v>
      </c>
      <c r="H808">
        <f>Ergebnis!$C$3/1000*Eigenverbrauch!E808</f>
        <v>0.36887804229866572</v>
      </c>
      <c r="I808">
        <f>Ergebnis!$C$4/1000*Eigenverbrauch!F808</f>
        <v>2.4029972911348003</v>
      </c>
      <c r="J808">
        <f t="shared" si="36"/>
        <v>0.12880109396300318</v>
      </c>
      <c r="K808">
        <f t="shared" si="37"/>
        <v>2.2729604817000565E-2</v>
      </c>
      <c r="L808">
        <f t="shared" si="38"/>
        <v>2.0456644335300509E-2</v>
      </c>
    </row>
    <row r="809" spans="2:12" x14ac:dyDescent="0.35">
      <c r="B809" s="30">
        <v>40942</v>
      </c>
      <c r="C809" s="31" t="s">
        <v>66</v>
      </c>
      <c r="D809" s="32">
        <v>1.0872527996989664E-4</v>
      </c>
      <c r="E809" s="32">
        <v>0.12602411974574773</v>
      </c>
      <c r="F809">
        <v>0.21670921598815115</v>
      </c>
      <c r="G809">
        <f>(D809*Ergebnis!$C$2*Ergebnis!$C$6)</f>
        <v>0.71323783660252194</v>
      </c>
      <c r="H809">
        <f>Ergebnis!$C$3/1000*Eigenverbrauch!E809</f>
        <v>0.37807235923724319</v>
      </c>
      <c r="I809">
        <f>Ergebnis!$C$4/1000*Eigenverbrauch!F809</f>
        <v>0.75848225595852903</v>
      </c>
      <c r="J809">
        <f t="shared" si="36"/>
        <v>0.3213615053516567</v>
      </c>
      <c r="K809">
        <f t="shared" si="37"/>
        <v>0.39187633125086524</v>
      </c>
      <c r="L809">
        <f t="shared" si="38"/>
        <v>0.35268869812577874</v>
      </c>
    </row>
    <row r="810" spans="2:12" x14ac:dyDescent="0.35">
      <c r="B810" s="30">
        <v>40942</v>
      </c>
      <c r="C810" s="31" t="s">
        <v>67</v>
      </c>
      <c r="D810" s="32">
        <v>3.0143327922004719E-4</v>
      </c>
      <c r="E810" s="32">
        <v>0.11866533050505386</v>
      </c>
      <c r="F810">
        <v>0.2334691013973067</v>
      </c>
      <c r="G810">
        <f>(D810*Ergebnis!$C$2*Ergebnis!$C$6)</f>
        <v>1.9774023116835096</v>
      </c>
      <c r="H810">
        <f>Ergebnis!$C$3/1000*Eigenverbrauch!E810</f>
        <v>0.35599599151516159</v>
      </c>
      <c r="I810">
        <f>Ergebnis!$C$4/1000*Eigenverbrauch!F810</f>
        <v>0.81714185489057345</v>
      </c>
      <c r="J810">
        <f t="shared" si="36"/>
        <v>0.30259659278788736</v>
      </c>
      <c r="K810">
        <f t="shared" si="37"/>
        <v>1.6748057188956222</v>
      </c>
      <c r="L810">
        <f t="shared" si="38"/>
        <v>0.73542766940151616</v>
      </c>
    </row>
    <row r="811" spans="2:12" x14ac:dyDescent="0.35">
      <c r="B811" s="30">
        <v>40942</v>
      </c>
      <c r="C811" s="31" t="s">
        <v>68</v>
      </c>
      <c r="D811" s="32">
        <v>2.7141879141215429E-4</v>
      </c>
      <c r="E811" s="32">
        <v>0.11316686290215583</v>
      </c>
      <c r="F811">
        <v>0.36131194823923762</v>
      </c>
      <c r="G811">
        <f>(D811*Ergebnis!$C$2*Ergebnis!$C$6)</f>
        <v>1.780507271663732</v>
      </c>
      <c r="H811">
        <f>Ergebnis!$C$3/1000*Eigenverbrauch!E811</f>
        <v>0.33950058870646749</v>
      </c>
      <c r="I811">
        <f>Ergebnis!$C$4/1000*Eigenverbrauch!F811</f>
        <v>1.2645918188373317</v>
      </c>
      <c r="J811">
        <f t="shared" si="36"/>
        <v>0.28857550040049734</v>
      </c>
      <c r="K811">
        <f t="shared" si="37"/>
        <v>1.4919317712632347</v>
      </c>
      <c r="L811">
        <f t="shared" si="38"/>
        <v>1.1381326369535987</v>
      </c>
    </row>
    <row r="812" spans="2:12" x14ac:dyDescent="0.35">
      <c r="B812" s="30">
        <v>40942</v>
      </c>
      <c r="C812" s="31" t="s">
        <v>69</v>
      </c>
      <c r="D812" s="32">
        <v>8.3312224808855496E-5</v>
      </c>
      <c r="E812" s="32">
        <v>0.11879366027372337</v>
      </c>
      <c r="F812">
        <v>0.25198292830276925</v>
      </c>
      <c r="G812">
        <f>(D812*Ergebnis!$C$2*Ergebnis!$C$6)</f>
        <v>0.54652819474609204</v>
      </c>
      <c r="H812">
        <f>Ergebnis!$C$3/1000*Eigenverbrauch!E812</f>
        <v>0.35638098082117009</v>
      </c>
      <c r="I812">
        <f>Ergebnis!$C$4/1000*Eigenverbrauch!F812</f>
        <v>0.88194024905969237</v>
      </c>
      <c r="J812">
        <f t="shared" si="36"/>
        <v>0.30292383369799458</v>
      </c>
      <c r="K812">
        <f t="shared" si="37"/>
        <v>0.24360436104809746</v>
      </c>
      <c r="L812">
        <f t="shared" si="38"/>
        <v>0.21924392494328773</v>
      </c>
    </row>
    <row r="813" spans="2:12" x14ac:dyDescent="0.35">
      <c r="B813" s="30">
        <v>40942</v>
      </c>
      <c r="C813" s="31" t="s">
        <v>70</v>
      </c>
      <c r="D813" s="32">
        <v>2.3401571746845952E-6</v>
      </c>
      <c r="E813" s="32">
        <v>0.14552619424382052</v>
      </c>
      <c r="F813">
        <v>0.34942412254204586</v>
      </c>
      <c r="G813">
        <f>(D813*Ergebnis!$C$2*Ergebnis!$C$6)</f>
        <v>1.5351431065930945E-2</v>
      </c>
      <c r="H813">
        <f>Ergebnis!$C$3/1000*Eigenverbrauch!E813</f>
        <v>0.43657858273146155</v>
      </c>
      <c r="I813">
        <f>Ergebnis!$C$4/1000*Eigenverbrauch!F813</f>
        <v>1.2229844288971605</v>
      </c>
      <c r="J813">
        <f t="shared" si="36"/>
        <v>1.3048716406041303E-2</v>
      </c>
      <c r="K813">
        <f t="shared" si="37"/>
        <v>2.302714659889642E-3</v>
      </c>
      <c r="L813">
        <f t="shared" si="38"/>
        <v>2.0724431939006778E-3</v>
      </c>
    </row>
    <row r="814" spans="2:12" x14ac:dyDescent="0.35">
      <c r="B814" s="30">
        <v>40942</v>
      </c>
      <c r="C814" s="31" t="s">
        <v>71</v>
      </c>
      <c r="D814" s="32">
        <v>0</v>
      </c>
      <c r="E814" s="32">
        <v>0.1859052059037582</v>
      </c>
      <c r="F814">
        <v>0.25003410441798374</v>
      </c>
      <c r="G814">
        <f>(D814*Ergebnis!$C$2*Ergebnis!$C$6)</f>
        <v>0</v>
      </c>
      <c r="H814">
        <f>Ergebnis!$C$3/1000*Eigenverbrauch!E814</f>
        <v>0.55771561771127454</v>
      </c>
      <c r="I814">
        <f>Ergebnis!$C$4/1000*Eigenverbrauch!F814</f>
        <v>0.87511936546294311</v>
      </c>
      <c r="J814">
        <f t="shared" si="36"/>
        <v>0</v>
      </c>
      <c r="K814">
        <f t="shared" si="37"/>
        <v>0</v>
      </c>
      <c r="L814">
        <f t="shared" si="38"/>
        <v>0</v>
      </c>
    </row>
    <row r="815" spans="2:12" x14ac:dyDescent="0.35">
      <c r="B815" s="30">
        <v>40942</v>
      </c>
      <c r="C815" s="31" t="s">
        <v>72</v>
      </c>
      <c r="D815" s="32">
        <v>0</v>
      </c>
      <c r="E815" s="32">
        <v>0.20172877948294318</v>
      </c>
      <c r="F815">
        <v>0.48369808820376903</v>
      </c>
      <c r="G815">
        <f>(D815*Ergebnis!$C$2*Ergebnis!$C$6)</f>
        <v>0</v>
      </c>
      <c r="H815">
        <f>Ergebnis!$C$3/1000*Eigenverbrauch!E815</f>
        <v>0.60518633844882952</v>
      </c>
      <c r="I815">
        <f>Ergebnis!$C$4/1000*Eigenverbrauch!F815</f>
        <v>1.6929433087131915</v>
      </c>
      <c r="J815">
        <f t="shared" si="36"/>
        <v>0</v>
      </c>
      <c r="K815">
        <f t="shared" si="37"/>
        <v>0</v>
      </c>
      <c r="L815">
        <f t="shared" si="38"/>
        <v>0</v>
      </c>
    </row>
    <row r="816" spans="2:12" x14ac:dyDescent="0.35">
      <c r="B816" s="30">
        <v>40942</v>
      </c>
      <c r="C816" s="31" t="s">
        <v>73</v>
      </c>
      <c r="D816" s="32">
        <v>0</v>
      </c>
      <c r="E816" s="32">
        <v>0.18898255490487076</v>
      </c>
      <c r="F816">
        <v>0.45524525948590028</v>
      </c>
      <c r="G816">
        <f>(D816*Ergebnis!$C$2*Ergebnis!$C$6)</f>
        <v>0</v>
      </c>
      <c r="H816">
        <f>Ergebnis!$C$3/1000*Eigenverbrauch!E816</f>
        <v>0.56694766471461233</v>
      </c>
      <c r="I816">
        <f>Ergebnis!$C$4/1000*Eigenverbrauch!F816</f>
        <v>1.5933584082006509</v>
      </c>
      <c r="J816">
        <f t="shared" si="36"/>
        <v>0</v>
      </c>
      <c r="K816">
        <f t="shared" si="37"/>
        <v>0</v>
      </c>
      <c r="L816">
        <f t="shared" si="38"/>
        <v>0</v>
      </c>
    </row>
    <row r="817" spans="2:12" x14ac:dyDescent="0.35">
      <c r="B817" s="30">
        <v>40942</v>
      </c>
      <c r="C817" s="31" t="s">
        <v>74</v>
      </c>
      <c r="D817" s="32">
        <v>0</v>
      </c>
      <c r="E817" s="32">
        <v>0.15563553528822338</v>
      </c>
      <c r="F817">
        <v>0.45582990665133594</v>
      </c>
      <c r="G817">
        <f>(D817*Ergebnis!$C$2*Ergebnis!$C$6)</f>
        <v>0</v>
      </c>
      <c r="H817">
        <f>Ergebnis!$C$3/1000*Eigenverbrauch!E817</f>
        <v>0.46690660586467014</v>
      </c>
      <c r="I817">
        <f>Ergebnis!$C$4/1000*Eigenverbrauch!F817</f>
        <v>1.5954046732796758</v>
      </c>
      <c r="J817">
        <f t="shared" si="36"/>
        <v>0</v>
      </c>
      <c r="K817">
        <f t="shared" si="37"/>
        <v>0</v>
      </c>
      <c r="L817">
        <f t="shared" si="38"/>
        <v>0</v>
      </c>
    </row>
    <row r="818" spans="2:12" x14ac:dyDescent="0.35">
      <c r="B818" s="30">
        <v>40942</v>
      </c>
      <c r="C818" s="31" t="s">
        <v>75</v>
      </c>
      <c r="D818" s="32">
        <v>0</v>
      </c>
      <c r="E818" s="32">
        <v>0.12531061317917816</v>
      </c>
      <c r="F818">
        <v>0.52092062440317266</v>
      </c>
      <c r="G818">
        <f>(D818*Ergebnis!$C$2*Ergebnis!$C$6)</f>
        <v>0</v>
      </c>
      <c r="H818">
        <f>Ergebnis!$C$3/1000*Eigenverbrauch!E818</f>
        <v>0.37593183953753451</v>
      </c>
      <c r="I818">
        <f>Ergebnis!$C$4/1000*Eigenverbrauch!F818</f>
        <v>1.8232221854111044</v>
      </c>
      <c r="J818">
        <f t="shared" si="36"/>
        <v>0</v>
      </c>
      <c r="K818">
        <f t="shared" si="37"/>
        <v>0</v>
      </c>
      <c r="L818">
        <f t="shared" si="38"/>
        <v>0</v>
      </c>
    </row>
    <row r="819" spans="2:12" x14ac:dyDescent="0.35">
      <c r="B819" s="30">
        <v>40942</v>
      </c>
      <c r="C819" s="31" t="s">
        <v>76</v>
      </c>
      <c r="D819" s="32">
        <v>0</v>
      </c>
      <c r="E819" s="32">
        <v>9.6233407230450277E-2</v>
      </c>
      <c r="F819">
        <v>3.2740241264396938E-2</v>
      </c>
      <c r="G819">
        <f>(D819*Ergebnis!$C$2*Ergebnis!$C$6)</f>
        <v>0</v>
      </c>
      <c r="H819">
        <f>Ergebnis!$C$3/1000*Eigenverbrauch!E819</f>
        <v>0.28870022169135084</v>
      </c>
      <c r="I819">
        <f>Ergebnis!$C$4/1000*Eigenverbrauch!F819</f>
        <v>0.11459084442538928</v>
      </c>
      <c r="J819">
        <f t="shared" si="36"/>
        <v>0</v>
      </c>
      <c r="K819">
        <f t="shared" si="37"/>
        <v>0</v>
      </c>
      <c r="L819">
        <f t="shared" si="38"/>
        <v>0</v>
      </c>
    </row>
    <row r="820" spans="2:12" x14ac:dyDescent="0.35">
      <c r="B820" s="30">
        <v>40943</v>
      </c>
      <c r="C820" s="31" t="s">
        <v>53</v>
      </c>
      <c r="D820" s="32">
        <v>0</v>
      </c>
      <c r="E820" s="32">
        <v>8.2851984044597676E-2</v>
      </c>
      <c r="F820">
        <v>0.17032720753025549</v>
      </c>
      <c r="G820">
        <f>(D820*Ergebnis!$C$2*Ergebnis!$C$6)</f>
        <v>0</v>
      </c>
      <c r="H820">
        <f>Ergebnis!$C$3/1000*Eigenverbrauch!E820</f>
        <v>0.24855595213379303</v>
      </c>
      <c r="I820">
        <f>Ergebnis!$C$4/1000*Eigenverbrauch!F820</f>
        <v>0.59614522635589418</v>
      </c>
      <c r="J820">
        <f t="shared" si="36"/>
        <v>0</v>
      </c>
      <c r="K820">
        <f t="shared" si="37"/>
        <v>0</v>
      </c>
      <c r="L820">
        <f t="shared" si="38"/>
        <v>0</v>
      </c>
    </row>
    <row r="821" spans="2:12" x14ac:dyDescent="0.35">
      <c r="B821" s="30">
        <v>40943</v>
      </c>
      <c r="C821" s="31" t="s">
        <v>54</v>
      </c>
      <c r="D821" s="32">
        <v>0</v>
      </c>
      <c r="E821" s="32">
        <v>7.2453334074797163E-2</v>
      </c>
      <c r="F821">
        <v>0.17130161947264827</v>
      </c>
      <c r="G821">
        <f>(D821*Ergebnis!$C$2*Ergebnis!$C$6)</f>
        <v>0</v>
      </c>
      <c r="H821">
        <f>Ergebnis!$C$3/1000*Eigenverbrauch!E821</f>
        <v>0.2173600022243915</v>
      </c>
      <c r="I821">
        <f>Ergebnis!$C$4/1000*Eigenverbrauch!F821</f>
        <v>0.59955566815426897</v>
      </c>
      <c r="J821">
        <f t="shared" si="36"/>
        <v>0</v>
      </c>
      <c r="K821">
        <f t="shared" si="37"/>
        <v>0</v>
      </c>
      <c r="L821">
        <f t="shared" si="38"/>
        <v>0</v>
      </c>
    </row>
    <row r="822" spans="2:12" x14ac:dyDescent="0.35">
      <c r="B822" s="30">
        <v>40943</v>
      </c>
      <c r="C822" s="31" t="s">
        <v>55</v>
      </c>
      <c r="D822" s="32">
        <v>0</v>
      </c>
      <c r="E822" s="32">
        <v>7.1603746182731742E-2</v>
      </c>
      <c r="F822">
        <v>0.41198136924366141</v>
      </c>
      <c r="G822">
        <f>(D822*Ergebnis!$C$2*Ergebnis!$C$6)</f>
        <v>0</v>
      </c>
      <c r="H822">
        <f>Ergebnis!$C$3/1000*Eigenverbrauch!E822</f>
        <v>0.21481123854819523</v>
      </c>
      <c r="I822">
        <f>Ergebnis!$C$4/1000*Eigenverbrauch!F822</f>
        <v>1.441934792352815</v>
      </c>
      <c r="J822">
        <f t="shared" si="36"/>
        <v>0</v>
      </c>
      <c r="K822">
        <f t="shared" si="37"/>
        <v>0</v>
      </c>
      <c r="L822">
        <f t="shared" si="38"/>
        <v>0</v>
      </c>
    </row>
    <row r="823" spans="2:12" x14ac:dyDescent="0.35">
      <c r="B823" s="30">
        <v>40943</v>
      </c>
      <c r="C823" s="31" t="s">
        <v>56</v>
      </c>
      <c r="D823" s="32">
        <v>0</v>
      </c>
      <c r="E823" s="32">
        <v>7.3891290763350895E-2</v>
      </c>
      <c r="F823">
        <v>0.14323855553173659</v>
      </c>
      <c r="G823">
        <f>(D823*Ergebnis!$C$2*Ergebnis!$C$6)</f>
        <v>0</v>
      </c>
      <c r="H823">
        <f>Ergebnis!$C$3/1000*Eigenverbrauch!E823</f>
        <v>0.2216738722900527</v>
      </c>
      <c r="I823">
        <f>Ergebnis!$C$4/1000*Eigenverbrauch!F823</f>
        <v>0.50133494436107806</v>
      </c>
      <c r="J823">
        <f t="shared" si="36"/>
        <v>0</v>
      </c>
      <c r="K823">
        <f t="shared" si="37"/>
        <v>0</v>
      </c>
      <c r="L823">
        <f t="shared" si="38"/>
        <v>0</v>
      </c>
    </row>
    <row r="824" spans="2:12" x14ac:dyDescent="0.35">
      <c r="B824" s="30">
        <v>40943</v>
      </c>
      <c r="C824" s="31" t="s">
        <v>57</v>
      </c>
      <c r="D824" s="32">
        <v>0</v>
      </c>
      <c r="E824" s="32">
        <v>7.9320105292101761E-2</v>
      </c>
      <c r="F824">
        <v>0.59361175530567301</v>
      </c>
      <c r="G824">
        <f>(D824*Ergebnis!$C$2*Ergebnis!$C$6)</f>
        <v>0</v>
      </c>
      <c r="H824">
        <f>Ergebnis!$C$3/1000*Eigenverbrauch!E824</f>
        <v>0.23796031587630528</v>
      </c>
      <c r="I824">
        <f>Ergebnis!$C$4/1000*Eigenverbrauch!F824</f>
        <v>2.0776411435698554</v>
      </c>
      <c r="J824">
        <f t="shared" si="36"/>
        <v>0</v>
      </c>
      <c r="K824">
        <f t="shared" si="37"/>
        <v>0</v>
      </c>
      <c r="L824">
        <f t="shared" si="38"/>
        <v>0</v>
      </c>
    </row>
    <row r="825" spans="2:12" x14ac:dyDescent="0.35">
      <c r="B825" s="30">
        <v>40943</v>
      </c>
      <c r="C825" s="31" t="s">
        <v>58</v>
      </c>
      <c r="D825" s="32">
        <v>0</v>
      </c>
      <c r="E825" s="32">
        <v>8.5051277276569567E-2</v>
      </c>
      <c r="F825">
        <v>0.2968058776528365</v>
      </c>
      <c r="G825">
        <f>(D825*Ergebnis!$C$2*Ergebnis!$C$6)</f>
        <v>0</v>
      </c>
      <c r="H825">
        <f>Ergebnis!$C$3/1000*Eigenverbrauch!E825</f>
        <v>0.25515383182970869</v>
      </c>
      <c r="I825">
        <f>Ergebnis!$C$4/1000*Eigenverbrauch!F825</f>
        <v>1.0388205717849277</v>
      </c>
      <c r="J825">
        <f t="shared" si="36"/>
        <v>0</v>
      </c>
      <c r="K825">
        <f t="shared" si="37"/>
        <v>0</v>
      </c>
      <c r="L825">
        <f t="shared" si="38"/>
        <v>0</v>
      </c>
    </row>
    <row r="826" spans="2:12" x14ac:dyDescent="0.35">
      <c r="B826" s="30">
        <v>40943</v>
      </c>
      <c r="C826" s="31" t="s">
        <v>59</v>
      </c>
      <c r="D826" s="32">
        <v>0</v>
      </c>
      <c r="E826" s="32">
        <v>9.0916046337230286E-2</v>
      </c>
      <c r="F826">
        <v>0.39541636622298443</v>
      </c>
      <c r="G826">
        <f>(D826*Ergebnis!$C$2*Ergebnis!$C$6)</f>
        <v>0</v>
      </c>
      <c r="H826">
        <f>Ergebnis!$C$3/1000*Eigenverbrauch!E826</f>
        <v>0.27274813901169087</v>
      </c>
      <c r="I826">
        <f>Ergebnis!$C$4/1000*Eigenverbrauch!F826</f>
        <v>1.3839572817804455</v>
      </c>
      <c r="J826">
        <f t="shared" si="36"/>
        <v>0</v>
      </c>
      <c r="K826">
        <f t="shared" si="37"/>
        <v>0</v>
      </c>
      <c r="L826">
        <f t="shared" si="38"/>
        <v>0</v>
      </c>
    </row>
    <row r="827" spans="2:12" x14ac:dyDescent="0.35">
      <c r="B827" s="30">
        <v>40943</v>
      </c>
      <c r="C827" s="31" t="s">
        <v>60</v>
      </c>
      <c r="D827" s="32">
        <v>0</v>
      </c>
      <c r="E827" s="32">
        <v>0.11393203212015565</v>
      </c>
      <c r="F827">
        <v>0.49870403211661762</v>
      </c>
      <c r="G827">
        <f>(D827*Ergebnis!$C$2*Ergebnis!$C$6)</f>
        <v>0</v>
      </c>
      <c r="H827">
        <f>Ergebnis!$C$3/1000*Eigenverbrauch!E827</f>
        <v>0.34179609636046693</v>
      </c>
      <c r="I827">
        <f>Ergebnis!$C$4/1000*Eigenverbrauch!F827</f>
        <v>1.7454641124081616</v>
      </c>
      <c r="J827">
        <f t="shared" si="36"/>
        <v>0</v>
      </c>
      <c r="K827">
        <f t="shared" si="37"/>
        <v>0</v>
      </c>
      <c r="L827">
        <f t="shared" si="38"/>
        <v>0</v>
      </c>
    </row>
    <row r="828" spans="2:12" x14ac:dyDescent="0.35">
      <c r="B828" s="30">
        <v>40943</v>
      </c>
      <c r="C828" s="31" t="s">
        <v>61</v>
      </c>
      <c r="D828" s="32">
        <v>2.4190388772020535E-5</v>
      </c>
      <c r="E828" s="32">
        <v>0.14949773181639453</v>
      </c>
      <c r="F828">
        <v>0.33968000311811819</v>
      </c>
      <c r="G828">
        <f>(D828*Ergebnis!$C$2*Ergebnis!$C$6)</f>
        <v>0.15868895034445471</v>
      </c>
      <c r="H828">
        <f>Ergebnis!$C$3/1000*Eigenverbrauch!E828</f>
        <v>0.44849319544918359</v>
      </c>
      <c r="I828">
        <f>Ergebnis!$C$4/1000*Eigenverbrauch!F828</f>
        <v>1.1888800109134137</v>
      </c>
      <c r="J828">
        <f t="shared" si="36"/>
        <v>0.13488560779278649</v>
      </c>
      <c r="K828">
        <f t="shared" si="37"/>
        <v>2.3803342551668216E-2</v>
      </c>
      <c r="L828">
        <f t="shared" si="38"/>
        <v>2.1423008296501397E-2</v>
      </c>
    </row>
    <row r="829" spans="2:12" x14ac:dyDescent="0.35">
      <c r="B829" s="30">
        <v>40943</v>
      </c>
      <c r="C829" s="31" t="s">
        <v>62</v>
      </c>
      <c r="D829" s="32">
        <v>1.3099621398065902E-4</v>
      </c>
      <c r="E829" s="32">
        <v>0.16861458655727737</v>
      </c>
      <c r="F829">
        <v>0.64389141153313978</v>
      </c>
      <c r="G829">
        <f>(D829*Ergebnis!$C$2*Ergebnis!$C$6)</f>
        <v>0.85933516371312313</v>
      </c>
      <c r="H829">
        <f>Ergebnis!$C$3/1000*Eigenverbrauch!E829</f>
        <v>0.50584375967183215</v>
      </c>
      <c r="I829">
        <f>Ergebnis!$C$4/1000*Eigenverbrauch!F829</f>
        <v>2.2536199403659891</v>
      </c>
      <c r="J829">
        <f t="shared" si="36"/>
        <v>0.42996719572105729</v>
      </c>
      <c r="K829">
        <f t="shared" si="37"/>
        <v>0.42936796799206584</v>
      </c>
      <c r="L829">
        <f t="shared" si="38"/>
        <v>0.38643117119285925</v>
      </c>
    </row>
    <row r="830" spans="2:12" x14ac:dyDescent="0.35">
      <c r="B830" s="30">
        <v>40943</v>
      </c>
      <c r="C830" s="31" t="s">
        <v>63</v>
      </c>
      <c r="D830" s="32">
        <v>1.9870300864147737E-4</v>
      </c>
      <c r="E830" s="32">
        <v>0.17785676479489901</v>
      </c>
      <c r="F830">
        <v>0.65909223783446691</v>
      </c>
      <c r="G830">
        <f>(D830*Ergebnis!$C$2*Ergebnis!$C$6)</f>
        <v>1.3034917366880916</v>
      </c>
      <c r="H830">
        <f>Ergebnis!$C$3/1000*Eigenverbrauch!E830</f>
        <v>0.53357029438469705</v>
      </c>
      <c r="I830">
        <f>Ergebnis!$C$4/1000*Eigenverbrauch!F830</f>
        <v>2.3068228324206341</v>
      </c>
      <c r="J830">
        <f t="shared" si="36"/>
        <v>0.45353475022699247</v>
      </c>
      <c r="K830">
        <f t="shared" si="37"/>
        <v>0.84995698646109918</v>
      </c>
      <c r="L830">
        <f t="shared" si="38"/>
        <v>0.76496128781498929</v>
      </c>
    </row>
    <row r="831" spans="2:12" x14ac:dyDescent="0.35">
      <c r="B831" s="30">
        <v>40943</v>
      </c>
      <c r="C831" s="31" t="s">
        <v>64</v>
      </c>
      <c r="D831" s="32">
        <v>3.296334878700385E-4</v>
      </c>
      <c r="E831" s="32">
        <v>0.18574892972845103</v>
      </c>
      <c r="F831">
        <v>0.68637577222146429</v>
      </c>
      <c r="G831">
        <f>(D831*Ergebnis!$C$2*Ergebnis!$C$6)</f>
        <v>2.1623956804274527</v>
      </c>
      <c r="H831">
        <f>Ergebnis!$C$3/1000*Eigenverbrauch!E831</f>
        <v>0.55724678918535309</v>
      </c>
      <c r="I831">
        <f>Ergebnis!$C$4/1000*Eigenverbrauch!F831</f>
        <v>2.4023152027751249</v>
      </c>
      <c r="J831">
        <f t="shared" si="36"/>
        <v>0.47365977080755012</v>
      </c>
      <c r="K831">
        <f t="shared" si="37"/>
        <v>1.6887359096199026</v>
      </c>
      <c r="L831">
        <f t="shared" si="38"/>
        <v>1.5198623186579123</v>
      </c>
    </row>
    <row r="832" spans="2:12" x14ac:dyDescent="0.35">
      <c r="B832" s="30">
        <v>40943</v>
      </c>
      <c r="C832" s="31" t="s">
        <v>65</v>
      </c>
      <c r="D832" s="32">
        <v>6.8272113528860124E-4</v>
      </c>
      <c r="E832" s="32">
        <v>0.18849448235448754</v>
      </c>
      <c r="F832">
        <v>0.69943289224952743</v>
      </c>
      <c r="G832">
        <f>(D832*Ergebnis!$C$2*Ergebnis!$C$6)</f>
        <v>4.4786506474932244</v>
      </c>
      <c r="H832">
        <f>Ergebnis!$C$3/1000*Eigenverbrauch!E832</f>
        <v>0.56548344706346265</v>
      </c>
      <c r="I832">
        <f>Ergebnis!$C$4/1000*Eigenverbrauch!F832</f>
        <v>2.448015122873346</v>
      </c>
      <c r="J832">
        <f t="shared" si="36"/>
        <v>0.48066093000394322</v>
      </c>
      <c r="K832">
        <f t="shared" si="37"/>
        <v>3.9979897174892813</v>
      </c>
      <c r="L832">
        <f t="shared" si="38"/>
        <v>2.2032136105860114</v>
      </c>
    </row>
    <row r="833" spans="2:12" x14ac:dyDescent="0.35">
      <c r="B833" s="30">
        <v>40943</v>
      </c>
      <c r="C833" s="31" t="s">
        <v>66</v>
      </c>
      <c r="D833" s="32">
        <v>7.3040512446040482E-4</v>
      </c>
      <c r="E833" s="32">
        <v>0.17963161517388304</v>
      </c>
      <c r="F833">
        <v>0.18669732816245396</v>
      </c>
      <c r="G833">
        <f>(D833*Ergebnis!$C$2*Ergebnis!$C$6)</f>
        <v>4.7914576164602556</v>
      </c>
      <c r="H833">
        <f>Ergebnis!$C$3/1000*Eigenverbrauch!E833</f>
        <v>0.53889484552164912</v>
      </c>
      <c r="I833">
        <f>Ergebnis!$C$4/1000*Eigenverbrauch!F833</f>
        <v>0.65344064856858886</v>
      </c>
      <c r="J833">
        <f t="shared" si="36"/>
        <v>0.45806061869340176</v>
      </c>
      <c r="K833">
        <f t="shared" si="37"/>
        <v>4.3333969977668536</v>
      </c>
      <c r="L833">
        <f t="shared" si="38"/>
        <v>0.58809658371173001</v>
      </c>
    </row>
    <row r="834" spans="2:12" x14ac:dyDescent="0.35">
      <c r="B834" s="30">
        <v>40943</v>
      </c>
      <c r="C834" s="31" t="s">
        <v>67</v>
      </c>
      <c r="D834" s="32">
        <v>5.2364303521172705E-4</v>
      </c>
      <c r="E834" s="32">
        <v>0.17439510164949881</v>
      </c>
      <c r="F834">
        <v>0.11244713815212519</v>
      </c>
      <c r="G834">
        <f>(D834*Ergebnis!$C$2*Ergebnis!$C$6)</f>
        <v>3.4350983109889293</v>
      </c>
      <c r="H834">
        <f>Ergebnis!$C$3/1000*Eigenverbrauch!E834</f>
        <v>0.52318530494849647</v>
      </c>
      <c r="I834">
        <f>Ergebnis!$C$4/1000*Eigenverbrauch!F834</f>
        <v>0.39356498353243818</v>
      </c>
      <c r="J834">
        <f t="shared" si="36"/>
        <v>0.44470750920622198</v>
      </c>
      <c r="K834">
        <f t="shared" si="37"/>
        <v>2.9903908017827074</v>
      </c>
      <c r="L834">
        <f t="shared" si="38"/>
        <v>0.3542084851791944</v>
      </c>
    </row>
    <row r="835" spans="2:12" x14ac:dyDescent="0.35">
      <c r="B835" s="30">
        <v>40943</v>
      </c>
      <c r="C835" s="31" t="s">
        <v>68</v>
      </c>
      <c r="D835" s="32">
        <v>1.0705561726661044E-4</v>
      </c>
      <c r="E835" s="32">
        <v>0.17553792108817884</v>
      </c>
      <c r="F835">
        <v>0</v>
      </c>
      <c r="G835">
        <f>(D835*Ergebnis!$C$2*Ergebnis!$C$6)</f>
        <v>0.70228484926896451</v>
      </c>
      <c r="H835">
        <f>Ergebnis!$C$3/1000*Eigenverbrauch!E835</f>
        <v>0.52661376326453646</v>
      </c>
      <c r="I835">
        <f>Ergebnis!$C$4/1000*Eigenverbrauch!F835</f>
        <v>0</v>
      </c>
      <c r="J835">
        <f t="shared" si="36"/>
        <v>0.44762169877485597</v>
      </c>
      <c r="K835">
        <f t="shared" si="37"/>
        <v>0.25466315049410854</v>
      </c>
      <c r="L835">
        <f t="shared" si="38"/>
        <v>0</v>
      </c>
    </row>
    <row r="836" spans="2:12" x14ac:dyDescent="0.35">
      <c r="B836" s="30">
        <v>40943</v>
      </c>
      <c r="C836" s="31" t="s">
        <v>69</v>
      </c>
      <c r="D836" s="32">
        <v>2.6438517293768093E-5</v>
      </c>
      <c r="E836" s="32">
        <v>0.17905169676058008</v>
      </c>
      <c r="F836">
        <v>0.63005476195116239</v>
      </c>
      <c r="G836">
        <f>(D836*Ergebnis!$C$2*Ergebnis!$C$6)</f>
        <v>0.17343667344711869</v>
      </c>
      <c r="H836">
        <f>Ergebnis!$C$3/1000*Eigenverbrauch!E836</f>
        <v>0.53715509028174024</v>
      </c>
      <c r="I836">
        <f>Ergebnis!$C$4/1000*Eigenverbrauch!F836</f>
        <v>2.2051916668290685</v>
      </c>
      <c r="J836">
        <f t="shared" si="36"/>
        <v>0.14742117243005087</v>
      </c>
      <c r="K836">
        <f t="shared" si="37"/>
        <v>2.6015501017067816E-2</v>
      </c>
      <c r="L836">
        <f t="shared" si="38"/>
        <v>2.3413950915361036E-2</v>
      </c>
    </row>
    <row r="837" spans="2:12" x14ac:dyDescent="0.35">
      <c r="B837" s="30">
        <v>40943</v>
      </c>
      <c r="C837" s="31" t="s">
        <v>70</v>
      </c>
      <c r="D837" s="32">
        <v>1.5776340503491652E-7</v>
      </c>
      <c r="E837" s="32">
        <v>0.19361673918003033</v>
      </c>
      <c r="F837">
        <v>0.47005632101027028</v>
      </c>
      <c r="G837">
        <f>(D837*Ergebnis!$C$2*Ergebnis!$C$6)</f>
        <v>1.0349279370290524E-3</v>
      </c>
      <c r="H837">
        <f>Ergebnis!$C$3/1000*Eigenverbrauch!E837</f>
        <v>0.58085021754009103</v>
      </c>
      <c r="I837">
        <f>Ergebnis!$C$4/1000*Eigenverbrauch!F837</f>
        <v>1.6451971235359459</v>
      </c>
      <c r="J837">
        <f t="shared" ref="J837:J900" si="39">MIN(G837,H837)*0.85</f>
        <v>8.7968874647469445E-4</v>
      </c>
      <c r="K837">
        <f t="shared" ref="K837:K900" si="40">G837-J837</f>
        <v>1.5523919055435793E-4</v>
      </c>
      <c r="L837">
        <f t="shared" ref="L837:L900" si="41">MIN(I837,K837)*0.9</f>
        <v>1.3971527149892214E-4</v>
      </c>
    </row>
    <row r="838" spans="2:12" x14ac:dyDescent="0.35">
      <c r="B838" s="30">
        <v>40943</v>
      </c>
      <c r="C838" s="31" t="s">
        <v>71</v>
      </c>
      <c r="D838" s="32">
        <v>0</v>
      </c>
      <c r="E838" s="32">
        <v>0.21305424932882233</v>
      </c>
      <c r="F838">
        <v>0.45758384814764291</v>
      </c>
      <c r="G838">
        <f>(D838*Ergebnis!$C$2*Ergebnis!$C$6)</f>
        <v>0</v>
      </c>
      <c r="H838">
        <f>Ergebnis!$C$3/1000*Eigenverbrauch!E838</f>
        <v>0.63916274798646699</v>
      </c>
      <c r="I838">
        <f>Ergebnis!$C$4/1000*Eigenverbrauch!F838</f>
        <v>1.6015434685167502</v>
      </c>
      <c r="J838">
        <f t="shared" si="39"/>
        <v>0</v>
      </c>
      <c r="K838">
        <f t="shared" si="40"/>
        <v>0</v>
      </c>
      <c r="L838">
        <f t="shared" si="41"/>
        <v>0</v>
      </c>
    </row>
    <row r="839" spans="2:12" x14ac:dyDescent="0.35">
      <c r="B839" s="30">
        <v>40943</v>
      </c>
      <c r="C839" s="31" t="s">
        <v>72</v>
      </c>
      <c r="D839" s="32">
        <v>0</v>
      </c>
      <c r="E839" s="32">
        <v>0.20780360455099056</v>
      </c>
      <c r="F839">
        <v>0.30460117319197866</v>
      </c>
      <c r="G839">
        <f>(D839*Ergebnis!$C$2*Ergebnis!$C$6)</f>
        <v>0</v>
      </c>
      <c r="H839">
        <f>Ergebnis!$C$3/1000*Eigenverbrauch!E839</f>
        <v>0.62341081365297168</v>
      </c>
      <c r="I839">
        <f>Ergebnis!$C$4/1000*Eigenverbrauch!F839</f>
        <v>1.0661041061719252</v>
      </c>
      <c r="J839">
        <f t="shared" si="39"/>
        <v>0</v>
      </c>
      <c r="K839">
        <f t="shared" si="40"/>
        <v>0</v>
      </c>
      <c r="L839">
        <f t="shared" si="41"/>
        <v>0</v>
      </c>
    </row>
    <row r="840" spans="2:12" x14ac:dyDescent="0.35">
      <c r="B840" s="30">
        <v>40943</v>
      </c>
      <c r="C840" s="31" t="s">
        <v>73</v>
      </c>
      <c r="D840" s="32">
        <v>0</v>
      </c>
      <c r="E840" s="32">
        <v>0.18450133181431536</v>
      </c>
      <c r="F840">
        <v>0</v>
      </c>
      <c r="G840">
        <f>(D840*Ergebnis!$C$2*Ergebnis!$C$6)</f>
        <v>0</v>
      </c>
      <c r="H840">
        <f>Ergebnis!$C$3/1000*Eigenverbrauch!E840</f>
        <v>0.55350399544294604</v>
      </c>
      <c r="I840">
        <f>Ergebnis!$C$4/1000*Eigenverbrauch!F840</f>
        <v>0</v>
      </c>
      <c r="J840">
        <f t="shared" si="39"/>
        <v>0</v>
      </c>
      <c r="K840">
        <f t="shared" si="40"/>
        <v>0</v>
      </c>
      <c r="L840">
        <f t="shared" si="41"/>
        <v>0</v>
      </c>
    </row>
    <row r="841" spans="2:12" x14ac:dyDescent="0.35">
      <c r="B841" s="30">
        <v>40943</v>
      </c>
      <c r="C841" s="31" t="s">
        <v>74</v>
      </c>
      <c r="D841" s="32">
        <v>0</v>
      </c>
      <c r="E841" s="32">
        <v>0.15348923606639819</v>
      </c>
      <c r="F841">
        <v>0.28628222867499464</v>
      </c>
      <c r="G841">
        <f>(D841*Ergebnis!$C$2*Ergebnis!$C$6)</f>
        <v>0</v>
      </c>
      <c r="H841">
        <f>Ergebnis!$C$3/1000*Eigenverbrauch!E841</f>
        <v>0.46046770819919458</v>
      </c>
      <c r="I841">
        <f>Ergebnis!$C$4/1000*Eigenverbrauch!F841</f>
        <v>1.0019878003624814</v>
      </c>
      <c r="J841">
        <f t="shared" si="39"/>
        <v>0</v>
      </c>
      <c r="K841">
        <f t="shared" si="40"/>
        <v>0</v>
      </c>
      <c r="L841">
        <f t="shared" si="41"/>
        <v>0</v>
      </c>
    </row>
    <row r="842" spans="2:12" x14ac:dyDescent="0.35">
      <c r="B842" s="30">
        <v>40943</v>
      </c>
      <c r="C842" s="31" t="s">
        <v>75</v>
      </c>
      <c r="D842" s="32">
        <v>0</v>
      </c>
      <c r="E842" s="32">
        <v>0.13126642348932199</v>
      </c>
      <c r="F842">
        <v>0.59867869740611546</v>
      </c>
      <c r="G842">
        <f>(D842*Ergebnis!$C$2*Ergebnis!$C$6)</f>
        <v>0</v>
      </c>
      <c r="H842">
        <f>Ergebnis!$C$3/1000*Eigenverbrauch!E842</f>
        <v>0.39379927046796598</v>
      </c>
      <c r="I842">
        <f>Ergebnis!$C$4/1000*Eigenverbrauch!F842</f>
        <v>2.095375440921404</v>
      </c>
      <c r="J842">
        <f t="shared" si="39"/>
        <v>0</v>
      </c>
      <c r="K842">
        <f t="shared" si="40"/>
        <v>0</v>
      </c>
      <c r="L842">
        <f t="shared" si="41"/>
        <v>0</v>
      </c>
    </row>
    <row r="843" spans="2:12" x14ac:dyDescent="0.35">
      <c r="B843" s="30">
        <v>40943</v>
      </c>
      <c r="C843" s="31" t="s">
        <v>76</v>
      </c>
      <c r="D843" s="32">
        <v>0</v>
      </c>
      <c r="E843" s="32">
        <v>0.11398253535781312</v>
      </c>
      <c r="F843">
        <v>3.1960711710482724E-2</v>
      </c>
      <c r="G843">
        <f>(D843*Ergebnis!$C$2*Ergebnis!$C$6)</f>
        <v>0</v>
      </c>
      <c r="H843">
        <f>Ergebnis!$C$3/1000*Eigenverbrauch!E843</f>
        <v>0.34194760607343938</v>
      </c>
      <c r="I843">
        <f>Ergebnis!$C$4/1000*Eigenverbrauch!F843</f>
        <v>0.11186249098668953</v>
      </c>
      <c r="J843">
        <f t="shared" si="39"/>
        <v>0</v>
      </c>
      <c r="K843">
        <f t="shared" si="40"/>
        <v>0</v>
      </c>
      <c r="L843">
        <f t="shared" si="41"/>
        <v>0</v>
      </c>
    </row>
    <row r="844" spans="2:12" x14ac:dyDescent="0.35">
      <c r="B844" s="30">
        <v>40944</v>
      </c>
      <c r="C844" s="31" t="s">
        <v>53</v>
      </c>
      <c r="D844" s="32">
        <v>0</v>
      </c>
      <c r="E844" s="32">
        <v>0.10220813084701091</v>
      </c>
      <c r="F844">
        <v>0.11517549159082494</v>
      </c>
      <c r="G844">
        <f>(D844*Ergebnis!$C$2*Ergebnis!$C$6)</f>
        <v>0</v>
      </c>
      <c r="H844">
        <f>Ergebnis!$C$3/1000*Eigenverbrauch!E844</f>
        <v>0.30662439254103274</v>
      </c>
      <c r="I844">
        <f>Ergebnis!$C$4/1000*Eigenverbrauch!F844</f>
        <v>0.40311422056788726</v>
      </c>
      <c r="J844">
        <f t="shared" si="39"/>
        <v>0</v>
      </c>
      <c r="K844">
        <f t="shared" si="40"/>
        <v>0</v>
      </c>
      <c r="L844">
        <f t="shared" si="41"/>
        <v>0</v>
      </c>
    </row>
    <row r="845" spans="2:12" x14ac:dyDescent="0.35">
      <c r="B845" s="30">
        <v>40944</v>
      </c>
      <c r="C845" s="31" t="s">
        <v>54</v>
      </c>
      <c r="D845" s="32">
        <v>0</v>
      </c>
      <c r="E845" s="32">
        <v>9.1520719180419888E-2</v>
      </c>
      <c r="F845">
        <v>0.10562625455537583</v>
      </c>
      <c r="G845">
        <f>(D845*Ergebnis!$C$2*Ergebnis!$C$6)</f>
        <v>0</v>
      </c>
      <c r="H845">
        <f>Ergebnis!$C$3/1000*Eigenverbrauch!E845</f>
        <v>0.27456215754125968</v>
      </c>
      <c r="I845">
        <f>Ergebnis!$C$4/1000*Eigenverbrauch!F845</f>
        <v>0.36969189094381538</v>
      </c>
      <c r="J845">
        <f t="shared" si="39"/>
        <v>0</v>
      </c>
      <c r="K845">
        <f t="shared" si="40"/>
        <v>0</v>
      </c>
      <c r="L845">
        <f t="shared" si="41"/>
        <v>0</v>
      </c>
    </row>
    <row r="846" spans="2:12" x14ac:dyDescent="0.35">
      <c r="B846" s="30">
        <v>40944</v>
      </c>
      <c r="C846" s="31" t="s">
        <v>55</v>
      </c>
      <c r="D846" s="32">
        <v>0</v>
      </c>
      <c r="E846" s="32">
        <v>8.4797643551212762E-2</v>
      </c>
      <c r="F846">
        <v>0.32506382398222672</v>
      </c>
      <c r="G846">
        <f>(D846*Ergebnis!$C$2*Ergebnis!$C$6)</f>
        <v>0</v>
      </c>
      <c r="H846">
        <f>Ergebnis!$C$3/1000*Eigenverbrauch!E846</f>
        <v>0.25439293065363827</v>
      </c>
      <c r="I846">
        <f>Ergebnis!$C$4/1000*Eigenverbrauch!F846</f>
        <v>1.1377233839377936</v>
      </c>
      <c r="J846">
        <f t="shared" si="39"/>
        <v>0</v>
      </c>
      <c r="K846">
        <f t="shared" si="40"/>
        <v>0</v>
      </c>
      <c r="L846">
        <f t="shared" si="41"/>
        <v>0</v>
      </c>
    </row>
    <row r="847" spans="2:12" x14ac:dyDescent="0.35">
      <c r="B847" s="30">
        <v>40944</v>
      </c>
      <c r="C847" s="31" t="s">
        <v>56</v>
      </c>
      <c r="D847" s="32">
        <v>0</v>
      </c>
      <c r="E847" s="32">
        <v>8.0188540219731708E-2</v>
      </c>
      <c r="F847">
        <v>0.20715997895270205</v>
      </c>
      <c r="G847">
        <f>(D847*Ergebnis!$C$2*Ergebnis!$C$6)</f>
        <v>0</v>
      </c>
      <c r="H847">
        <f>Ergebnis!$C$3/1000*Eigenverbrauch!E847</f>
        <v>0.24056562065919512</v>
      </c>
      <c r="I847">
        <f>Ergebnis!$C$4/1000*Eigenverbrauch!F847</f>
        <v>0.72505992633445715</v>
      </c>
      <c r="J847">
        <f t="shared" si="39"/>
        <v>0</v>
      </c>
      <c r="K847">
        <f t="shared" si="40"/>
        <v>0</v>
      </c>
      <c r="L847">
        <f t="shared" si="41"/>
        <v>0</v>
      </c>
    </row>
    <row r="848" spans="2:12" x14ac:dyDescent="0.35">
      <c r="B848" s="30">
        <v>40944</v>
      </c>
      <c r="C848" s="31" t="s">
        <v>57</v>
      </c>
      <c r="D848" s="32">
        <v>0</v>
      </c>
      <c r="E848" s="32">
        <v>8.0818135347188791E-2</v>
      </c>
      <c r="F848">
        <v>0.14440784986260793</v>
      </c>
      <c r="G848">
        <f>(D848*Ergebnis!$C$2*Ergebnis!$C$6)</f>
        <v>0</v>
      </c>
      <c r="H848">
        <f>Ergebnis!$C$3/1000*Eigenverbrauch!E848</f>
        <v>0.24245440604156637</v>
      </c>
      <c r="I848">
        <f>Ergebnis!$C$4/1000*Eigenverbrauch!F848</f>
        <v>0.50542747451912773</v>
      </c>
      <c r="J848">
        <f t="shared" si="39"/>
        <v>0</v>
      </c>
      <c r="K848">
        <f t="shared" si="40"/>
        <v>0</v>
      </c>
      <c r="L848">
        <f t="shared" si="41"/>
        <v>0</v>
      </c>
    </row>
    <row r="849" spans="2:12" x14ac:dyDescent="0.35">
      <c r="B849" s="30">
        <v>40944</v>
      </c>
      <c r="C849" s="31" t="s">
        <v>58</v>
      </c>
      <c r="D849" s="32">
        <v>0</v>
      </c>
      <c r="E849" s="32">
        <v>8.4141444394085163E-2</v>
      </c>
      <c r="F849">
        <v>0.28628222867499464</v>
      </c>
      <c r="G849">
        <f>(D849*Ergebnis!$C$2*Ergebnis!$C$6)</f>
        <v>0</v>
      </c>
      <c r="H849">
        <f>Ergebnis!$C$3/1000*Eigenverbrauch!E849</f>
        <v>0.25242433318225549</v>
      </c>
      <c r="I849">
        <f>Ergebnis!$C$4/1000*Eigenverbrauch!F849</f>
        <v>1.0019878003624814</v>
      </c>
      <c r="J849">
        <f t="shared" si="39"/>
        <v>0</v>
      </c>
      <c r="K849">
        <f t="shared" si="40"/>
        <v>0</v>
      </c>
      <c r="L849">
        <f t="shared" si="41"/>
        <v>0</v>
      </c>
    </row>
    <row r="850" spans="2:12" x14ac:dyDescent="0.35">
      <c r="B850" s="30">
        <v>40944</v>
      </c>
      <c r="C850" s="31" t="s">
        <v>59</v>
      </c>
      <c r="D850" s="32">
        <v>0</v>
      </c>
      <c r="E850" s="32">
        <v>8.9855236108810688E-2</v>
      </c>
      <c r="F850">
        <v>0.15707520511371387</v>
      </c>
      <c r="G850">
        <f>(D850*Ergebnis!$C$2*Ergebnis!$C$6)</f>
        <v>0</v>
      </c>
      <c r="H850">
        <f>Ergebnis!$C$3/1000*Eigenverbrauch!E850</f>
        <v>0.26956570832643206</v>
      </c>
      <c r="I850">
        <f>Ergebnis!$C$4/1000*Eigenverbrauch!F850</f>
        <v>0.54976321789799854</v>
      </c>
      <c r="J850">
        <f t="shared" si="39"/>
        <v>0</v>
      </c>
      <c r="K850">
        <f t="shared" si="40"/>
        <v>0</v>
      </c>
      <c r="L850">
        <f t="shared" si="41"/>
        <v>0</v>
      </c>
    </row>
    <row r="851" spans="2:12" x14ac:dyDescent="0.35">
      <c r="B851" s="30">
        <v>40944</v>
      </c>
      <c r="C851" s="31" t="s">
        <v>60</v>
      </c>
      <c r="D851" s="32">
        <v>0</v>
      </c>
      <c r="E851" s="32">
        <v>0.10314109733553542</v>
      </c>
      <c r="F851">
        <v>0.32233547054352696</v>
      </c>
      <c r="G851">
        <f>(D851*Ergebnis!$C$2*Ergebnis!$C$6)</f>
        <v>0</v>
      </c>
      <c r="H851">
        <f>Ergebnis!$C$3/1000*Eigenverbrauch!E851</f>
        <v>0.30942329200660623</v>
      </c>
      <c r="I851">
        <f>Ergebnis!$C$4/1000*Eigenverbrauch!F851</f>
        <v>1.1281741469023443</v>
      </c>
      <c r="J851">
        <f t="shared" si="39"/>
        <v>0</v>
      </c>
      <c r="K851">
        <f t="shared" si="40"/>
        <v>0</v>
      </c>
      <c r="L851">
        <f t="shared" si="41"/>
        <v>0</v>
      </c>
    </row>
    <row r="852" spans="2:12" x14ac:dyDescent="0.35">
      <c r="B852" s="30">
        <v>40944</v>
      </c>
      <c r="C852" s="31" t="s">
        <v>61</v>
      </c>
      <c r="D852" s="32">
        <v>6.5734752097881887E-6</v>
      </c>
      <c r="E852" s="32">
        <v>0.13966317260420447</v>
      </c>
      <c r="F852">
        <v>0.24944945725254811</v>
      </c>
      <c r="G852">
        <f>(D852*Ergebnis!$C$2*Ergebnis!$C$6)</f>
        <v>4.3121997376210516E-2</v>
      </c>
      <c r="H852">
        <f>Ergebnis!$C$3/1000*Eigenverbrauch!E852</f>
        <v>0.4189895178126134</v>
      </c>
      <c r="I852">
        <f>Ergebnis!$C$4/1000*Eigenverbrauch!F852</f>
        <v>0.87307310038391839</v>
      </c>
      <c r="J852">
        <f t="shared" si="39"/>
        <v>3.6653697769778941E-2</v>
      </c>
      <c r="K852">
        <f t="shared" si="40"/>
        <v>6.4682996064315754E-3</v>
      </c>
      <c r="L852">
        <f t="shared" si="41"/>
        <v>5.8214696457884177E-3</v>
      </c>
    </row>
    <row r="853" spans="2:12" x14ac:dyDescent="0.35">
      <c r="B853" s="30">
        <v>40944</v>
      </c>
      <c r="C853" s="31" t="s">
        <v>62</v>
      </c>
      <c r="D853" s="32">
        <v>5.099702067753677E-5</v>
      </c>
      <c r="E853" s="32">
        <v>0.16819740694333896</v>
      </c>
      <c r="F853">
        <v>0.642916999590747</v>
      </c>
      <c r="G853">
        <f>(D853*Ergebnis!$C$2*Ergebnis!$C$6)</f>
        <v>0.33454045564464119</v>
      </c>
      <c r="H853">
        <f>Ergebnis!$C$3/1000*Eigenverbrauch!E853</f>
        <v>0.50459222083001687</v>
      </c>
      <c r="I853">
        <f>Ergebnis!$C$4/1000*Eigenverbrauch!F853</f>
        <v>2.2502094985676147</v>
      </c>
      <c r="J853">
        <f t="shared" si="39"/>
        <v>0.28435938729794502</v>
      </c>
      <c r="K853">
        <f t="shared" si="40"/>
        <v>5.0181068346696167E-2</v>
      </c>
      <c r="L853">
        <f t="shared" si="41"/>
        <v>4.5162961512026555E-2</v>
      </c>
    </row>
    <row r="854" spans="2:12" x14ac:dyDescent="0.35">
      <c r="B854" s="30">
        <v>40944</v>
      </c>
      <c r="C854" s="31" t="s">
        <v>63</v>
      </c>
      <c r="D854" s="32">
        <v>1.3082530362520454E-4</v>
      </c>
      <c r="E854" s="32">
        <v>0.18770354588477625</v>
      </c>
      <c r="F854">
        <v>0.65733829633815988</v>
      </c>
      <c r="G854">
        <f>(D854*Ergebnis!$C$2*Ergebnis!$C$6)</f>
        <v>0.85821399178134172</v>
      </c>
      <c r="H854">
        <f>Ergebnis!$C$3/1000*Eigenverbrauch!E854</f>
        <v>0.56311063765432878</v>
      </c>
      <c r="I854">
        <f>Ergebnis!$C$4/1000*Eigenverbrauch!F854</f>
        <v>2.3006840371835597</v>
      </c>
      <c r="J854">
        <f t="shared" si="39"/>
        <v>0.47864404200617944</v>
      </c>
      <c r="K854">
        <f t="shared" si="40"/>
        <v>0.37956994977516229</v>
      </c>
      <c r="L854">
        <f t="shared" si="41"/>
        <v>0.34161295479764608</v>
      </c>
    </row>
    <row r="855" spans="2:12" x14ac:dyDescent="0.35">
      <c r="B855" s="30">
        <v>40944</v>
      </c>
      <c r="C855" s="31" t="s">
        <v>64</v>
      </c>
      <c r="D855" s="32">
        <v>1.1553540028723721E-4</v>
      </c>
      <c r="E855" s="32">
        <v>0.20569570298660012</v>
      </c>
      <c r="F855">
        <v>0.52092062440317266</v>
      </c>
      <c r="G855">
        <f>(D855*Ergebnis!$C$2*Ergebnis!$C$6)</f>
        <v>0.75791222588427609</v>
      </c>
      <c r="H855">
        <f>Ergebnis!$C$3/1000*Eigenverbrauch!E855</f>
        <v>0.61708710895980035</v>
      </c>
      <c r="I855">
        <f>Ergebnis!$C$4/1000*Eigenverbrauch!F855</f>
        <v>1.8232221854111044</v>
      </c>
      <c r="J855">
        <f t="shared" si="39"/>
        <v>0.5245240426158303</v>
      </c>
      <c r="K855">
        <f t="shared" si="40"/>
        <v>0.23338818326844579</v>
      </c>
      <c r="L855">
        <f t="shared" si="41"/>
        <v>0.21004936494160123</v>
      </c>
    </row>
    <row r="856" spans="2:12" x14ac:dyDescent="0.35">
      <c r="B856" s="30">
        <v>40944</v>
      </c>
      <c r="C856" s="31" t="s">
        <v>65</v>
      </c>
      <c r="D856" s="32">
        <v>9.3829785144516607E-5</v>
      </c>
      <c r="E856" s="32">
        <v>0.20257563196997999</v>
      </c>
      <c r="F856">
        <v>0.45310155321263618</v>
      </c>
      <c r="G856">
        <f>(D856*Ergebnis!$C$2*Ergebnis!$C$6)</f>
        <v>0.61552339054802896</v>
      </c>
      <c r="H856">
        <f>Ergebnis!$C$3/1000*Eigenverbrauch!E856</f>
        <v>0.60772689590994</v>
      </c>
      <c r="I856">
        <f>Ergebnis!$C$4/1000*Eigenverbrauch!F856</f>
        <v>1.5858554362442265</v>
      </c>
      <c r="J856">
        <f t="shared" si="39"/>
        <v>0.51656786152344902</v>
      </c>
      <c r="K856">
        <f t="shared" si="40"/>
        <v>9.8955529024579936E-2</v>
      </c>
      <c r="L856">
        <f t="shared" si="41"/>
        <v>8.905997612212195E-2</v>
      </c>
    </row>
    <row r="857" spans="2:12" x14ac:dyDescent="0.35">
      <c r="B857" s="30">
        <v>40944</v>
      </c>
      <c r="C857" s="31" t="s">
        <v>66</v>
      </c>
      <c r="D857" s="32">
        <v>8.0301573162772509E-5</v>
      </c>
      <c r="E857" s="32">
        <v>0.1816173195566996</v>
      </c>
      <c r="F857">
        <v>0.45251690604720052</v>
      </c>
      <c r="G857">
        <f>(D857*Ergebnis!$C$2*Ergebnis!$C$6)</f>
        <v>0.52677831994778768</v>
      </c>
      <c r="H857">
        <f>Ergebnis!$C$3/1000*Eigenverbrauch!E857</f>
        <v>0.54485195867009883</v>
      </c>
      <c r="I857">
        <f>Ergebnis!$C$4/1000*Eigenverbrauch!F857</f>
        <v>1.5838091711652018</v>
      </c>
      <c r="J857">
        <f t="shared" si="39"/>
        <v>0.4477615719556195</v>
      </c>
      <c r="K857">
        <f t="shared" si="40"/>
        <v>7.9016747992168179E-2</v>
      </c>
      <c r="L857">
        <f t="shared" si="41"/>
        <v>7.1115073192951364E-2</v>
      </c>
    </row>
    <row r="858" spans="2:12" x14ac:dyDescent="0.35">
      <c r="B858" s="30">
        <v>40944</v>
      </c>
      <c r="C858" s="31" t="s">
        <v>67</v>
      </c>
      <c r="D858" s="32">
        <v>5.0221350602781757E-5</v>
      </c>
      <c r="E858" s="32">
        <v>0.16485198193605516</v>
      </c>
      <c r="F858">
        <v>0.27147116715062458</v>
      </c>
      <c r="G858">
        <f>(D858*Ergebnis!$C$2*Ergebnis!$C$6)</f>
        <v>0.32945205995424831</v>
      </c>
      <c r="H858">
        <f>Ergebnis!$C$3/1000*Eigenverbrauch!E858</f>
        <v>0.49455594580816548</v>
      </c>
      <c r="I858">
        <f>Ergebnis!$C$4/1000*Eigenverbrauch!F858</f>
        <v>0.95014908502718609</v>
      </c>
      <c r="J858">
        <f t="shared" si="39"/>
        <v>0.28003425096111106</v>
      </c>
      <c r="K858">
        <f t="shared" si="40"/>
        <v>4.9417808993137247E-2</v>
      </c>
      <c r="L858">
        <f t="shared" si="41"/>
        <v>4.4476028093823526E-2</v>
      </c>
    </row>
    <row r="859" spans="2:12" x14ac:dyDescent="0.35">
      <c r="B859" s="30">
        <v>40944</v>
      </c>
      <c r="C859" s="31" t="s">
        <v>68</v>
      </c>
      <c r="D859" s="32">
        <v>1.9588956125168801E-5</v>
      </c>
      <c r="E859" s="32">
        <v>0.15885767012782864</v>
      </c>
      <c r="F859">
        <v>0</v>
      </c>
      <c r="G859">
        <f>(D859*Ergebnis!$C$2*Ergebnis!$C$6)</f>
        <v>0.12850355218110734</v>
      </c>
      <c r="H859">
        <f>Ergebnis!$C$3/1000*Eigenverbrauch!E859</f>
        <v>0.47657301038348593</v>
      </c>
      <c r="I859">
        <f>Ergebnis!$C$4/1000*Eigenverbrauch!F859</f>
        <v>0</v>
      </c>
      <c r="J859">
        <f t="shared" si="39"/>
        <v>0.10922801935394123</v>
      </c>
      <c r="K859">
        <f t="shared" si="40"/>
        <v>1.9275532827166111E-2</v>
      </c>
      <c r="L859">
        <f t="shared" si="41"/>
        <v>0</v>
      </c>
    </row>
    <row r="860" spans="2:12" x14ac:dyDescent="0.35">
      <c r="B860" s="30">
        <v>40944</v>
      </c>
      <c r="C860" s="31" t="s">
        <v>69</v>
      </c>
      <c r="D860" s="32">
        <v>5.0221350602781761E-6</v>
      </c>
      <c r="E860" s="32">
        <v>0.15797239783510458</v>
      </c>
      <c r="F860">
        <v>0.6016019332332937</v>
      </c>
      <c r="G860">
        <f>(D860*Ergebnis!$C$2*Ergebnis!$C$6)</f>
        <v>3.2945205995424838E-2</v>
      </c>
      <c r="H860">
        <f>Ergebnis!$C$3/1000*Eigenverbrauch!E860</f>
        <v>0.47391719350531375</v>
      </c>
      <c r="I860">
        <f>Ergebnis!$C$4/1000*Eigenverbrauch!F860</f>
        <v>2.1056067663165279</v>
      </c>
      <c r="J860">
        <f t="shared" si="39"/>
        <v>2.8003425096111111E-2</v>
      </c>
      <c r="K860">
        <f t="shared" si="40"/>
        <v>4.9417808993137274E-3</v>
      </c>
      <c r="L860">
        <f t="shared" si="41"/>
        <v>4.4476028093823547E-3</v>
      </c>
    </row>
    <row r="861" spans="2:12" x14ac:dyDescent="0.35">
      <c r="B861" s="30">
        <v>40944</v>
      </c>
      <c r="C861" s="31" t="s">
        <v>70</v>
      </c>
      <c r="D861" s="32">
        <v>0</v>
      </c>
      <c r="E861" s="32">
        <v>0.17211220405076849</v>
      </c>
      <c r="F861">
        <v>0.31356576306199208</v>
      </c>
      <c r="G861">
        <f>(D861*Ergebnis!$C$2*Ergebnis!$C$6)</f>
        <v>0</v>
      </c>
      <c r="H861">
        <f>Ergebnis!$C$3/1000*Eigenverbrauch!E861</f>
        <v>0.51633661215230542</v>
      </c>
      <c r="I861">
        <f>Ergebnis!$C$4/1000*Eigenverbrauch!F861</f>
        <v>1.0974801707169723</v>
      </c>
      <c r="J861">
        <f t="shared" si="39"/>
        <v>0</v>
      </c>
      <c r="K861">
        <f t="shared" si="40"/>
        <v>0</v>
      </c>
      <c r="L861">
        <f t="shared" si="41"/>
        <v>0</v>
      </c>
    </row>
    <row r="862" spans="2:12" x14ac:dyDescent="0.35">
      <c r="B862" s="30">
        <v>40944</v>
      </c>
      <c r="C862" s="31" t="s">
        <v>71</v>
      </c>
      <c r="D862" s="32">
        <v>0</v>
      </c>
      <c r="E862" s="32">
        <v>0.19588654540723041</v>
      </c>
      <c r="F862">
        <v>0.31259135111959929</v>
      </c>
      <c r="G862">
        <f>(D862*Ergebnis!$C$2*Ergebnis!$C$6)</f>
        <v>0</v>
      </c>
      <c r="H862">
        <f>Ergebnis!$C$3/1000*Eigenverbrauch!E862</f>
        <v>0.58765963622169126</v>
      </c>
      <c r="I862">
        <f>Ergebnis!$C$4/1000*Eigenverbrauch!F862</f>
        <v>1.0940697289185974</v>
      </c>
      <c r="J862">
        <f t="shared" si="39"/>
        <v>0</v>
      </c>
      <c r="K862">
        <f t="shared" si="40"/>
        <v>0</v>
      </c>
      <c r="L862">
        <f t="shared" si="41"/>
        <v>0</v>
      </c>
    </row>
    <row r="863" spans="2:12" x14ac:dyDescent="0.35">
      <c r="B863" s="30">
        <v>40944</v>
      </c>
      <c r="C863" s="31" t="s">
        <v>72</v>
      </c>
      <c r="D863" s="32">
        <v>0</v>
      </c>
      <c r="E863" s="32">
        <v>0.20271927150644886</v>
      </c>
      <c r="F863">
        <v>0.27458928536628141</v>
      </c>
      <c r="G863">
        <f>(D863*Ergebnis!$C$2*Ergebnis!$C$6)</f>
        <v>0</v>
      </c>
      <c r="H863">
        <f>Ergebnis!$C$3/1000*Eigenverbrauch!E863</f>
        <v>0.60815781451934658</v>
      </c>
      <c r="I863">
        <f>Ergebnis!$C$4/1000*Eigenverbrauch!F863</f>
        <v>0.96106249878198491</v>
      </c>
      <c r="J863">
        <f t="shared" si="39"/>
        <v>0</v>
      </c>
      <c r="K863">
        <f t="shared" si="40"/>
        <v>0</v>
      </c>
      <c r="L863">
        <f t="shared" si="41"/>
        <v>0</v>
      </c>
    </row>
    <row r="864" spans="2:12" x14ac:dyDescent="0.35">
      <c r="B864" s="30">
        <v>40944</v>
      </c>
      <c r="C864" s="31" t="s">
        <v>73</v>
      </c>
      <c r="D864" s="32">
        <v>0</v>
      </c>
      <c r="E864" s="32">
        <v>0.18541122230463558</v>
      </c>
      <c r="F864">
        <v>0</v>
      </c>
      <c r="G864">
        <f>(D864*Ergebnis!$C$2*Ergebnis!$C$6)</f>
        <v>0</v>
      </c>
      <c r="H864">
        <f>Ergebnis!$C$3/1000*Eigenverbrauch!E864</f>
        <v>0.55623366691390674</v>
      </c>
      <c r="I864">
        <f>Ergebnis!$C$4/1000*Eigenverbrauch!F864</f>
        <v>0</v>
      </c>
      <c r="J864">
        <f t="shared" si="39"/>
        <v>0</v>
      </c>
      <c r="K864">
        <f t="shared" si="40"/>
        <v>0</v>
      </c>
      <c r="L864">
        <f t="shared" si="41"/>
        <v>0</v>
      </c>
    </row>
    <row r="865" spans="2:12" x14ac:dyDescent="0.35">
      <c r="B865" s="30">
        <v>40944</v>
      </c>
      <c r="C865" s="31" t="s">
        <v>74</v>
      </c>
      <c r="D865" s="32">
        <v>0</v>
      </c>
      <c r="E865" s="32">
        <v>0.15574181463595299</v>
      </c>
      <c r="F865">
        <v>0.28043575702063805</v>
      </c>
      <c r="G865">
        <f>(D865*Ergebnis!$C$2*Ergebnis!$C$6)</f>
        <v>0</v>
      </c>
      <c r="H865">
        <f>Ergebnis!$C$3/1000*Eigenverbrauch!E865</f>
        <v>0.46722544390785897</v>
      </c>
      <c r="I865">
        <f>Ergebnis!$C$4/1000*Eigenverbrauch!F865</f>
        <v>0.98152514957223325</v>
      </c>
      <c r="J865">
        <f t="shared" si="39"/>
        <v>0</v>
      </c>
      <c r="K865">
        <f t="shared" si="40"/>
        <v>0</v>
      </c>
      <c r="L865">
        <f t="shared" si="41"/>
        <v>0</v>
      </c>
    </row>
    <row r="866" spans="2:12" x14ac:dyDescent="0.35">
      <c r="B866" s="30">
        <v>40944</v>
      </c>
      <c r="C866" s="31" t="s">
        <v>75</v>
      </c>
      <c r="D866" s="32">
        <v>0</v>
      </c>
      <c r="E866" s="32">
        <v>0.13354053692905274</v>
      </c>
      <c r="F866">
        <v>0.59906846218307253</v>
      </c>
      <c r="G866">
        <f>(D866*Ergebnis!$C$2*Ergebnis!$C$6)</f>
        <v>0</v>
      </c>
      <c r="H866">
        <f>Ergebnis!$C$3/1000*Eigenverbrauch!E866</f>
        <v>0.40062161078715819</v>
      </c>
      <c r="I866">
        <f>Ergebnis!$C$4/1000*Eigenverbrauch!F866</f>
        <v>2.096739617640754</v>
      </c>
      <c r="J866">
        <f t="shared" si="39"/>
        <v>0</v>
      </c>
      <c r="K866">
        <f t="shared" si="40"/>
        <v>0</v>
      </c>
      <c r="L866">
        <f t="shared" si="41"/>
        <v>0</v>
      </c>
    </row>
    <row r="867" spans="2:12" x14ac:dyDescent="0.35">
      <c r="B867" s="30">
        <v>40944</v>
      </c>
      <c r="C867" s="31" t="s">
        <v>76</v>
      </c>
      <c r="D867" s="32">
        <v>0</v>
      </c>
      <c r="E867" s="32">
        <v>0.1143572857072051</v>
      </c>
      <c r="F867">
        <v>3.2350476487439828E-2</v>
      </c>
      <c r="G867">
        <f>(D867*Ergebnis!$C$2*Ergebnis!$C$6)</f>
        <v>0</v>
      </c>
      <c r="H867">
        <f>Ergebnis!$C$3/1000*Eigenverbrauch!E867</f>
        <v>0.34307185712161531</v>
      </c>
      <c r="I867">
        <f>Ergebnis!$C$4/1000*Eigenverbrauch!F867</f>
        <v>0.1132266677060394</v>
      </c>
      <c r="J867">
        <f t="shared" si="39"/>
        <v>0</v>
      </c>
      <c r="K867">
        <f t="shared" si="40"/>
        <v>0</v>
      </c>
      <c r="L867">
        <f t="shared" si="41"/>
        <v>0</v>
      </c>
    </row>
    <row r="868" spans="2:12" x14ac:dyDescent="0.35">
      <c r="B868" s="30">
        <v>40945</v>
      </c>
      <c r="C868" s="31" t="s">
        <v>53</v>
      </c>
      <c r="D868" s="32">
        <v>0</v>
      </c>
      <c r="E868" s="32">
        <v>7.9920731193885625E-2</v>
      </c>
      <c r="F868">
        <v>0.17851226784635471</v>
      </c>
      <c r="G868">
        <f>(D868*Ergebnis!$C$2*Ergebnis!$C$6)</f>
        <v>0</v>
      </c>
      <c r="H868">
        <f>Ergebnis!$C$3/1000*Eigenverbrauch!E868</f>
        <v>0.23976219358165687</v>
      </c>
      <c r="I868">
        <f>Ergebnis!$C$4/1000*Eigenverbrauch!F868</f>
        <v>0.62479293746224152</v>
      </c>
      <c r="J868">
        <f t="shared" si="39"/>
        <v>0</v>
      </c>
      <c r="K868">
        <f t="shared" si="40"/>
        <v>0</v>
      </c>
      <c r="L868">
        <f t="shared" si="41"/>
        <v>0</v>
      </c>
    </row>
    <row r="869" spans="2:12" x14ac:dyDescent="0.35">
      <c r="B869" s="30">
        <v>40945</v>
      </c>
      <c r="C869" s="31" t="s">
        <v>54</v>
      </c>
      <c r="D869" s="32">
        <v>0</v>
      </c>
      <c r="E869" s="32">
        <v>6.9016352287206928E-2</v>
      </c>
      <c r="F869">
        <v>7.9512014499249703E-2</v>
      </c>
      <c r="G869">
        <f>(D869*Ergebnis!$C$2*Ergebnis!$C$6)</f>
        <v>0</v>
      </c>
      <c r="H869">
        <f>Ergebnis!$C$3/1000*Eigenverbrauch!E869</f>
        <v>0.20704905686162078</v>
      </c>
      <c r="I869">
        <f>Ergebnis!$C$4/1000*Eigenverbrauch!F869</f>
        <v>0.27829205074737395</v>
      </c>
      <c r="J869">
        <f t="shared" si="39"/>
        <v>0</v>
      </c>
      <c r="K869">
        <f t="shared" si="40"/>
        <v>0</v>
      </c>
      <c r="L869">
        <f t="shared" si="41"/>
        <v>0</v>
      </c>
    </row>
    <row r="870" spans="2:12" x14ac:dyDescent="0.35">
      <c r="B870" s="30">
        <v>40945</v>
      </c>
      <c r="C870" s="31" t="s">
        <v>55</v>
      </c>
      <c r="D870" s="32">
        <v>0</v>
      </c>
      <c r="E870" s="32">
        <v>6.83468261857961E-2</v>
      </c>
      <c r="F870">
        <v>0.58035975288913133</v>
      </c>
      <c r="G870">
        <f>(D870*Ergebnis!$C$2*Ergebnis!$C$6)</f>
        <v>0</v>
      </c>
      <c r="H870">
        <f>Ergebnis!$C$3/1000*Eigenverbrauch!E870</f>
        <v>0.2050404785573883</v>
      </c>
      <c r="I870">
        <f>Ergebnis!$C$4/1000*Eigenverbrauch!F870</f>
        <v>2.0312591351119598</v>
      </c>
      <c r="J870">
        <f t="shared" si="39"/>
        <v>0</v>
      </c>
      <c r="K870">
        <f t="shared" si="40"/>
        <v>0</v>
      </c>
      <c r="L870">
        <f t="shared" si="41"/>
        <v>0</v>
      </c>
    </row>
    <row r="871" spans="2:12" x14ac:dyDescent="0.35">
      <c r="B871" s="30">
        <v>40945</v>
      </c>
      <c r="C871" s="31" t="s">
        <v>56</v>
      </c>
      <c r="D871" s="32">
        <v>0</v>
      </c>
      <c r="E871" s="32">
        <v>7.1975674124176797E-2</v>
      </c>
      <c r="F871">
        <v>0.10699043127472571</v>
      </c>
      <c r="G871">
        <f>(D871*Ergebnis!$C$2*Ergebnis!$C$6)</f>
        <v>0</v>
      </c>
      <c r="H871">
        <f>Ergebnis!$C$3/1000*Eigenverbrauch!E871</f>
        <v>0.21592702237253039</v>
      </c>
      <c r="I871">
        <f>Ergebnis!$C$4/1000*Eigenverbrauch!F871</f>
        <v>0.37446650946153998</v>
      </c>
      <c r="J871">
        <f t="shared" si="39"/>
        <v>0</v>
      </c>
      <c r="K871">
        <f t="shared" si="40"/>
        <v>0</v>
      </c>
      <c r="L871">
        <f t="shared" si="41"/>
        <v>0</v>
      </c>
    </row>
    <row r="872" spans="2:12" x14ac:dyDescent="0.35">
      <c r="B872" s="30">
        <v>40945</v>
      </c>
      <c r="C872" s="31" t="s">
        <v>57</v>
      </c>
      <c r="D872" s="32">
        <v>0</v>
      </c>
      <c r="E872" s="32">
        <v>7.8423171453926702E-2</v>
      </c>
      <c r="F872">
        <v>0.51955644768382281</v>
      </c>
      <c r="G872">
        <f>(D872*Ergebnis!$C$2*Ergebnis!$C$6)</f>
        <v>0</v>
      </c>
      <c r="H872">
        <f>Ergebnis!$C$3/1000*Eigenverbrauch!E872</f>
        <v>0.23526951436178012</v>
      </c>
      <c r="I872">
        <f>Ergebnis!$C$4/1000*Eigenverbrauch!F872</f>
        <v>1.8184475668933797</v>
      </c>
      <c r="J872">
        <f t="shared" si="39"/>
        <v>0</v>
      </c>
      <c r="K872">
        <f t="shared" si="40"/>
        <v>0</v>
      </c>
      <c r="L872">
        <f t="shared" si="41"/>
        <v>0</v>
      </c>
    </row>
    <row r="873" spans="2:12" x14ac:dyDescent="0.35">
      <c r="B873" s="30">
        <v>40945</v>
      </c>
      <c r="C873" s="31" t="s">
        <v>58</v>
      </c>
      <c r="D873" s="32">
        <v>0</v>
      </c>
      <c r="E873" s="32">
        <v>9.2128260747139798E-2</v>
      </c>
      <c r="F873">
        <v>0.50162726794379586</v>
      </c>
      <c r="G873">
        <f>(D873*Ergebnis!$C$2*Ergebnis!$C$6)</f>
        <v>0</v>
      </c>
      <c r="H873">
        <f>Ergebnis!$C$3/1000*Eigenverbrauch!E873</f>
        <v>0.27638478224141938</v>
      </c>
      <c r="I873">
        <f>Ergebnis!$C$4/1000*Eigenverbrauch!F873</f>
        <v>1.7556954378032854</v>
      </c>
      <c r="J873">
        <f t="shared" si="39"/>
        <v>0</v>
      </c>
      <c r="K873">
        <f t="shared" si="40"/>
        <v>0</v>
      </c>
      <c r="L873">
        <f t="shared" si="41"/>
        <v>0</v>
      </c>
    </row>
    <row r="874" spans="2:12" x14ac:dyDescent="0.35">
      <c r="B874" s="30">
        <v>40945</v>
      </c>
      <c r="C874" s="31" t="s">
        <v>59</v>
      </c>
      <c r="D874" s="32">
        <v>0</v>
      </c>
      <c r="E874" s="32">
        <v>0.12474821018072688</v>
      </c>
      <c r="F874">
        <v>0.15220314540175006</v>
      </c>
      <c r="G874">
        <f>(D874*Ergebnis!$C$2*Ergebnis!$C$6)</f>
        <v>0</v>
      </c>
      <c r="H874">
        <f>Ergebnis!$C$3/1000*Eigenverbrauch!E874</f>
        <v>0.3742446305421806</v>
      </c>
      <c r="I874">
        <f>Ergebnis!$C$4/1000*Eigenverbrauch!F874</f>
        <v>0.53271100890612522</v>
      </c>
      <c r="J874">
        <f t="shared" si="39"/>
        <v>0</v>
      </c>
      <c r="K874">
        <f t="shared" si="40"/>
        <v>0</v>
      </c>
      <c r="L874">
        <f t="shared" si="41"/>
        <v>0</v>
      </c>
    </row>
    <row r="875" spans="2:12" x14ac:dyDescent="0.35">
      <c r="B875" s="30">
        <v>40945</v>
      </c>
      <c r="C875" s="31" t="s">
        <v>60</v>
      </c>
      <c r="D875" s="32">
        <v>0</v>
      </c>
      <c r="E875" s="32">
        <v>0.13006266020058005</v>
      </c>
      <c r="F875">
        <v>0.58971410753610198</v>
      </c>
      <c r="G875">
        <f>(D875*Ergebnis!$C$2*Ergebnis!$C$6)</f>
        <v>0</v>
      </c>
      <c r="H875">
        <f>Ergebnis!$C$3/1000*Eigenverbrauch!E875</f>
        <v>0.39018798060174015</v>
      </c>
      <c r="I875">
        <f>Ergebnis!$C$4/1000*Eigenverbrauch!F875</f>
        <v>2.0639993763763571</v>
      </c>
      <c r="J875">
        <f t="shared" si="39"/>
        <v>0</v>
      </c>
      <c r="K875">
        <f t="shared" si="40"/>
        <v>0</v>
      </c>
      <c r="L875">
        <f t="shared" si="41"/>
        <v>0</v>
      </c>
    </row>
    <row r="876" spans="2:12" x14ac:dyDescent="0.35">
      <c r="B876" s="30">
        <v>40945</v>
      </c>
      <c r="C876" s="31" t="s">
        <v>61</v>
      </c>
      <c r="D876" s="32">
        <v>2.3401571746845952E-6</v>
      </c>
      <c r="E876" s="32">
        <v>0.1160645163286451</v>
      </c>
      <c r="F876">
        <v>0.38995965934558496</v>
      </c>
      <c r="G876">
        <f>(D876*Ergebnis!$C$2*Ergebnis!$C$6)</f>
        <v>1.5351431065930945E-2</v>
      </c>
      <c r="H876">
        <f>Ergebnis!$C$3/1000*Eigenverbrauch!E876</f>
        <v>0.3481935489859353</v>
      </c>
      <c r="I876">
        <f>Ergebnis!$C$4/1000*Eigenverbrauch!F876</f>
        <v>1.3648588077095474</v>
      </c>
      <c r="J876">
        <f t="shared" si="39"/>
        <v>1.3048716406041303E-2</v>
      </c>
      <c r="K876">
        <f t="shared" si="40"/>
        <v>2.302714659889642E-3</v>
      </c>
      <c r="L876">
        <f t="shared" si="41"/>
        <v>2.0724431939006778E-3</v>
      </c>
    </row>
    <row r="877" spans="2:12" x14ac:dyDescent="0.35">
      <c r="B877" s="30">
        <v>40945</v>
      </c>
      <c r="C877" s="31" t="s">
        <v>62</v>
      </c>
      <c r="D877" s="32">
        <v>2.0509242654539148E-5</v>
      </c>
      <c r="E877" s="32">
        <v>0.10942414432751262</v>
      </c>
      <c r="F877">
        <v>0.65266111901467461</v>
      </c>
      <c r="G877">
        <f>(D877*Ergebnis!$C$2*Ergebnis!$C$6)</f>
        <v>0.13454063181377682</v>
      </c>
      <c r="H877">
        <f>Ergebnis!$C$3/1000*Eigenverbrauch!E877</f>
        <v>0.32827243298253783</v>
      </c>
      <c r="I877">
        <f>Ergebnis!$C$4/1000*Eigenverbrauch!F877</f>
        <v>2.2843139165513611</v>
      </c>
      <c r="J877">
        <f t="shared" si="39"/>
        <v>0.11435953704171029</v>
      </c>
      <c r="K877">
        <f t="shared" si="40"/>
        <v>2.0181094772066532E-2</v>
      </c>
      <c r="L877">
        <f t="shared" si="41"/>
        <v>1.8162985294859879E-2</v>
      </c>
    </row>
    <row r="878" spans="2:12" x14ac:dyDescent="0.35">
      <c r="B878" s="30">
        <v>40945</v>
      </c>
      <c r="C878" s="31" t="s">
        <v>63</v>
      </c>
      <c r="D878" s="32">
        <v>4.7868046477677592E-5</v>
      </c>
      <c r="E878" s="32">
        <v>0.10842359821674165</v>
      </c>
      <c r="F878">
        <v>0.67507259368970829</v>
      </c>
      <c r="G878">
        <f>(D878*Ergebnis!$C$2*Ergebnis!$C$6)</f>
        <v>0.31401438489356498</v>
      </c>
      <c r="H878">
        <f>Ergebnis!$C$3/1000*Eigenverbrauch!E878</f>
        <v>0.32527079465022496</v>
      </c>
      <c r="I878">
        <f>Ergebnis!$C$4/1000*Eigenverbrauch!F878</f>
        <v>2.3627540779139791</v>
      </c>
      <c r="J878">
        <f t="shared" si="39"/>
        <v>0.26691222715953022</v>
      </c>
      <c r="K878">
        <f t="shared" si="40"/>
        <v>4.7102157734034755E-2</v>
      </c>
      <c r="L878">
        <f t="shared" si="41"/>
        <v>4.2391941960631278E-2</v>
      </c>
    </row>
    <row r="879" spans="2:12" x14ac:dyDescent="0.35">
      <c r="B879" s="30">
        <v>40945</v>
      </c>
      <c r="C879" s="31" t="s">
        <v>64</v>
      </c>
      <c r="D879" s="32">
        <v>5.1128490181732528E-5</v>
      </c>
      <c r="E879" s="32">
        <v>0.11442032286586888</v>
      </c>
      <c r="F879">
        <v>0.69085806715647102</v>
      </c>
      <c r="G879">
        <f>(D879*Ergebnis!$C$2*Ergebnis!$C$6)</f>
        <v>0.33540289559216541</v>
      </c>
      <c r="H879">
        <f>Ergebnis!$C$3/1000*Eigenverbrauch!E879</f>
        <v>0.34326096859760663</v>
      </c>
      <c r="I879">
        <f>Ergebnis!$C$4/1000*Eigenverbrauch!F879</f>
        <v>2.4180032350476486</v>
      </c>
      <c r="J879">
        <f t="shared" si="39"/>
        <v>0.28509246125334059</v>
      </c>
      <c r="K879">
        <f t="shared" si="40"/>
        <v>5.0310434338824817E-2</v>
      </c>
      <c r="L879">
        <f t="shared" si="41"/>
        <v>4.5279390904942339E-2</v>
      </c>
    </row>
    <row r="880" spans="2:12" x14ac:dyDescent="0.35">
      <c r="B880" s="30">
        <v>40945</v>
      </c>
      <c r="C880" s="31" t="s">
        <v>65</v>
      </c>
      <c r="D880" s="32">
        <v>5.6913148366346134E-5</v>
      </c>
      <c r="E880" s="32">
        <v>0.12295934743288857</v>
      </c>
      <c r="F880">
        <v>0.50182215033227451</v>
      </c>
      <c r="G880">
        <f>(D880*Ergebnis!$C$2*Ergebnis!$C$6)</f>
        <v>0.37335025328323063</v>
      </c>
      <c r="H880">
        <f>Ergebnis!$C$3/1000*Eigenverbrauch!E880</f>
        <v>0.36887804229866572</v>
      </c>
      <c r="I880">
        <f>Ergebnis!$C$4/1000*Eigenverbrauch!F880</f>
        <v>1.7563775261629608</v>
      </c>
      <c r="J880">
        <f t="shared" si="39"/>
        <v>0.31354633595386583</v>
      </c>
      <c r="K880">
        <f t="shared" si="40"/>
        <v>5.9803917329364797E-2</v>
      </c>
      <c r="L880">
        <f t="shared" si="41"/>
        <v>5.382352559642832E-2</v>
      </c>
    </row>
    <row r="881" spans="2:12" x14ac:dyDescent="0.35">
      <c r="B881" s="30">
        <v>40945</v>
      </c>
      <c r="C881" s="31" t="s">
        <v>66</v>
      </c>
      <c r="D881" s="32">
        <v>7.1177589571586511E-5</v>
      </c>
      <c r="E881" s="32">
        <v>0.12602411974574773</v>
      </c>
      <c r="F881">
        <v>0.40827860386256892</v>
      </c>
      <c r="G881">
        <f>(D881*Ergebnis!$C$2*Ergebnis!$C$6)</f>
        <v>0.46692498758960749</v>
      </c>
      <c r="H881">
        <f>Ergebnis!$C$3/1000*Eigenverbrauch!E881</f>
        <v>0.37807235923724319</v>
      </c>
      <c r="I881">
        <f>Ergebnis!$C$4/1000*Eigenverbrauch!F881</f>
        <v>1.4289751135189912</v>
      </c>
      <c r="J881">
        <f t="shared" si="39"/>
        <v>0.3213615053516567</v>
      </c>
      <c r="K881">
        <f t="shared" si="40"/>
        <v>0.14556348223795079</v>
      </c>
      <c r="L881">
        <f t="shared" si="41"/>
        <v>0.13100713401415573</v>
      </c>
    </row>
    <row r="882" spans="2:12" x14ac:dyDescent="0.35">
      <c r="B882" s="30">
        <v>40945</v>
      </c>
      <c r="C882" s="31" t="s">
        <v>67</v>
      </c>
      <c r="D882" s="32">
        <v>7.0993532265712438E-5</v>
      </c>
      <c r="E882" s="32">
        <v>0.11866533050505386</v>
      </c>
      <c r="F882">
        <v>0.14440784986260793</v>
      </c>
      <c r="G882">
        <f>(D882*Ergebnis!$C$2*Ergebnis!$C$6)</f>
        <v>0.46571757166307359</v>
      </c>
      <c r="H882">
        <f>Ergebnis!$C$3/1000*Eigenverbrauch!E882</f>
        <v>0.35599599151516159</v>
      </c>
      <c r="I882">
        <f>Ergebnis!$C$4/1000*Eigenverbrauch!F882</f>
        <v>0.50542747451912773</v>
      </c>
      <c r="J882">
        <f t="shared" si="39"/>
        <v>0.30259659278788736</v>
      </c>
      <c r="K882">
        <f t="shared" si="40"/>
        <v>0.16312097887518623</v>
      </c>
      <c r="L882">
        <f t="shared" si="41"/>
        <v>0.14680888098766762</v>
      </c>
    </row>
    <row r="883" spans="2:12" x14ac:dyDescent="0.35">
      <c r="B883" s="30">
        <v>40945</v>
      </c>
      <c r="C883" s="31" t="s">
        <v>68</v>
      </c>
      <c r="D883" s="32">
        <v>7.2597460216900758E-5</v>
      </c>
      <c r="E883" s="32">
        <v>0.11316686290215583</v>
      </c>
      <c r="F883">
        <v>0</v>
      </c>
      <c r="G883">
        <f>(D883*Ergebnis!$C$2*Ergebnis!$C$6)</f>
        <v>0.47623933902286897</v>
      </c>
      <c r="H883">
        <f>Ergebnis!$C$3/1000*Eigenverbrauch!E883</f>
        <v>0.33950058870646749</v>
      </c>
      <c r="I883">
        <f>Ergebnis!$C$4/1000*Eigenverbrauch!F883</f>
        <v>0</v>
      </c>
      <c r="J883">
        <f t="shared" si="39"/>
        <v>0.28857550040049734</v>
      </c>
      <c r="K883">
        <f t="shared" si="40"/>
        <v>0.18766383862237163</v>
      </c>
      <c r="L883">
        <f t="shared" si="41"/>
        <v>0</v>
      </c>
    </row>
    <row r="884" spans="2:12" x14ac:dyDescent="0.35">
      <c r="B884" s="30">
        <v>40945</v>
      </c>
      <c r="C884" s="31" t="s">
        <v>69</v>
      </c>
      <c r="D884" s="32">
        <v>2.3072897986356541E-5</v>
      </c>
      <c r="E884" s="32">
        <v>0.11879366027372337</v>
      </c>
      <c r="F884">
        <v>0.24574669187145556</v>
      </c>
      <c r="G884">
        <f>(D884*Ergebnis!$C$2*Ergebnis!$C$6)</f>
        <v>0.15135821079049891</v>
      </c>
      <c r="H884">
        <f>Ergebnis!$C$3/1000*Eigenverbrauch!E884</f>
        <v>0.35638098082117009</v>
      </c>
      <c r="I884">
        <f>Ergebnis!$C$4/1000*Eigenverbrauch!F884</f>
        <v>0.86011342155009451</v>
      </c>
      <c r="J884">
        <f t="shared" si="39"/>
        <v>0.12865447917192407</v>
      </c>
      <c r="K884">
        <f t="shared" si="40"/>
        <v>2.2703731618574835E-2</v>
      </c>
      <c r="L884">
        <f t="shared" si="41"/>
        <v>2.0433358456717354E-2</v>
      </c>
    </row>
    <row r="885" spans="2:12" x14ac:dyDescent="0.35">
      <c r="B885" s="30">
        <v>40945</v>
      </c>
      <c r="C885" s="31" t="s">
        <v>70</v>
      </c>
      <c r="D885" s="32">
        <v>1.0254621327269574E-6</v>
      </c>
      <c r="E885" s="32">
        <v>0.14552619424382052</v>
      </c>
      <c r="F885">
        <v>0.23327421900882817</v>
      </c>
      <c r="G885">
        <f>(D885*Ergebnis!$C$2*Ergebnis!$C$6)</f>
        <v>6.7270315906888404E-3</v>
      </c>
      <c r="H885">
        <f>Ergebnis!$C$3/1000*Eigenverbrauch!E885</f>
        <v>0.43657858273146155</v>
      </c>
      <c r="I885">
        <f>Ergebnis!$C$4/1000*Eigenverbrauch!F885</f>
        <v>0.81645976653089858</v>
      </c>
      <c r="J885">
        <f t="shared" si="39"/>
        <v>5.7179768520855137E-3</v>
      </c>
      <c r="K885">
        <f t="shared" si="40"/>
        <v>1.0090547386033266E-3</v>
      </c>
      <c r="L885">
        <f t="shared" si="41"/>
        <v>9.0814926474299393E-4</v>
      </c>
    </row>
    <row r="886" spans="2:12" x14ac:dyDescent="0.35">
      <c r="B886" s="30">
        <v>40945</v>
      </c>
      <c r="C886" s="31" t="s">
        <v>71</v>
      </c>
      <c r="D886" s="32">
        <v>0</v>
      </c>
      <c r="E886" s="32">
        <v>0.1859052059037582</v>
      </c>
      <c r="F886">
        <v>0</v>
      </c>
      <c r="G886">
        <f>(D886*Ergebnis!$C$2*Ergebnis!$C$6)</f>
        <v>0</v>
      </c>
      <c r="H886">
        <f>Ergebnis!$C$3/1000*Eigenverbrauch!E886</f>
        <v>0.55771561771127454</v>
      </c>
      <c r="I886">
        <f>Ergebnis!$C$4/1000*Eigenverbrauch!F886</f>
        <v>0</v>
      </c>
      <c r="J886">
        <f t="shared" si="39"/>
        <v>0</v>
      </c>
      <c r="K886">
        <f t="shared" si="40"/>
        <v>0</v>
      </c>
      <c r="L886">
        <f t="shared" si="41"/>
        <v>0</v>
      </c>
    </row>
    <row r="887" spans="2:12" x14ac:dyDescent="0.35">
      <c r="B887" s="30">
        <v>40945</v>
      </c>
      <c r="C887" s="31" t="s">
        <v>72</v>
      </c>
      <c r="D887" s="32">
        <v>0</v>
      </c>
      <c r="E887" s="32">
        <v>0.20172877948294318</v>
      </c>
      <c r="F887">
        <v>0.25899869428799721</v>
      </c>
      <c r="G887">
        <f>(D887*Ergebnis!$C$2*Ergebnis!$C$6)</f>
        <v>0</v>
      </c>
      <c r="H887">
        <f>Ergebnis!$C$3/1000*Eigenverbrauch!E887</f>
        <v>0.60518633844882952</v>
      </c>
      <c r="I887">
        <f>Ergebnis!$C$4/1000*Eigenverbrauch!F887</f>
        <v>0.90649543000799027</v>
      </c>
      <c r="J887">
        <f t="shared" si="39"/>
        <v>0</v>
      </c>
      <c r="K887">
        <f t="shared" si="40"/>
        <v>0</v>
      </c>
      <c r="L887">
        <f t="shared" si="41"/>
        <v>0</v>
      </c>
    </row>
    <row r="888" spans="2:12" x14ac:dyDescent="0.35">
      <c r="B888" s="30">
        <v>40945</v>
      </c>
      <c r="C888" s="31" t="s">
        <v>73</v>
      </c>
      <c r="D888" s="32">
        <v>0</v>
      </c>
      <c r="E888" s="32">
        <v>0.18898255490487076</v>
      </c>
      <c r="F888">
        <v>0</v>
      </c>
      <c r="G888">
        <f>(D888*Ergebnis!$C$2*Ergebnis!$C$6)</f>
        <v>0</v>
      </c>
      <c r="H888">
        <f>Ergebnis!$C$3/1000*Eigenverbrauch!E888</f>
        <v>0.56694766471461233</v>
      </c>
      <c r="I888">
        <f>Ergebnis!$C$4/1000*Eigenverbrauch!F888</f>
        <v>0</v>
      </c>
      <c r="J888">
        <f t="shared" si="39"/>
        <v>0</v>
      </c>
      <c r="K888">
        <f t="shared" si="40"/>
        <v>0</v>
      </c>
      <c r="L888">
        <f t="shared" si="41"/>
        <v>0</v>
      </c>
    </row>
    <row r="889" spans="2:12" x14ac:dyDescent="0.35">
      <c r="B889" s="30">
        <v>40945</v>
      </c>
      <c r="C889" s="31" t="s">
        <v>74</v>
      </c>
      <c r="D889" s="32">
        <v>0</v>
      </c>
      <c r="E889" s="32">
        <v>0.15563553528822338</v>
      </c>
      <c r="F889">
        <v>0.29953423109153626</v>
      </c>
      <c r="G889">
        <f>(D889*Ergebnis!$C$2*Ergebnis!$C$6)</f>
        <v>0</v>
      </c>
      <c r="H889">
        <f>Ergebnis!$C$3/1000*Eigenverbrauch!E889</f>
        <v>0.46690660586467014</v>
      </c>
      <c r="I889">
        <f>Ergebnis!$C$4/1000*Eigenverbrauch!F889</f>
        <v>1.048369808820377</v>
      </c>
      <c r="J889">
        <f t="shared" si="39"/>
        <v>0</v>
      </c>
      <c r="K889">
        <f t="shared" si="40"/>
        <v>0</v>
      </c>
      <c r="L889">
        <f t="shared" si="41"/>
        <v>0</v>
      </c>
    </row>
    <row r="890" spans="2:12" x14ac:dyDescent="0.35">
      <c r="B890" s="30">
        <v>40945</v>
      </c>
      <c r="C890" s="31" t="s">
        <v>75</v>
      </c>
      <c r="D890" s="32">
        <v>0</v>
      </c>
      <c r="E890" s="32">
        <v>0.12531061317917816</v>
      </c>
      <c r="F890">
        <v>0.31746341083156315</v>
      </c>
      <c r="G890">
        <f>(D890*Ergebnis!$C$2*Ergebnis!$C$6)</f>
        <v>0</v>
      </c>
      <c r="H890">
        <f>Ergebnis!$C$3/1000*Eigenverbrauch!E890</f>
        <v>0.37593183953753451</v>
      </c>
      <c r="I890">
        <f>Ergebnis!$C$4/1000*Eigenverbrauch!F890</f>
        <v>1.1111219379104711</v>
      </c>
      <c r="J890">
        <f t="shared" si="39"/>
        <v>0</v>
      </c>
      <c r="K890">
        <f t="shared" si="40"/>
        <v>0</v>
      </c>
      <c r="L890">
        <f t="shared" si="41"/>
        <v>0</v>
      </c>
    </row>
    <row r="891" spans="2:12" x14ac:dyDescent="0.35">
      <c r="B891" s="30">
        <v>40945</v>
      </c>
      <c r="C891" s="31" t="s">
        <v>76</v>
      </c>
      <c r="D891" s="32">
        <v>0</v>
      </c>
      <c r="E891" s="32">
        <v>9.6233407230450277E-2</v>
      </c>
      <c r="F891">
        <v>0</v>
      </c>
      <c r="G891">
        <f>(D891*Ergebnis!$C$2*Ergebnis!$C$6)</f>
        <v>0</v>
      </c>
      <c r="H891">
        <f>Ergebnis!$C$3/1000*Eigenverbrauch!E891</f>
        <v>0.28870022169135084</v>
      </c>
      <c r="I891">
        <f>Ergebnis!$C$4/1000*Eigenverbrauch!F891</f>
        <v>0</v>
      </c>
      <c r="J891">
        <f t="shared" si="39"/>
        <v>0</v>
      </c>
      <c r="K891">
        <f t="shared" si="40"/>
        <v>0</v>
      </c>
      <c r="L891">
        <f t="shared" si="41"/>
        <v>0</v>
      </c>
    </row>
    <row r="892" spans="2:12" x14ac:dyDescent="0.35">
      <c r="B892" s="30">
        <v>40946</v>
      </c>
      <c r="C892" s="31" t="s">
        <v>53</v>
      </c>
      <c r="D892" s="32">
        <v>0</v>
      </c>
      <c r="E892" s="32">
        <v>7.9920731193885625E-2</v>
      </c>
      <c r="F892">
        <v>0</v>
      </c>
      <c r="G892">
        <f>(D892*Ergebnis!$C$2*Ergebnis!$C$6)</f>
        <v>0</v>
      </c>
      <c r="H892">
        <f>Ergebnis!$C$3/1000*Eigenverbrauch!E892</f>
        <v>0.23976219358165687</v>
      </c>
      <c r="I892">
        <f>Ergebnis!$C$4/1000*Eigenverbrauch!F892</f>
        <v>0</v>
      </c>
      <c r="J892">
        <f t="shared" si="39"/>
        <v>0</v>
      </c>
      <c r="K892">
        <f t="shared" si="40"/>
        <v>0</v>
      </c>
      <c r="L892">
        <f t="shared" si="41"/>
        <v>0</v>
      </c>
    </row>
    <row r="893" spans="2:12" x14ac:dyDescent="0.35">
      <c r="B893" s="30">
        <v>40946</v>
      </c>
      <c r="C893" s="31" t="s">
        <v>54</v>
      </c>
      <c r="D893" s="32">
        <v>0</v>
      </c>
      <c r="E893" s="32">
        <v>6.9016352287206928E-2</v>
      </c>
      <c r="F893">
        <v>0</v>
      </c>
      <c r="G893">
        <f>(D893*Ergebnis!$C$2*Ergebnis!$C$6)</f>
        <v>0</v>
      </c>
      <c r="H893">
        <f>Ergebnis!$C$3/1000*Eigenverbrauch!E893</f>
        <v>0.20704905686162078</v>
      </c>
      <c r="I893">
        <f>Ergebnis!$C$4/1000*Eigenverbrauch!F893</f>
        <v>0</v>
      </c>
      <c r="J893">
        <f t="shared" si="39"/>
        <v>0</v>
      </c>
      <c r="K893">
        <f t="shared" si="40"/>
        <v>0</v>
      </c>
      <c r="L893">
        <f t="shared" si="41"/>
        <v>0</v>
      </c>
    </row>
    <row r="894" spans="2:12" x14ac:dyDescent="0.35">
      <c r="B894" s="30">
        <v>40946</v>
      </c>
      <c r="C894" s="31" t="s">
        <v>55</v>
      </c>
      <c r="D894" s="32">
        <v>0</v>
      </c>
      <c r="E894" s="32">
        <v>6.83468261857961E-2</v>
      </c>
      <c r="F894">
        <v>0.25159316352581218</v>
      </c>
      <c r="G894">
        <f>(D894*Ergebnis!$C$2*Ergebnis!$C$6)</f>
        <v>0</v>
      </c>
      <c r="H894">
        <f>Ergebnis!$C$3/1000*Eigenverbrauch!E894</f>
        <v>0.2050404785573883</v>
      </c>
      <c r="I894">
        <f>Ergebnis!$C$4/1000*Eigenverbrauch!F894</f>
        <v>0.88057607234034263</v>
      </c>
      <c r="J894">
        <f t="shared" si="39"/>
        <v>0</v>
      </c>
      <c r="K894">
        <f t="shared" si="40"/>
        <v>0</v>
      </c>
      <c r="L894">
        <f t="shared" si="41"/>
        <v>0</v>
      </c>
    </row>
    <row r="895" spans="2:12" x14ac:dyDescent="0.35">
      <c r="B895" s="30">
        <v>40946</v>
      </c>
      <c r="C895" s="31" t="s">
        <v>56</v>
      </c>
      <c r="D895" s="32">
        <v>0</v>
      </c>
      <c r="E895" s="32">
        <v>7.1975674124176797E-2</v>
      </c>
      <c r="F895">
        <v>0.15395708689805704</v>
      </c>
      <c r="G895">
        <f>(D895*Ergebnis!$C$2*Ergebnis!$C$6)</f>
        <v>0</v>
      </c>
      <c r="H895">
        <f>Ergebnis!$C$3/1000*Eigenverbrauch!E895</f>
        <v>0.21592702237253039</v>
      </c>
      <c r="I895">
        <f>Ergebnis!$C$4/1000*Eigenverbrauch!F895</f>
        <v>0.53884980414319961</v>
      </c>
      <c r="J895">
        <f t="shared" si="39"/>
        <v>0</v>
      </c>
      <c r="K895">
        <f t="shared" si="40"/>
        <v>0</v>
      </c>
      <c r="L895">
        <f t="shared" si="41"/>
        <v>0</v>
      </c>
    </row>
    <row r="896" spans="2:12" x14ac:dyDescent="0.35">
      <c r="B896" s="30">
        <v>40946</v>
      </c>
      <c r="C896" s="31" t="s">
        <v>57</v>
      </c>
      <c r="D896" s="32">
        <v>0</v>
      </c>
      <c r="E896" s="32">
        <v>7.8423171453926702E-2</v>
      </c>
      <c r="F896">
        <v>5.1838715335295146E-2</v>
      </c>
      <c r="G896">
        <f>(D896*Ergebnis!$C$2*Ergebnis!$C$6)</f>
        <v>0</v>
      </c>
      <c r="H896">
        <f>Ergebnis!$C$3/1000*Eigenverbrauch!E896</f>
        <v>0.23526951436178012</v>
      </c>
      <c r="I896">
        <f>Ergebnis!$C$4/1000*Eigenverbrauch!F896</f>
        <v>0.18143550367353301</v>
      </c>
      <c r="J896">
        <f t="shared" si="39"/>
        <v>0</v>
      </c>
      <c r="K896">
        <f t="shared" si="40"/>
        <v>0</v>
      </c>
      <c r="L896">
        <f t="shared" si="41"/>
        <v>0</v>
      </c>
    </row>
    <row r="897" spans="2:12" x14ac:dyDescent="0.35">
      <c r="B897" s="30">
        <v>40946</v>
      </c>
      <c r="C897" s="31" t="s">
        <v>58</v>
      </c>
      <c r="D897" s="32">
        <v>0</v>
      </c>
      <c r="E897" s="32">
        <v>9.2128260747139798E-2</v>
      </c>
      <c r="F897">
        <v>0.18163038606201157</v>
      </c>
      <c r="G897">
        <f>(D897*Ergebnis!$C$2*Ergebnis!$C$6)</f>
        <v>0</v>
      </c>
      <c r="H897">
        <f>Ergebnis!$C$3/1000*Eigenverbrauch!E897</f>
        <v>0.27638478224141938</v>
      </c>
      <c r="I897">
        <f>Ergebnis!$C$4/1000*Eigenverbrauch!F897</f>
        <v>0.63570635121704044</v>
      </c>
      <c r="J897">
        <f t="shared" si="39"/>
        <v>0</v>
      </c>
      <c r="K897">
        <f t="shared" si="40"/>
        <v>0</v>
      </c>
      <c r="L897">
        <f t="shared" si="41"/>
        <v>0</v>
      </c>
    </row>
    <row r="898" spans="2:12" x14ac:dyDescent="0.35">
      <c r="B898" s="30">
        <v>40946</v>
      </c>
      <c r="C898" s="31" t="s">
        <v>59</v>
      </c>
      <c r="D898" s="32">
        <v>0</v>
      </c>
      <c r="E898" s="32">
        <v>0.12474821018072688</v>
      </c>
      <c r="F898">
        <v>3.7417418587882216E-2</v>
      </c>
      <c r="G898">
        <f>(D898*Ergebnis!$C$2*Ergebnis!$C$6)</f>
        <v>0</v>
      </c>
      <c r="H898">
        <f>Ergebnis!$C$3/1000*Eigenverbrauch!E898</f>
        <v>0.3742446305421806</v>
      </c>
      <c r="I898">
        <f>Ergebnis!$C$4/1000*Eigenverbrauch!F898</f>
        <v>0.13096096505758775</v>
      </c>
      <c r="J898">
        <f t="shared" si="39"/>
        <v>0</v>
      </c>
      <c r="K898">
        <f t="shared" si="40"/>
        <v>0</v>
      </c>
      <c r="L898">
        <f t="shared" si="41"/>
        <v>0</v>
      </c>
    </row>
    <row r="899" spans="2:12" x14ac:dyDescent="0.35">
      <c r="B899" s="30">
        <v>40946</v>
      </c>
      <c r="C899" s="31" t="s">
        <v>60</v>
      </c>
      <c r="D899" s="32">
        <v>0</v>
      </c>
      <c r="E899" s="32">
        <v>0.13006266020058005</v>
      </c>
      <c r="F899">
        <v>0.20092374252138834</v>
      </c>
      <c r="G899">
        <f>(D899*Ergebnis!$C$2*Ergebnis!$C$6)</f>
        <v>0</v>
      </c>
      <c r="H899">
        <f>Ergebnis!$C$3/1000*Eigenverbrauch!E899</f>
        <v>0.39018798060174015</v>
      </c>
      <c r="I899">
        <f>Ergebnis!$C$4/1000*Eigenverbrauch!F899</f>
        <v>0.70323309882485918</v>
      </c>
      <c r="J899">
        <f t="shared" si="39"/>
        <v>0</v>
      </c>
      <c r="K899">
        <f t="shared" si="40"/>
        <v>0</v>
      </c>
      <c r="L899">
        <f t="shared" si="41"/>
        <v>0</v>
      </c>
    </row>
    <row r="900" spans="2:12" x14ac:dyDescent="0.35">
      <c r="B900" s="30">
        <v>40946</v>
      </c>
      <c r="C900" s="31" t="s">
        <v>61</v>
      </c>
      <c r="D900" s="32">
        <v>1.3778004039716044E-5</v>
      </c>
      <c r="E900" s="32">
        <v>0.1160645163286451</v>
      </c>
      <c r="F900">
        <v>0.14947479196305027</v>
      </c>
      <c r="G900">
        <f>(D900*Ergebnis!$C$2*Ergebnis!$C$6)</f>
        <v>9.0383706500537245E-2</v>
      </c>
      <c r="H900">
        <f>Ergebnis!$C$3/1000*Eigenverbrauch!E900</f>
        <v>0.3481935489859353</v>
      </c>
      <c r="I900">
        <f>Ergebnis!$C$4/1000*Eigenverbrauch!F900</f>
        <v>0.52316177187067592</v>
      </c>
      <c r="J900">
        <f t="shared" si="39"/>
        <v>7.682615052545666E-2</v>
      </c>
      <c r="K900">
        <f t="shared" si="40"/>
        <v>1.3557555975080585E-2</v>
      </c>
      <c r="L900">
        <f t="shared" si="41"/>
        <v>1.2201800377572526E-2</v>
      </c>
    </row>
    <row r="901" spans="2:12" x14ac:dyDescent="0.35">
      <c r="B901" s="30">
        <v>40946</v>
      </c>
      <c r="C901" s="31" t="s">
        <v>62</v>
      </c>
      <c r="D901" s="32">
        <v>7.9788842096409032E-5</v>
      </c>
      <c r="E901" s="32">
        <v>0.10942414432751262</v>
      </c>
      <c r="F901">
        <v>0.59380663769415165</v>
      </c>
      <c r="G901">
        <f>(D901*Ergebnis!$C$2*Ergebnis!$C$6)</f>
        <v>0.52341480415244324</v>
      </c>
      <c r="H901">
        <f>Ergebnis!$C$3/1000*Eigenverbrauch!E901</f>
        <v>0.32827243298253783</v>
      </c>
      <c r="I901">
        <f>Ergebnis!$C$4/1000*Eigenverbrauch!F901</f>
        <v>2.0783232319295308</v>
      </c>
      <c r="J901">
        <f t="shared" ref="J901:J964" si="42">MIN(G901,H901)*0.85</f>
        <v>0.27903156803515716</v>
      </c>
      <c r="K901">
        <f t="shared" ref="K901:K964" si="43">G901-J901</f>
        <v>0.24438323611728607</v>
      </c>
      <c r="L901">
        <f t="shared" ref="L901:L964" si="44">MIN(I901,K901)*0.9</f>
        <v>0.21994491250555748</v>
      </c>
    </row>
    <row r="902" spans="2:12" x14ac:dyDescent="0.35">
      <c r="B902" s="30">
        <v>40946</v>
      </c>
      <c r="C902" s="31" t="s">
        <v>63</v>
      </c>
      <c r="D902" s="32">
        <v>1.7430226866274359E-4</v>
      </c>
      <c r="E902" s="32">
        <v>0.10842359821674165</v>
      </c>
      <c r="F902">
        <v>0.32253035293200555</v>
      </c>
      <c r="G902">
        <f>(D902*Ergebnis!$C$2*Ergebnis!$C$6)</f>
        <v>1.143422882427598</v>
      </c>
      <c r="H902">
        <f>Ergebnis!$C$3/1000*Eigenverbrauch!E902</f>
        <v>0.32527079465022496</v>
      </c>
      <c r="I902">
        <f>Ergebnis!$C$4/1000*Eigenverbrauch!F902</f>
        <v>1.1288562352620195</v>
      </c>
      <c r="J902">
        <f t="shared" si="42"/>
        <v>0.27648017545269121</v>
      </c>
      <c r="K902">
        <f t="shared" si="43"/>
        <v>0.86694270697490683</v>
      </c>
      <c r="L902">
        <f t="shared" si="44"/>
        <v>0.78024843627741614</v>
      </c>
    </row>
    <row r="903" spans="2:12" x14ac:dyDescent="0.35">
      <c r="B903" s="30">
        <v>40946</v>
      </c>
      <c r="C903" s="31" t="s">
        <v>64</v>
      </c>
      <c r="D903" s="32">
        <v>7.0366422730698639E-4</v>
      </c>
      <c r="E903" s="32">
        <v>0.11442032286586888</v>
      </c>
      <c r="F903">
        <v>0.25666010562625458</v>
      </c>
      <c r="G903">
        <f>(D903*Ergebnis!$C$2*Ergebnis!$C$6)</f>
        <v>4.616037331133831</v>
      </c>
      <c r="H903">
        <f>Ergebnis!$C$3/1000*Eigenverbrauch!E903</f>
        <v>0.34326096859760663</v>
      </c>
      <c r="I903">
        <f>Ergebnis!$C$4/1000*Eigenverbrauch!F903</f>
        <v>0.89831036969189104</v>
      </c>
      <c r="J903">
        <f t="shared" si="42"/>
        <v>0.29177182330796564</v>
      </c>
      <c r="K903">
        <f t="shared" si="43"/>
        <v>4.3242655078258654</v>
      </c>
      <c r="L903">
        <f t="shared" si="44"/>
        <v>0.808479332722702</v>
      </c>
    </row>
    <row r="904" spans="2:12" x14ac:dyDescent="0.35">
      <c r="B904" s="30">
        <v>40946</v>
      </c>
      <c r="C904" s="31" t="s">
        <v>65</v>
      </c>
      <c r="D904" s="32">
        <v>7.9432559740038515E-4</v>
      </c>
      <c r="E904" s="32">
        <v>0.12295934743288857</v>
      </c>
      <c r="F904">
        <v>0.19176427026289636</v>
      </c>
      <c r="G904">
        <f>(D904*Ergebnis!$C$2*Ergebnis!$C$6)</f>
        <v>5.2107759189465268</v>
      </c>
      <c r="H904">
        <f>Ergebnis!$C$3/1000*Eigenverbrauch!E904</f>
        <v>0.36887804229866572</v>
      </c>
      <c r="I904">
        <f>Ergebnis!$C$4/1000*Eigenverbrauch!F904</f>
        <v>0.67117494592013727</v>
      </c>
      <c r="J904">
        <f t="shared" si="42"/>
        <v>0.31354633595386583</v>
      </c>
      <c r="K904">
        <f t="shared" si="43"/>
        <v>4.8972295829926606</v>
      </c>
      <c r="L904">
        <f t="shared" si="44"/>
        <v>0.60405745132812361</v>
      </c>
    </row>
    <row r="905" spans="2:12" x14ac:dyDescent="0.35">
      <c r="B905" s="30">
        <v>40946</v>
      </c>
      <c r="C905" s="31" t="s">
        <v>66</v>
      </c>
      <c r="D905" s="32">
        <v>7.190987470995691E-4</v>
      </c>
      <c r="E905" s="32">
        <v>0.12602411974574773</v>
      </c>
      <c r="F905">
        <v>0.33851070878724693</v>
      </c>
      <c r="G905">
        <f>(D905*Ergebnis!$C$2*Ergebnis!$C$6)</f>
        <v>4.717287780973173</v>
      </c>
      <c r="H905">
        <f>Ergebnis!$C$3/1000*Eigenverbrauch!E905</f>
        <v>0.37807235923724319</v>
      </c>
      <c r="I905">
        <f>Ergebnis!$C$4/1000*Eigenverbrauch!F905</f>
        <v>1.1847874807553642</v>
      </c>
      <c r="J905">
        <f t="shared" si="42"/>
        <v>0.3213615053516567</v>
      </c>
      <c r="K905">
        <f t="shared" si="43"/>
        <v>4.3959262756215161</v>
      </c>
      <c r="L905">
        <f t="shared" si="44"/>
        <v>1.0663087326798277</v>
      </c>
    </row>
    <row r="906" spans="2:12" x14ac:dyDescent="0.35">
      <c r="B906" s="30">
        <v>40946</v>
      </c>
      <c r="C906" s="31" t="s">
        <v>67</v>
      </c>
      <c r="D906" s="32">
        <v>5.7060394211045392E-4</v>
      </c>
      <c r="E906" s="32">
        <v>0.11866533050505386</v>
      </c>
      <c r="F906">
        <v>0.1216066104106172</v>
      </c>
      <c r="G906">
        <f>(D906*Ergebnis!$C$2*Ergebnis!$C$6)</f>
        <v>3.7431618602445775</v>
      </c>
      <c r="H906">
        <f>Ergebnis!$C$3/1000*Eigenverbrauch!E906</f>
        <v>0.35599599151516159</v>
      </c>
      <c r="I906">
        <f>Ergebnis!$C$4/1000*Eigenverbrauch!F906</f>
        <v>0.42562313643716021</v>
      </c>
      <c r="J906">
        <f t="shared" si="42"/>
        <v>0.30259659278788736</v>
      </c>
      <c r="K906">
        <f t="shared" si="43"/>
        <v>3.44056526745669</v>
      </c>
      <c r="L906">
        <f t="shared" si="44"/>
        <v>0.38306082279344422</v>
      </c>
    </row>
    <row r="907" spans="2:12" x14ac:dyDescent="0.35">
      <c r="B907" s="30">
        <v>40946</v>
      </c>
      <c r="C907" s="31" t="s">
        <v>68</v>
      </c>
      <c r="D907" s="32">
        <v>3.8630999112883226E-4</v>
      </c>
      <c r="E907" s="32">
        <v>0.11316686290215583</v>
      </c>
      <c r="F907">
        <v>0</v>
      </c>
      <c r="G907">
        <f>(D907*Ergebnis!$C$2*Ergebnis!$C$6)</f>
        <v>2.5341935418051396</v>
      </c>
      <c r="H907">
        <f>Ergebnis!$C$3/1000*Eigenverbrauch!E907</f>
        <v>0.33950058870646749</v>
      </c>
      <c r="I907">
        <f>Ergebnis!$C$4/1000*Eigenverbrauch!F907</f>
        <v>0</v>
      </c>
      <c r="J907">
        <f t="shared" si="42"/>
        <v>0.28857550040049734</v>
      </c>
      <c r="K907">
        <f t="shared" si="43"/>
        <v>2.2456180414046423</v>
      </c>
      <c r="L907">
        <f t="shared" si="44"/>
        <v>0</v>
      </c>
    </row>
    <row r="908" spans="2:12" x14ac:dyDescent="0.35">
      <c r="B908" s="30">
        <v>40946</v>
      </c>
      <c r="C908" s="31" t="s">
        <v>69</v>
      </c>
      <c r="D908" s="32">
        <v>1.0906710068080563E-4</v>
      </c>
      <c r="E908" s="32">
        <v>0.11879366027372337</v>
      </c>
      <c r="F908">
        <v>0.32720753025549082</v>
      </c>
      <c r="G908">
        <f>(D908*Ergebnis!$C$2*Ergebnis!$C$6)</f>
        <v>0.71548018046608497</v>
      </c>
      <c r="H908">
        <f>Ergebnis!$C$3/1000*Eigenverbrauch!E908</f>
        <v>0.35638098082117009</v>
      </c>
      <c r="I908">
        <f>Ergebnis!$C$4/1000*Eigenverbrauch!F908</f>
        <v>1.145226355894218</v>
      </c>
      <c r="J908">
        <f t="shared" si="42"/>
        <v>0.30292383369799458</v>
      </c>
      <c r="K908">
        <f t="shared" si="43"/>
        <v>0.41255634676809039</v>
      </c>
      <c r="L908">
        <f t="shared" si="44"/>
        <v>0.37130071209128135</v>
      </c>
    </row>
    <row r="909" spans="2:12" x14ac:dyDescent="0.35">
      <c r="B909" s="30">
        <v>40946</v>
      </c>
      <c r="C909" s="31" t="s">
        <v>70</v>
      </c>
      <c r="D909" s="32">
        <v>4.4568161922363922E-6</v>
      </c>
      <c r="E909" s="32">
        <v>0.14552619424382052</v>
      </c>
      <c r="F909">
        <v>0.22489427630425038</v>
      </c>
      <c r="G909">
        <f>(D909*Ergebnis!$C$2*Ergebnis!$C$6)</f>
        <v>2.9236714221070732E-2</v>
      </c>
      <c r="H909">
        <f>Ergebnis!$C$3/1000*Eigenverbrauch!E909</f>
        <v>0.43657858273146155</v>
      </c>
      <c r="I909">
        <f>Ergebnis!$C$4/1000*Eigenverbrauch!F909</f>
        <v>0.78712996706487637</v>
      </c>
      <c r="J909">
        <f t="shared" si="42"/>
        <v>2.485120708791012E-2</v>
      </c>
      <c r="K909">
        <f t="shared" si="43"/>
        <v>4.3855071331606113E-3</v>
      </c>
      <c r="L909">
        <f t="shared" si="44"/>
        <v>3.9469564198445503E-3</v>
      </c>
    </row>
    <row r="910" spans="2:12" x14ac:dyDescent="0.35">
      <c r="B910" s="30">
        <v>40946</v>
      </c>
      <c r="C910" s="31" t="s">
        <v>71</v>
      </c>
      <c r="D910" s="32">
        <v>0</v>
      </c>
      <c r="E910" s="32">
        <v>0.1859052059037582</v>
      </c>
      <c r="F910">
        <v>0.23054586557012843</v>
      </c>
      <c r="G910">
        <f>(D910*Ergebnis!$C$2*Ergebnis!$C$6)</f>
        <v>0</v>
      </c>
      <c r="H910">
        <f>Ergebnis!$C$3/1000*Eigenverbrauch!E910</f>
        <v>0.55771561771127454</v>
      </c>
      <c r="I910">
        <f>Ergebnis!$C$4/1000*Eigenverbrauch!F910</f>
        <v>0.8069105294954495</v>
      </c>
      <c r="J910">
        <f t="shared" si="42"/>
        <v>0</v>
      </c>
      <c r="K910">
        <f t="shared" si="43"/>
        <v>0</v>
      </c>
      <c r="L910">
        <f t="shared" si="44"/>
        <v>0</v>
      </c>
    </row>
    <row r="911" spans="2:12" x14ac:dyDescent="0.35">
      <c r="B911" s="30">
        <v>40946</v>
      </c>
      <c r="C911" s="31" t="s">
        <v>72</v>
      </c>
      <c r="D911" s="32">
        <v>0</v>
      </c>
      <c r="E911" s="32">
        <v>0.20172877948294318</v>
      </c>
      <c r="F911">
        <v>0.16837838364546998</v>
      </c>
      <c r="G911">
        <f>(D911*Ergebnis!$C$2*Ergebnis!$C$6)</f>
        <v>0</v>
      </c>
      <c r="H911">
        <f>Ergebnis!$C$3/1000*Eigenverbrauch!E911</f>
        <v>0.60518633844882952</v>
      </c>
      <c r="I911">
        <f>Ergebnis!$C$4/1000*Eigenverbrauch!F911</f>
        <v>0.58932434275914491</v>
      </c>
      <c r="J911">
        <f t="shared" si="42"/>
        <v>0</v>
      </c>
      <c r="K911">
        <f t="shared" si="43"/>
        <v>0</v>
      </c>
      <c r="L911">
        <f t="shared" si="44"/>
        <v>0</v>
      </c>
    </row>
    <row r="912" spans="2:12" x14ac:dyDescent="0.35">
      <c r="B912" s="30">
        <v>40946</v>
      </c>
      <c r="C912" s="31" t="s">
        <v>73</v>
      </c>
      <c r="D912" s="32">
        <v>0</v>
      </c>
      <c r="E912" s="32">
        <v>0.18898255490487076</v>
      </c>
      <c r="F912">
        <v>0</v>
      </c>
      <c r="G912">
        <f>(D912*Ergebnis!$C$2*Ergebnis!$C$6)</f>
        <v>0</v>
      </c>
      <c r="H912">
        <f>Ergebnis!$C$3/1000*Eigenverbrauch!E912</f>
        <v>0.56694766471461233</v>
      </c>
      <c r="I912">
        <f>Ergebnis!$C$4/1000*Eigenverbrauch!F912</f>
        <v>0</v>
      </c>
      <c r="J912">
        <f t="shared" si="42"/>
        <v>0</v>
      </c>
      <c r="K912">
        <f t="shared" si="43"/>
        <v>0</v>
      </c>
      <c r="L912">
        <f t="shared" si="44"/>
        <v>0</v>
      </c>
    </row>
    <row r="913" spans="2:12" x14ac:dyDescent="0.35">
      <c r="B913" s="30">
        <v>40946</v>
      </c>
      <c r="C913" s="31" t="s">
        <v>74</v>
      </c>
      <c r="D913" s="32">
        <v>0</v>
      </c>
      <c r="E913" s="32">
        <v>0.15563553528822338</v>
      </c>
      <c r="F913">
        <v>0.28257946329390216</v>
      </c>
      <c r="G913">
        <f>(D913*Ergebnis!$C$2*Ergebnis!$C$6)</f>
        <v>0</v>
      </c>
      <c r="H913">
        <f>Ergebnis!$C$3/1000*Eigenverbrauch!E913</f>
        <v>0.46690660586467014</v>
      </c>
      <c r="I913">
        <f>Ergebnis!$C$4/1000*Eigenverbrauch!F913</f>
        <v>0.9890281215286576</v>
      </c>
      <c r="J913">
        <f t="shared" si="42"/>
        <v>0</v>
      </c>
      <c r="K913">
        <f t="shared" si="43"/>
        <v>0</v>
      </c>
      <c r="L913">
        <f t="shared" si="44"/>
        <v>0</v>
      </c>
    </row>
    <row r="914" spans="2:12" x14ac:dyDescent="0.35">
      <c r="B914" s="30">
        <v>40946</v>
      </c>
      <c r="C914" s="31" t="s">
        <v>75</v>
      </c>
      <c r="D914" s="32">
        <v>0</v>
      </c>
      <c r="E914" s="32">
        <v>0.12531061317917816</v>
      </c>
      <c r="F914">
        <v>0.50416073899401714</v>
      </c>
      <c r="G914">
        <f>(D914*Ergebnis!$C$2*Ergebnis!$C$6)</f>
        <v>0</v>
      </c>
      <c r="H914">
        <f>Ergebnis!$C$3/1000*Eigenverbrauch!E914</f>
        <v>0.37593183953753451</v>
      </c>
      <c r="I914">
        <f>Ergebnis!$C$4/1000*Eigenverbrauch!F914</f>
        <v>1.7645625864790599</v>
      </c>
      <c r="J914">
        <f t="shared" si="42"/>
        <v>0</v>
      </c>
      <c r="K914">
        <f t="shared" si="43"/>
        <v>0</v>
      </c>
      <c r="L914">
        <f t="shared" si="44"/>
        <v>0</v>
      </c>
    </row>
    <row r="915" spans="2:12" x14ac:dyDescent="0.35">
      <c r="B915" s="30">
        <v>40946</v>
      </c>
      <c r="C915" s="31" t="s">
        <v>76</v>
      </c>
      <c r="D915" s="32">
        <v>0</v>
      </c>
      <c r="E915" s="32">
        <v>9.6233407230450277E-2</v>
      </c>
      <c r="F915">
        <v>0</v>
      </c>
      <c r="G915">
        <f>(D915*Ergebnis!$C$2*Ergebnis!$C$6)</f>
        <v>0</v>
      </c>
      <c r="H915">
        <f>Ergebnis!$C$3/1000*Eigenverbrauch!E915</f>
        <v>0.28870022169135084</v>
      </c>
      <c r="I915">
        <f>Ergebnis!$C$4/1000*Eigenverbrauch!F915</f>
        <v>0</v>
      </c>
      <c r="J915">
        <f t="shared" si="42"/>
        <v>0</v>
      </c>
      <c r="K915">
        <f t="shared" si="43"/>
        <v>0</v>
      </c>
      <c r="L915">
        <f t="shared" si="44"/>
        <v>0</v>
      </c>
    </row>
    <row r="916" spans="2:12" x14ac:dyDescent="0.35">
      <c r="B916" s="30">
        <v>40947</v>
      </c>
      <c r="C916" s="31" t="s">
        <v>53</v>
      </c>
      <c r="D916" s="32">
        <v>0</v>
      </c>
      <c r="E916" s="32">
        <v>7.9920731193885625E-2</v>
      </c>
      <c r="F916">
        <v>0</v>
      </c>
      <c r="G916">
        <f>(D916*Ergebnis!$C$2*Ergebnis!$C$6)</f>
        <v>0</v>
      </c>
      <c r="H916">
        <f>Ergebnis!$C$3/1000*Eigenverbrauch!E916</f>
        <v>0.23976219358165687</v>
      </c>
      <c r="I916">
        <f>Ergebnis!$C$4/1000*Eigenverbrauch!F916</f>
        <v>0</v>
      </c>
      <c r="J916">
        <f t="shared" si="42"/>
        <v>0</v>
      </c>
      <c r="K916">
        <f t="shared" si="43"/>
        <v>0</v>
      </c>
      <c r="L916">
        <f t="shared" si="44"/>
        <v>0</v>
      </c>
    </row>
    <row r="917" spans="2:12" x14ac:dyDescent="0.35">
      <c r="B917" s="30">
        <v>40947</v>
      </c>
      <c r="C917" s="31" t="s">
        <v>54</v>
      </c>
      <c r="D917" s="32">
        <v>0</v>
      </c>
      <c r="E917" s="32">
        <v>6.9016352287206928E-2</v>
      </c>
      <c r="F917">
        <v>0.22353009958490053</v>
      </c>
      <c r="G917">
        <f>(D917*Ergebnis!$C$2*Ergebnis!$C$6)</f>
        <v>0</v>
      </c>
      <c r="H917">
        <f>Ergebnis!$C$3/1000*Eigenverbrauch!E917</f>
        <v>0.20704905686162078</v>
      </c>
      <c r="I917">
        <f>Ergebnis!$C$4/1000*Eigenverbrauch!F917</f>
        <v>0.78235534854715183</v>
      </c>
      <c r="J917">
        <f t="shared" si="42"/>
        <v>0</v>
      </c>
      <c r="K917">
        <f t="shared" si="43"/>
        <v>0</v>
      </c>
      <c r="L917">
        <f t="shared" si="44"/>
        <v>0</v>
      </c>
    </row>
    <row r="918" spans="2:12" x14ac:dyDescent="0.35">
      <c r="B918" s="30">
        <v>40947</v>
      </c>
      <c r="C918" s="31" t="s">
        <v>55</v>
      </c>
      <c r="D918" s="32">
        <v>0</v>
      </c>
      <c r="E918" s="32">
        <v>6.83468261857961E-2</v>
      </c>
      <c r="F918">
        <v>0</v>
      </c>
      <c r="G918">
        <f>(D918*Ergebnis!$C$2*Ergebnis!$C$6)</f>
        <v>0</v>
      </c>
      <c r="H918">
        <f>Ergebnis!$C$3/1000*Eigenverbrauch!E918</f>
        <v>0.2050404785573883</v>
      </c>
      <c r="I918">
        <f>Ergebnis!$C$4/1000*Eigenverbrauch!F918</f>
        <v>0</v>
      </c>
      <c r="J918">
        <f t="shared" si="42"/>
        <v>0</v>
      </c>
      <c r="K918">
        <f t="shared" si="43"/>
        <v>0</v>
      </c>
      <c r="L918">
        <f t="shared" si="44"/>
        <v>0</v>
      </c>
    </row>
    <row r="919" spans="2:12" x14ac:dyDescent="0.35">
      <c r="B919" s="30">
        <v>40947</v>
      </c>
      <c r="C919" s="31" t="s">
        <v>56</v>
      </c>
      <c r="D919" s="32">
        <v>0</v>
      </c>
      <c r="E919" s="32">
        <v>7.1975674124176797E-2</v>
      </c>
      <c r="F919">
        <v>0.20891392044900903</v>
      </c>
      <c r="G919">
        <f>(D919*Ergebnis!$C$2*Ergebnis!$C$6)</f>
        <v>0</v>
      </c>
      <c r="H919">
        <f>Ergebnis!$C$3/1000*Eigenverbrauch!E919</f>
        <v>0.21592702237253039</v>
      </c>
      <c r="I919">
        <f>Ergebnis!$C$4/1000*Eigenverbrauch!F919</f>
        <v>0.73119872157153165</v>
      </c>
      <c r="J919">
        <f t="shared" si="42"/>
        <v>0</v>
      </c>
      <c r="K919">
        <f t="shared" si="43"/>
        <v>0</v>
      </c>
      <c r="L919">
        <f t="shared" si="44"/>
        <v>0</v>
      </c>
    </row>
    <row r="920" spans="2:12" x14ac:dyDescent="0.35">
      <c r="B920" s="30">
        <v>40947</v>
      </c>
      <c r="C920" s="31" t="s">
        <v>57</v>
      </c>
      <c r="D920" s="32">
        <v>0</v>
      </c>
      <c r="E920" s="32">
        <v>7.8423171453926702E-2</v>
      </c>
      <c r="F920">
        <v>0.20677021417574493</v>
      </c>
      <c r="G920">
        <f>(D920*Ergebnis!$C$2*Ergebnis!$C$6)</f>
        <v>0</v>
      </c>
      <c r="H920">
        <f>Ergebnis!$C$3/1000*Eigenverbrauch!E920</f>
        <v>0.23526951436178012</v>
      </c>
      <c r="I920">
        <f>Ergebnis!$C$4/1000*Eigenverbrauch!F920</f>
        <v>0.7236957496151073</v>
      </c>
      <c r="J920">
        <f t="shared" si="42"/>
        <v>0</v>
      </c>
      <c r="K920">
        <f t="shared" si="43"/>
        <v>0</v>
      </c>
      <c r="L920">
        <f t="shared" si="44"/>
        <v>0</v>
      </c>
    </row>
    <row r="921" spans="2:12" x14ac:dyDescent="0.35">
      <c r="B921" s="30">
        <v>40947</v>
      </c>
      <c r="C921" s="31" t="s">
        <v>58</v>
      </c>
      <c r="D921" s="32">
        <v>0</v>
      </c>
      <c r="E921" s="32">
        <v>9.2128260747139798E-2</v>
      </c>
      <c r="F921">
        <v>0</v>
      </c>
      <c r="G921">
        <f>(D921*Ergebnis!$C$2*Ergebnis!$C$6)</f>
        <v>0</v>
      </c>
      <c r="H921">
        <f>Ergebnis!$C$3/1000*Eigenverbrauch!E921</f>
        <v>0.27638478224141938</v>
      </c>
      <c r="I921">
        <f>Ergebnis!$C$4/1000*Eigenverbrauch!F921</f>
        <v>0</v>
      </c>
      <c r="J921">
        <f t="shared" si="42"/>
        <v>0</v>
      </c>
      <c r="K921">
        <f t="shared" si="43"/>
        <v>0</v>
      </c>
      <c r="L921">
        <f t="shared" si="44"/>
        <v>0</v>
      </c>
    </row>
    <row r="922" spans="2:12" x14ac:dyDescent="0.35">
      <c r="B922" s="30">
        <v>40947</v>
      </c>
      <c r="C922" s="31" t="s">
        <v>59</v>
      </c>
      <c r="D922" s="32">
        <v>0</v>
      </c>
      <c r="E922" s="32">
        <v>0.12474821018072688</v>
      </c>
      <c r="F922">
        <v>0.3061602322998071</v>
      </c>
      <c r="G922">
        <f>(D922*Ergebnis!$C$2*Ergebnis!$C$6)</f>
        <v>0</v>
      </c>
      <c r="H922">
        <f>Ergebnis!$C$3/1000*Eigenverbrauch!E922</f>
        <v>0.3742446305421806</v>
      </c>
      <c r="I922">
        <f>Ergebnis!$C$4/1000*Eigenverbrauch!F922</f>
        <v>1.0715608130493248</v>
      </c>
      <c r="J922">
        <f t="shared" si="42"/>
        <v>0</v>
      </c>
      <c r="K922">
        <f t="shared" si="43"/>
        <v>0</v>
      </c>
      <c r="L922">
        <f t="shared" si="44"/>
        <v>0</v>
      </c>
    </row>
    <row r="923" spans="2:12" x14ac:dyDescent="0.35">
      <c r="B923" s="30">
        <v>40947</v>
      </c>
      <c r="C923" s="31" t="s">
        <v>60</v>
      </c>
      <c r="D923" s="32">
        <v>0</v>
      </c>
      <c r="E923" s="32">
        <v>0.13006266020058005</v>
      </c>
      <c r="F923">
        <v>0.19351821175920333</v>
      </c>
      <c r="G923">
        <f>(D923*Ergebnis!$C$2*Ergebnis!$C$6)</f>
        <v>0</v>
      </c>
      <c r="H923">
        <f>Ergebnis!$C$3/1000*Eigenverbrauch!E923</f>
        <v>0.39018798060174015</v>
      </c>
      <c r="I923">
        <f>Ergebnis!$C$4/1000*Eigenverbrauch!F923</f>
        <v>0.67731374115721166</v>
      </c>
      <c r="J923">
        <f t="shared" si="42"/>
        <v>0</v>
      </c>
      <c r="K923">
        <f t="shared" si="43"/>
        <v>0</v>
      </c>
      <c r="L923">
        <f t="shared" si="44"/>
        <v>0</v>
      </c>
    </row>
    <row r="924" spans="2:12" x14ac:dyDescent="0.35">
      <c r="B924" s="30">
        <v>40947</v>
      </c>
      <c r="C924" s="31" t="s">
        <v>61</v>
      </c>
      <c r="D924" s="32">
        <v>3.4445010099290109E-6</v>
      </c>
      <c r="E924" s="32">
        <v>0.1160645163286451</v>
      </c>
      <c r="F924">
        <v>0</v>
      </c>
      <c r="G924">
        <f>(D924*Ergebnis!$C$2*Ergebnis!$C$6)</f>
        <v>2.2595926625134311E-2</v>
      </c>
      <c r="H924">
        <f>Ergebnis!$C$3/1000*Eigenverbrauch!E924</f>
        <v>0.3481935489859353</v>
      </c>
      <c r="I924">
        <f>Ergebnis!$C$4/1000*Eigenverbrauch!F924</f>
        <v>0</v>
      </c>
      <c r="J924">
        <f t="shared" si="42"/>
        <v>1.9206537631364165E-2</v>
      </c>
      <c r="K924">
        <f t="shared" si="43"/>
        <v>3.3893889937701462E-3</v>
      </c>
      <c r="L924">
        <f t="shared" si="44"/>
        <v>0</v>
      </c>
    </row>
    <row r="925" spans="2:12" x14ac:dyDescent="0.35">
      <c r="B925" s="30">
        <v>40947</v>
      </c>
      <c r="C925" s="31" t="s">
        <v>62</v>
      </c>
      <c r="D925" s="32">
        <v>2.4952911896355963E-5</v>
      </c>
      <c r="E925" s="32">
        <v>0.10942414432751262</v>
      </c>
      <c r="F925">
        <v>0.573149104515425</v>
      </c>
      <c r="G925">
        <f>(D925*Ergebnis!$C$2*Ergebnis!$C$6)</f>
        <v>0.16369110204009513</v>
      </c>
      <c r="H925">
        <f>Ergebnis!$C$3/1000*Eigenverbrauch!E925</f>
        <v>0.32827243298253783</v>
      </c>
      <c r="I925">
        <f>Ergebnis!$C$4/1000*Eigenverbrauch!F925</f>
        <v>2.0060218658039877</v>
      </c>
      <c r="J925">
        <f t="shared" si="42"/>
        <v>0.13913743673408085</v>
      </c>
      <c r="K925">
        <f t="shared" si="43"/>
        <v>2.4553665306014272E-2</v>
      </c>
      <c r="L925">
        <f t="shared" si="44"/>
        <v>2.2098298775412844E-2</v>
      </c>
    </row>
    <row r="926" spans="2:12" x14ac:dyDescent="0.35">
      <c r="B926" s="30">
        <v>40947</v>
      </c>
      <c r="C926" s="31" t="s">
        <v>63</v>
      </c>
      <c r="D926" s="32">
        <v>3.2985698602717128E-5</v>
      </c>
      <c r="E926" s="32">
        <v>0.10842359821674165</v>
      </c>
      <c r="F926">
        <v>0.59634010874437282</v>
      </c>
      <c r="G926">
        <f>(D926*Ergebnis!$C$2*Ergebnis!$C$6)</f>
        <v>0.21638618283382435</v>
      </c>
      <c r="H926">
        <f>Ergebnis!$C$3/1000*Eigenverbrauch!E926</f>
        <v>0.32527079465022496</v>
      </c>
      <c r="I926">
        <f>Ergebnis!$C$4/1000*Eigenverbrauch!F926</f>
        <v>2.0871903806053047</v>
      </c>
      <c r="J926">
        <f t="shared" si="42"/>
        <v>0.18392825540875068</v>
      </c>
      <c r="K926">
        <f t="shared" si="43"/>
        <v>3.2457927425073668E-2</v>
      </c>
      <c r="L926">
        <f t="shared" si="44"/>
        <v>2.9212134682566303E-2</v>
      </c>
    </row>
    <row r="927" spans="2:12" x14ac:dyDescent="0.35">
      <c r="B927" s="30">
        <v>40947</v>
      </c>
      <c r="C927" s="31" t="s">
        <v>64</v>
      </c>
      <c r="D927" s="32">
        <v>9.4132165004166861E-6</v>
      </c>
      <c r="E927" s="32">
        <v>0.11442032286586888</v>
      </c>
      <c r="F927">
        <v>0.33130006041354043</v>
      </c>
      <c r="G927">
        <f>(D927*Ergebnis!$C$2*Ergebnis!$C$6)</f>
        <v>6.1750700242733464E-2</v>
      </c>
      <c r="H927">
        <f>Ergebnis!$C$3/1000*Eigenverbrauch!E927</f>
        <v>0.34326096859760663</v>
      </c>
      <c r="I927">
        <f>Ergebnis!$C$4/1000*Eigenverbrauch!F927</f>
        <v>1.1595502114473915</v>
      </c>
      <c r="J927">
        <f t="shared" si="42"/>
        <v>5.2488095206323443E-2</v>
      </c>
      <c r="K927">
        <f t="shared" si="43"/>
        <v>9.262605036410021E-3</v>
      </c>
      <c r="L927">
        <f t="shared" si="44"/>
        <v>8.3363445327690189E-3</v>
      </c>
    </row>
    <row r="928" spans="2:12" x14ac:dyDescent="0.35">
      <c r="B928" s="30">
        <v>40947</v>
      </c>
      <c r="C928" s="31" t="s">
        <v>65</v>
      </c>
      <c r="D928" s="32">
        <v>2.0058302255147677E-4</v>
      </c>
      <c r="E928" s="32">
        <v>0.12295934743288857</v>
      </c>
      <c r="F928">
        <v>0.23191004228947831</v>
      </c>
      <c r="G928">
        <f>(D928*Ergebnis!$C$2*Ergebnis!$C$6)</f>
        <v>1.3158246279376877</v>
      </c>
      <c r="H928">
        <f>Ergebnis!$C$3/1000*Eigenverbrauch!E928</f>
        <v>0.36887804229866572</v>
      </c>
      <c r="I928">
        <f>Ergebnis!$C$4/1000*Eigenverbrauch!F928</f>
        <v>0.81168514801317415</v>
      </c>
      <c r="J928">
        <f t="shared" si="42"/>
        <v>0.31354633595386583</v>
      </c>
      <c r="K928">
        <f t="shared" si="43"/>
        <v>1.002278291983822</v>
      </c>
      <c r="L928">
        <f t="shared" si="44"/>
        <v>0.73051663321185678</v>
      </c>
    </row>
    <row r="929" spans="2:12" x14ac:dyDescent="0.35">
      <c r="B929" s="30">
        <v>40947</v>
      </c>
      <c r="C929" s="31" t="s">
        <v>66</v>
      </c>
      <c r="D929" s="32">
        <v>1.9022322562085061E-4</v>
      </c>
      <c r="E929" s="32">
        <v>0.12602411974574773</v>
      </c>
      <c r="F929">
        <v>0.1915693878744178</v>
      </c>
      <c r="G929">
        <f>(D929*Ergebnis!$C$2*Ergebnis!$C$6)</f>
        <v>1.2478643600727801</v>
      </c>
      <c r="H929">
        <f>Ergebnis!$C$3/1000*Eigenverbrauch!E929</f>
        <v>0.37807235923724319</v>
      </c>
      <c r="I929">
        <f>Ergebnis!$C$4/1000*Eigenverbrauch!F929</f>
        <v>0.67049285756046229</v>
      </c>
      <c r="J929">
        <f t="shared" si="42"/>
        <v>0.3213615053516567</v>
      </c>
      <c r="K929">
        <f t="shared" si="43"/>
        <v>0.92650285472112337</v>
      </c>
      <c r="L929">
        <f t="shared" si="44"/>
        <v>0.6034435718044161</v>
      </c>
    </row>
    <row r="930" spans="2:12" x14ac:dyDescent="0.35">
      <c r="B930" s="30">
        <v>40947</v>
      </c>
      <c r="C930" s="31" t="s">
        <v>67</v>
      </c>
      <c r="D930" s="32">
        <v>6.1718358744701301E-4</v>
      </c>
      <c r="E930" s="32">
        <v>0.11866533050505386</v>
      </c>
      <c r="F930">
        <v>0.13466373043868024</v>
      </c>
      <c r="G930">
        <f>(D930*Ergebnis!$C$2*Ergebnis!$C$6)</f>
        <v>4.0487243336524052</v>
      </c>
      <c r="H930">
        <f>Ergebnis!$C$3/1000*Eigenverbrauch!E930</f>
        <v>0.35599599151516159</v>
      </c>
      <c r="I930">
        <f>Ergebnis!$C$4/1000*Eigenverbrauch!F930</f>
        <v>0.47132305653538087</v>
      </c>
      <c r="J930">
        <f t="shared" si="42"/>
        <v>0.30259659278788736</v>
      </c>
      <c r="K930">
        <f t="shared" si="43"/>
        <v>3.7461277408645177</v>
      </c>
      <c r="L930">
        <f t="shared" si="44"/>
        <v>0.42419075088184277</v>
      </c>
    </row>
    <row r="931" spans="2:12" x14ac:dyDescent="0.35">
      <c r="B931" s="30">
        <v>40947</v>
      </c>
      <c r="C931" s="31" t="s">
        <v>68</v>
      </c>
      <c r="D931" s="32">
        <v>1.128665693520632E-4</v>
      </c>
      <c r="E931" s="32">
        <v>0.11316686290215583</v>
      </c>
      <c r="F931">
        <v>0</v>
      </c>
      <c r="G931">
        <f>(D931*Ergebnis!$C$2*Ergebnis!$C$6)</f>
        <v>0.74040469494953465</v>
      </c>
      <c r="H931">
        <f>Ergebnis!$C$3/1000*Eigenverbrauch!E931</f>
        <v>0.33950058870646749</v>
      </c>
      <c r="I931">
        <f>Ergebnis!$C$4/1000*Eigenverbrauch!F931</f>
        <v>0</v>
      </c>
      <c r="J931">
        <f t="shared" si="42"/>
        <v>0.28857550040049734</v>
      </c>
      <c r="K931">
        <f t="shared" si="43"/>
        <v>0.45182919454903731</v>
      </c>
      <c r="L931">
        <f t="shared" si="44"/>
        <v>0</v>
      </c>
    </row>
    <row r="932" spans="2:12" x14ac:dyDescent="0.35">
      <c r="B932" s="30">
        <v>40947</v>
      </c>
      <c r="C932" s="31" t="s">
        <v>69</v>
      </c>
      <c r="D932" s="32">
        <v>3.9388263457050829E-5</v>
      </c>
      <c r="E932" s="32">
        <v>0.11879366027372337</v>
      </c>
      <c r="F932">
        <v>0.31200670395416363</v>
      </c>
      <c r="G932">
        <f>(D932*Ergebnis!$C$2*Ergebnis!$C$6)</f>
        <v>0.25838700827825345</v>
      </c>
      <c r="H932">
        <f>Ergebnis!$C$3/1000*Eigenverbrauch!E932</f>
        <v>0.35638098082117009</v>
      </c>
      <c r="I932">
        <f>Ergebnis!$C$4/1000*Eigenverbrauch!F932</f>
        <v>1.0920234638395727</v>
      </c>
      <c r="J932">
        <f t="shared" si="42"/>
        <v>0.21962895703651542</v>
      </c>
      <c r="K932">
        <f t="shared" si="43"/>
        <v>3.8758051241738034E-2</v>
      </c>
      <c r="L932">
        <f t="shared" si="44"/>
        <v>3.4882246117564235E-2</v>
      </c>
    </row>
    <row r="933" spans="2:12" x14ac:dyDescent="0.35">
      <c r="B933" s="30">
        <v>40947</v>
      </c>
      <c r="C933" s="31" t="s">
        <v>70</v>
      </c>
      <c r="D933" s="32">
        <v>2.7740065385306156E-6</v>
      </c>
      <c r="E933" s="32">
        <v>0.14552619424382052</v>
      </c>
      <c r="F933">
        <v>0.20501627267943795</v>
      </c>
      <c r="G933">
        <f>(D933*Ergebnis!$C$2*Ergebnis!$C$6)</f>
        <v>1.8197482892760838E-2</v>
      </c>
      <c r="H933">
        <f>Ergebnis!$C$3/1000*Eigenverbrauch!E933</f>
        <v>0.43657858273146155</v>
      </c>
      <c r="I933">
        <f>Ergebnis!$C$4/1000*Eigenverbrauch!F933</f>
        <v>0.7175569543780328</v>
      </c>
      <c r="J933">
        <f t="shared" si="42"/>
        <v>1.5467860458846712E-2</v>
      </c>
      <c r="K933">
        <f t="shared" si="43"/>
        <v>2.7296224339141261E-3</v>
      </c>
      <c r="L933">
        <f t="shared" si="44"/>
        <v>2.4566601905227138E-3</v>
      </c>
    </row>
    <row r="934" spans="2:12" x14ac:dyDescent="0.35">
      <c r="B934" s="30">
        <v>40947</v>
      </c>
      <c r="C934" s="31" t="s">
        <v>71</v>
      </c>
      <c r="D934" s="32">
        <v>0</v>
      </c>
      <c r="E934" s="32">
        <v>0.1859052059037582</v>
      </c>
      <c r="F934">
        <v>0.15707520511371387</v>
      </c>
      <c r="G934">
        <f>(D934*Ergebnis!$C$2*Ergebnis!$C$6)</f>
        <v>0</v>
      </c>
      <c r="H934">
        <f>Ergebnis!$C$3/1000*Eigenverbrauch!E934</f>
        <v>0.55771561771127454</v>
      </c>
      <c r="I934">
        <f>Ergebnis!$C$4/1000*Eigenverbrauch!F934</f>
        <v>0.54976321789799854</v>
      </c>
      <c r="J934">
        <f t="shared" si="42"/>
        <v>0</v>
      </c>
      <c r="K934">
        <f t="shared" si="43"/>
        <v>0</v>
      </c>
      <c r="L934">
        <f t="shared" si="44"/>
        <v>0</v>
      </c>
    </row>
    <row r="935" spans="2:12" x14ac:dyDescent="0.35">
      <c r="B935" s="30">
        <v>40947</v>
      </c>
      <c r="C935" s="31" t="s">
        <v>72</v>
      </c>
      <c r="D935" s="32">
        <v>0</v>
      </c>
      <c r="E935" s="32">
        <v>0.20172877948294318</v>
      </c>
      <c r="F935">
        <v>0.22294545241946484</v>
      </c>
      <c r="G935">
        <f>(D935*Ergebnis!$C$2*Ergebnis!$C$6)</f>
        <v>0</v>
      </c>
      <c r="H935">
        <f>Ergebnis!$C$3/1000*Eigenverbrauch!E935</f>
        <v>0.60518633844882952</v>
      </c>
      <c r="I935">
        <f>Ergebnis!$C$4/1000*Eigenverbrauch!F935</f>
        <v>0.780309083468127</v>
      </c>
      <c r="J935">
        <f t="shared" si="42"/>
        <v>0</v>
      </c>
      <c r="K935">
        <f t="shared" si="43"/>
        <v>0</v>
      </c>
      <c r="L935">
        <f t="shared" si="44"/>
        <v>0</v>
      </c>
    </row>
    <row r="936" spans="2:12" x14ac:dyDescent="0.35">
      <c r="B936" s="30">
        <v>40947</v>
      </c>
      <c r="C936" s="31" t="s">
        <v>73</v>
      </c>
      <c r="D936" s="32">
        <v>0</v>
      </c>
      <c r="E936" s="32">
        <v>0.18898255490487076</v>
      </c>
      <c r="F936">
        <v>0</v>
      </c>
      <c r="G936">
        <f>(D936*Ergebnis!$C$2*Ergebnis!$C$6)</f>
        <v>0</v>
      </c>
      <c r="H936">
        <f>Ergebnis!$C$3/1000*Eigenverbrauch!E936</f>
        <v>0.56694766471461233</v>
      </c>
      <c r="I936">
        <f>Ergebnis!$C$4/1000*Eigenverbrauch!F936</f>
        <v>0</v>
      </c>
      <c r="J936">
        <f t="shared" si="42"/>
        <v>0</v>
      </c>
      <c r="K936">
        <f t="shared" si="43"/>
        <v>0</v>
      </c>
      <c r="L936">
        <f t="shared" si="44"/>
        <v>0</v>
      </c>
    </row>
    <row r="937" spans="2:12" x14ac:dyDescent="0.35">
      <c r="B937" s="30">
        <v>40947</v>
      </c>
      <c r="C937" s="31" t="s">
        <v>74</v>
      </c>
      <c r="D937" s="32">
        <v>0</v>
      </c>
      <c r="E937" s="32">
        <v>0.15563553528822338</v>
      </c>
      <c r="F937">
        <v>0.26718375460409644</v>
      </c>
      <c r="G937">
        <f>(D937*Ergebnis!$C$2*Ergebnis!$C$6)</f>
        <v>0</v>
      </c>
      <c r="H937">
        <f>Ergebnis!$C$3/1000*Eigenverbrauch!E937</f>
        <v>0.46690660586467014</v>
      </c>
      <c r="I937">
        <f>Ergebnis!$C$4/1000*Eigenverbrauch!F937</f>
        <v>0.93514314111433749</v>
      </c>
      <c r="J937">
        <f t="shared" si="42"/>
        <v>0</v>
      </c>
      <c r="K937">
        <f t="shared" si="43"/>
        <v>0</v>
      </c>
      <c r="L937">
        <f t="shared" si="44"/>
        <v>0</v>
      </c>
    </row>
    <row r="938" spans="2:12" x14ac:dyDescent="0.35">
      <c r="B938" s="30">
        <v>40947</v>
      </c>
      <c r="C938" s="31" t="s">
        <v>75</v>
      </c>
      <c r="D938" s="32">
        <v>0</v>
      </c>
      <c r="E938" s="32">
        <v>0.12531061317917816</v>
      </c>
      <c r="F938">
        <v>0.29875470153762201</v>
      </c>
      <c r="G938">
        <f>(D938*Ergebnis!$C$2*Ergebnis!$C$6)</f>
        <v>0</v>
      </c>
      <c r="H938">
        <f>Ergebnis!$C$3/1000*Eigenverbrauch!E938</f>
        <v>0.37593183953753451</v>
      </c>
      <c r="I938">
        <f>Ergebnis!$C$4/1000*Eigenverbrauch!F938</f>
        <v>1.0456414553816771</v>
      </c>
      <c r="J938">
        <f t="shared" si="42"/>
        <v>0</v>
      </c>
      <c r="K938">
        <f t="shared" si="43"/>
        <v>0</v>
      </c>
      <c r="L938">
        <f t="shared" si="44"/>
        <v>0</v>
      </c>
    </row>
    <row r="939" spans="2:12" x14ac:dyDescent="0.35">
      <c r="B939" s="30">
        <v>40947</v>
      </c>
      <c r="C939" s="31" t="s">
        <v>76</v>
      </c>
      <c r="D939" s="32">
        <v>0</v>
      </c>
      <c r="E939" s="32">
        <v>9.6233407230450277E-2</v>
      </c>
      <c r="F939">
        <v>0</v>
      </c>
      <c r="G939">
        <f>(D939*Ergebnis!$C$2*Ergebnis!$C$6)</f>
        <v>0</v>
      </c>
      <c r="H939">
        <f>Ergebnis!$C$3/1000*Eigenverbrauch!E939</f>
        <v>0.28870022169135084</v>
      </c>
      <c r="I939">
        <f>Ergebnis!$C$4/1000*Eigenverbrauch!F939</f>
        <v>0</v>
      </c>
      <c r="J939">
        <f t="shared" si="42"/>
        <v>0</v>
      </c>
      <c r="K939">
        <f t="shared" si="43"/>
        <v>0</v>
      </c>
      <c r="L939">
        <f t="shared" si="44"/>
        <v>0</v>
      </c>
    </row>
    <row r="940" spans="2:12" x14ac:dyDescent="0.35">
      <c r="B940" s="30">
        <v>40948</v>
      </c>
      <c r="C940" s="31" t="s">
        <v>53</v>
      </c>
      <c r="D940" s="32">
        <v>0</v>
      </c>
      <c r="E940" s="32">
        <v>7.9920731193885625E-2</v>
      </c>
      <c r="F940">
        <v>0</v>
      </c>
      <c r="G940">
        <f>(D940*Ergebnis!$C$2*Ergebnis!$C$6)</f>
        <v>0</v>
      </c>
      <c r="H940">
        <f>Ergebnis!$C$3/1000*Eigenverbrauch!E940</f>
        <v>0.23976219358165687</v>
      </c>
      <c r="I940">
        <f>Ergebnis!$C$4/1000*Eigenverbrauch!F940</f>
        <v>0</v>
      </c>
      <c r="J940">
        <f t="shared" si="42"/>
        <v>0</v>
      </c>
      <c r="K940">
        <f t="shared" si="43"/>
        <v>0</v>
      </c>
      <c r="L940">
        <f t="shared" si="44"/>
        <v>0</v>
      </c>
    </row>
    <row r="941" spans="2:12" x14ac:dyDescent="0.35">
      <c r="B941" s="30">
        <v>40948</v>
      </c>
      <c r="C941" s="31" t="s">
        <v>54</v>
      </c>
      <c r="D941" s="32">
        <v>0</v>
      </c>
      <c r="E941" s="32">
        <v>6.9016352287206928E-2</v>
      </c>
      <c r="F941">
        <v>0</v>
      </c>
      <c r="G941">
        <f>(D941*Ergebnis!$C$2*Ergebnis!$C$6)</f>
        <v>0</v>
      </c>
      <c r="H941">
        <f>Ergebnis!$C$3/1000*Eigenverbrauch!E941</f>
        <v>0.20704905686162078</v>
      </c>
      <c r="I941">
        <f>Ergebnis!$C$4/1000*Eigenverbrauch!F941</f>
        <v>0</v>
      </c>
      <c r="J941">
        <f t="shared" si="42"/>
        <v>0</v>
      </c>
      <c r="K941">
        <f t="shared" si="43"/>
        <v>0</v>
      </c>
      <c r="L941">
        <f t="shared" si="44"/>
        <v>0</v>
      </c>
    </row>
    <row r="942" spans="2:12" x14ac:dyDescent="0.35">
      <c r="B942" s="30">
        <v>40948</v>
      </c>
      <c r="C942" s="31" t="s">
        <v>55</v>
      </c>
      <c r="D942" s="32">
        <v>0</v>
      </c>
      <c r="E942" s="32">
        <v>6.83468261857961E-2</v>
      </c>
      <c r="F942">
        <v>0</v>
      </c>
      <c r="G942">
        <f>(D942*Ergebnis!$C$2*Ergebnis!$C$6)</f>
        <v>0</v>
      </c>
      <c r="H942">
        <f>Ergebnis!$C$3/1000*Eigenverbrauch!E942</f>
        <v>0.2050404785573883</v>
      </c>
      <c r="I942">
        <f>Ergebnis!$C$4/1000*Eigenverbrauch!F942</f>
        <v>0</v>
      </c>
      <c r="J942">
        <f t="shared" si="42"/>
        <v>0</v>
      </c>
      <c r="K942">
        <f t="shared" si="43"/>
        <v>0</v>
      </c>
      <c r="L942">
        <f t="shared" si="44"/>
        <v>0</v>
      </c>
    </row>
    <row r="943" spans="2:12" x14ac:dyDescent="0.35">
      <c r="B943" s="30">
        <v>40948</v>
      </c>
      <c r="C943" s="31" t="s">
        <v>56</v>
      </c>
      <c r="D943" s="32">
        <v>0</v>
      </c>
      <c r="E943" s="32">
        <v>7.1975674124176797E-2</v>
      </c>
      <c r="F943">
        <v>0.24126439693644885</v>
      </c>
      <c r="G943">
        <f>(D943*Ergebnis!$C$2*Ergebnis!$C$6)</f>
        <v>0</v>
      </c>
      <c r="H943">
        <f>Ergebnis!$C$3/1000*Eigenverbrauch!E943</f>
        <v>0.21592702237253039</v>
      </c>
      <c r="I943">
        <f>Ergebnis!$C$4/1000*Eigenverbrauch!F943</f>
        <v>0.84442538927757105</v>
      </c>
      <c r="J943">
        <f t="shared" si="42"/>
        <v>0</v>
      </c>
      <c r="K943">
        <f t="shared" si="43"/>
        <v>0</v>
      </c>
      <c r="L943">
        <f t="shared" si="44"/>
        <v>0</v>
      </c>
    </row>
    <row r="944" spans="2:12" x14ac:dyDescent="0.35">
      <c r="B944" s="30">
        <v>40948</v>
      </c>
      <c r="C944" s="31" t="s">
        <v>57</v>
      </c>
      <c r="D944" s="32">
        <v>0</v>
      </c>
      <c r="E944" s="32">
        <v>7.8423171453926702E-2</v>
      </c>
      <c r="F944">
        <v>0</v>
      </c>
      <c r="G944">
        <f>(D944*Ergebnis!$C$2*Ergebnis!$C$6)</f>
        <v>0</v>
      </c>
      <c r="H944">
        <f>Ergebnis!$C$3/1000*Eigenverbrauch!E944</f>
        <v>0.23526951436178012</v>
      </c>
      <c r="I944">
        <f>Ergebnis!$C$4/1000*Eigenverbrauch!F944</f>
        <v>0</v>
      </c>
      <c r="J944">
        <f t="shared" si="42"/>
        <v>0</v>
      </c>
      <c r="K944">
        <f t="shared" si="43"/>
        <v>0</v>
      </c>
      <c r="L944">
        <f t="shared" si="44"/>
        <v>0</v>
      </c>
    </row>
    <row r="945" spans="2:12" x14ac:dyDescent="0.35">
      <c r="B945" s="30">
        <v>40948</v>
      </c>
      <c r="C945" s="31" t="s">
        <v>58</v>
      </c>
      <c r="D945" s="32">
        <v>0</v>
      </c>
      <c r="E945" s="32">
        <v>9.2128260747139798E-2</v>
      </c>
      <c r="F945">
        <v>0.19137450548593923</v>
      </c>
      <c r="G945">
        <f>(D945*Ergebnis!$C$2*Ergebnis!$C$6)</f>
        <v>0</v>
      </c>
      <c r="H945">
        <f>Ergebnis!$C$3/1000*Eigenverbrauch!E945</f>
        <v>0.27638478224141938</v>
      </c>
      <c r="I945">
        <f>Ergebnis!$C$4/1000*Eigenverbrauch!F945</f>
        <v>0.6698107692007873</v>
      </c>
      <c r="J945">
        <f t="shared" si="42"/>
        <v>0</v>
      </c>
      <c r="K945">
        <f t="shared" si="43"/>
        <v>0</v>
      </c>
      <c r="L945">
        <f t="shared" si="44"/>
        <v>0</v>
      </c>
    </row>
    <row r="946" spans="2:12" x14ac:dyDescent="0.35">
      <c r="B946" s="30">
        <v>40948</v>
      </c>
      <c r="C946" s="31" t="s">
        <v>59</v>
      </c>
      <c r="D946" s="32">
        <v>0</v>
      </c>
      <c r="E946" s="32">
        <v>0.12474821018072688</v>
      </c>
      <c r="F946">
        <v>0</v>
      </c>
      <c r="G946">
        <f>(D946*Ergebnis!$C$2*Ergebnis!$C$6)</f>
        <v>0</v>
      </c>
      <c r="H946">
        <f>Ergebnis!$C$3/1000*Eigenverbrauch!E946</f>
        <v>0.3742446305421806</v>
      </c>
      <c r="I946">
        <f>Ergebnis!$C$4/1000*Eigenverbrauch!F946</f>
        <v>0</v>
      </c>
      <c r="J946">
        <f t="shared" si="42"/>
        <v>0</v>
      </c>
      <c r="K946">
        <f t="shared" si="43"/>
        <v>0</v>
      </c>
      <c r="L946">
        <f t="shared" si="44"/>
        <v>0</v>
      </c>
    </row>
    <row r="947" spans="2:12" x14ac:dyDescent="0.35">
      <c r="B947" s="30">
        <v>40948</v>
      </c>
      <c r="C947" s="31" t="s">
        <v>60</v>
      </c>
      <c r="D947" s="32">
        <v>0</v>
      </c>
      <c r="E947" s="32">
        <v>0.13006266020058005</v>
      </c>
      <c r="F947">
        <v>0.2576345175686473</v>
      </c>
      <c r="G947">
        <f>(D947*Ergebnis!$C$2*Ergebnis!$C$6)</f>
        <v>0</v>
      </c>
      <c r="H947">
        <f>Ergebnis!$C$3/1000*Eigenverbrauch!E947</f>
        <v>0.39018798060174015</v>
      </c>
      <c r="I947">
        <f>Ergebnis!$C$4/1000*Eigenverbrauch!F947</f>
        <v>0.90172081149026551</v>
      </c>
      <c r="J947">
        <f t="shared" si="42"/>
        <v>0</v>
      </c>
      <c r="K947">
        <f t="shared" si="43"/>
        <v>0</v>
      </c>
      <c r="L947">
        <f t="shared" si="44"/>
        <v>0</v>
      </c>
    </row>
    <row r="948" spans="2:12" x14ac:dyDescent="0.35">
      <c r="B948" s="30">
        <v>40948</v>
      </c>
      <c r="C948" s="31" t="s">
        <v>61</v>
      </c>
      <c r="D948" s="32">
        <v>1.2108341336429843E-5</v>
      </c>
      <c r="E948" s="32">
        <v>0.1160645163286451</v>
      </c>
      <c r="F948">
        <v>0</v>
      </c>
      <c r="G948">
        <f>(D948*Ergebnis!$C$2*Ergebnis!$C$6)</f>
        <v>7.9430719166979774E-2</v>
      </c>
      <c r="H948">
        <f>Ergebnis!$C$3/1000*Eigenverbrauch!E948</f>
        <v>0.3481935489859353</v>
      </c>
      <c r="I948">
        <f>Ergebnis!$C$4/1000*Eigenverbrauch!F948</f>
        <v>0</v>
      </c>
      <c r="J948">
        <f t="shared" si="42"/>
        <v>6.7516111291932801E-2</v>
      </c>
      <c r="K948">
        <f t="shared" si="43"/>
        <v>1.1914607875046973E-2</v>
      </c>
      <c r="L948">
        <f t="shared" si="44"/>
        <v>0</v>
      </c>
    </row>
    <row r="949" spans="2:12" x14ac:dyDescent="0.35">
      <c r="B949" s="30">
        <v>40948</v>
      </c>
      <c r="C949" s="31" t="s">
        <v>62</v>
      </c>
      <c r="D949" s="32">
        <v>5.6860560564667832E-5</v>
      </c>
      <c r="E949" s="32">
        <v>0.10942414432751262</v>
      </c>
      <c r="F949">
        <v>0.57042075107672519</v>
      </c>
      <c r="G949">
        <f>(D949*Ergebnis!$C$2*Ergebnis!$C$6)</f>
        <v>0.37300527730422101</v>
      </c>
      <c r="H949">
        <f>Ergebnis!$C$3/1000*Eigenverbrauch!E949</f>
        <v>0.32827243298253783</v>
      </c>
      <c r="I949">
        <f>Ergebnis!$C$4/1000*Eigenverbrauch!F949</f>
        <v>1.9964726287685381</v>
      </c>
      <c r="J949">
        <f t="shared" si="42"/>
        <v>0.27903156803515716</v>
      </c>
      <c r="K949">
        <f t="shared" si="43"/>
        <v>9.3973709269063843E-2</v>
      </c>
      <c r="L949">
        <f t="shared" si="44"/>
        <v>8.4576338342157456E-2</v>
      </c>
    </row>
    <row r="950" spans="2:12" x14ac:dyDescent="0.35">
      <c r="B950" s="30">
        <v>40948</v>
      </c>
      <c r="C950" s="31" t="s">
        <v>63</v>
      </c>
      <c r="D950" s="32">
        <v>1.1028976706982622E-4</v>
      </c>
      <c r="E950" s="32">
        <v>0.10842359821674165</v>
      </c>
      <c r="F950">
        <v>0.45290667082415759</v>
      </c>
      <c r="G950">
        <f>(D950*Ergebnis!$C$2*Ergebnis!$C$6)</f>
        <v>0.72350087197806001</v>
      </c>
      <c r="H950">
        <f>Ergebnis!$C$3/1000*Eigenverbrauch!E950</f>
        <v>0.32527079465022496</v>
      </c>
      <c r="I950">
        <f>Ergebnis!$C$4/1000*Eigenverbrauch!F950</f>
        <v>1.5851733478845516</v>
      </c>
      <c r="J950">
        <f t="shared" si="42"/>
        <v>0.27648017545269121</v>
      </c>
      <c r="K950">
        <f t="shared" si="43"/>
        <v>0.4470206965253688</v>
      </c>
      <c r="L950">
        <f t="shared" si="44"/>
        <v>0.40231862687283193</v>
      </c>
    </row>
    <row r="951" spans="2:12" x14ac:dyDescent="0.35">
      <c r="B951" s="30">
        <v>40948</v>
      </c>
      <c r="C951" s="31" t="s">
        <v>64</v>
      </c>
      <c r="D951" s="32">
        <v>1.3604464294177636E-4</v>
      </c>
      <c r="E951" s="32">
        <v>0.11442032286586888</v>
      </c>
      <c r="F951">
        <v>0.34143394461442517</v>
      </c>
      <c r="G951">
        <f>(D951*Ergebnis!$C$2*Ergebnis!$C$6)</f>
        <v>0.89245285769805294</v>
      </c>
      <c r="H951">
        <f>Ergebnis!$C$3/1000*Eigenverbrauch!E951</f>
        <v>0.34326096859760663</v>
      </c>
      <c r="I951">
        <f>Ergebnis!$C$4/1000*Eigenverbrauch!F951</f>
        <v>1.1950188061504881</v>
      </c>
      <c r="J951">
        <f t="shared" si="42"/>
        <v>0.29177182330796564</v>
      </c>
      <c r="K951">
        <f t="shared" si="43"/>
        <v>0.60068103439008724</v>
      </c>
      <c r="L951">
        <f t="shared" si="44"/>
        <v>0.54061293095107854</v>
      </c>
    </row>
    <row r="952" spans="2:12" x14ac:dyDescent="0.35">
      <c r="B952" s="30">
        <v>40948</v>
      </c>
      <c r="C952" s="31" t="s">
        <v>65</v>
      </c>
      <c r="D952" s="32">
        <v>1.209387969096831E-4</v>
      </c>
      <c r="E952" s="32">
        <v>0.12295934743288857</v>
      </c>
      <c r="F952">
        <v>0.27829205074737395</v>
      </c>
      <c r="G952">
        <f>(D952*Ergebnis!$C$2*Ergebnis!$C$6)</f>
        <v>0.79335850772752115</v>
      </c>
      <c r="H952">
        <f>Ergebnis!$C$3/1000*Eigenverbrauch!E952</f>
        <v>0.36887804229866572</v>
      </c>
      <c r="I952">
        <f>Ergebnis!$C$4/1000*Eigenverbrauch!F952</f>
        <v>0.97402217761580889</v>
      </c>
      <c r="J952">
        <f t="shared" si="42"/>
        <v>0.31354633595386583</v>
      </c>
      <c r="K952">
        <f t="shared" si="43"/>
        <v>0.47981217177365532</v>
      </c>
      <c r="L952">
        <f t="shared" si="44"/>
        <v>0.43183095459628978</v>
      </c>
    </row>
    <row r="953" spans="2:12" x14ac:dyDescent="0.35">
      <c r="B953" s="30">
        <v>40948</v>
      </c>
      <c r="C953" s="31" t="s">
        <v>66</v>
      </c>
      <c r="D953" s="32">
        <v>1.1871696228877469E-4</v>
      </c>
      <c r="E953" s="32">
        <v>0.12602411974574773</v>
      </c>
      <c r="F953">
        <v>0.22879192407382146</v>
      </c>
      <c r="G953">
        <f>(D953*Ergebnis!$C$2*Ergebnis!$C$6)</f>
        <v>0.77878327261436198</v>
      </c>
      <c r="H953">
        <f>Ergebnis!$C$3/1000*Eigenverbrauch!E953</f>
        <v>0.37807235923724319</v>
      </c>
      <c r="I953">
        <f>Ergebnis!$C$4/1000*Eigenverbrauch!F953</f>
        <v>0.80077173425837511</v>
      </c>
      <c r="J953">
        <f t="shared" si="42"/>
        <v>0.3213615053516567</v>
      </c>
      <c r="K953">
        <f t="shared" si="43"/>
        <v>0.45742176726270528</v>
      </c>
      <c r="L953">
        <f t="shared" si="44"/>
        <v>0.41167959053643477</v>
      </c>
    </row>
    <row r="954" spans="2:12" x14ac:dyDescent="0.35">
      <c r="B954" s="30">
        <v>40948</v>
      </c>
      <c r="C954" s="31" t="s">
        <v>67</v>
      </c>
      <c r="D954" s="32">
        <v>1.1436532169989491E-4</v>
      </c>
      <c r="E954" s="32">
        <v>0.11866533050505386</v>
      </c>
      <c r="F954">
        <v>0.22742774735447158</v>
      </c>
      <c r="G954">
        <f>(D954*Ergebnis!$C$2*Ergebnis!$C$6)</f>
        <v>0.75023651035131056</v>
      </c>
      <c r="H954">
        <f>Ergebnis!$C$3/1000*Eigenverbrauch!E954</f>
        <v>0.35599599151516159</v>
      </c>
      <c r="I954">
        <f>Ergebnis!$C$4/1000*Eigenverbrauch!F954</f>
        <v>0.79599711574065046</v>
      </c>
      <c r="J954">
        <f t="shared" si="42"/>
        <v>0.30259659278788736</v>
      </c>
      <c r="K954">
        <f t="shared" si="43"/>
        <v>0.4476399175634232</v>
      </c>
      <c r="L954">
        <f t="shared" si="44"/>
        <v>0.40287592580708087</v>
      </c>
    </row>
    <row r="955" spans="2:12" x14ac:dyDescent="0.35">
      <c r="B955" s="30">
        <v>40948</v>
      </c>
      <c r="C955" s="31" t="s">
        <v>68</v>
      </c>
      <c r="D955" s="32">
        <v>7.8553028756968857E-5</v>
      </c>
      <c r="E955" s="32">
        <v>0.11316686290215583</v>
      </c>
      <c r="F955">
        <v>0.25958334145343281</v>
      </c>
      <c r="G955">
        <f>(D955*Ergebnis!$C$2*Ergebnis!$C$6)</f>
        <v>0.51530786864571565</v>
      </c>
      <c r="H955">
        <f>Ergebnis!$C$3/1000*Eigenverbrauch!E955</f>
        <v>0.33950058870646749</v>
      </c>
      <c r="I955">
        <f>Ergebnis!$C$4/1000*Eigenverbrauch!F955</f>
        <v>0.90854169508701488</v>
      </c>
      <c r="J955">
        <f t="shared" si="42"/>
        <v>0.28857550040049734</v>
      </c>
      <c r="K955">
        <f t="shared" si="43"/>
        <v>0.22673236824521831</v>
      </c>
      <c r="L955">
        <f t="shared" si="44"/>
        <v>0.20405913142069648</v>
      </c>
    </row>
    <row r="956" spans="2:12" x14ac:dyDescent="0.35">
      <c r="B956" s="30">
        <v>40948</v>
      </c>
      <c r="C956" s="31" t="s">
        <v>69</v>
      </c>
      <c r="D956" s="32">
        <v>2.79372696415998E-5</v>
      </c>
      <c r="E956" s="32">
        <v>0.11879366027372337</v>
      </c>
      <c r="F956">
        <v>7.3080895679457455E-2</v>
      </c>
      <c r="G956">
        <f>(D956*Ergebnis!$C$2*Ergebnis!$C$6)</f>
        <v>0.18326848884889468</v>
      </c>
      <c r="H956">
        <f>Ergebnis!$C$3/1000*Eigenverbrauch!E956</f>
        <v>0.35638098082117009</v>
      </c>
      <c r="I956">
        <f>Ergebnis!$C$4/1000*Eigenverbrauch!F956</f>
        <v>0.25578313487810111</v>
      </c>
      <c r="J956">
        <f t="shared" si="42"/>
        <v>0.15577821552156049</v>
      </c>
      <c r="K956">
        <f t="shared" si="43"/>
        <v>2.7490273327334197E-2</v>
      </c>
      <c r="L956">
        <f t="shared" si="44"/>
        <v>2.4741245994600779E-2</v>
      </c>
    </row>
    <row r="957" spans="2:12" x14ac:dyDescent="0.35">
      <c r="B957" s="30">
        <v>40948</v>
      </c>
      <c r="C957" s="31" t="s">
        <v>70</v>
      </c>
      <c r="D957" s="32">
        <v>1.7748383066428109E-6</v>
      </c>
      <c r="E957" s="32">
        <v>0.14552619424382052</v>
      </c>
      <c r="F957">
        <v>0.60627911055677897</v>
      </c>
      <c r="G957">
        <f>(D957*Ergebnis!$C$2*Ergebnis!$C$6)</f>
        <v>1.1642939291576841E-2</v>
      </c>
      <c r="H957">
        <f>Ergebnis!$C$3/1000*Eigenverbrauch!E957</f>
        <v>0.43657858273146155</v>
      </c>
      <c r="I957">
        <f>Ergebnis!$C$4/1000*Eigenverbrauch!F957</f>
        <v>2.1219768869487265</v>
      </c>
      <c r="J957">
        <f t="shared" si="42"/>
        <v>9.8964983978403146E-3</v>
      </c>
      <c r="K957">
        <f t="shared" si="43"/>
        <v>1.7464408937365259E-3</v>
      </c>
      <c r="L957">
        <f t="shared" si="44"/>
        <v>1.5717968043628733E-3</v>
      </c>
    </row>
    <row r="958" spans="2:12" x14ac:dyDescent="0.35">
      <c r="B958" s="30">
        <v>40948</v>
      </c>
      <c r="C958" s="31" t="s">
        <v>71</v>
      </c>
      <c r="D958" s="32">
        <v>0</v>
      </c>
      <c r="E958" s="32">
        <v>0.1859052059037582</v>
      </c>
      <c r="F958">
        <v>0.27069163759671039</v>
      </c>
      <c r="G958">
        <f>(D958*Ergebnis!$C$2*Ergebnis!$C$6)</f>
        <v>0</v>
      </c>
      <c r="H958">
        <f>Ergebnis!$C$3/1000*Eigenverbrauch!E958</f>
        <v>0.55771561771127454</v>
      </c>
      <c r="I958">
        <f>Ergebnis!$C$4/1000*Eigenverbrauch!F958</f>
        <v>0.94742073158848639</v>
      </c>
      <c r="J958">
        <f t="shared" si="42"/>
        <v>0</v>
      </c>
      <c r="K958">
        <f t="shared" si="43"/>
        <v>0</v>
      </c>
      <c r="L958">
        <f t="shared" si="44"/>
        <v>0</v>
      </c>
    </row>
    <row r="959" spans="2:12" x14ac:dyDescent="0.35">
      <c r="B959" s="30">
        <v>40948</v>
      </c>
      <c r="C959" s="31" t="s">
        <v>72</v>
      </c>
      <c r="D959" s="32">
        <v>0</v>
      </c>
      <c r="E959" s="32">
        <v>0.20172877948294318</v>
      </c>
      <c r="F959">
        <v>0.2036520959600881</v>
      </c>
      <c r="G959">
        <f>(D959*Ergebnis!$C$2*Ergebnis!$C$6)</f>
        <v>0</v>
      </c>
      <c r="H959">
        <f>Ergebnis!$C$3/1000*Eigenverbrauch!E959</f>
        <v>0.60518633844882952</v>
      </c>
      <c r="I959">
        <f>Ergebnis!$C$4/1000*Eigenverbrauch!F959</f>
        <v>0.71278233586030837</v>
      </c>
      <c r="J959">
        <f t="shared" si="42"/>
        <v>0</v>
      </c>
      <c r="K959">
        <f t="shared" si="43"/>
        <v>0</v>
      </c>
      <c r="L959">
        <f t="shared" si="44"/>
        <v>0</v>
      </c>
    </row>
    <row r="960" spans="2:12" x14ac:dyDescent="0.35">
      <c r="B960" s="30">
        <v>40948</v>
      </c>
      <c r="C960" s="31" t="s">
        <v>73</v>
      </c>
      <c r="D960" s="32">
        <v>0</v>
      </c>
      <c r="E960" s="32">
        <v>0.18898255490487076</v>
      </c>
      <c r="F960">
        <v>0.21709898076510825</v>
      </c>
      <c r="G960">
        <f>(D960*Ergebnis!$C$2*Ergebnis!$C$6)</f>
        <v>0</v>
      </c>
      <c r="H960">
        <f>Ergebnis!$C$3/1000*Eigenverbrauch!E960</f>
        <v>0.56694766471461233</v>
      </c>
      <c r="I960">
        <f>Ergebnis!$C$4/1000*Eigenverbrauch!F960</f>
        <v>0.75984643267787888</v>
      </c>
      <c r="J960">
        <f t="shared" si="42"/>
        <v>0</v>
      </c>
      <c r="K960">
        <f t="shared" si="43"/>
        <v>0</v>
      </c>
      <c r="L960">
        <f t="shared" si="44"/>
        <v>0</v>
      </c>
    </row>
    <row r="961" spans="2:12" x14ac:dyDescent="0.35">
      <c r="B961" s="30">
        <v>40948</v>
      </c>
      <c r="C961" s="31" t="s">
        <v>74</v>
      </c>
      <c r="D961" s="32">
        <v>0</v>
      </c>
      <c r="E961" s="32">
        <v>0.15563553528822338</v>
      </c>
      <c r="F961">
        <v>0.22255568764250774</v>
      </c>
      <c r="G961">
        <f>(D961*Ergebnis!$C$2*Ergebnis!$C$6)</f>
        <v>0</v>
      </c>
      <c r="H961">
        <f>Ergebnis!$C$3/1000*Eigenverbrauch!E961</f>
        <v>0.46690660586467014</v>
      </c>
      <c r="I961">
        <f>Ergebnis!$C$4/1000*Eigenverbrauch!F961</f>
        <v>0.77894490674877714</v>
      </c>
      <c r="J961">
        <f t="shared" si="42"/>
        <v>0</v>
      </c>
      <c r="K961">
        <f t="shared" si="43"/>
        <v>0</v>
      </c>
      <c r="L961">
        <f t="shared" si="44"/>
        <v>0</v>
      </c>
    </row>
    <row r="962" spans="2:12" x14ac:dyDescent="0.35">
      <c r="B962" s="30">
        <v>40948</v>
      </c>
      <c r="C962" s="31" t="s">
        <v>75</v>
      </c>
      <c r="D962" s="32">
        <v>0</v>
      </c>
      <c r="E962" s="32">
        <v>0.12531061317917816</v>
      </c>
      <c r="F962">
        <v>0.25217781069124784</v>
      </c>
      <c r="G962">
        <f>(D962*Ergebnis!$C$2*Ergebnis!$C$6)</f>
        <v>0</v>
      </c>
      <c r="H962">
        <f>Ergebnis!$C$3/1000*Eigenverbrauch!E962</f>
        <v>0.37593183953753451</v>
      </c>
      <c r="I962">
        <f>Ergebnis!$C$4/1000*Eigenverbrauch!F962</f>
        <v>0.88262233741936746</v>
      </c>
      <c r="J962">
        <f t="shared" si="42"/>
        <v>0</v>
      </c>
      <c r="K962">
        <f t="shared" si="43"/>
        <v>0</v>
      </c>
      <c r="L962">
        <f t="shared" si="44"/>
        <v>0</v>
      </c>
    </row>
    <row r="963" spans="2:12" x14ac:dyDescent="0.35">
      <c r="B963" s="30">
        <v>40948</v>
      </c>
      <c r="C963" s="31" t="s">
        <v>76</v>
      </c>
      <c r="D963" s="32">
        <v>0</v>
      </c>
      <c r="E963" s="32">
        <v>9.6233407230450277E-2</v>
      </c>
      <c r="F963">
        <v>0</v>
      </c>
      <c r="G963">
        <f>(D963*Ergebnis!$C$2*Ergebnis!$C$6)</f>
        <v>0</v>
      </c>
      <c r="H963">
        <f>Ergebnis!$C$3/1000*Eigenverbrauch!E963</f>
        <v>0.28870022169135084</v>
      </c>
      <c r="I963">
        <f>Ergebnis!$C$4/1000*Eigenverbrauch!F963</f>
        <v>0</v>
      </c>
      <c r="J963">
        <f t="shared" si="42"/>
        <v>0</v>
      </c>
      <c r="K963">
        <f t="shared" si="43"/>
        <v>0</v>
      </c>
      <c r="L963">
        <f t="shared" si="44"/>
        <v>0</v>
      </c>
    </row>
    <row r="964" spans="2:12" x14ac:dyDescent="0.35">
      <c r="B964" s="30">
        <v>40949</v>
      </c>
      <c r="C964" s="31" t="s">
        <v>53</v>
      </c>
      <c r="D964" s="32">
        <v>0</v>
      </c>
      <c r="E964" s="32">
        <v>7.9920731193885625E-2</v>
      </c>
      <c r="F964">
        <v>0</v>
      </c>
      <c r="G964">
        <f>(D964*Ergebnis!$C$2*Ergebnis!$C$6)</f>
        <v>0</v>
      </c>
      <c r="H964">
        <f>Ergebnis!$C$3/1000*Eigenverbrauch!E964</f>
        <v>0.23976219358165687</v>
      </c>
      <c r="I964">
        <f>Ergebnis!$C$4/1000*Eigenverbrauch!F964</f>
        <v>0</v>
      </c>
      <c r="J964">
        <f t="shared" si="42"/>
        <v>0</v>
      </c>
      <c r="K964">
        <f t="shared" si="43"/>
        <v>0</v>
      </c>
      <c r="L964">
        <f t="shared" si="44"/>
        <v>0</v>
      </c>
    </row>
    <row r="965" spans="2:12" x14ac:dyDescent="0.35">
      <c r="B965" s="30">
        <v>40949</v>
      </c>
      <c r="C965" s="31" t="s">
        <v>54</v>
      </c>
      <c r="D965" s="32">
        <v>0</v>
      </c>
      <c r="E965" s="32">
        <v>6.9016352287206928E-2</v>
      </c>
      <c r="F965">
        <v>0</v>
      </c>
      <c r="G965">
        <f>(D965*Ergebnis!$C$2*Ergebnis!$C$6)</f>
        <v>0</v>
      </c>
      <c r="H965">
        <f>Ergebnis!$C$3/1000*Eigenverbrauch!E965</f>
        <v>0.20704905686162078</v>
      </c>
      <c r="I965">
        <f>Ergebnis!$C$4/1000*Eigenverbrauch!F965</f>
        <v>0</v>
      </c>
      <c r="J965">
        <f t="shared" ref="J965:J1028" si="45">MIN(G965,H965)*0.85</f>
        <v>0</v>
      </c>
      <c r="K965">
        <f t="shared" ref="K965:K1028" si="46">G965-J965</f>
        <v>0</v>
      </c>
      <c r="L965">
        <f t="shared" ref="L965:L1028" si="47">MIN(I965,K965)*0.9</f>
        <v>0</v>
      </c>
    </row>
    <row r="966" spans="2:12" x14ac:dyDescent="0.35">
      <c r="B966" s="30">
        <v>40949</v>
      </c>
      <c r="C966" s="31" t="s">
        <v>55</v>
      </c>
      <c r="D966" s="32">
        <v>0</v>
      </c>
      <c r="E966" s="32">
        <v>6.83468261857961E-2</v>
      </c>
      <c r="F966">
        <v>0</v>
      </c>
      <c r="G966">
        <f>(D966*Ergebnis!$C$2*Ergebnis!$C$6)</f>
        <v>0</v>
      </c>
      <c r="H966">
        <f>Ergebnis!$C$3/1000*Eigenverbrauch!E966</f>
        <v>0.2050404785573883</v>
      </c>
      <c r="I966">
        <f>Ergebnis!$C$4/1000*Eigenverbrauch!F966</f>
        <v>0</v>
      </c>
      <c r="J966">
        <f t="shared" si="45"/>
        <v>0</v>
      </c>
      <c r="K966">
        <f t="shared" si="46"/>
        <v>0</v>
      </c>
      <c r="L966">
        <f t="shared" si="47"/>
        <v>0</v>
      </c>
    </row>
    <row r="967" spans="2:12" x14ac:dyDescent="0.35">
      <c r="B967" s="30">
        <v>40949</v>
      </c>
      <c r="C967" s="31" t="s">
        <v>56</v>
      </c>
      <c r="D967" s="32">
        <v>0</v>
      </c>
      <c r="E967" s="32">
        <v>7.1975674124176797E-2</v>
      </c>
      <c r="F967">
        <v>0</v>
      </c>
      <c r="G967">
        <f>(D967*Ergebnis!$C$2*Ergebnis!$C$6)</f>
        <v>0</v>
      </c>
      <c r="H967">
        <f>Ergebnis!$C$3/1000*Eigenverbrauch!E967</f>
        <v>0.21592702237253039</v>
      </c>
      <c r="I967">
        <f>Ergebnis!$C$4/1000*Eigenverbrauch!F967</f>
        <v>0</v>
      </c>
      <c r="J967">
        <f t="shared" si="45"/>
        <v>0</v>
      </c>
      <c r="K967">
        <f t="shared" si="46"/>
        <v>0</v>
      </c>
      <c r="L967">
        <f t="shared" si="47"/>
        <v>0</v>
      </c>
    </row>
    <row r="968" spans="2:12" x14ac:dyDescent="0.35">
      <c r="B968" s="30">
        <v>40949</v>
      </c>
      <c r="C968" s="31" t="s">
        <v>57</v>
      </c>
      <c r="D968" s="32">
        <v>0</v>
      </c>
      <c r="E968" s="32">
        <v>7.8423171453926702E-2</v>
      </c>
      <c r="F968">
        <v>2.5529592890690466E-2</v>
      </c>
      <c r="G968">
        <f>(D968*Ergebnis!$C$2*Ergebnis!$C$6)</f>
        <v>0</v>
      </c>
      <c r="H968">
        <f>Ergebnis!$C$3/1000*Eigenverbrauch!E968</f>
        <v>0.23526951436178012</v>
      </c>
      <c r="I968">
        <f>Ergebnis!$C$4/1000*Eigenverbrauch!F968</f>
        <v>8.9353575117416636E-2</v>
      </c>
      <c r="J968">
        <f t="shared" si="45"/>
        <v>0</v>
      </c>
      <c r="K968">
        <f t="shared" si="46"/>
        <v>0</v>
      </c>
      <c r="L968">
        <f t="shared" si="47"/>
        <v>0</v>
      </c>
    </row>
    <row r="969" spans="2:12" x14ac:dyDescent="0.35">
      <c r="B969" s="30">
        <v>40949</v>
      </c>
      <c r="C969" s="31" t="s">
        <v>58</v>
      </c>
      <c r="D969" s="32">
        <v>0</v>
      </c>
      <c r="E969" s="32">
        <v>9.2128260747139798E-2</v>
      </c>
      <c r="F969">
        <v>0.15044920390544309</v>
      </c>
      <c r="G969">
        <f>(D969*Ergebnis!$C$2*Ergebnis!$C$6)</f>
        <v>0</v>
      </c>
      <c r="H969">
        <f>Ergebnis!$C$3/1000*Eigenverbrauch!E969</f>
        <v>0.27638478224141938</v>
      </c>
      <c r="I969">
        <f>Ergebnis!$C$4/1000*Eigenverbrauch!F969</f>
        <v>0.52657221366905083</v>
      </c>
      <c r="J969">
        <f t="shared" si="45"/>
        <v>0</v>
      </c>
      <c r="K969">
        <f t="shared" si="46"/>
        <v>0</v>
      </c>
      <c r="L969">
        <f t="shared" si="47"/>
        <v>0</v>
      </c>
    </row>
    <row r="970" spans="2:12" x14ac:dyDescent="0.35">
      <c r="B970" s="30">
        <v>40949</v>
      </c>
      <c r="C970" s="31" t="s">
        <v>59</v>
      </c>
      <c r="D970" s="32">
        <v>0</v>
      </c>
      <c r="E970" s="32">
        <v>0.12474821018072688</v>
      </c>
      <c r="F970">
        <v>3.99508896381034E-2</v>
      </c>
      <c r="G970">
        <f>(D970*Ergebnis!$C$2*Ergebnis!$C$6)</f>
        <v>0</v>
      </c>
      <c r="H970">
        <f>Ergebnis!$C$3/1000*Eigenverbrauch!E970</f>
        <v>0.3742446305421806</v>
      </c>
      <c r="I970">
        <f>Ergebnis!$C$4/1000*Eigenverbrauch!F970</f>
        <v>0.1398281137333619</v>
      </c>
      <c r="J970">
        <f t="shared" si="45"/>
        <v>0</v>
      </c>
      <c r="K970">
        <f t="shared" si="46"/>
        <v>0</v>
      </c>
      <c r="L970">
        <f t="shared" si="47"/>
        <v>0</v>
      </c>
    </row>
    <row r="971" spans="2:12" x14ac:dyDescent="0.35">
      <c r="B971" s="30">
        <v>40949</v>
      </c>
      <c r="C971" s="31" t="s">
        <v>60</v>
      </c>
      <c r="D971" s="32">
        <v>5.3902496720263144E-7</v>
      </c>
      <c r="E971" s="32">
        <v>0.13006266020058005</v>
      </c>
      <c r="F971">
        <v>0.1989749186366028</v>
      </c>
      <c r="G971">
        <f>(D971*Ergebnis!$C$2*Ergebnis!$C$6)</f>
        <v>3.5360037848492622E-3</v>
      </c>
      <c r="H971">
        <f>Ergebnis!$C$3/1000*Eigenverbrauch!E971</f>
        <v>0.39018798060174015</v>
      </c>
      <c r="I971">
        <f>Ergebnis!$C$4/1000*Eigenverbrauch!F971</f>
        <v>0.69641221522810981</v>
      </c>
      <c r="J971">
        <f t="shared" si="45"/>
        <v>3.0056032171218729E-3</v>
      </c>
      <c r="K971">
        <f t="shared" si="46"/>
        <v>5.3040056772738929E-4</v>
      </c>
      <c r="L971">
        <f t="shared" si="47"/>
        <v>4.7736051095465036E-4</v>
      </c>
    </row>
    <row r="972" spans="2:12" x14ac:dyDescent="0.35">
      <c r="B972" s="30">
        <v>40949</v>
      </c>
      <c r="C972" s="31" t="s">
        <v>61</v>
      </c>
      <c r="D972" s="32">
        <v>2.7818947087823612E-5</v>
      </c>
      <c r="E972" s="32">
        <v>0.1160645163286451</v>
      </c>
      <c r="F972">
        <v>0.11653966831017482</v>
      </c>
      <c r="G972">
        <f>(D972*Ergebnis!$C$2*Ergebnis!$C$6)</f>
        <v>0.1824922928961229</v>
      </c>
      <c r="H972">
        <f>Ergebnis!$C$3/1000*Eigenverbrauch!E972</f>
        <v>0.3481935489859353</v>
      </c>
      <c r="I972">
        <f>Ergebnis!$C$4/1000*Eigenverbrauch!F972</f>
        <v>0.40788883908561185</v>
      </c>
      <c r="J972">
        <f t="shared" si="45"/>
        <v>0.15511844896170446</v>
      </c>
      <c r="K972">
        <f t="shared" si="46"/>
        <v>2.737384393441844E-2</v>
      </c>
      <c r="L972">
        <f t="shared" si="47"/>
        <v>2.4636459540976596E-2</v>
      </c>
    </row>
    <row r="973" spans="2:12" x14ac:dyDescent="0.35">
      <c r="B973" s="30">
        <v>40949</v>
      </c>
      <c r="C973" s="31" t="s">
        <v>62</v>
      </c>
      <c r="D973" s="32">
        <v>9.2988380317663712E-5</v>
      </c>
      <c r="E973" s="32">
        <v>0.10942414432751262</v>
      </c>
      <c r="F973">
        <v>0.57529281078868899</v>
      </c>
      <c r="G973">
        <f>(D973*Ergebnis!$C$2*Ergebnis!$C$6)</f>
        <v>0.61000377488387392</v>
      </c>
      <c r="H973">
        <f>Ergebnis!$C$3/1000*Eigenverbrauch!E973</f>
        <v>0.32827243298253783</v>
      </c>
      <c r="I973">
        <f>Ergebnis!$C$4/1000*Eigenverbrauch!F973</f>
        <v>2.0135248377604116</v>
      </c>
      <c r="J973">
        <f t="shared" si="45"/>
        <v>0.27903156803515716</v>
      </c>
      <c r="K973">
        <f t="shared" si="46"/>
        <v>0.33097220684871675</v>
      </c>
      <c r="L973">
        <f t="shared" si="47"/>
        <v>0.29787498616384511</v>
      </c>
    </row>
    <row r="974" spans="2:12" x14ac:dyDescent="0.35">
      <c r="B974" s="30">
        <v>40949</v>
      </c>
      <c r="C974" s="31" t="s">
        <v>63</v>
      </c>
      <c r="D974" s="32">
        <v>1.4955970797310086E-4</v>
      </c>
      <c r="E974" s="32">
        <v>0.10842359821674165</v>
      </c>
      <c r="F974">
        <v>8.1071073607078131E-2</v>
      </c>
      <c r="G974">
        <f>(D974*Ergebnis!$C$2*Ergebnis!$C$6)</f>
        <v>0.98111168430354168</v>
      </c>
      <c r="H974">
        <f>Ergebnis!$C$3/1000*Eigenverbrauch!E974</f>
        <v>0.32527079465022496</v>
      </c>
      <c r="I974">
        <f>Ergebnis!$C$4/1000*Eigenverbrauch!F974</f>
        <v>0.28374875762477347</v>
      </c>
      <c r="J974">
        <f t="shared" si="45"/>
        <v>0.27648017545269121</v>
      </c>
      <c r="K974">
        <f t="shared" si="46"/>
        <v>0.70463150885085046</v>
      </c>
      <c r="L974">
        <f t="shared" si="47"/>
        <v>0.25537388186229615</v>
      </c>
    </row>
    <row r="975" spans="2:12" x14ac:dyDescent="0.35">
      <c r="B975" s="30">
        <v>40949</v>
      </c>
      <c r="C975" s="31" t="s">
        <v>64</v>
      </c>
      <c r="D975" s="32">
        <v>4.5618603260888068E-4</v>
      </c>
      <c r="E975" s="32">
        <v>0.11442032286586888</v>
      </c>
      <c r="F975">
        <v>0.27010699043127473</v>
      </c>
      <c r="G975">
        <f>(D975*Ergebnis!$C$2*Ergebnis!$C$6)</f>
        <v>2.9925803739142571</v>
      </c>
      <c r="H975">
        <f>Ergebnis!$C$3/1000*Eigenverbrauch!E975</f>
        <v>0.34326096859760663</v>
      </c>
      <c r="I975">
        <f>Ergebnis!$C$4/1000*Eigenverbrauch!F975</f>
        <v>0.94537446650946155</v>
      </c>
      <c r="J975">
        <f t="shared" si="45"/>
        <v>0.29177182330796564</v>
      </c>
      <c r="K975">
        <f t="shared" si="46"/>
        <v>2.7008085506062915</v>
      </c>
      <c r="L975">
        <f t="shared" si="47"/>
        <v>0.85083701985851545</v>
      </c>
    </row>
    <row r="976" spans="2:12" x14ac:dyDescent="0.35">
      <c r="B976" s="30">
        <v>40949</v>
      </c>
      <c r="C976" s="31" t="s">
        <v>65</v>
      </c>
      <c r="D976" s="32">
        <v>7.9268222859793806E-4</v>
      </c>
      <c r="E976" s="32">
        <v>0.12295934743288857</v>
      </c>
      <c r="F976">
        <v>0.33636700251398277</v>
      </c>
      <c r="G976">
        <f>(D976*Ergebnis!$C$2*Ergebnis!$C$6)</f>
        <v>5.199995419602474</v>
      </c>
      <c r="H976">
        <f>Ergebnis!$C$3/1000*Eigenverbrauch!E976</f>
        <v>0.36887804229866572</v>
      </c>
      <c r="I976">
        <f>Ergebnis!$C$4/1000*Eigenverbrauch!F976</f>
        <v>1.1772845087989396</v>
      </c>
      <c r="J976">
        <f t="shared" si="45"/>
        <v>0.31354633595386583</v>
      </c>
      <c r="K976">
        <f t="shared" si="46"/>
        <v>4.8864490836486079</v>
      </c>
      <c r="L976">
        <f t="shared" si="47"/>
        <v>1.0595560579190457</v>
      </c>
    </row>
    <row r="977" spans="2:12" x14ac:dyDescent="0.35">
      <c r="B977" s="30">
        <v>40949</v>
      </c>
      <c r="C977" s="31" t="s">
        <v>66</v>
      </c>
      <c r="D977" s="32">
        <v>7.2676341919418214E-4</v>
      </c>
      <c r="E977" s="32">
        <v>0.12602411974574773</v>
      </c>
      <c r="F977">
        <v>0.21456550971488705</v>
      </c>
      <c r="G977">
        <f>(D977*Ergebnis!$C$2*Ergebnis!$C$6)</f>
        <v>4.7675680299138348</v>
      </c>
      <c r="H977">
        <f>Ergebnis!$C$3/1000*Eigenverbrauch!E977</f>
        <v>0.37807235923724319</v>
      </c>
      <c r="I977">
        <f>Ergebnis!$C$4/1000*Eigenverbrauch!F977</f>
        <v>0.75097928400210467</v>
      </c>
      <c r="J977">
        <f t="shared" si="45"/>
        <v>0.3213615053516567</v>
      </c>
      <c r="K977">
        <f t="shared" si="46"/>
        <v>4.4462065245621778</v>
      </c>
      <c r="L977">
        <f t="shared" si="47"/>
        <v>0.67588135560189422</v>
      </c>
    </row>
    <row r="978" spans="2:12" x14ac:dyDescent="0.35">
      <c r="B978" s="30">
        <v>40949</v>
      </c>
      <c r="C978" s="31" t="s">
        <v>67</v>
      </c>
      <c r="D978" s="32">
        <v>5.9558314790764903E-4</v>
      </c>
      <c r="E978" s="32">
        <v>0.11866533050505386</v>
      </c>
      <c r="F978">
        <v>0.37456395065577924</v>
      </c>
      <c r="G978">
        <f>(D978*Ergebnis!$C$2*Ergebnis!$C$6)</f>
        <v>3.9070254502741775</v>
      </c>
      <c r="H978">
        <f>Ergebnis!$C$3/1000*Eigenverbrauch!E978</f>
        <v>0.35599599151516159</v>
      </c>
      <c r="I978">
        <f>Ergebnis!$C$4/1000*Eigenverbrauch!F978</f>
        <v>1.3109738272952274</v>
      </c>
      <c r="J978">
        <f t="shared" si="45"/>
        <v>0.30259659278788736</v>
      </c>
      <c r="K978">
        <f t="shared" si="46"/>
        <v>3.6044288574862899</v>
      </c>
      <c r="L978">
        <f t="shared" si="47"/>
        <v>1.1798764445657046</v>
      </c>
    </row>
    <row r="979" spans="2:12" x14ac:dyDescent="0.35">
      <c r="B979" s="30">
        <v>40949</v>
      </c>
      <c r="C979" s="31" t="s">
        <v>68</v>
      </c>
      <c r="D979" s="32">
        <v>4.1774434958203937E-4</v>
      </c>
      <c r="E979" s="32">
        <v>0.11316686290215583</v>
      </c>
      <c r="F979">
        <v>0.20521115506791651</v>
      </c>
      <c r="G979">
        <f>(D979*Ergebnis!$C$2*Ergebnis!$C$6)</f>
        <v>2.7404029332581783</v>
      </c>
      <c r="H979">
        <f>Ergebnis!$C$3/1000*Eigenverbrauch!E979</f>
        <v>0.33950058870646749</v>
      </c>
      <c r="I979">
        <f>Ergebnis!$C$4/1000*Eigenverbrauch!F979</f>
        <v>0.71823904273770778</v>
      </c>
      <c r="J979">
        <f t="shared" si="45"/>
        <v>0.28857550040049734</v>
      </c>
      <c r="K979">
        <f t="shared" si="46"/>
        <v>2.451827432857681</v>
      </c>
      <c r="L979">
        <f t="shared" si="47"/>
        <v>0.64641513846393706</v>
      </c>
    </row>
    <row r="980" spans="2:12" x14ac:dyDescent="0.35">
      <c r="B980" s="30">
        <v>40949</v>
      </c>
      <c r="C980" s="31" t="s">
        <v>69</v>
      </c>
      <c r="D980" s="32">
        <v>1.2567169906073058E-4</v>
      </c>
      <c r="E980" s="32">
        <v>0.11879366027372337</v>
      </c>
      <c r="F980">
        <v>0.25276245785668344</v>
      </c>
      <c r="G980">
        <f>(D980*Ergebnis!$C$2*Ergebnis!$C$6)</f>
        <v>0.82440634583839256</v>
      </c>
      <c r="H980">
        <f>Ergebnis!$C$3/1000*Eigenverbrauch!E980</f>
        <v>0.35638098082117009</v>
      </c>
      <c r="I980">
        <f>Ergebnis!$C$4/1000*Eigenverbrauch!F980</f>
        <v>0.88466860249839208</v>
      </c>
      <c r="J980">
        <f t="shared" si="45"/>
        <v>0.30292383369799458</v>
      </c>
      <c r="K980">
        <f t="shared" si="46"/>
        <v>0.52148251214039798</v>
      </c>
      <c r="L980">
        <f t="shared" si="47"/>
        <v>0.46933426092635822</v>
      </c>
    </row>
    <row r="981" spans="2:12" x14ac:dyDescent="0.35">
      <c r="B981" s="30">
        <v>40949</v>
      </c>
      <c r="C981" s="31" t="s">
        <v>70</v>
      </c>
      <c r="D981" s="32">
        <v>4.9432533577607176E-6</v>
      </c>
      <c r="E981" s="32">
        <v>0.14552619424382052</v>
      </c>
      <c r="F981">
        <v>0.36404030167793733</v>
      </c>
      <c r="G981">
        <f>(D981*Ergebnis!$C$2*Ergebnis!$C$6)</f>
        <v>3.242774202691031E-2</v>
      </c>
      <c r="H981">
        <f>Ergebnis!$C$3/1000*Eigenverbrauch!E981</f>
        <v>0.43657858273146155</v>
      </c>
      <c r="I981">
        <f>Ergebnis!$C$4/1000*Eigenverbrauch!F981</f>
        <v>1.2741410558727806</v>
      </c>
      <c r="J981">
        <f t="shared" si="45"/>
        <v>2.7563580722873762E-2</v>
      </c>
      <c r="K981">
        <f t="shared" si="46"/>
        <v>4.8641613040365482E-3</v>
      </c>
      <c r="L981">
        <f t="shared" si="47"/>
        <v>4.3777451736328934E-3</v>
      </c>
    </row>
    <row r="982" spans="2:12" x14ac:dyDescent="0.35">
      <c r="B982" s="30">
        <v>40949</v>
      </c>
      <c r="C982" s="31" t="s">
        <v>71</v>
      </c>
      <c r="D982" s="32">
        <v>0</v>
      </c>
      <c r="E982" s="32">
        <v>0.1859052059037582</v>
      </c>
      <c r="F982">
        <v>0.15395708689805704</v>
      </c>
      <c r="G982">
        <f>(D982*Ergebnis!$C$2*Ergebnis!$C$6)</f>
        <v>0</v>
      </c>
      <c r="H982">
        <f>Ergebnis!$C$3/1000*Eigenverbrauch!E982</f>
        <v>0.55771561771127454</v>
      </c>
      <c r="I982">
        <f>Ergebnis!$C$4/1000*Eigenverbrauch!F982</f>
        <v>0.53884980414319961</v>
      </c>
      <c r="J982">
        <f t="shared" si="45"/>
        <v>0</v>
      </c>
      <c r="K982">
        <f t="shared" si="46"/>
        <v>0</v>
      </c>
      <c r="L982">
        <f t="shared" si="47"/>
        <v>0</v>
      </c>
    </row>
    <row r="983" spans="2:12" x14ac:dyDescent="0.35">
      <c r="B983" s="30">
        <v>40949</v>
      </c>
      <c r="C983" s="31" t="s">
        <v>72</v>
      </c>
      <c r="D983" s="32">
        <v>0</v>
      </c>
      <c r="E983" s="32">
        <v>0.20172877948294318</v>
      </c>
      <c r="F983">
        <v>0.43049519614912402</v>
      </c>
      <c r="G983">
        <f>(D983*Ergebnis!$C$2*Ergebnis!$C$6)</f>
        <v>0</v>
      </c>
      <c r="H983">
        <f>Ergebnis!$C$3/1000*Eigenverbrauch!E983</f>
        <v>0.60518633844882952</v>
      </c>
      <c r="I983">
        <f>Ergebnis!$C$4/1000*Eigenverbrauch!F983</f>
        <v>1.506733186521934</v>
      </c>
      <c r="J983">
        <f t="shared" si="45"/>
        <v>0</v>
      </c>
      <c r="K983">
        <f t="shared" si="46"/>
        <v>0</v>
      </c>
      <c r="L983">
        <f t="shared" si="47"/>
        <v>0</v>
      </c>
    </row>
    <row r="984" spans="2:12" x14ac:dyDescent="0.35">
      <c r="B984" s="30">
        <v>40949</v>
      </c>
      <c r="C984" s="31" t="s">
        <v>73</v>
      </c>
      <c r="D984" s="32">
        <v>0</v>
      </c>
      <c r="E984" s="32">
        <v>0.18898255490487076</v>
      </c>
      <c r="F984">
        <v>0.38645177635297101</v>
      </c>
      <c r="G984">
        <f>(D984*Ergebnis!$C$2*Ergebnis!$C$6)</f>
        <v>0</v>
      </c>
      <c r="H984">
        <f>Ergebnis!$C$3/1000*Eigenverbrauch!E984</f>
        <v>0.56694766471461233</v>
      </c>
      <c r="I984">
        <f>Ergebnis!$C$4/1000*Eigenverbrauch!F984</f>
        <v>1.3525812172353986</v>
      </c>
      <c r="J984">
        <f t="shared" si="45"/>
        <v>0</v>
      </c>
      <c r="K984">
        <f t="shared" si="46"/>
        <v>0</v>
      </c>
      <c r="L984">
        <f t="shared" si="47"/>
        <v>0</v>
      </c>
    </row>
    <row r="985" spans="2:12" x14ac:dyDescent="0.35">
      <c r="B985" s="30">
        <v>40949</v>
      </c>
      <c r="C985" s="31" t="s">
        <v>74</v>
      </c>
      <c r="D985" s="32">
        <v>0</v>
      </c>
      <c r="E985" s="32">
        <v>0.15563553528822338</v>
      </c>
      <c r="F985">
        <v>0.56262545553758314</v>
      </c>
      <c r="G985">
        <f>(D985*Ergebnis!$C$2*Ergebnis!$C$6)</f>
        <v>0</v>
      </c>
      <c r="H985">
        <f>Ergebnis!$C$3/1000*Eigenverbrauch!E985</f>
        <v>0.46690660586467014</v>
      </c>
      <c r="I985">
        <f>Ergebnis!$C$4/1000*Eigenverbrauch!F985</f>
        <v>1.9691890943815409</v>
      </c>
      <c r="J985">
        <f t="shared" si="45"/>
        <v>0</v>
      </c>
      <c r="K985">
        <f t="shared" si="46"/>
        <v>0</v>
      </c>
      <c r="L985">
        <f t="shared" si="47"/>
        <v>0</v>
      </c>
    </row>
    <row r="986" spans="2:12" x14ac:dyDescent="0.35">
      <c r="B986" s="30">
        <v>40949</v>
      </c>
      <c r="C986" s="31" t="s">
        <v>75</v>
      </c>
      <c r="D986" s="32">
        <v>0</v>
      </c>
      <c r="E986" s="32">
        <v>0.12531061317917816</v>
      </c>
      <c r="F986">
        <v>0.49402685479313241</v>
      </c>
      <c r="G986">
        <f>(D986*Ergebnis!$C$2*Ergebnis!$C$6)</f>
        <v>0</v>
      </c>
      <c r="H986">
        <f>Ergebnis!$C$3/1000*Eigenverbrauch!E986</f>
        <v>0.37593183953753451</v>
      </c>
      <c r="I986">
        <f>Ergebnis!$C$4/1000*Eigenverbrauch!F986</f>
        <v>1.7290939917759633</v>
      </c>
      <c r="J986">
        <f t="shared" si="45"/>
        <v>0</v>
      </c>
      <c r="K986">
        <f t="shared" si="46"/>
        <v>0</v>
      </c>
      <c r="L986">
        <f t="shared" si="47"/>
        <v>0</v>
      </c>
    </row>
    <row r="987" spans="2:12" x14ac:dyDescent="0.35">
      <c r="B987" s="30">
        <v>40949</v>
      </c>
      <c r="C987" s="31" t="s">
        <v>76</v>
      </c>
      <c r="D987" s="32">
        <v>0</v>
      </c>
      <c r="E987" s="32">
        <v>9.6233407230450277E-2</v>
      </c>
      <c r="F987">
        <v>3.1960711710482724E-2</v>
      </c>
      <c r="G987">
        <f>(D987*Ergebnis!$C$2*Ergebnis!$C$6)</f>
        <v>0</v>
      </c>
      <c r="H987">
        <f>Ergebnis!$C$3/1000*Eigenverbrauch!E987</f>
        <v>0.28870022169135084</v>
      </c>
      <c r="I987">
        <f>Ergebnis!$C$4/1000*Eigenverbrauch!F987</f>
        <v>0.11186249098668953</v>
      </c>
      <c r="J987">
        <f t="shared" si="45"/>
        <v>0</v>
      </c>
      <c r="K987">
        <f t="shared" si="46"/>
        <v>0</v>
      </c>
      <c r="L987">
        <f t="shared" si="47"/>
        <v>0</v>
      </c>
    </row>
    <row r="988" spans="2:12" x14ac:dyDescent="0.35">
      <c r="B988" s="30">
        <v>40950</v>
      </c>
      <c r="C988" s="31" t="s">
        <v>53</v>
      </c>
      <c r="D988" s="32">
        <v>0</v>
      </c>
      <c r="E988" s="32">
        <v>8.2851984044597676E-2</v>
      </c>
      <c r="F988">
        <v>0</v>
      </c>
      <c r="G988">
        <f>(D988*Ergebnis!$C$2*Ergebnis!$C$6)</f>
        <v>0</v>
      </c>
      <c r="H988">
        <f>Ergebnis!$C$3/1000*Eigenverbrauch!E988</f>
        <v>0.24855595213379303</v>
      </c>
      <c r="I988">
        <f>Ergebnis!$C$4/1000*Eigenverbrauch!F988</f>
        <v>0</v>
      </c>
      <c r="J988">
        <f t="shared" si="45"/>
        <v>0</v>
      </c>
      <c r="K988">
        <f t="shared" si="46"/>
        <v>0</v>
      </c>
      <c r="L988">
        <f t="shared" si="47"/>
        <v>0</v>
      </c>
    </row>
    <row r="989" spans="2:12" x14ac:dyDescent="0.35">
      <c r="B989" s="30">
        <v>40950</v>
      </c>
      <c r="C989" s="31" t="s">
        <v>54</v>
      </c>
      <c r="D989" s="32">
        <v>0</v>
      </c>
      <c r="E989" s="32">
        <v>7.2453334074797163E-2</v>
      </c>
      <c r="F989">
        <v>0.19332332937072477</v>
      </c>
      <c r="G989">
        <f>(D989*Ergebnis!$C$2*Ergebnis!$C$6)</f>
        <v>0</v>
      </c>
      <c r="H989">
        <f>Ergebnis!$C$3/1000*Eigenverbrauch!E989</f>
        <v>0.2173600022243915</v>
      </c>
      <c r="I989">
        <f>Ergebnis!$C$4/1000*Eigenverbrauch!F989</f>
        <v>0.67663165279753668</v>
      </c>
      <c r="J989">
        <f t="shared" si="45"/>
        <v>0</v>
      </c>
      <c r="K989">
        <f t="shared" si="46"/>
        <v>0</v>
      </c>
      <c r="L989">
        <f t="shared" si="47"/>
        <v>0</v>
      </c>
    </row>
    <row r="990" spans="2:12" x14ac:dyDescent="0.35">
      <c r="B990" s="30">
        <v>40950</v>
      </c>
      <c r="C990" s="31" t="s">
        <v>55</v>
      </c>
      <c r="D990" s="32">
        <v>0</v>
      </c>
      <c r="E990" s="32">
        <v>7.1603746182731742E-2</v>
      </c>
      <c r="F990">
        <v>9.2179369750355664E-2</v>
      </c>
      <c r="G990">
        <f>(D990*Ergebnis!$C$2*Ergebnis!$C$6)</f>
        <v>0</v>
      </c>
      <c r="H990">
        <f>Ergebnis!$C$3/1000*Eigenverbrauch!E990</f>
        <v>0.21481123854819523</v>
      </c>
      <c r="I990">
        <f>Ergebnis!$C$4/1000*Eigenverbrauch!F990</f>
        <v>0.32262779412624482</v>
      </c>
      <c r="J990">
        <f t="shared" si="45"/>
        <v>0</v>
      </c>
      <c r="K990">
        <f t="shared" si="46"/>
        <v>0</v>
      </c>
      <c r="L990">
        <f t="shared" si="47"/>
        <v>0</v>
      </c>
    </row>
    <row r="991" spans="2:12" x14ac:dyDescent="0.35">
      <c r="B991" s="30">
        <v>40950</v>
      </c>
      <c r="C991" s="31" t="s">
        <v>56</v>
      </c>
      <c r="D991" s="32">
        <v>0</v>
      </c>
      <c r="E991" s="32">
        <v>7.3891290763350895E-2</v>
      </c>
      <c r="F991">
        <v>0.24048486738253466</v>
      </c>
      <c r="G991">
        <f>(D991*Ergebnis!$C$2*Ergebnis!$C$6)</f>
        <v>0</v>
      </c>
      <c r="H991">
        <f>Ergebnis!$C$3/1000*Eigenverbrauch!E991</f>
        <v>0.2216738722900527</v>
      </c>
      <c r="I991">
        <f>Ergebnis!$C$4/1000*Eigenverbrauch!F991</f>
        <v>0.84169703583887134</v>
      </c>
      <c r="J991">
        <f t="shared" si="45"/>
        <v>0</v>
      </c>
      <c r="K991">
        <f t="shared" si="46"/>
        <v>0</v>
      </c>
      <c r="L991">
        <f t="shared" si="47"/>
        <v>0</v>
      </c>
    </row>
    <row r="992" spans="2:12" x14ac:dyDescent="0.35">
      <c r="B992" s="30">
        <v>40950</v>
      </c>
      <c r="C992" s="31" t="s">
        <v>57</v>
      </c>
      <c r="D992" s="32">
        <v>0</v>
      </c>
      <c r="E992" s="32">
        <v>7.9320105292101761E-2</v>
      </c>
      <c r="F992">
        <v>0.23736674916687778</v>
      </c>
      <c r="G992">
        <f>(D992*Ergebnis!$C$2*Ergebnis!$C$6)</f>
        <v>0</v>
      </c>
      <c r="H992">
        <f>Ergebnis!$C$3/1000*Eigenverbrauch!E992</f>
        <v>0.23796031587630528</v>
      </c>
      <c r="I992">
        <f>Ergebnis!$C$4/1000*Eigenverbrauch!F992</f>
        <v>0.83078362208407219</v>
      </c>
      <c r="J992">
        <f t="shared" si="45"/>
        <v>0</v>
      </c>
      <c r="K992">
        <f t="shared" si="46"/>
        <v>0</v>
      </c>
      <c r="L992">
        <f t="shared" si="47"/>
        <v>0</v>
      </c>
    </row>
    <row r="993" spans="2:12" x14ac:dyDescent="0.35">
      <c r="B993" s="30">
        <v>40950</v>
      </c>
      <c r="C993" s="31" t="s">
        <v>58</v>
      </c>
      <c r="D993" s="32">
        <v>0</v>
      </c>
      <c r="E993" s="32">
        <v>8.5051277276569567E-2</v>
      </c>
      <c r="F993">
        <v>0.18377409233527564</v>
      </c>
      <c r="G993">
        <f>(D993*Ergebnis!$C$2*Ergebnis!$C$6)</f>
        <v>0</v>
      </c>
      <c r="H993">
        <f>Ergebnis!$C$3/1000*Eigenverbrauch!E993</f>
        <v>0.25515383182970869</v>
      </c>
      <c r="I993">
        <f>Ergebnis!$C$4/1000*Eigenverbrauch!F993</f>
        <v>0.6432093231734648</v>
      </c>
      <c r="J993">
        <f t="shared" si="45"/>
        <v>0</v>
      </c>
      <c r="K993">
        <f t="shared" si="46"/>
        <v>0</v>
      </c>
      <c r="L993">
        <f t="shared" si="47"/>
        <v>0</v>
      </c>
    </row>
    <row r="994" spans="2:12" x14ac:dyDescent="0.35">
      <c r="B994" s="30">
        <v>40950</v>
      </c>
      <c r="C994" s="31" t="s">
        <v>59</v>
      </c>
      <c r="D994" s="32">
        <v>0</v>
      </c>
      <c r="E994" s="32">
        <v>9.0916046337230286E-2</v>
      </c>
      <c r="F994">
        <v>0.16331144154502758</v>
      </c>
      <c r="G994">
        <f>(D994*Ergebnis!$C$2*Ergebnis!$C$6)</f>
        <v>0</v>
      </c>
      <c r="H994">
        <f>Ergebnis!$C$3/1000*Eigenverbrauch!E994</f>
        <v>0.27274813901169087</v>
      </c>
      <c r="I994">
        <f>Ergebnis!$C$4/1000*Eigenverbrauch!F994</f>
        <v>0.5715900454075965</v>
      </c>
      <c r="J994">
        <f t="shared" si="45"/>
        <v>0</v>
      </c>
      <c r="K994">
        <f t="shared" si="46"/>
        <v>0</v>
      </c>
      <c r="L994">
        <f t="shared" si="47"/>
        <v>0</v>
      </c>
    </row>
    <row r="995" spans="2:12" x14ac:dyDescent="0.35">
      <c r="B995" s="30">
        <v>40950</v>
      </c>
      <c r="C995" s="31" t="s">
        <v>60</v>
      </c>
      <c r="D995" s="32">
        <v>0</v>
      </c>
      <c r="E995" s="32">
        <v>0.11393203212015565</v>
      </c>
      <c r="F995">
        <v>0.24828016292167676</v>
      </c>
      <c r="G995">
        <f>(D995*Ergebnis!$C$2*Ergebnis!$C$6)</f>
        <v>0</v>
      </c>
      <c r="H995">
        <f>Ergebnis!$C$3/1000*Eigenverbrauch!E995</f>
        <v>0.34179609636046693</v>
      </c>
      <c r="I995">
        <f>Ergebnis!$C$4/1000*Eigenverbrauch!F995</f>
        <v>0.86898057022586861</v>
      </c>
      <c r="J995">
        <f t="shared" si="45"/>
        <v>0</v>
      </c>
      <c r="K995">
        <f t="shared" si="46"/>
        <v>0</v>
      </c>
      <c r="L995">
        <f t="shared" si="47"/>
        <v>0</v>
      </c>
    </row>
    <row r="996" spans="2:12" x14ac:dyDescent="0.35">
      <c r="B996" s="30">
        <v>40950</v>
      </c>
      <c r="C996" s="31" t="s">
        <v>61</v>
      </c>
      <c r="D996" s="32">
        <v>2.4072066218244347E-5</v>
      </c>
      <c r="E996" s="32">
        <v>0.14949773181639453</v>
      </c>
      <c r="F996">
        <v>0.2085241556720519</v>
      </c>
      <c r="G996">
        <f>(D996*Ergebnis!$C$2*Ergebnis!$C$6)</f>
        <v>0.15791275439168292</v>
      </c>
      <c r="H996">
        <f>Ergebnis!$C$3/1000*Eigenverbrauch!E996</f>
        <v>0.44849319544918359</v>
      </c>
      <c r="I996">
        <f>Ergebnis!$C$4/1000*Eigenverbrauch!F996</f>
        <v>0.72983454485218169</v>
      </c>
      <c r="J996">
        <f t="shared" si="45"/>
        <v>0.13422584123293049</v>
      </c>
      <c r="K996">
        <f t="shared" si="46"/>
        <v>2.3686913158752432E-2</v>
      </c>
      <c r="L996">
        <f t="shared" si="47"/>
        <v>2.131822184287719E-2</v>
      </c>
    </row>
    <row r="997" spans="2:12" x14ac:dyDescent="0.35">
      <c r="B997" s="30">
        <v>40950</v>
      </c>
      <c r="C997" s="31" t="s">
        <v>62</v>
      </c>
      <c r="D997" s="32">
        <v>8.7308897736406723E-5</v>
      </c>
      <c r="E997" s="32">
        <v>0.16861458655727737</v>
      </c>
      <c r="F997">
        <v>0.6220645840235417</v>
      </c>
      <c r="G997">
        <f>(D997*Ergebnis!$C$2*Ergebnis!$C$6)</f>
        <v>0.57274636915082811</v>
      </c>
      <c r="H997">
        <f>Ergebnis!$C$3/1000*Eigenverbrauch!E997</f>
        <v>0.50584375967183215</v>
      </c>
      <c r="I997">
        <f>Ergebnis!$C$4/1000*Eigenverbrauch!F997</f>
        <v>2.1772260440823961</v>
      </c>
      <c r="J997">
        <f t="shared" si="45"/>
        <v>0.42996719572105729</v>
      </c>
      <c r="K997">
        <f t="shared" si="46"/>
        <v>0.14277917342977081</v>
      </c>
      <c r="L997">
        <f t="shared" si="47"/>
        <v>0.12850125608679375</v>
      </c>
    </row>
    <row r="998" spans="2:12" x14ac:dyDescent="0.35">
      <c r="B998" s="30">
        <v>40950</v>
      </c>
      <c r="C998" s="31" t="s">
        <v>63</v>
      </c>
      <c r="D998" s="32">
        <v>1.2239810840625607E-4</v>
      </c>
      <c r="E998" s="32">
        <v>0.17785676479489901</v>
      </c>
      <c r="F998">
        <v>0.65636388439576709</v>
      </c>
      <c r="G998">
        <f>(D998*Ergebnis!$C$2*Ergebnis!$C$6)</f>
        <v>0.80293159114503987</v>
      </c>
      <c r="H998">
        <f>Ergebnis!$C$3/1000*Eigenverbrauch!E998</f>
        <v>0.53357029438469705</v>
      </c>
      <c r="I998">
        <f>Ergebnis!$C$4/1000*Eigenverbrauch!F998</f>
        <v>2.2972735953851848</v>
      </c>
      <c r="J998">
        <f t="shared" si="45"/>
        <v>0.45353475022699247</v>
      </c>
      <c r="K998">
        <f t="shared" si="46"/>
        <v>0.3493968409180474</v>
      </c>
      <c r="L998">
        <f t="shared" si="47"/>
        <v>0.31445715682624265</v>
      </c>
    </row>
    <row r="999" spans="2:12" x14ac:dyDescent="0.35">
      <c r="B999" s="30">
        <v>40950</v>
      </c>
      <c r="C999" s="31" t="s">
        <v>64</v>
      </c>
      <c r="D999" s="32">
        <v>1.5145286883351986E-4</v>
      </c>
      <c r="E999" s="32">
        <v>0.18574892972845103</v>
      </c>
      <c r="F999">
        <v>0.50240679749771022</v>
      </c>
      <c r="G999">
        <f>(D999*Ergebnis!$C$2*Ergebnis!$C$6)</f>
        <v>0.99353081954789024</v>
      </c>
      <c r="H999">
        <f>Ergebnis!$C$3/1000*Eigenverbrauch!E999</f>
        <v>0.55724678918535309</v>
      </c>
      <c r="I999">
        <f>Ergebnis!$C$4/1000*Eigenverbrauch!F999</f>
        <v>1.7584237912419858</v>
      </c>
      <c r="J999">
        <f t="shared" si="45"/>
        <v>0.47365977080755012</v>
      </c>
      <c r="K999">
        <f t="shared" si="46"/>
        <v>0.51987104874034018</v>
      </c>
      <c r="L999">
        <f t="shared" si="47"/>
        <v>0.46788394386630616</v>
      </c>
    </row>
    <row r="1000" spans="2:12" x14ac:dyDescent="0.35">
      <c r="B1000" s="30">
        <v>40950</v>
      </c>
      <c r="C1000" s="31" t="s">
        <v>65</v>
      </c>
      <c r="D1000" s="32">
        <v>1.9156421456364739E-4</v>
      </c>
      <c r="E1000" s="32">
        <v>0.18849448235448754</v>
      </c>
      <c r="F1000">
        <v>0.28862081733673728</v>
      </c>
      <c r="G1000">
        <f>(D1000*Ergebnis!$C$2*Ergebnis!$C$6)</f>
        <v>1.2566612475375269</v>
      </c>
      <c r="H1000">
        <f>Ergebnis!$C$3/1000*Eigenverbrauch!E1000</f>
        <v>0.56548344706346265</v>
      </c>
      <c r="I1000">
        <f>Ergebnis!$C$4/1000*Eigenverbrauch!F1000</f>
        <v>1.0101728606785805</v>
      </c>
      <c r="J1000">
        <f t="shared" si="45"/>
        <v>0.48066093000394322</v>
      </c>
      <c r="K1000">
        <f t="shared" si="46"/>
        <v>0.77600031753358367</v>
      </c>
      <c r="L1000">
        <f t="shared" si="47"/>
        <v>0.69840028578022528</v>
      </c>
    </row>
    <row r="1001" spans="2:12" x14ac:dyDescent="0.35">
      <c r="B1001" s="30">
        <v>40950</v>
      </c>
      <c r="C1001" s="31" t="s">
        <v>66</v>
      </c>
      <c r="D1001" s="32">
        <v>2.0116148836993815E-4</v>
      </c>
      <c r="E1001" s="32">
        <v>0.17963161517388304</v>
      </c>
      <c r="F1001">
        <v>0.3579989476351022</v>
      </c>
      <c r="G1001">
        <f>(D1001*Ergebnis!$C$2*Ergebnis!$C$6)</f>
        <v>1.3196193637067943</v>
      </c>
      <c r="H1001">
        <f>Ergebnis!$C$3/1000*Eigenverbrauch!E1001</f>
        <v>0.53889484552164912</v>
      </c>
      <c r="I1001">
        <f>Ergebnis!$C$4/1000*Eigenverbrauch!F1001</f>
        <v>1.2529963167228577</v>
      </c>
      <c r="J1001">
        <f t="shared" si="45"/>
        <v>0.45806061869340176</v>
      </c>
      <c r="K1001">
        <f t="shared" si="46"/>
        <v>0.86155874501339258</v>
      </c>
      <c r="L1001">
        <f t="shared" si="47"/>
        <v>0.77540287051205337</v>
      </c>
    </row>
    <row r="1002" spans="2:12" x14ac:dyDescent="0.35">
      <c r="B1002" s="30">
        <v>40950</v>
      </c>
      <c r="C1002" s="31" t="s">
        <v>67</v>
      </c>
      <c r="D1002" s="32">
        <v>3.4374016567024395E-4</v>
      </c>
      <c r="E1002" s="32">
        <v>0.17439510164949881</v>
      </c>
      <c r="F1002">
        <v>0</v>
      </c>
      <c r="G1002">
        <f>(D1002*Ergebnis!$C$2*Ergebnis!$C$6)</f>
        <v>2.2549354867968003</v>
      </c>
      <c r="H1002">
        <f>Ergebnis!$C$3/1000*Eigenverbrauch!E1002</f>
        <v>0.52318530494849647</v>
      </c>
      <c r="I1002">
        <f>Ergebnis!$C$4/1000*Eigenverbrauch!F1002</f>
        <v>0</v>
      </c>
      <c r="J1002">
        <f t="shared" si="45"/>
        <v>0.44470750920622198</v>
      </c>
      <c r="K1002">
        <f t="shared" si="46"/>
        <v>1.8102279775905783</v>
      </c>
      <c r="L1002">
        <f t="shared" si="47"/>
        <v>0</v>
      </c>
    </row>
    <row r="1003" spans="2:12" x14ac:dyDescent="0.35">
      <c r="B1003" s="30">
        <v>40950</v>
      </c>
      <c r="C1003" s="31" t="s">
        <v>68</v>
      </c>
      <c r="D1003" s="32">
        <v>3.8319416387939265E-4</v>
      </c>
      <c r="E1003" s="32">
        <v>0.17553792108817884</v>
      </c>
      <c r="F1003">
        <v>0</v>
      </c>
      <c r="G1003">
        <f>(D1003*Ergebnis!$C$2*Ergebnis!$C$6)</f>
        <v>2.5137537150488156</v>
      </c>
      <c r="H1003">
        <f>Ergebnis!$C$3/1000*Eigenverbrauch!E1003</f>
        <v>0.52661376326453646</v>
      </c>
      <c r="I1003">
        <f>Ergebnis!$C$4/1000*Eigenverbrauch!F1003</f>
        <v>0</v>
      </c>
      <c r="J1003">
        <f t="shared" si="45"/>
        <v>0.44762169877485597</v>
      </c>
      <c r="K1003">
        <f t="shared" si="46"/>
        <v>2.0661320162739596</v>
      </c>
      <c r="L1003">
        <f t="shared" si="47"/>
        <v>0</v>
      </c>
    </row>
    <row r="1004" spans="2:12" x14ac:dyDescent="0.35">
      <c r="B1004" s="30">
        <v>40950</v>
      </c>
      <c r="C1004" s="31" t="s">
        <v>69</v>
      </c>
      <c r="D1004" s="32">
        <v>1.2393630160534652E-4</v>
      </c>
      <c r="E1004" s="32">
        <v>0.17905169676058008</v>
      </c>
      <c r="F1004">
        <v>0.5887396955937092</v>
      </c>
      <c r="G1004">
        <f>(D1004*Ergebnis!$C$2*Ergebnis!$C$6)</f>
        <v>0.81302213853107319</v>
      </c>
      <c r="H1004">
        <f>Ergebnis!$C$3/1000*Eigenverbrauch!E1004</f>
        <v>0.53715509028174024</v>
      </c>
      <c r="I1004">
        <f>Ergebnis!$C$4/1000*Eigenverbrauch!F1004</f>
        <v>2.0605889345779822</v>
      </c>
      <c r="J1004">
        <f t="shared" si="45"/>
        <v>0.45658182673947917</v>
      </c>
      <c r="K1004">
        <f t="shared" si="46"/>
        <v>0.35644031179159402</v>
      </c>
      <c r="L1004">
        <f t="shared" si="47"/>
        <v>0.32079628061243465</v>
      </c>
    </row>
    <row r="1005" spans="2:12" x14ac:dyDescent="0.35">
      <c r="B1005" s="30">
        <v>40950</v>
      </c>
      <c r="C1005" s="31" t="s">
        <v>70</v>
      </c>
      <c r="D1005" s="32">
        <v>7.1125001769908201E-6</v>
      </c>
      <c r="E1005" s="32">
        <v>0.19361673918003033</v>
      </c>
      <c r="F1005">
        <v>0.23268957184339253</v>
      </c>
      <c r="G1005">
        <f>(D1005*Ergebnis!$C$2*Ergebnis!$C$6)</f>
        <v>4.6658001161059781E-2</v>
      </c>
      <c r="H1005">
        <f>Ergebnis!$C$3/1000*Eigenverbrauch!E1005</f>
        <v>0.58085021754009103</v>
      </c>
      <c r="I1005">
        <f>Ergebnis!$C$4/1000*Eigenverbrauch!F1005</f>
        <v>0.81441350145187386</v>
      </c>
      <c r="J1005">
        <f t="shared" si="45"/>
        <v>3.9659300986900813E-2</v>
      </c>
      <c r="K1005">
        <f t="shared" si="46"/>
        <v>6.9987001741589686E-3</v>
      </c>
      <c r="L1005">
        <f t="shared" si="47"/>
        <v>6.2988301567430717E-3</v>
      </c>
    </row>
    <row r="1006" spans="2:12" x14ac:dyDescent="0.35">
      <c r="B1006" s="30">
        <v>40950</v>
      </c>
      <c r="C1006" s="31" t="s">
        <v>71</v>
      </c>
      <c r="D1006" s="32">
        <v>0</v>
      </c>
      <c r="E1006" s="32">
        <v>0.21305424932882233</v>
      </c>
      <c r="F1006">
        <v>0.43556213824956636</v>
      </c>
      <c r="G1006">
        <f>(D1006*Ergebnis!$C$2*Ergebnis!$C$6)</f>
        <v>0</v>
      </c>
      <c r="H1006">
        <f>Ergebnis!$C$3/1000*Eigenverbrauch!E1006</f>
        <v>0.63916274798646699</v>
      </c>
      <c r="I1006">
        <f>Ergebnis!$C$4/1000*Eigenverbrauch!F1006</f>
        <v>1.5244674838734822</v>
      </c>
      <c r="J1006">
        <f t="shared" si="45"/>
        <v>0</v>
      </c>
      <c r="K1006">
        <f t="shared" si="46"/>
        <v>0</v>
      </c>
      <c r="L1006">
        <f t="shared" si="47"/>
        <v>0</v>
      </c>
    </row>
    <row r="1007" spans="2:12" x14ac:dyDescent="0.35">
      <c r="B1007" s="30">
        <v>40950</v>
      </c>
      <c r="C1007" s="31" t="s">
        <v>72</v>
      </c>
      <c r="D1007" s="32">
        <v>0</v>
      </c>
      <c r="E1007" s="32">
        <v>0.20780360455099056</v>
      </c>
      <c r="F1007">
        <v>3.780718336483932E-2</v>
      </c>
      <c r="G1007">
        <f>(D1007*Ergebnis!$C$2*Ergebnis!$C$6)</f>
        <v>0</v>
      </c>
      <c r="H1007">
        <f>Ergebnis!$C$3/1000*Eigenverbrauch!E1007</f>
        <v>0.62341081365297168</v>
      </c>
      <c r="I1007">
        <f>Ergebnis!$C$4/1000*Eigenverbrauch!F1007</f>
        <v>0.1323251417769376</v>
      </c>
      <c r="J1007">
        <f t="shared" si="45"/>
        <v>0</v>
      </c>
      <c r="K1007">
        <f t="shared" si="46"/>
        <v>0</v>
      </c>
      <c r="L1007">
        <f t="shared" si="47"/>
        <v>0</v>
      </c>
    </row>
    <row r="1008" spans="2:12" x14ac:dyDescent="0.35">
      <c r="B1008" s="30">
        <v>40950</v>
      </c>
      <c r="C1008" s="31" t="s">
        <v>73</v>
      </c>
      <c r="D1008" s="32">
        <v>0</v>
      </c>
      <c r="E1008" s="32">
        <v>0.18450133181431536</v>
      </c>
      <c r="F1008">
        <v>0</v>
      </c>
      <c r="G1008">
        <f>(D1008*Ergebnis!$C$2*Ergebnis!$C$6)</f>
        <v>0</v>
      </c>
      <c r="H1008">
        <f>Ergebnis!$C$3/1000*Eigenverbrauch!E1008</f>
        <v>0.55350399544294604</v>
      </c>
      <c r="I1008">
        <f>Ergebnis!$C$4/1000*Eigenverbrauch!F1008</f>
        <v>0</v>
      </c>
      <c r="J1008">
        <f t="shared" si="45"/>
        <v>0</v>
      </c>
      <c r="K1008">
        <f t="shared" si="46"/>
        <v>0</v>
      </c>
      <c r="L1008">
        <f t="shared" si="47"/>
        <v>0</v>
      </c>
    </row>
    <row r="1009" spans="2:12" x14ac:dyDescent="0.35">
      <c r="B1009" s="30">
        <v>40950</v>
      </c>
      <c r="C1009" s="31" t="s">
        <v>74</v>
      </c>
      <c r="D1009" s="32">
        <v>0</v>
      </c>
      <c r="E1009" s="32">
        <v>0.15348923606639819</v>
      </c>
      <c r="F1009">
        <v>0.29485705376805099</v>
      </c>
      <c r="G1009">
        <f>(D1009*Ergebnis!$C$2*Ergebnis!$C$6)</f>
        <v>0</v>
      </c>
      <c r="H1009">
        <f>Ergebnis!$C$3/1000*Eigenverbrauch!E1009</f>
        <v>0.46046770819919458</v>
      </c>
      <c r="I1009">
        <f>Ergebnis!$C$4/1000*Eigenverbrauch!F1009</f>
        <v>1.0319996881881786</v>
      </c>
      <c r="J1009">
        <f t="shared" si="45"/>
        <v>0</v>
      </c>
      <c r="K1009">
        <f t="shared" si="46"/>
        <v>0</v>
      </c>
      <c r="L1009">
        <f t="shared" si="47"/>
        <v>0</v>
      </c>
    </row>
    <row r="1010" spans="2:12" x14ac:dyDescent="0.35">
      <c r="B1010" s="30">
        <v>40950</v>
      </c>
      <c r="C1010" s="31" t="s">
        <v>75</v>
      </c>
      <c r="D1010" s="32">
        <v>0</v>
      </c>
      <c r="E1010" s="32">
        <v>0.13126642348932199</v>
      </c>
      <c r="F1010">
        <v>0.58562157737805232</v>
      </c>
      <c r="G1010">
        <f>(D1010*Ergebnis!$C$2*Ergebnis!$C$6)</f>
        <v>0</v>
      </c>
      <c r="H1010">
        <f>Ergebnis!$C$3/1000*Eigenverbrauch!E1010</f>
        <v>0.39379927046796598</v>
      </c>
      <c r="I1010">
        <f>Ergebnis!$C$4/1000*Eigenverbrauch!F1010</f>
        <v>2.0496755208231829</v>
      </c>
      <c r="J1010">
        <f t="shared" si="45"/>
        <v>0</v>
      </c>
      <c r="K1010">
        <f t="shared" si="46"/>
        <v>0</v>
      </c>
      <c r="L1010">
        <f t="shared" si="47"/>
        <v>0</v>
      </c>
    </row>
    <row r="1011" spans="2:12" x14ac:dyDescent="0.35">
      <c r="B1011" s="30">
        <v>40950</v>
      </c>
      <c r="C1011" s="31" t="s">
        <v>76</v>
      </c>
      <c r="D1011" s="32">
        <v>0</v>
      </c>
      <c r="E1011" s="32">
        <v>0.11398253535781312</v>
      </c>
      <c r="F1011">
        <v>3.1181182156568513E-2</v>
      </c>
      <c r="G1011">
        <f>(D1011*Ergebnis!$C$2*Ergebnis!$C$6)</f>
        <v>0</v>
      </c>
      <c r="H1011">
        <f>Ergebnis!$C$3/1000*Eigenverbrauch!E1011</f>
        <v>0.34194760607343938</v>
      </c>
      <c r="I1011">
        <f>Ergebnis!$C$4/1000*Eigenverbrauch!F1011</f>
        <v>0.1091341375479898</v>
      </c>
      <c r="J1011">
        <f t="shared" si="45"/>
        <v>0</v>
      </c>
      <c r="K1011">
        <f t="shared" si="46"/>
        <v>0</v>
      </c>
      <c r="L1011">
        <f t="shared" si="47"/>
        <v>0</v>
      </c>
    </row>
    <row r="1012" spans="2:12" x14ac:dyDescent="0.35">
      <c r="B1012" s="30">
        <v>40951</v>
      </c>
      <c r="C1012" s="31" t="s">
        <v>53</v>
      </c>
      <c r="D1012" s="32">
        <v>0</v>
      </c>
      <c r="E1012" s="32">
        <v>0.10220813084701091</v>
      </c>
      <c r="F1012">
        <v>0.28998499405608713</v>
      </c>
      <c r="G1012">
        <f>(D1012*Ergebnis!$C$2*Ergebnis!$C$6)</f>
        <v>0</v>
      </c>
      <c r="H1012">
        <f>Ergebnis!$C$3/1000*Eigenverbrauch!E1012</f>
        <v>0.30662439254103274</v>
      </c>
      <c r="I1012">
        <f>Ergebnis!$C$4/1000*Eigenverbrauch!F1012</f>
        <v>1.0149474791963049</v>
      </c>
      <c r="J1012">
        <f t="shared" si="45"/>
        <v>0</v>
      </c>
      <c r="K1012">
        <f t="shared" si="46"/>
        <v>0</v>
      </c>
      <c r="L1012">
        <f t="shared" si="47"/>
        <v>0</v>
      </c>
    </row>
    <row r="1013" spans="2:12" x14ac:dyDescent="0.35">
      <c r="B1013" s="30">
        <v>40951</v>
      </c>
      <c r="C1013" s="31" t="s">
        <v>54</v>
      </c>
      <c r="D1013" s="32">
        <v>0</v>
      </c>
      <c r="E1013" s="32">
        <v>9.1520719180419888E-2</v>
      </c>
      <c r="F1013">
        <v>0.11517549159082494</v>
      </c>
      <c r="G1013">
        <f>(D1013*Ergebnis!$C$2*Ergebnis!$C$6)</f>
        <v>0</v>
      </c>
      <c r="H1013">
        <f>Ergebnis!$C$3/1000*Eigenverbrauch!E1013</f>
        <v>0.27456215754125968</v>
      </c>
      <c r="I1013">
        <f>Ergebnis!$C$4/1000*Eigenverbrauch!F1013</f>
        <v>0.40311422056788726</v>
      </c>
      <c r="J1013">
        <f t="shared" si="45"/>
        <v>0</v>
      </c>
      <c r="K1013">
        <f t="shared" si="46"/>
        <v>0</v>
      </c>
      <c r="L1013">
        <f t="shared" si="47"/>
        <v>0</v>
      </c>
    </row>
    <row r="1014" spans="2:12" x14ac:dyDescent="0.35">
      <c r="B1014" s="30">
        <v>40951</v>
      </c>
      <c r="C1014" s="31" t="s">
        <v>55</v>
      </c>
      <c r="D1014" s="32">
        <v>0</v>
      </c>
      <c r="E1014" s="32">
        <v>8.4797643551212762E-2</v>
      </c>
      <c r="F1014">
        <v>0.41042231013583302</v>
      </c>
      <c r="G1014">
        <f>(D1014*Ergebnis!$C$2*Ergebnis!$C$6)</f>
        <v>0</v>
      </c>
      <c r="H1014">
        <f>Ergebnis!$C$3/1000*Eigenverbrauch!E1014</f>
        <v>0.25439293065363827</v>
      </c>
      <c r="I1014">
        <f>Ergebnis!$C$4/1000*Eigenverbrauch!F1014</f>
        <v>1.4364780854754156</v>
      </c>
      <c r="J1014">
        <f t="shared" si="45"/>
        <v>0</v>
      </c>
      <c r="K1014">
        <f t="shared" si="46"/>
        <v>0</v>
      </c>
      <c r="L1014">
        <f t="shared" si="47"/>
        <v>0</v>
      </c>
    </row>
    <row r="1015" spans="2:12" x14ac:dyDescent="0.35">
      <c r="B1015" s="30">
        <v>40951</v>
      </c>
      <c r="C1015" s="31" t="s">
        <v>56</v>
      </c>
      <c r="D1015" s="32">
        <v>0</v>
      </c>
      <c r="E1015" s="32">
        <v>8.0188540219731708E-2</v>
      </c>
      <c r="F1015">
        <v>0.28823105255978015</v>
      </c>
      <c r="G1015">
        <f>(D1015*Ergebnis!$C$2*Ergebnis!$C$6)</f>
        <v>0</v>
      </c>
      <c r="H1015">
        <f>Ergebnis!$C$3/1000*Eigenverbrauch!E1015</f>
        <v>0.24056562065919512</v>
      </c>
      <c r="I1015">
        <f>Ergebnis!$C$4/1000*Eigenverbrauch!F1015</f>
        <v>1.0088086839592305</v>
      </c>
      <c r="J1015">
        <f t="shared" si="45"/>
        <v>0</v>
      </c>
      <c r="K1015">
        <f t="shared" si="46"/>
        <v>0</v>
      </c>
      <c r="L1015">
        <f t="shared" si="47"/>
        <v>0</v>
      </c>
    </row>
    <row r="1016" spans="2:12" x14ac:dyDescent="0.35">
      <c r="B1016" s="30">
        <v>40951</v>
      </c>
      <c r="C1016" s="31" t="s">
        <v>57</v>
      </c>
      <c r="D1016" s="32">
        <v>0</v>
      </c>
      <c r="E1016" s="32">
        <v>8.0818135347188791E-2</v>
      </c>
      <c r="F1016">
        <v>0.37242024438251514</v>
      </c>
      <c r="G1016">
        <f>(D1016*Ergebnis!$C$2*Ergebnis!$C$6)</f>
        <v>0</v>
      </c>
      <c r="H1016">
        <f>Ergebnis!$C$3/1000*Eigenverbrauch!E1016</f>
        <v>0.24245440604156637</v>
      </c>
      <c r="I1016">
        <f>Ergebnis!$C$4/1000*Eigenverbrauch!F1016</f>
        <v>1.303470855338803</v>
      </c>
      <c r="J1016">
        <f t="shared" si="45"/>
        <v>0</v>
      </c>
      <c r="K1016">
        <f t="shared" si="46"/>
        <v>0</v>
      </c>
      <c r="L1016">
        <f t="shared" si="47"/>
        <v>0</v>
      </c>
    </row>
    <row r="1017" spans="2:12" x14ac:dyDescent="0.35">
      <c r="B1017" s="30">
        <v>40951</v>
      </c>
      <c r="C1017" s="31" t="s">
        <v>58</v>
      </c>
      <c r="D1017" s="32">
        <v>0</v>
      </c>
      <c r="E1017" s="32">
        <v>8.4141444394085163E-2</v>
      </c>
      <c r="F1017">
        <v>0.23366398378578529</v>
      </c>
      <c r="G1017">
        <f>(D1017*Ergebnis!$C$2*Ergebnis!$C$6)</f>
        <v>0</v>
      </c>
      <c r="H1017">
        <f>Ergebnis!$C$3/1000*Eigenverbrauch!E1017</f>
        <v>0.25242433318225549</v>
      </c>
      <c r="I1017">
        <f>Ergebnis!$C$4/1000*Eigenverbrauch!F1017</f>
        <v>0.81782394325024854</v>
      </c>
      <c r="J1017">
        <f t="shared" si="45"/>
        <v>0</v>
      </c>
      <c r="K1017">
        <f t="shared" si="46"/>
        <v>0</v>
      </c>
      <c r="L1017">
        <f t="shared" si="47"/>
        <v>0</v>
      </c>
    </row>
    <row r="1018" spans="2:12" x14ac:dyDescent="0.35">
      <c r="B1018" s="30">
        <v>40951</v>
      </c>
      <c r="C1018" s="31" t="s">
        <v>59</v>
      </c>
      <c r="D1018" s="32">
        <v>0</v>
      </c>
      <c r="E1018" s="32">
        <v>8.9855236108810688E-2</v>
      </c>
      <c r="F1018">
        <v>0.50883791631750241</v>
      </c>
      <c r="G1018">
        <f>(D1018*Ergebnis!$C$2*Ergebnis!$C$6)</f>
        <v>0</v>
      </c>
      <c r="H1018">
        <f>Ergebnis!$C$3/1000*Eigenverbrauch!E1018</f>
        <v>0.26956570832643206</v>
      </c>
      <c r="I1018">
        <f>Ergebnis!$C$4/1000*Eigenverbrauch!F1018</f>
        <v>1.7809327071112584</v>
      </c>
      <c r="J1018">
        <f t="shared" si="45"/>
        <v>0</v>
      </c>
      <c r="K1018">
        <f t="shared" si="46"/>
        <v>0</v>
      </c>
      <c r="L1018">
        <f t="shared" si="47"/>
        <v>0</v>
      </c>
    </row>
    <row r="1019" spans="2:12" x14ac:dyDescent="0.35">
      <c r="B1019" s="30">
        <v>40951</v>
      </c>
      <c r="C1019" s="31" t="s">
        <v>60</v>
      </c>
      <c r="D1019" s="32">
        <v>4.469963142655968E-7</v>
      </c>
      <c r="E1019" s="32">
        <v>0.10314109733553542</v>
      </c>
      <c r="F1019">
        <v>0.42893613704129557</v>
      </c>
      <c r="G1019">
        <f>(D1019*Ergebnis!$C$2*Ergebnis!$C$6)</f>
        <v>2.9322958215823149E-3</v>
      </c>
      <c r="H1019">
        <f>Ergebnis!$C$3/1000*Eigenverbrauch!E1019</f>
        <v>0.30942329200660623</v>
      </c>
      <c r="I1019">
        <f>Ergebnis!$C$4/1000*Eigenverbrauch!F1019</f>
        <v>1.5012764796445346</v>
      </c>
      <c r="J1019">
        <f t="shared" si="45"/>
        <v>2.4924514483449676E-3</v>
      </c>
      <c r="K1019">
        <f t="shared" si="46"/>
        <v>4.3984437323734728E-4</v>
      </c>
      <c r="L1019">
        <f t="shared" si="47"/>
        <v>3.9585993591361254E-4</v>
      </c>
    </row>
    <row r="1020" spans="2:12" x14ac:dyDescent="0.35">
      <c r="B1020" s="30">
        <v>40951</v>
      </c>
      <c r="C1020" s="31" t="s">
        <v>61</v>
      </c>
      <c r="D1020" s="32">
        <v>3.0119663411249479E-5</v>
      </c>
      <c r="E1020" s="32">
        <v>0.13966317260420447</v>
      </c>
      <c r="F1020">
        <v>0.19702609475181729</v>
      </c>
      <c r="G1020">
        <f>(D1020*Ergebnis!$C$2*Ergebnis!$C$6)</f>
        <v>0.19758499197779658</v>
      </c>
      <c r="H1020">
        <f>Ergebnis!$C$3/1000*Eigenverbrauch!E1020</f>
        <v>0.4189895178126134</v>
      </c>
      <c r="I1020">
        <f>Ergebnis!$C$4/1000*Eigenverbrauch!F1020</f>
        <v>0.68959133163136055</v>
      </c>
      <c r="J1020">
        <f t="shared" si="45"/>
        <v>0.16794724318112708</v>
      </c>
      <c r="K1020">
        <f t="shared" si="46"/>
        <v>2.96377487966695E-2</v>
      </c>
      <c r="L1020">
        <f t="shared" si="47"/>
        <v>2.667397391700255E-2</v>
      </c>
    </row>
    <row r="1021" spans="2:12" x14ac:dyDescent="0.35">
      <c r="B1021" s="30">
        <v>40951</v>
      </c>
      <c r="C1021" s="31" t="s">
        <v>62</v>
      </c>
      <c r="D1021" s="32">
        <v>1.1628477646115305E-4</v>
      </c>
      <c r="E1021" s="32">
        <v>0.16819740694333896</v>
      </c>
      <c r="F1021">
        <v>0.63823982226726172</v>
      </c>
      <c r="G1021">
        <f>(D1021*Ergebnis!$C$2*Ergebnis!$C$6)</f>
        <v>0.76282813358516399</v>
      </c>
      <c r="H1021">
        <f>Ergebnis!$C$3/1000*Eigenverbrauch!E1021</f>
        <v>0.50459222083001687</v>
      </c>
      <c r="I1021">
        <f>Ergebnis!$C$4/1000*Eigenverbrauch!F1021</f>
        <v>2.233839377935416</v>
      </c>
      <c r="J1021">
        <f t="shared" si="45"/>
        <v>0.42890338770551434</v>
      </c>
      <c r="K1021">
        <f t="shared" si="46"/>
        <v>0.33392474587964965</v>
      </c>
      <c r="L1021">
        <f t="shared" si="47"/>
        <v>0.30053227129168469</v>
      </c>
    </row>
    <row r="1022" spans="2:12" x14ac:dyDescent="0.35">
      <c r="B1022" s="30">
        <v>40951</v>
      </c>
      <c r="C1022" s="31" t="s">
        <v>63</v>
      </c>
      <c r="D1022" s="32">
        <v>5.0250273893704832E-4</v>
      </c>
      <c r="E1022" s="32">
        <v>0.18770354588477625</v>
      </c>
      <c r="F1022">
        <v>0.65480482528793871</v>
      </c>
      <c r="G1022">
        <f>(D1022*Ergebnis!$C$2*Ergebnis!$C$6)</f>
        <v>3.2964179674270371</v>
      </c>
      <c r="H1022">
        <f>Ergebnis!$C$3/1000*Eigenverbrauch!E1022</f>
        <v>0.56311063765432878</v>
      </c>
      <c r="I1022">
        <f>Ergebnis!$C$4/1000*Eigenverbrauch!F1022</f>
        <v>2.2918168885077854</v>
      </c>
      <c r="J1022">
        <f t="shared" si="45"/>
        <v>0.47864404200617944</v>
      </c>
      <c r="K1022">
        <f t="shared" si="46"/>
        <v>2.8177739254208576</v>
      </c>
      <c r="L1022">
        <f t="shared" si="47"/>
        <v>2.0626351996570071</v>
      </c>
    </row>
    <row r="1023" spans="2:12" x14ac:dyDescent="0.35">
      <c r="B1023" s="30">
        <v>40951</v>
      </c>
      <c r="C1023" s="31" t="s">
        <v>64</v>
      </c>
      <c r="D1023" s="32">
        <v>7.8872499652164556E-4</v>
      </c>
      <c r="E1023" s="32">
        <v>0.20569570298660012</v>
      </c>
      <c r="F1023">
        <v>0.67643677040905814</v>
      </c>
      <c r="G1023">
        <f>(D1023*Ergebnis!$C$2*Ergebnis!$C$6)</f>
        <v>5.1740359771819948</v>
      </c>
      <c r="H1023">
        <f>Ergebnis!$C$3/1000*Eigenverbrauch!E1023</f>
        <v>0.61708710895980035</v>
      </c>
      <c r="I1023">
        <f>Ergebnis!$C$4/1000*Eigenverbrauch!F1023</f>
        <v>2.3675286964317035</v>
      </c>
      <c r="J1023">
        <f t="shared" si="45"/>
        <v>0.5245240426158303</v>
      </c>
      <c r="K1023">
        <f t="shared" si="46"/>
        <v>4.6495119345661644</v>
      </c>
      <c r="L1023">
        <f t="shared" si="47"/>
        <v>2.1307758267885331</v>
      </c>
    </row>
    <row r="1024" spans="2:12" x14ac:dyDescent="0.35">
      <c r="B1024" s="30">
        <v>40951</v>
      </c>
      <c r="C1024" s="31" t="s">
        <v>65</v>
      </c>
      <c r="D1024" s="32">
        <v>7.9911108735311088E-4</v>
      </c>
      <c r="E1024" s="32">
        <v>0.20257563196997999</v>
      </c>
      <c r="F1024">
        <v>0.69495059731452069</v>
      </c>
      <c r="G1024">
        <f>(D1024*Ergebnis!$C$2*Ergebnis!$C$6)</f>
        <v>5.2421687330364071</v>
      </c>
      <c r="H1024">
        <f>Ergebnis!$C$3/1000*Eigenverbrauch!E1024</f>
        <v>0.60772689590994</v>
      </c>
      <c r="I1024">
        <f>Ergebnis!$C$4/1000*Eigenverbrauch!F1024</f>
        <v>2.4323270906008223</v>
      </c>
      <c r="J1024">
        <f t="shared" si="45"/>
        <v>0.51656786152344902</v>
      </c>
      <c r="K1024">
        <f t="shared" si="46"/>
        <v>4.7256008715129578</v>
      </c>
      <c r="L1024">
        <f t="shared" si="47"/>
        <v>2.1890943815407402</v>
      </c>
    </row>
    <row r="1025" spans="2:12" x14ac:dyDescent="0.35">
      <c r="B1025" s="30">
        <v>40951</v>
      </c>
      <c r="C1025" s="31" t="s">
        <v>66</v>
      </c>
      <c r="D1025" s="32">
        <v>7.3929246294403836E-4</v>
      </c>
      <c r="E1025" s="32">
        <v>0.1816173195566996</v>
      </c>
      <c r="F1025">
        <v>0.21631945121119403</v>
      </c>
      <c r="G1025">
        <f>(D1025*Ergebnis!$C$2*Ergebnis!$C$6)</f>
        <v>4.8497585569128914</v>
      </c>
      <c r="H1025">
        <f>Ergebnis!$C$3/1000*Eigenverbrauch!E1025</f>
        <v>0.54485195867009883</v>
      </c>
      <c r="I1025">
        <f>Ergebnis!$C$4/1000*Eigenverbrauch!F1025</f>
        <v>0.75711807923917906</v>
      </c>
      <c r="J1025">
        <f t="shared" si="45"/>
        <v>0.46312416486958402</v>
      </c>
      <c r="K1025">
        <f t="shared" si="46"/>
        <v>4.3866343920433071</v>
      </c>
      <c r="L1025">
        <f t="shared" si="47"/>
        <v>0.68140627131526121</v>
      </c>
    </row>
    <row r="1026" spans="2:12" x14ac:dyDescent="0.35">
      <c r="B1026" s="30">
        <v>40951</v>
      </c>
      <c r="C1026" s="31" t="s">
        <v>67</v>
      </c>
      <c r="D1026" s="32">
        <v>6.1009738117086135E-4</v>
      </c>
      <c r="E1026" s="32">
        <v>0.16485198193605516</v>
      </c>
      <c r="F1026">
        <v>0.28784128778282309</v>
      </c>
      <c r="G1026">
        <f>(D1026*Ergebnis!$C$2*Ergebnis!$C$6)</f>
        <v>4.0022388204808506</v>
      </c>
      <c r="H1026">
        <f>Ergebnis!$C$3/1000*Eigenverbrauch!E1026</f>
        <v>0.49455594580816548</v>
      </c>
      <c r="I1026">
        <f>Ergebnis!$C$4/1000*Eigenverbrauch!F1026</f>
        <v>1.0074445072398808</v>
      </c>
      <c r="J1026">
        <f t="shared" si="45"/>
        <v>0.42037255393694062</v>
      </c>
      <c r="K1026">
        <f t="shared" si="46"/>
        <v>3.5818662665439098</v>
      </c>
      <c r="L1026">
        <f t="shared" si="47"/>
        <v>0.90670005651589269</v>
      </c>
    </row>
    <row r="1027" spans="2:12" x14ac:dyDescent="0.35">
      <c r="B1027" s="30">
        <v>40951</v>
      </c>
      <c r="C1027" s="31" t="s">
        <v>68</v>
      </c>
      <c r="D1027" s="32">
        <v>4.1324809253854428E-4</v>
      </c>
      <c r="E1027" s="32">
        <v>0.15885767012782864</v>
      </c>
      <c r="F1027">
        <v>0</v>
      </c>
      <c r="G1027">
        <f>(D1027*Ergebnis!$C$2*Ergebnis!$C$6)</f>
        <v>2.7109074870528502</v>
      </c>
      <c r="H1027">
        <f>Ergebnis!$C$3/1000*Eigenverbrauch!E1027</f>
        <v>0.47657301038348593</v>
      </c>
      <c r="I1027">
        <f>Ergebnis!$C$4/1000*Eigenverbrauch!F1027</f>
        <v>0</v>
      </c>
      <c r="J1027">
        <f t="shared" si="45"/>
        <v>0.40508705882596302</v>
      </c>
      <c r="K1027">
        <f t="shared" si="46"/>
        <v>2.305820428226887</v>
      </c>
      <c r="L1027">
        <f t="shared" si="47"/>
        <v>0</v>
      </c>
    </row>
    <row r="1028" spans="2:12" x14ac:dyDescent="0.35">
      <c r="B1028" s="30">
        <v>40951</v>
      </c>
      <c r="C1028" s="31" t="s">
        <v>69</v>
      </c>
      <c r="D1028" s="32">
        <v>1.3605778989219592E-4</v>
      </c>
      <c r="E1028" s="32">
        <v>0.15797239783510458</v>
      </c>
      <c r="F1028">
        <v>0.36988677333229397</v>
      </c>
      <c r="G1028">
        <f>(D1028*Ergebnis!$C$2*Ergebnis!$C$6)</f>
        <v>0.89253910169280526</v>
      </c>
      <c r="H1028">
        <f>Ergebnis!$C$3/1000*Eigenverbrauch!E1028</f>
        <v>0.47391719350531375</v>
      </c>
      <c r="I1028">
        <f>Ergebnis!$C$4/1000*Eigenverbrauch!F1028</f>
        <v>1.2946037066630289</v>
      </c>
      <c r="J1028">
        <f t="shared" si="45"/>
        <v>0.40282961447951665</v>
      </c>
      <c r="K1028">
        <f t="shared" si="46"/>
        <v>0.48970948721328861</v>
      </c>
      <c r="L1028">
        <f t="shared" si="47"/>
        <v>0.44073853849195976</v>
      </c>
    </row>
    <row r="1029" spans="2:12" x14ac:dyDescent="0.35">
      <c r="B1029" s="30">
        <v>40951</v>
      </c>
      <c r="C1029" s="31" t="s">
        <v>70</v>
      </c>
      <c r="D1029" s="32">
        <v>6.6260630114664938E-6</v>
      </c>
      <c r="E1029" s="32">
        <v>0.17211220405076849</v>
      </c>
      <c r="F1029">
        <v>0.35429618225400972</v>
      </c>
      <c r="G1029">
        <f>(D1029*Ergebnis!$C$2*Ergebnis!$C$6)</f>
        <v>4.34669733552202E-2</v>
      </c>
      <c r="H1029">
        <f>Ergebnis!$C$3/1000*Eigenverbrauch!E1029</f>
        <v>0.51633661215230542</v>
      </c>
      <c r="I1029">
        <f>Ergebnis!$C$4/1000*Eigenverbrauch!F1029</f>
        <v>1.240036637889034</v>
      </c>
      <c r="J1029">
        <f t="shared" ref="J1029:J1092" si="48">MIN(G1029,H1029)*0.85</f>
        <v>3.6946927351937171E-2</v>
      </c>
      <c r="K1029">
        <f t="shared" ref="K1029:K1092" si="49">G1029-J1029</f>
        <v>6.5200460032830282E-3</v>
      </c>
      <c r="L1029">
        <f t="shared" ref="L1029:L1092" si="50">MIN(I1029,K1029)*0.9</f>
        <v>5.8680414029547252E-3</v>
      </c>
    </row>
    <row r="1030" spans="2:12" x14ac:dyDescent="0.35">
      <c r="B1030" s="30">
        <v>40951</v>
      </c>
      <c r="C1030" s="31" t="s">
        <v>71</v>
      </c>
      <c r="D1030" s="32">
        <v>0</v>
      </c>
      <c r="E1030" s="32">
        <v>0.19588654540723041</v>
      </c>
      <c r="F1030">
        <v>0.28394364001325201</v>
      </c>
      <c r="G1030">
        <f>(D1030*Ergebnis!$C$2*Ergebnis!$C$6)</f>
        <v>0</v>
      </c>
      <c r="H1030">
        <f>Ergebnis!$C$3/1000*Eigenverbrauch!E1030</f>
        <v>0.58765963622169126</v>
      </c>
      <c r="I1030">
        <f>Ergebnis!$C$4/1000*Eigenverbrauch!F1030</f>
        <v>0.99380274004638203</v>
      </c>
      <c r="J1030">
        <f t="shared" si="48"/>
        <v>0</v>
      </c>
      <c r="K1030">
        <f t="shared" si="49"/>
        <v>0</v>
      </c>
      <c r="L1030">
        <f t="shared" si="50"/>
        <v>0</v>
      </c>
    </row>
    <row r="1031" spans="2:12" x14ac:dyDescent="0.35">
      <c r="B1031" s="30">
        <v>40951</v>
      </c>
      <c r="C1031" s="31" t="s">
        <v>72</v>
      </c>
      <c r="D1031" s="32">
        <v>0</v>
      </c>
      <c r="E1031" s="32">
        <v>0.20271927150644886</v>
      </c>
      <c r="F1031">
        <v>2.3580769005904934E-2</v>
      </c>
      <c r="G1031">
        <f>(D1031*Ergebnis!$C$2*Ergebnis!$C$6)</f>
        <v>0</v>
      </c>
      <c r="H1031">
        <f>Ergebnis!$C$3/1000*Eigenverbrauch!E1031</f>
        <v>0.60815781451934658</v>
      </c>
      <c r="I1031">
        <f>Ergebnis!$C$4/1000*Eigenverbrauch!F1031</f>
        <v>8.2532691520667265E-2</v>
      </c>
      <c r="J1031">
        <f t="shared" si="48"/>
        <v>0</v>
      </c>
      <c r="K1031">
        <f t="shared" si="49"/>
        <v>0</v>
      </c>
      <c r="L1031">
        <f t="shared" si="50"/>
        <v>0</v>
      </c>
    </row>
    <row r="1032" spans="2:12" x14ac:dyDescent="0.35">
      <c r="B1032" s="30">
        <v>40951</v>
      </c>
      <c r="C1032" s="31" t="s">
        <v>73</v>
      </c>
      <c r="D1032" s="32">
        <v>0</v>
      </c>
      <c r="E1032" s="32">
        <v>0.18541122230463558</v>
      </c>
      <c r="F1032">
        <v>0</v>
      </c>
      <c r="G1032">
        <f>(D1032*Ergebnis!$C$2*Ergebnis!$C$6)</f>
        <v>0</v>
      </c>
      <c r="H1032">
        <f>Ergebnis!$C$3/1000*Eigenverbrauch!E1032</f>
        <v>0.55623366691390674</v>
      </c>
      <c r="I1032">
        <f>Ergebnis!$C$4/1000*Eigenverbrauch!F1032</f>
        <v>0</v>
      </c>
      <c r="J1032">
        <f t="shared" si="48"/>
        <v>0</v>
      </c>
      <c r="K1032">
        <f t="shared" si="49"/>
        <v>0</v>
      </c>
      <c r="L1032">
        <f t="shared" si="50"/>
        <v>0</v>
      </c>
    </row>
    <row r="1033" spans="2:12" x14ac:dyDescent="0.35">
      <c r="B1033" s="30">
        <v>40951</v>
      </c>
      <c r="C1033" s="31" t="s">
        <v>74</v>
      </c>
      <c r="D1033" s="32">
        <v>0</v>
      </c>
      <c r="E1033" s="32">
        <v>0.15574181463595299</v>
      </c>
      <c r="F1033">
        <v>0.27848693313585254</v>
      </c>
      <c r="G1033">
        <f>(D1033*Ergebnis!$C$2*Ergebnis!$C$6)</f>
        <v>0</v>
      </c>
      <c r="H1033">
        <f>Ergebnis!$C$3/1000*Eigenverbrauch!E1033</f>
        <v>0.46722544390785897</v>
      </c>
      <c r="I1033">
        <f>Ergebnis!$C$4/1000*Eigenverbrauch!F1033</f>
        <v>0.97470426597548387</v>
      </c>
      <c r="J1033">
        <f t="shared" si="48"/>
        <v>0</v>
      </c>
      <c r="K1033">
        <f t="shared" si="49"/>
        <v>0</v>
      </c>
      <c r="L1033">
        <f t="shared" si="50"/>
        <v>0</v>
      </c>
    </row>
    <row r="1034" spans="2:12" x14ac:dyDescent="0.35">
      <c r="B1034" s="30">
        <v>40951</v>
      </c>
      <c r="C1034" s="31" t="s">
        <v>75</v>
      </c>
      <c r="D1034" s="32">
        <v>0</v>
      </c>
      <c r="E1034" s="32">
        <v>0.13354053692905274</v>
      </c>
      <c r="F1034">
        <v>0.58951922514762334</v>
      </c>
      <c r="G1034">
        <f>(D1034*Ergebnis!$C$2*Ergebnis!$C$6)</f>
        <v>0</v>
      </c>
      <c r="H1034">
        <f>Ergebnis!$C$3/1000*Eigenverbrauch!E1034</f>
        <v>0.40062161078715819</v>
      </c>
      <c r="I1034">
        <f>Ergebnis!$C$4/1000*Eigenverbrauch!F1034</f>
        <v>2.0633172880166817</v>
      </c>
      <c r="J1034">
        <f t="shared" si="48"/>
        <v>0</v>
      </c>
      <c r="K1034">
        <f t="shared" si="49"/>
        <v>0</v>
      </c>
      <c r="L1034">
        <f t="shared" si="50"/>
        <v>0</v>
      </c>
    </row>
    <row r="1035" spans="2:12" x14ac:dyDescent="0.35">
      <c r="B1035" s="30">
        <v>40951</v>
      </c>
      <c r="C1035" s="31" t="s">
        <v>76</v>
      </c>
      <c r="D1035" s="32">
        <v>0</v>
      </c>
      <c r="E1035" s="32">
        <v>0.1143572857072051</v>
      </c>
      <c r="F1035">
        <v>3.1376064545047058E-2</v>
      </c>
      <c r="G1035">
        <f>(D1035*Ergebnis!$C$2*Ergebnis!$C$6)</f>
        <v>0</v>
      </c>
      <c r="H1035">
        <f>Ergebnis!$C$3/1000*Eigenverbrauch!E1035</f>
        <v>0.34307185712161531</v>
      </c>
      <c r="I1035">
        <f>Ergebnis!$C$4/1000*Eigenverbrauch!F1035</f>
        <v>0.10981622590766471</v>
      </c>
      <c r="J1035">
        <f t="shared" si="48"/>
        <v>0</v>
      </c>
      <c r="K1035">
        <f t="shared" si="49"/>
        <v>0</v>
      </c>
      <c r="L1035">
        <f t="shared" si="50"/>
        <v>0</v>
      </c>
    </row>
    <row r="1036" spans="2:12" x14ac:dyDescent="0.35">
      <c r="B1036" s="30">
        <v>40952</v>
      </c>
      <c r="C1036" s="31" t="s">
        <v>53</v>
      </c>
      <c r="D1036" s="32">
        <v>0</v>
      </c>
      <c r="E1036" s="32">
        <v>7.9920731193885625E-2</v>
      </c>
      <c r="F1036">
        <v>0.18416385711223277</v>
      </c>
      <c r="G1036">
        <f>(D1036*Ergebnis!$C$2*Ergebnis!$C$6)</f>
        <v>0</v>
      </c>
      <c r="H1036">
        <f>Ergebnis!$C$3/1000*Eigenverbrauch!E1036</f>
        <v>0.23976219358165687</v>
      </c>
      <c r="I1036">
        <f>Ergebnis!$C$4/1000*Eigenverbrauch!F1036</f>
        <v>0.64457349989281465</v>
      </c>
      <c r="J1036">
        <f t="shared" si="48"/>
        <v>0</v>
      </c>
      <c r="K1036">
        <f t="shared" si="49"/>
        <v>0</v>
      </c>
      <c r="L1036">
        <f t="shared" si="50"/>
        <v>0</v>
      </c>
    </row>
    <row r="1037" spans="2:12" x14ac:dyDescent="0.35">
      <c r="B1037" s="30">
        <v>40952</v>
      </c>
      <c r="C1037" s="31" t="s">
        <v>54</v>
      </c>
      <c r="D1037" s="32">
        <v>0</v>
      </c>
      <c r="E1037" s="32">
        <v>6.9016352287206928E-2</v>
      </c>
      <c r="F1037">
        <v>4.5407596515502892E-2</v>
      </c>
      <c r="G1037">
        <f>(D1037*Ergebnis!$C$2*Ergebnis!$C$6)</f>
        <v>0</v>
      </c>
      <c r="H1037">
        <f>Ergebnis!$C$3/1000*Eigenverbrauch!E1037</f>
        <v>0.20704905686162078</v>
      </c>
      <c r="I1037">
        <f>Ergebnis!$C$4/1000*Eigenverbrauch!F1037</f>
        <v>0.15892658780426011</v>
      </c>
      <c r="J1037">
        <f t="shared" si="48"/>
        <v>0</v>
      </c>
      <c r="K1037">
        <f t="shared" si="49"/>
        <v>0</v>
      </c>
      <c r="L1037">
        <f t="shared" si="50"/>
        <v>0</v>
      </c>
    </row>
    <row r="1038" spans="2:12" x14ac:dyDescent="0.35">
      <c r="B1038" s="30">
        <v>40952</v>
      </c>
      <c r="C1038" s="31" t="s">
        <v>55</v>
      </c>
      <c r="D1038" s="32">
        <v>0</v>
      </c>
      <c r="E1038" s="32">
        <v>6.83468261857961E-2</v>
      </c>
      <c r="F1038">
        <v>0.35234735836922421</v>
      </c>
      <c r="G1038">
        <f>(D1038*Ergebnis!$C$2*Ergebnis!$C$6)</f>
        <v>0</v>
      </c>
      <c r="H1038">
        <f>Ergebnis!$C$3/1000*Eigenverbrauch!E1038</f>
        <v>0.2050404785573883</v>
      </c>
      <c r="I1038">
        <f>Ergebnis!$C$4/1000*Eigenverbrauch!F1038</f>
        <v>1.2332157542922848</v>
      </c>
      <c r="J1038">
        <f t="shared" si="48"/>
        <v>0</v>
      </c>
      <c r="K1038">
        <f t="shared" si="49"/>
        <v>0</v>
      </c>
      <c r="L1038">
        <f t="shared" si="50"/>
        <v>0</v>
      </c>
    </row>
    <row r="1039" spans="2:12" x14ac:dyDescent="0.35">
      <c r="B1039" s="30">
        <v>40952</v>
      </c>
      <c r="C1039" s="31" t="s">
        <v>56</v>
      </c>
      <c r="D1039" s="32">
        <v>0</v>
      </c>
      <c r="E1039" s="32">
        <v>7.1975674124176797E-2</v>
      </c>
      <c r="F1039">
        <v>0.30148305497632177</v>
      </c>
      <c r="G1039">
        <f>(D1039*Ergebnis!$C$2*Ergebnis!$C$6)</f>
        <v>0</v>
      </c>
      <c r="H1039">
        <f>Ergebnis!$C$3/1000*Eigenverbrauch!E1039</f>
        <v>0.21592702237253039</v>
      </c>
      <c r="I1039">
        <f>Ergebnis!$C$4/1000*Eigenverbrauch!F1039</f>
        <v>1.0551906924171262</v>
      </c>
      <c r="J1039">
        <f t="shared" si="48"/>
        <v>0</v>
      </c>
      <c r="K1039">
        <f t="shared" si="49"/>
        <v>0</v>
      </c>
      <c r="L1039">
        <f t="shared" si="50"/>
        <v>0</v>
      </c>
    </row>
    <row r="1040" spans="2:12" x14ac:dyDescent="0.35">
      <c r="B1040" s="30">
        <v>40952</v>
      </c>
      <c r="C1040" s="31" t="s">
        <v>57</v>
      </c>
      <c r="D1040" s="32">
        <v>0</v>
      </c>
      <c r="E1040" s="32">
        <v>7.8423171453926702E-2</v>
      </c>
      <c r="F1040">
        <v>0.19040009354354648</v>
      </c>
      <c r="G1040">
        <f>(D1040*Ergebnis!$C$2*Ergebnis!$C$6)</f>
        <v>0</v>
      </c>
      <c r="H1040">
        <f>Ergebnis!$C$3/1000*Eigenverbrauch!E1040</f>
        <v>0.23526951436178012</v>
      </c>
      <c r="I1040">
        <f>Ergebnis!$C$4/1000*Eigenverbrauch!F1040</f>
        <v>0.66640032740241262</v>
      </c>
      <c r="J1040">
        <f t="shared" si="48"/>
        <v>0</v>
      </c>
      <c r="K1040">
        <f t="shared" si="49"/>
        <v>0</v>
      </c>
      <c r="L1040">
        <f t="shared" si="50"/>
        <v>0</v>
      </c>
    </row>
    <row r="1041" spans="2:12" x14ac:dyDescent="0.35">
      <c r="B1041" s="30">
        <v>40952</v>
      </c>
      <c r="C1041" s="31" t="s">
        <v>58</v>
      </c>
      <c r="D1041" s="32">
        <v>0</v>
      </c>
      <c r="E1041" s="32">
        <v>9.2128260747139798E-2</v>
      </c>
      <c r="F1041">
        <v>0.48662132403094732</v>
      </c>
      <c r="G1041">
        <f>(D1041*Ergebnis!$C$2*Ergebnis!$C$6)</f>
        <v>0</v>
      </c>
      <c r="H1041">
        <f>Ergebnis!$C$3/1000*Eigenverbrauch!E1041</f>
        <v>0.27638478224141938</v>
      </c>
      <c r="I1041">
        <f>Ergebnis!$C$4/1000*Eigenverbrauch!F1041</f>
        <v>1.7031746341083156</v>
      </c>
      <c r="J1041">
        <f t="shared" si="48"/>
        <v>0</v>
      </c>
      <c r="K1041">
        <f t="shared" si="49"/>
        <v>0</v>
      </c>
      <c r="L1041">
        <f t="shared" si="50"/>
        <v>0</v>
      </c>
    </row>
    <row r="1042" spans="2:12" x14ac:dyDescent="0.35">
      <c r="B1042" s="30">
        <v>40952</v>
      </c>
      <c r="C1042" s="31" t="s">
        <v>59</v>
      </c>
      <c r="D1042" s="32">
        <v>0</v>
      </c>
      <c r="E1042" s="32">
        <v>0.12474821018072688</v>
      </c>
      <c r="F1042">
        <v>0.10211837156276186</v>
      </c>
      <c r="G1042">
        <f>(D1042*Ergebnis!$C$2*Ergebnis!$C$6)</f>
        <v>0</v>
      </c>
      <c r="H1042">
        <f>Ergebnis!$C$3/1000*Eigenverbrauch!E1042</f>
        <v>0.3742446305421806</v>
      </c>
      <c r="I1042">
        <f>Ergebnis!$C$4/1000*Eigenverbrauch!F1042</f>
        <v>0.35741430046966655</v>
      </c>
      <c r="J1042">
        <f t="shared" si="48"/>
        <v>0</v>
      </c>
      <c r="K1042">
        <f t="shared" si="49"/>
        <v>0</v>
      </c>
      <c r="L1042">
        <f t="shared" si="50"/>
        <v>0</v>
      </c>
    </row>
    <row r="1043" spans="2:12" x14ac:dyDescent="0.35">
      <c r="B1043" s="30">
        <v>40952</v>
      </c>
      <c r="C1043" s="31" t="s">
        <v>60</v>
      </c>
      <c r="D1043" s="32">
        <v>1.0096857922234657E-5</v>
      </c>
      <c r="E1043" s="32">
        <v>0.13006266020058005</v>
      </c>
      <c r="F1043">
        <v>0.45017831738545788</v>
      </c>
      <c r="G1043">
        <f>(D1043*Ergebnis!$C$2*Ergebnis!$C$6)</f>
        <v>6.6235387969859352E-2</v>
      </c>
      <c r="H1043">
        <f>Ergebnis!$C$3/1000*Eigenverbrauch!E1043</f>
        <v>0.39018798060174015</v>
      </c>
      <c r="I1043">
        <f>Ergebnis!$C$4/1000*Eigenverbrauch!F1043</f>
        <v>1.5756241108491027</v>
      </c>
      <c r="J1043">
        <f t="shared" si="48"/>
        <v>5.6300079774380445E-2</v>
      </c>
      <c r="K1043">
        <f t="shared" si="49"/>
        <v>9.9353081954789077E-3</v>
      </c>
      <c r="L1043">
        <f t="shared" si="50"/>
        <v>8.9417773759310169E-3</v>
      </c>
    </row>
    <row r="1044" spans="2:12" x14ac:dyDescent="0.35">
      <c r="B1044" s="30">
        <v>40952</v>
      </c>
      <c r="C1044" s="31" t="s">
        <v>61</v>
      </c>
      <c r="D1044" s="32">
        <v>2.1157387310224263E-4</v>
      </c>
      <c r="E1044" s="32">
        <v>0.1160645163286451</v>
      </c>
      <c r="F1044">
        <v>0.26211681250365404</v>
      </c>
      <c r="G1044">
        <f>(D1044*Ergebnis!$C$2*Ergebnis!$C$6)</f>
        <v>1.3879246075507117</v>
      </c>
      <c r="H1044">
        <f>Ergebnis!$C$3/1000*Eigenverbrauch!E1044</f>
        <v>0.3481935489859353</v>
      </c>
      <c r="I1044">
        <f>Ergebnis!$C$4/1000*Eigenverbrauch!F1044</f>
        <v>0.91740884376278919</v>
      </c>
      <c r="J1044">
        <f t="shared" si="48"/>
        <v>0.29596451663804502</v>
      </c>
      <c r="K1044">
        <f t="shared" si="49"/>
        <v>1.0919600909126665</v>
      </c>
      <c r="L1044">
        <f t="shared" si="50"/>
        <v>0.82566795938651028</v>
      </c>
    </row>
    <row r="1045" spans="2:12" x14ac:dyDescent="0.35">
      <c r="B1045" s="30">
        <v>40952</v>
      </c>
      <c r="C1045" s="31" t="s">
        <v>62</v>
      </c>
      <c r="D1045" s="32">
        <v>3.6168575299296571E-4</v>
      </c>
      <c r="E1045" s="32">
        <v>0.10942414432751262</v>
      </c>
      <c r="F1045">
        <v>0.59068851947849477</v>
      </c>
      <c r="G1045">
        <f>(D1045*Ergebnis!$C$2*Ergebnis!$C$6)</f>
        <v>2.3726585396338549</v>
      </c>
      <c r="H1045">
        <f>Ergebnis!$C$3/1000*Eigenverbrauch!E1045</f>
        <v>0.32827243298253783</v>
      </c>
      <c r="I1045">
        <f>Ergebnis!$C$4/1000*Eigenverbrauch!F1045</f>
        <v>2.0674098181747316</v>
      </c>
      <c r="J1045">
        <f t="shared" si="48"/>
        <v>0.27903156803515716</v>
      </c>
      <c r="K1045">
        <f t="shared" si="49"/>
        <v>2.0936269715986979</v>
      </c>
      <c r="L1045">
        <f t="shared" si="50"/>
        <v>1.8606688363572585</v>
      </c>
    </row>
    <row r="1046" spans="2:12" x14ac:dyDescent="0.35">
      <c r="B1046" s="30">
        <v>40952</v>
      </c>
      <c r="C1046" s="31" t="s">
        <v>63</v>
      </c>
      <c r="D1046" s="32">
        <v>7.3458585469383009E-4</v>
      </c>
      <c r="E1046" s="32">
        <v>0.10842359821674165</v>
      </c>
      <c r="F1046">
        <v>0.66026153216533823</v>
      </c>
      <c r="G1046">
        <f>(D1046*Ergebnis!$C$2*Ergebnis!$C$6)</f>
        <v>4.8188832067915257</v>
      </c>
      <c r="H1046">
        <f>Ergebnis!$C$3/1000*Eigenverbrauch!E1046</f>
        <v>0.32527079465022496</v>
      </c>
      <c r="I1046">
        <f>Ergebnis!$C$4/1000*Eigenverbrauch!F1046</f>
        <v>2.310915362578684</v>
      </c>
      <c r="J1046">
        <f t="shared" si="48"/>
        <v>0.27648017545269121</v>
      </c>
      <c r="K1046">
        <f t="shared" si="49"/>
        <v>4.5424030313388348</v>
      </c>
      <c r="L1046">
        <f t="shared" si="50"/>
        <v>2.0798238263208155</v>
      </c>
    </row>
    <row r="1047" spans="2:12" x14ac:dyDescent="0.35">
      <c r="B1047" s="30">
        <v>40952</v>
      </c>
      <c r="C1047" s="31" t="s">
        <v>64</v>
      </c>
      <c r="D1047" s="32">
        <v>8.1270503408695292E-4</v>
      </c>
      <c r="E1047" s="32">
        <v>0.11442032286586888</v>
      </c>
      <c r="F1047">
        <v>0.68384230117124312</v>
      </c>
      <c r="G1047">
        <f>(D1047*Ergebnis!$C$2*Ergebnis!$C$6)</f>
        <v>5.3313450236104112</v>
      </c>
      <c r="H1047">
        <f>Ergebnis!$C$3/1000*Eigenverbrauch!E1047</f>
        <v>0.34326096859760663</v>
      </c>
      <c r="I1047">
        <f>Ergebnis!$C$4/1000*Eigenverbrauch!F1047</f>
        <v>2.393448054099351</v>
      </c>
      <c r="J1047">
        <f t="shared" si="48"/>
        <v>0.29177182330796564</v>
      </c>
      <c r="K1047">
        <f t="shared" si="49"/>
        <v>5.0395732003024456</v>
      </c>
      <c r="L1047">
        <f t="shared" si="50"/>
        <v>2.1541032486894158</v>
      </c>
    </row>
    <row r="1048" spans="2:12" x14ac:dyDescent="0.35">
      <c r="B1048" s="30">
        <v>40952</v>
      </c>
      <c r="C1048" s="31" t="s">
        <v>65</v>
      </c>
      <c r="D1048" s="32">
        <v>8.0139865672611721E-4</v>
      </c>
      <c r="E1048" s="32">
        <v>0.12295934743288857</v>
      </c>
      <c r="F1048">
        <v>0.37846159842535032</v>
      </c>
      <c r="G1048">
        <f>(D1048*Ergebnis!$C$2*Ergebnis!$C$6)</f>
        <v>5.2571751881233286</v>
      </c>
      <c r="H1048">
        <f>Ergebnis!$C$3/1000*Eigenverbrauch!E1048</f>
        <v>0.36887804229866572</v>
      </c>
      <c r="I1048">
        <f>Ergebnis!$C$4/1000*Eigenverbrauch!F1048</f>
        <v>1.3246155944887261</v>
      </c>
      <c r="J1048">
        <f t="shared" si="48"/>
        <v>0.31354633595386583</v>
      </c>
      <c r="K1048">
        <f t="shared" si="49"/>
        <v>4.9436288521694625</v>
      </c>
      <c r="L1048">
        <f t="shared" si="50"/>
        <v>1.1921540350398536</v>
      </c>
    </row>
    <row r="1049" spans="2:12" x14ac:dyDescent="0.35">
      <c r="B1049" s="30">
        <v>40952</v>
      </c>
      <c r="C1049" s="31" t="s">
        <v>66</v>
      </c>
      <c r="D1049" s="32">
        <v>7.3634754605005331E-4</v>
      </c>
      <c r="E1049" s="32">
        <v>0.12602411974574773</v>
      </c>
      <c r="F1049">
        <v>0.13154561222302341</v>
      </c>
      <c r="G1049">
        <f>(D1049*Ergebnis!$C$2*Ergebnis!$C$6)</f>
        <v>4.8304399020883499</v>
      </c>
      <c r="H1049">
        <f>Ergebnis!$C$3/1000*Eigenverbrauch!E1049</f>
        <v>0.37807235923724319</v>
      </c>
      <c r="I1049">
        <f>Ergebnis!$C$4/1000*Eigenverbrauch!F1049</f>
        <v>0.46040964278058194</v>
      </c>
      <c r="J1049">
        <f t="shared" si="48"/>
        <v>0.3213615053516567</v>
      </c>
      <c r="K1049">
        <f t="shared" si="49"/>
        <v>4.509078396736693</v>
      </c>
      <c r="L1049">
        <f t="shared" si="50"/>
        <v>0.41436867850252374</v>
      </c>
    </row>
    <row r="1050" spans="2:12" x14ac:dyDescent="0.35">
      <c r="B1050" s="30">
        <v>40952</v>
      </c>
      <c r="C1050" s="31" t="s">
        <v>67</v>
      </c>
      <c r="D1050" s="32">
        <v>6.1205627678337826E-4</v>
      </c>
      <c r="E1050" s="32">
        <v>0.11866533050505386</v>
      </c>
      <c r="F1050">
        <v>5.7490304601173187E-2</v>
      </c>
      <c r="G1050">
        <f>(D1050*Ergebnis!$C$2*Ergebnis!$C$6)</f>
        <v>4.0150891756989617</v>
      </c>
      <c r="H1050">
        <f>Ergebnis!$C$3/1000*Eigenverbrauch!E1050</f>
        <v>0.35599599151516159</v>
      </c>
      <c r="I1050">
        <f>Ergebnis!$C$4/1000*Eigenverbrauch!F1050</f>
        <v>0.20121606610410614</v>
      </c>
      <c r="J1050">
        <f t="shared" si="48"/>
        <v>0.30259659278788736</v>
      </c>
      <c r="K1050">
        <f t="shared" si="49"/>
        <v>3.7124925829110742</v>
      </c>
      <c r="L1050">
        <f t="shared" si="50"/>
        <v>0.18109445949369554</v>
      </c>
    </row>
    <row r="1051" spans="2:12" x14ac:dyDescent="0.35">
      <c r="B1051" s="30">
        <v>40952</v>
      </c>
      <c r="C1051" s="31" t="s">
        <v>68</v>
      </c>
      <c r="D1051" s="32">
        <v>4.2631616125560321E-4</v>
      </c>
      <c r="E1051" s="32">
        <v>0.11316686290215583</v>
      </c>
      <c r="F1051">
        <v>0</v>
      </c>
      <c r="G1051">
        <f>(D1051*Ergebnis!$C$2*Ergebnis!$C$6)</f>
        <v>2.796634017836757</v>
      </c>
      <c r="H1051">
        <f>Ergebnis!$C$3/1000*Eigenverbrauch!E1051</f>
        <v>0.33950058870646749</v>
      </c>
      <c r="I1051">
        <f>Ergebnis!$C$4/1000*Eigenverbrauch!F1051</f>
        <v>0</v>
      </c>
      <c r="J1051">
        <f t="shared" si="48"/>
        <v>0.28857550040049734</v>
      </c>
      <c r="K1051">
        <f t="shared" si="49"/>
        <v>2.5080585174362597</v>
      </c>
      <c r="L1051">
        <f t="shared" si="50"/>
        <v>0</v>
      </c>
    </row>
    <row r="1052" spans="2:12" x14ac:dyDescent="0.35">
      <c r="B1052" s="30">
        <v>40952</v>
      </c>
      <c r="C1052" s="31" t="s">
        <v>69</v>
      </c>
      <c r="D1052" s="32">
        <v>1.4022537317520163E-4</v>
      </c>
      <c r="E1052" s="32">
        <v>0.11879366027372337</v>
      </c>
      <c r="F1052">
        <v>0.31707364605460603</v>
      </c>
      <c r="G1052">
        <f>(D1052*Ergebnis!$C$2*Ergebnis!$C$6)</f>
        <v>0.91987844802932273</v>
      </c>
      <c r="H1052">
        <f>Ergebnis!$C$3/1000*Eigenverbrauch!E1052</f>
        <v>0.35638098082117009</v>
      </c>
      <c r="I1052">
        <f>Ergebnis!$C$4/1000*Eigenverbrauch!F1052</f>
        <v>1.1097577611911211</v>
      </c>
      <c r="J1052">
        <f t="shared" si="48"/>
        <v>0.30292383369799458</v>
      </c>
      <c r="K1052">
        <f t="shared" si="49"/>
        <v>0.61695461433132814</v>
      </c>
      <c r="L1052">
        <f t="shared" si="50"/>
        <v>0.55525915289819539</v>
      </c>
    </row>
    <row r="1053" spans="2:12" x14ac:dyDescent="0.35">
      <c r="B1053" s="30">
        <v>40952</v>
      </c>
      <c r="C1053" s="31" t="s">
        <v>70</v>
      </c>
      <c r="D1053" s="32">
        <v>5.3113679695088566E-6</v>
      </c>
      <c r="E1053" s="32">
        <v>0.14552619424382052</v>
      </c>
      <c r="F1053">
        <v>0.22586868824664316</v>
      </c>
      <c r="G1053">
        <f>(D1053*Ergebnis!$C$2*Ergebnis!$C$6)</f>
        <v>3.4842573879978099E-2</v>
      </c>
      <c r="H1053">
        <f>Ergebnis!$C$3/1000*Eigenverbrauch!E1053</f>
        <v>0.43657858273146155</v>
      </c>
      <c r="I1053">
        <f>Ergebnis!$C$4/1000*Eigenverbrauch!F1053</f>
        <v>0.79054040886325105</v>
      </c>
      <c r="J1053">
        <f t="shared" si="48"/>
        <v>2.9616187797981385E-2</v>
      </c>
      <c r="K1053">
        <f t="shared" si="49"/>
        <v>5.2263860819967145E-3</v>
      </c>
      <c r="L1053">
        <f t="shared" si="50"/>
        <v>4.7037474737970436E-3</v>
      </c>
    </row>
    <row r="1054" spans="2:12" x14ac:dyDescent="0.35">
      <c r="B1054" s="30">
        <v>40952</v>
      </c>
      <c r="C1054" s="31" t="s">
        <v>71</v>
      </c>
      <c r="D1054" s="32">
        <v>0</v>
      </c>
      <c r="E1054" s="32">
        <v>0.1859052059037582</v>
      </c>
      <c r="F1054">
        <v>0.27497905014323853</v>
      </c>
      <c r="G1054">
        <f>(D1054*Ergebnis!$C$2*Ergebnis!$C$6)</f>
        <v>0</v>
      </c>
      <c r="H1054">
        <f>Ergebnis!$C$3/1000*Eigenverbrauch!E1054</f>
        <v>0.55771561771127454</v>
      </c>
      <c r="I1054">
        <f>Ergebnis!$C$4/1000*Eigenverbrauch!F1054</f>
        <v>0.96242667550133487</v>
      </c>
      <c r="J1054">
        <f t="shared" si="48"/>
        <v>0</v>
      </c>
      <c r="K1054">
        <f t="shared" si="49"/>
        <v>0</v>
      </c>
      <c r="L1054">
        <f t="shared" si="50"/>
        <v>0</v>
      </c>
    </row>
    <row r="1055" spans="2:12" x14ac:dyDescent="0.35">
      <c r="B1055" s="30">
        <v>40952</v>
      </c>
      <c r="C1055" s="31" t="s">
        <v>72</v>
      </c>
      <c r="D1055" s="32">
        <v>0</v>
      </c>
      <c r="E1055" s="32">
        <v>0.20172877948294318</v>
      </c>
      <c r="F1055">
        <v>0</v>
      </c>
      <c r="G1055">
        <f>(D1055*Ergebnis!$C$2*Ergebnis!$C$6)</f>
        <v>0</v>
      </c>
      <c r="H1055">
        <f>Ergebnis!$C$3/1000*Eigenverbrauch!E1055</f>
        <v>0.60518633844882952</v>
      </c>
      <c r="I1055">
        <f>Ergebnis!$C$4/1000*Eigenverbrauch!F1055</f>
        <v>0</v>
      </c>
      <c r="J1055">
        <f t="shared" si="48"/>
        <v>0</v>
      </c>
      <c r="K1055">
        <f t="shared" si="49"/>
        <v>0</v>
      </c>
      <c r="L1055">
        <f t="shared" si="50"/>
        <v>0</v>
      </c>
    </row>
    <row r="1056" spans="2:12" x14ac:dyDescent="0.35">
      <c r="B1056" s="30">
        <v>40952</v>
      </c>
      <c r="C1056" s="31" t="s">
        <v>73</v>
      </c>
      <c r="D1056" s="32">
        <v>0</v>
      </c>
      <c r="E1056" s="32">
        <v>0.18898255490487076</v>
      </c>
      <c r="F1056">
        <v>0</v>
      </c>
      <c r="G1056">
        <f>(D1056*Ergebnis!$C$2*Ergebnis!$C$6)</f>
        <v>0</v>
      </c>
      <c r="H1056">
        <f>Ergebnis!$C$3/1000*Eigenverbrauch!E1056</f>
        <v>0.56694766471461233</v>
      </c>
      <c r="I1056">
        <f>Ergebnis!$C$4/1000*Eigenverbrauch!F1056</f>
        <v>0</v>
      </c>
      <c r="J1056">
        <f t="shared" si="48"/>
        <v>0</v>
      </c>
      <c r="K1056">
        <f t="shared" si="49"/>
        <v>0</v>
      </c>
      <c r="L1056">
        <f t="shared" si="50"/>
        <v>0</v>
      </c>
    </row>
    <row r="1057" spans="2:12" x14ac:dyDescent="0.35">
      <c r="B1057" s="30">
        <v>40952</v>
      </c>
      <c r="C1057" s="31" t="s">
        <v>74</v>
      </c>
      <c r="D1057" s="32">
        <v>0</v>
      </c>
      <c r="E1057" s="32">
        <v>0.15563553528822338</v>
      </c>
      <c r="F1057">
        <v>0.28862081733673728</v>
      </c>
      <c r="G1057">
        <f>(D1057*Ergebnis!$C$2*Ergebnis!$C$6)</f>
        <v>0</v>
      </c>
      <c r="H1057">
        <f>Ergebnis!$C$3/1000*Eigenverbrauch!E1057</f>
        <v>0.46690660586467014</v>
      </c>
      <c r="I1057">
        <f>Ergebnis!$C$4/1000*Eigenverbrauch!F1057</f>
        <v>1.0101728606785805</v>
      </c>
      <c r="J1057">
        <f t="shared" si="48"/>
        <v>0</v>
      </c>
      <c r="K1057">
        <f t="shared" si="49"/>
        <v>0</v>
      </c>
      <c r="L1057">
        <f t="shared" si="50"/>
        <v>0</v>
      </c>
    </row>
    <row r="1058" spans="2:12" x14ac:dyDescent="0.35">
      <c r="B1058" s="30">
        <v>40952</v>
      </c>
      <c r="C1058" s="31" t="s">
        <v>75</v>
      </c>
      <c r="D1058" s="32">
        <v>0</v>
      </c>
      <c r="E1058" s="32">
        <v>0.12531061317917816</v>
      </c>
      <c r="F1058">
        <v>0.58425740065870246</v>
      </c>
      <c r="G1058">
        <f>(D1058*Ergebnis!$C$2*Ergebnis!$C$6)</f>
        <v>0</v>
      </c>
      <c r="H1058">
        <f>Ergebnis!$C$3/1000*Eigenverbrauch!E1058</f>
        <v>0.37593183953753451</v>
      </c>
      <c r="I1058">
        <f>Ergebnis!$C$4/1000*Eigenverbrauch!F1058</f>
        <v>2.0449009023054585</v>
      </c>
      <c r="J1058">
        <f t="shared" si="48"/>
        <v>0</v>
      </c>
      <c r="K1058">
        <f t="shared" si="49"/>
        <v>0</v>
      </c>
      <c r="L1058">
        <f t="shared" si="50"/>
        <v>0</v>
      </c>
    </row>
    <row r="1059" spans="2:12" x14ac:dyDescent="0.35">
      <c r="B1059" s="30">
        <v>40952</v>
      </c>
      <c r="C1059" s="31" t="s">
        <v>76</v>
      </c>
      <c r="D1059" s="32">
        <v>0</v>
      </c>
      <c r="E1059" s="32">
        <v>9.6233407230450277E-2</v>
      </c>
      <c r="F1059">
        <v>3.1376064545047058E-2</v>
      </c>
      <c r="G1059">
        <f>(D1059*Ergebnis!$C$2*Ergebnis!$C$6)</f>
        <v>0</v>
      </c>
      <c r="H1059">
        <f>Ergebnis!$C$3/1000*Eigenverbrauch!E1059</f>
        <v>0.28870022169135084</v>
      </c>
      <c r="I1059">
        <f>Ergebnis!$C$4/1000*Eigenverbrauch!F1059</f>
        <v>0.10981622590766471</v>
      </c>
      <c r="J1059">
        <f t="shared" si="48"/>
        <v>0</v>
      </c>
      <c r="K1059">
        <f t="shared" si="49"/>
        <v>0</v>
      </c>
      <c r="L1059">
        <f t="shared" si="50"/>
        <v>0</v>
      </c>
    </row>
    <row r="1060" spans="2:12" x14ac:dyDescent="0.35">
      <c r="B1060" s="30">
        <v>40953</v>
      </c>
      <c r="C1060" s="31" t="s">
        <v>53</v>
      </c>
      <c r="D1060" s="32">
        <v>0</v>
      </c>
      <c r="E1060" s="32">
        <v>7.9920731193885625E-2</v>
      </c>
      <c r="F1060">
        <v>0.12394519907235985</v>
      </c>
      <c r="G1060">
        <f>(D1060*Ergebnis!$C$2*Ergebnis!$C$6)</f>
        <v>0</v>
      </c>
      <c r="H1060">
        <f>Ergebnis!$C$3/1000*Eigenverbrauch!E1060</f>
        <v>0.23976219358165687</v>
      </c>
      <c r="I1060">
        <f>Ergebnis!$C$4/1000*Eigenverbrauch!F1060</f>
        <v>0.43380819675325943</v>
      </c>
      <c r="J1060">
        <f t="shared" si="48"/>
        <v>0</v>
      </c>
      <c r="K1060">
        <f t="shared" si="49"/>
        <v>0</v>
      </c>
      <c r="L1060">
        <f t="shared" si="50"/>
        <v>0</v>
      </c>
    </row>
    <row r="1061" spans="2:12" x14ac:dyDescent="0.35">
      <c r="B1061" s="30">
        <v>40953</v>
      </c>
      <c r="C1061" s="31" t="s">
        <v>54</v>
      </c>
      <c r="D1061" s="32">
        <v>0</v>
      </c>
      <c r="E1061" s="32">
        <v>6.9016352287206928E-2</v>
      </c>
      <c r="F1061">
        <v>0.20384697834856663</v>
      </c>
      <c r="G1061">
        <f>(D1061*Ergebnis!$C$2*Ergebnis!$C$6)</f>
        <v>0</v>
      </c>
      <c r="H1061">
        <f>Ergebnis!$C$3/1000*Eigenverbrauch!E1061</f>
        <v>0.20704905686162078</v>
      </c>
      <c r="I1061">
        <f>Ergebnis!$C$4/1000*Eigenverbrauch!F1061</f>
        <v>0.71346442421998324</v>
      </c>
      <c r="J1061">
        <f t="shared" si="48"/>
        <v>0</v>
      </c>
      <c r="K1061">
        <f t="shared" si="49"/>
        <v>0</v>
      </c>
      <c r="L1061">
        <f t="shared" si="50"/>
        <v>0</v>
      </c>
    </row>
    <row r="1062" spans="2:12" x14ac:dyDescent="0.35">
      <c r="B1062" s="30">
        <v>40953</v>
      </c>
      <c r="C1062" s="31" t="s">
        <v>55</v>
      </c>
      <c r="D1062" s="32">
        <v>0</v>
      </c>
      <c r="E1062" s="32">
        <v>6.83468261857961E-2</v>
      </c>
      <c r="F1062">
        <v>0.35916824196597358</v>
      </c>
      <c r="G1062">
        <f>(D1062*Ergebnis!$C$2*Ergebnis!$C$6)</f>
        <v>0</v>
      </c>
      <c r="H1062">
        <f>Ergebnis!$C$3/1000*Eigenverbrauch!E1062</f>
        <v>0.2050404785573883</v>
      </c>
      <c r="I1062">
        <f>Ergebnis!$C$4/1000*Eigenverbrauch!F1062</f>
        <v>1.2570888468809076</v>
      </c>
      <c r="J1062">
        <f t="shared" si="48"/>
        <v>0</v>
      </c>
      <c r="K1062">
        <f t="shared" si="49"/>
        <v>0</v>
      </c>
      <c r="L1062">
        <f t="shared" si="50"/>
        <v>0</v>
      </c>
    </row>
    <row r="1063" spans="2:12" x14ac:dyDescent="0.35">
      <c r="B1063" s="30">
        <v>40953</v>
      </c>
      <c r="C1063" s="31" t="s">
        <v>56</v>
      </c>
      <c r="D1063" s="32">
        <v>0</v>
      </c>
      <c r="E1063" s="32">
        <v>7.1975674124176797E-2</v>
      </c>
      <c r="F1063">
        <v>0.36715841989359421</v>
      </c>
      <c r="G1063">
        <f>(D1063*Ergebnis!$C$2*Ergebnis!$C$6)</f>
        <v>0</v>
      </c>
      <c r="H1063">
        <f>Ergebnis!$C$3/1000*Eigenverbrauch!E1063</f>
        <v>0.21592702237253039</v>
      </c>
      <c r="I1063">
        <f>Ergebnis!$C$4/1000*Eigenverbrauch!F1063</f>
        <v>1.2850544696275796</v>
      </c>
      <c r="J1063">
        <f t="shared" si="48"/>
        <v>0</v>
      </c>
      <c r="K1063">
        <f t="shared" si="49"/>
        <v>0</v>
      </c>
      <c r="L1063">
        <f t="shared" si="50"/>
        <v>0</v>
      </c>
    </row>
    <row r="1064" spans="2:12" x14ac:dyDescent="0.35">
      <c r="B1064" s="30">
        <v>40953</v>
      </c>
      <c r="C1064" s="31" t="s">
        <v>57</v>
      </c>
      <c r="D1064" s="32">
        <v>0</v>
      </c>
      <c r="E1064" s="32">
        <v>7.8423171453926702E-2</v>
      </c>
      <c r="F1064">
        <v>0.29641611287587943</v>
      </c>
      <c r="G1064">
        <f>(D1064*Ergebnis!$C$2*Ergebnis!$C$6)</f>
        <v>0</v>
      </c>
      <c r="H1064">
        <f>Ergebnis!$C$3/1000*Eigenverbrauch!E1064</f>
        <v>0.23526951436178012</v>
      </c>
      <c r="I1064">
        <f>Ergebnis!$C$4/1000*Eigenverbrauch!F1064</f>
        <v>1.037456395065578</v>
      </c>
      <c r="J1064">
        <f t="shared" si="48"/>
        <v>0</v>
      </c>
      <c r="K1064">
        <f t="shared" si="49"/>
        <v>0</v>
      </c>
      <c r="L1064">
        <f t="shared" si="50"/>
        <v>0</v>
      </c>
    </row>
    <row r="1065" spans="2:12" x14ac:dyDescent="0.35">
      <c r="B1065" s="30">
        <v>40953</v>
      </c>
      <c r="C1065" s="31" t="s">
        <v>58</v>
      </c>
      <c r="D1065" s="32">
        <v>0</v>
      </c>
      <c r="E1065" s="32">
        <v>9.2128260747139798E-2</v>
      </c>
      <c r="F1065">
        <v>0.3751485978212149</v>
      </c>
      <c r="G1065">
        <f>(D1065*Ergebnis!$C$2*Ergebnis!$C$6)</f>
        <v>0</v>
      </c>
      <c r="H1065">
        <f>Ergebnis!$C$3/1000*Eigenverbrauch!E1065</f>
        <v>0.27638478224141938</v>
      </c>
      <c r="I1065">
        <f>Ergebnis!$C$4/1000*Eigenverbrauch!F1065</f>
        <v>1.3130200923742521</v>
      </c>
      <c r="J1065">
        <f t="shared" si="48"/>
        <v>0</v>
      </c>
      <c r="K1065">
        <f t="shared" si="49"/>
        <v>0</v>
      </c>
      <c r="L1065">
        <f t="shared" si="50"/>
        <v>0</v>
      </c>
    </row>
    <row r="1066" spans="2:12" x14ac:dyDescent="0.35">
      <c r="B1066" s="30">
        <v>40953</v>
      </c>
      <c r="C1066" s="31" t="s">
        <v>59</v>
      </c>
      <c r="D1066" s="32">
        <v>0</v>
      </c>
      <c r="E1066" s="32">
        <v>0.12474821018072688</v>
      </c>
      <c r="F1066">
        <v>0.32545358875918384</v>
      </c>
      <c r="G1066">
        <f>(D1066*Ergebnis!$C$2*Ergebnis!$C$6)</f>
        <v>0</v>
      </c>
      <c r="H1066">
        <f>Ergebnis!$C$3/1000*Eigenverbrauch!E1066</f>
        <v>0.3742446305421806</v>
      </c>
      <c r="I1066">
        <f>Ergebnis!$C$4/1000*Eigenverbrauch!F1066</f>
        <v>1.1390875606571433</v>
      </c>
      <c r="J1066">
        <f t="shared" si="48"/>
        <v>0</v>
      </c>
      <c r="K1066">
        <f t="shared" si="49"/>
        <v>0</v>
      </c>
      <c r="L1066">
        <f t="shared" si="50"/>
        <v>0</v>
      </c>
    </row>
    <row r="1067" spans="2:12" x14ac:dyDescent="0.35">
      <c r="B1067" s="30">
        <v>40953</v>
      </c>
      <c r="C1067" s="31" t="s">
        <v>60</v>
      </c>
      <c r="D1067" s="32">
        <v>1.1700785873422976E-6</v>
      </c>
      <c r="E1067" s="32">
        <v>0.13006266020058005</v>
      </c>
      <c r="F1067">
        <v>0.46654843801765633</v>
      </c>
      <c r="G1067">
        <f>(D1067*Ergebnis!$C$2*Ergebnis!$C$6)</f>
        <v>7.6757155329654726E-3</v>
      </c>
      <c r="H1067">
        <f>Ergebnis!$C$3/1000*Eigenverbrauch!E1067</f>
        <v>0.39018798060174015</v>
      </c>
      <c r="I1067">
        <f>Ergebnis!$C$4/1000*Eigenverbrauch!F1067</f>
        <v>1.6329195330617972</v>
      </c>
      <c r="J1067">
        <f t="shared" si="48"/>
        <v>6.5243582030206516E-3</v>
      </c>
      <c r="K1067">
        <f t="shared" si="49"/>
        <v>1.151357329944821E-3</v>
      </c>
      <c r="L1067">
        <f t="shared" si="50"/>
        <v>1.0362215969503389E-3</v>
      </c>
    </row>
    <row r="1068" spans="2:12" x14ac:dyDescent="0.35">
      <c r="B1068" s="30">
        <v>40953</v>
      </c>
      <c r="C1068" s="31" t="s">
        <v>61</v>
      </c>
      <c r="D1068" s="32">
        <v>1.0386090831465338E-4</v>
      </c>
      <c r="E1068" s="32">
        <v>0.1160645163286451</v>
      </c>
      <c r="F1068">
        <v>0.43692631496891626</v>
      </c>
      <c r="G1068">
        <f>(D1068*Ergebnis!$C$2*Ergebnis!$C$6)</f>
        <v>0.68132755854412619</v>
      </c>
      <c r="H1068">
        <f>Ergebnis!$C$3/1000*Eigenverbrauch!E1068</f>
        <v>0.3481935489859353</v>
      </c>
      <c r="I1068">
        <f>Ergebnis!$C$4/1000*Eigenverbrauch!F1068</f>
        <v>1.5292421023912068</v>
      </c>
      <c r="J1068">
        <f t="shared" si="48"/>
        <v>0.29596451663804502</v>
      </c>
      <c r="K1068">
        <f t="shared" si="49"/>
        <v>0.38536304190608117</v>
      </c>
      <c r="L1068">
        <f t="shared" si="50"/>
        <v>0.34682673771547307</v>
      </c>
    </row>
    <row r="1069" spans="2:12" x14ac:dyDescent="0.35">
      <c r="B1069" s="30">
        <v>40953</v>
      </c>
      <c r="C1069" s="31" t="s">
        <v>62</v>
      </c>
      <c r="D1069" s="32">
        <v>2.5798260808334726E-4</v>
      </c>
      <c r="E1069" s="32">
        <v>0.10942414432751262</v>
      </c>
      <c r="F1069">
        <v>0.64525558825248963</v>
      </c>
      <c r="G1069">
        <f>(D1069*Ergebnis!$C$2*Ergebnis!$C$6)</f>
        <v>1.692365909026758</v>
      </c>
      <c r="H1069">
        <f>Ergebnis!$C$3/1000*Eigenverbrauch!E1069</f>
        <v>0.32827243298253783</v>
      </c>
      <c r="I1069">
        <f>Ergebnis!$C$4/1000*Eigenverbrauch!F1069</f>
        <v>2.2583945588837135</v>
      </c>
      <c r="J1069">
        <f t="shared" si="48"/>
        <v>0.27903156803515716</v>
      </c>
      <c r="K1069">
        <f t="shared" si="49"/>
        <v>1.4133343409916008</v>
      </c>
      <c r="L1069">
        <f t="shared" si="50"/>
        <v>1.2720009068924407</v>
      </c>
    </row>
    <row r="1070" spans="2:12" x14ac:dyDescent="0.35">
      <c r="B1070" s="30">
        <v>40953</v>
      </c>
      <c r="C1070" s="31" t="s">
        <v>63</v>
      </c>
      <c r="D1070" s="32">
        <v>4.8142817741446734E-4</v>
      </c>
      <c r="E1070" s="32">
        <v>0.10842359821674165</v>
      </c>
      <c r="F1070">
        <v>0.65967688499990251</v>
      </c>
      <c r="G1070">
        <f>(D1070*Ergebnis!$C$2*Ergebnis!$C$6)</f>
        <v>3.1581688438389057</v>
      </c>
      <c r="H1070">
        <f>Ergebnis!$C$3/1000*Eigenverbrauch!E1070</f>
        <v>0.32527079465022496</v>
      </c>
      <c r="I1070">
        <f>Ergebnis!$C$4/1000*Eigenverbrauch!F1070</f>
        <v>2.3088690974996586</v>
      </c>
      <c r="J1070">
        <f t="shared" si="48"/>
        <v>0.27648017545269121</v>
      </c>
      <c r="K1070">
        <f t="shared" si="49"/>
        <v>2.8816886683862144</v>
      </c>
      <c r="L1070">
        <f t="shared" si="50"/>
        <v>2.0779821877496927</v>
      </c>
    </row>
    <row r="1071" spans="2:12" x14ac:dyDescent="0.35">
      <c r="B1071" s="30">
        <v>40953</v>
      </c>
      <c r="C1071" s="31" t="s">
        <v>64</v>
      </c>
      <c r="D1071" s="32">
        <v>6.7715997526112044E-4</v>
      </c>
      <c r="E1071" s="32">
        <v>0.11442032286586888</v>
      </c>
      <c r="F1071">
        <v>0.67526747607818682</v>
      </c>
      <c r="G1071">
        <f>(D1071*Ergebnis!$C$2*Ergebnis!$C$6)</f>
        <v>4.4421694377129501</v>
      </c>
      <c r="H1071">
        <f>Ergebnis!$C$3/1000*Eigenverbrauch!E1071</f>
        <v>0.34326096859760663</v>
      </c>
      <c r="I1071">
        <f>Ergebnis!$C$4/1000*Eigenverbrauch!F1071</f>
        <v>2.363436166273654</v>
      </c>
      <c r="J1071">
        <f t="shared" si="48"/>
        <v>0.29177182330796564</v>
      </c>
      <c r="K1071">
        <f t="shared" si="49"/>
        <v>4.1503976144049846</v>
      </c>
      <c r="L1071">
        <f t="shared" si="50"/>
        <v>2.1270925496462887</v>
      </c>
    </row>
    <row r="1072" spans="2:12" x14ac:dyDescent="0.35">
      <c r="B1072" s="30">
        <v>40953</v>
      </c>
      <c r="C1072" s="31" t="s">
        <v>65</v>
      </c>
      <c r="D1072" s="32">
        <v>5.0147727680432128E-4</v>
      </c>
      <c r="E1072" s="32">
        <v>0.12295934743288857</v>
      </c>
      <c r="F1072">
        <v>0.38313877574883559</v>
      </c>
      <c r="G1072">
        <f>(D1072*Ergebnis!$C$2*Ergebnis!$C$6)</f>
        <v>3.2896909358363478</v>
      </c>
      <c r="H1072">
        <f>Ergebnis!$C$3/1000*Eigenverbrauch!E1072</f>
        <v>0.36887804229866572</v>
      </c>
      <c r="I1072">
        <f>Ergebnis!$C$4/1000*Eigenverbrauch!F1072</f>
        <v>1.3409857151209246</v>
      </c>
      <c r="J1072">
        <f t="shared" si="48"/>
        <v>0.31354633595386583</v>
      </c>
      <c r="K1072">
        <f t="shared" si="49"/>
        <v>2.976144599882482</v>
      </c>
      <c r="L1072">
        <f t="shared" si="50"/>
        <v>1.2068871436088322</v>
      </c>
    </row>
    <row r="1073" spans="2:12" x14ac:dyDescent="0.35">
      <c r="B1073" s="30">
        <v>40953</v>
      </c>
      <c r="C1073" s="31" t="s">
        <v>66</v>
      </c>
      <c r="D1073" s="32">
        <v>2.8183117614445879E-4</v>
      </c>
      <c r="E1073" s="32">
        <v>0.12602411974574773</v>
      </c>
      <c r="F1073">
        <v>4.8915479508116852E-2</v>
      </c>
      <c r="G1073">
        <f>(D1073*Ergebnis!$C$2*Ergebnis!$C$6)</f>
        <v>1.8488125155076496</v>
      </c>
      <c r="H1073">
        <f>Ergebnis!$C$3/1000*Eigenverbrauch!E1073</f>
        <v>0.37807235923724319</v>
      </c>
      <c r="I1073">
        <f>Ergebnis!$C$4/1000*Eigenverbrauch!F1073</f>
        <v>0.17120417827840897</v>
      </c>
      <c r="J1073">
        <f t="shared" si="48"/>
        <v>0.3213615053516567</v>
      </c>
      <c r="K1073">
        <f t="shared" si="49"/>
        <v>1.5274510101559928</v>
      </c>
      <c r="L1073">
        <f t="shared" si="50"/>
        <v>0.15408376045056807</v>
      </c>
    </row>
    <row r="1074" spans="2:12" x14ac:dyDescent="0.35">
      <c r="B1074" s="30">
        <v>40953</v>
      </c>
      <c r="C1074" s="31" t="s">
        <v>67</v>
      </c>
      <c r="D1074" s="32">
        <v>2.6341229860663229E-4</v>
      </c>
      <c r="E1074" s="32">
        <v>0.11866533050505386</v>
      </c>
      <c r="F1074">
        <v>0.14869526240913611</v>
      </c>
      <c r="G1074">
        <f>(D1074*Ergebnis!$C$2*Ergebnis!$C$6)</f>
        <v>1.7279846788595079</v>
      </c>
      <c r="H1074">
        <f>Ergebnis!$C$3/1000*Eigenverbrauch!E1074</f>
        <v>0.35599599151516159</v>
      </c>
      <c r="I1074">
        <f>Ergebnis!$C$4/1000*Eigenverbrauch!F1074</f>
        <v>0.52043341843197632</v>
      </c>
      <c r="J1074">
        <f t="shared" si="48"/>
        <v>0.30259659278788736</v>
      </c>
      <c r="K1074">
        <f t="shared" si="49"/>
        <v>1.4253880860716206</v>
      </c>
      <c r="L1074">
        <f t="shared" si="50"/>
        <v>0.46839007658877868</v>
      </c>
    </row>
    <row r="1075" spans="2:12" x14ac:dyDescent="0.35">
      <c r="B1075" s="30">
        <v>40953</v>
      </c>
      <c r="C1075" s="31" t="s">
        <v>68</v>
      </c>
      <c r="D1075" s="32">
        <v>2.7797911967152294E-4</v>
      </c>
      <c r="E1075" s="32">
        <v>0.11316686290215583</v>
      </c>
      <c r="F1075">
        <v>0</v>
      </c>
      <c r="G1075">
        <f>(D1075*Ergebnis!$C$2*Ergebnis!$C$6)</f>
        <v>1.8235430250451905</v>
      </c>
      <c r="H1075">
        <f>Ergebnis!$C$3/1000*Eigenverbrauch!E1075</f>
        <v>0.33950058870646749</v>
      </c>
      <c r="I1075">
        <f>Ergebnis!$C$4/1000*Eigenverbrauch!F1075</f>
        <v>0</v>
      </c>
      <c r="J1075">
        <f t="shared" si="48"/>
        <v>0.28857550040049734</v>
      </c>
      <c r="K1075">
        <f t="shared" si="49"/>
        <v>1.5349675246446932</v>
      </c>
      <c r="L1075">
        <f t="shared" si="50"/>
        <v>0</v>
      </c>
    </row>
    <row r="1076" spans="2:12" x14ac:dyDescent="0.35">
      <c r="B1076" s="30">
        <v>40953</v>
      </c>
      <c r="C1076" s="31" t="s">
        <v>69</v>
      </c>
      <c r="D1076" s="32">
        <v>3.9861553672155578E-5</v>
      </c>
      <c r="E1076" s="32">
        <v>0.11879366027372337</v>
      </c>
      <c r="F1076">
        <v>0</v>
      </c>
      <c r="G1076">
        <f>(D1076*Ergebnis!$C$2*Ergebnis!$C$6)</f>
        <v>0.26149179208934059</v>
      </c>
      <c r="H1076">
        <f>Ergebnis!$C$3/1000*Eigenverbrauch!E1076</f>
        <v>0.35638098082117009</v>
      </c>
      <c r="I1076">
        <f>Ergebnis!$C$4/1000*Eigenverbrauch!F1076</f>
        <v>0</v>
      </c>
      <c r="J1076">
        <f t="shared" si="48"/>
        <v>0.2222680232759395</v>
      </c>
      <c r="K1076">
        <f t="shared" si="49"/>
        <v>3.9223768813401089E-2</v>
      </c>
      <c r="L1076">
        <f t="shared" si="50"/>
        <v>0</v>
      </c>
    </row>
    <row r="1077" spans="2:12" x14ac:dyDescent="0.35">
      <c r="B1077" s="30">
        <v>40953</v>
      </c>
      <c r="C1077" s="31" t="s">
        <v>70</v>
      </c>
      <c r="D1077" s="32">
        <v>6.0475971930051337E-6</v>
      </c>
      <c r="E1077" s="32">
        <v>0.14552619424382052</v>
      </c>
      <c r="F1077">
        <v>0</v>
      </c>
      <c r="G1077">
        <f>(D1077*Ergebnis!$C$2*Ergebnis!$C$6)</f>
        <v>3.9672237586113678E-2</v>
      </c>
      <c r="H1077">
        <f>Ergebnis!$C$3/1000*Eigenverbrauch!E1077</f>
        <v>0.43657858273146155</v>
      </c>
      <c r="I1077">
        <f>Ergebnis!$C$4/1000*Eigenverbrauch!F1077</f>
        <v>0</v>
      </c>
      <c r="J1077">
        <f t="shared" si="48"/>
        <v>3.3721401948196623E-2</v>
      </c>
      <c r="K1077">
        <f t="shared" si="49"/>
        <v>5.9508356379170541E-3</v>
      </c>
      <c r="L1077">
        <f t="shared" si="50"/>
        <v>0</v>
      </c>
    </row>
    <row r="1078" spans="2:12" x14ac:dyDescent="0.35">
      <c r="B1078" s="30">
        <v>40953</v>
      </c>
      <c r="C1078" s="31" t="s">
        <v>71</v>
      </c>
      <c r="D1078" s="32">
        <v>0</v>
      </c>
      <c r="E1078" s="32">
        <v>0.1859052059037582</v>
      </c>
      <c r="F1078">
        <v>0</v>
      </c>
      <c r="G1078">
        <f>(D1078*Ergebnis!$C$2*Ergebnis!$C$6)</f>
        <v>0</v>
      </c>
      <c r="H1078">
        <f>Ergebnis!$C$3/1000*Eigenverbrauch!E1078</f>
        <v>0.55771561771127454</v>
      </c>
      <c r="I1078">
        <f>Ergebnis!$C$4/1000*Eigenverbrauch!F1078</f>
        <v>0</v>
      </c>
      <c r="J1078">
        <f t="shared" si="48"/>
        <v>0</v>
      </c>
      <c r="K1078">
        <f t="shared" si="49"/>
        <v>0</v>
      </c>
      <c r="L1078">
        <f t="shared" si="50"/>
        <v>0</v>
      </c>
    </row>
    <row r="1079" spans="2:12" x14ac:dyDescent="0.35">
      <c r="B1079" s="30">
        <v>40953</v>
      </c>
      <c r="C1079" s="31" t="s">
        <v>72</v>
      </c>
      <c r="D1079" s="32">
        <v>0</v>
      </c>
      <c r="E1079" s="32">
        <v>0.20172877948294318</v>
      </c>
      <c r="F1079">
        <v>0.13213025938845907</v>
      </c>
      <c r="G1079">
        <f>(D1079*Ergebnis!$C$2*Ergebnis!$C$6)</f>
        <v>0</v>
      </c>
      <c r="H1079">
        <f>Ergebnis!$C$3/1000*Eigenverbrauch!E1079</f>
        <v>0.60518633844882952</v>
      </c>
      <c r="I1079">
        <f>Ergebnis!$C$4/1000*Eigenverbrauch!F1079</f>
        <v>0.46245590785960677</v>
      </c>
      <c r="J1079">
        <f t="shared" si="48"/>
        <v>0</v>
      </c>
      <c r="K1079">
        <f t="shared" si="49"/>
        <v>0</v>
      </c>
      <c r="L1079">
        <f t="shared" si="50"/>
        <v>0</v>
      </c>
    </row>
    <row r="1080" spans="2:12" x14ac:dyDescent="0.35">
      <c r="B1080" s="30">
        <v>40953</v>
      </c>
      <c r="C1080" s="31" t="s">
        <v>73</v>
      </c>
      <c r="D1080" s="32">
        <v>0</v>
      </c>
      <c r="E1080" s="32">
        <v>0.18898255490487076</v>
      </c>
      <c r="F1080">
        <v>0</v>
      </c>
      <c r="G1080">
        <f>(D1080*Ergebnis!$C$2*Ergebnis!$C$6)</f>
        <v>0</v>
      </c>
      <c r="H1080">
        <f>Ergebnis!$C$3/1000*Eigenverbrauch!E1080</f>
        <v>0.56694766471461233</v>
      </c>
      <c r="I1080">
        <f>Ergebnis!$C$4/1000*Eigenverbrauch!F1080</f>
        <v>0</v>
      </c>
      <c r="J1080">
        <f t="shared" si="48"/>
        <v>0</v>
      </c>
      <c r="K1080">
        <f t="shared" si="49"/>
        <v>0</v>
      </c>
      <c r="L1080">
        <f t="shared" si="50"/>
        <v>0</v>
      </c>
    </row>
    <row r="1081" spans="2:12" x14ac:dyDescent="0.35">
      <c r="B1081" s="30">
        <v>40953</v>
      </c>
      <c r="C1081" s="31" t="s">
        <v>74</v>
      </c>
      <c r="D1081" s="32">
        <v>0</v>
      </c>
      <c r="E1081" s="32">
        <v>0.15563553528822338</v>
      </c>
      <c r="F1081">
        <v>0.28433340479020913</v>
      </c>
      <c r="G1081">
        <f>(D1081*Ergebnis!$C$2*Ergebnis!$C$6)</f>
        <v>0</v>
      </c>
      <c r="H1081">
        <f>Ergebnis!$C$3/1000*Eigenverbrauch!E1081</f>
        <v>0.46690660586467014</v>
      </c>
      <c r="I1081">
        <f>Ergebnis!$C$4/1000*Eigenverbrauch!F1081</f>
        <v>0.99516691676573199</v>
      </c>
      <c r="J1081">
        <f t="shared" si="48"/>
        <v>0</v>
      </c>
      <c r="K1081">
        <f t="shared" si="49"/>
        <v>0</v>
      </c>
      <c r="L1081">
        <f t="shared" si="50"/>
        <v>0</v>
      </c>
    </row>
    <row r="1082" spans="2:12" x14ac:dyDescent="0.35">
      <c r="B1082" s="30">
        <v>40953</v>
      </c>
      <c r="C1082" s="31" t="s">
        <v>75</v>
      </c>
      <c r="D1082" s="32">
        <v>0</v>
      </c>
      <c r="E1082" s="32">
        <v>0.12531061317917816</v>
      </c>
      <c r="F1082">
        <v>0.56827704480346108</v>
      </c>
      <c r="G1082">
        <f>(D1082*Ergebnis!$C$2*Ergebnis!$C$6)</f>
        <v>0</v>
      </c>
      <c r="H1082">
        <f>Ergebnis!$C$3/1000*Eigenverbrauch!E1082</f>
        <v>0.37593183953753451</v>
      </c>
      <c r="I1082">
        <f>Ergebnis!$C$4/1000*Eigenverbrauch!F1082</f>
        <v>1.9889696568121138</v>
      </c>
      <c r="J1082">
        <f t="shared" si="48"/>
        <v>0</v>
      </c>
      <c r="K1082">
        <f t="shared" si="49"/>
        <v>0</v>
      </c>
      <c r="L1082">
        <f t="shared" si="50"/>
        <v>0</v>
      </c>
    </row>
    <row r="1083" spans="2:12" x14ac:dyDescent="0.35">
      <c r="B1083" s="30">
        <v>40953</v>
      </c>
      <c r="C1083" s="31" t="s">
        <v>76</v>
      </c>
      <c r="D1083" s="32">
        <v>0</v>
      </c>
      <c r="E1083" s="32">
        <v>9.6233407230450277E-2</v>
      </c>
      <c r="F1083">
        <v>3.1181182156568513E-2</v>
      </c>
      <c r="G1083">
        <f>(D1083*Ergebnis!$C$2*Ergebnis!$C$6)</f>
        <v>0</v>
      </c>
      <c r="H1083">
        <f>Ergebnis!$C$3/1000*Eigenverbrauch!E1083</f>
        <v>0.28870022169135084</v>
      </c>
      <c r="I1083">
        <f>Ergebnis!$C$4/1000*Eigenverbrauch!F1083</f>
        <v>0.1091341375479898</v>
      </c>
      <c r="J1083">
        <f t="shared" si="48"/>
        <v>0</v>
      </c>
      <c r="K1083">
        <f t="shared" si="49"/>
        <v>0</v>
      </c>
      <c r="L1083">
        <f t="shared" si="50"/>
        <v>0</v>
      </c>
    </row>
    <row r="1084" spans="2:12" x14ac:dyDescent="0.35">
      <c r="B1084" s="30">
        <v>40954</v>
      </c>
      <c r="C1084" s="31" t="s">
        <v>53</v>
      </c>
      <c r="D1084" s="32">
        <v>0</v>
      </c>
      <c r="E1084" s="32">
        <v>7.9920731193885625E-2</v>
      </c>
      <c r="F1084">
        <v>0.13622278954650868</v>
      </c>
      <c r="G1084">
        <f>(D1084*Ergebnis!$C$2*Ergebnis!$C$6)</f>
        <v>0</v>
      </c>
      <c r="H1084">
        <f>Ergebnis!$C$3/1000*Eigenverbrauch!E1084</f>
        <v>0.23976219358165687</v>
      </c>
      <c r="I1084">
        <f>Ergebnis!$C$4/1000*Eigenverbrauch!F1084</f>
        <v>0.47677976341278039</v>
      </c>
      <c r="J1084">
        <f t="shared" si="48"/>
        <v>0</v>
      </c>
      <c r="K1084">
        <f t="shared" si="49"/>
        <v>0</v>
      </c>
      <c r="L1084">
        <f t="shared" si="50"/>
        <v>0</v>
      </c>
    </row>
    <row r="1085" spans="2:12" x14ac:dyDescent="0.35">
      <c r="B1085" s="30">
        <v>40954</v>
      </c>
      <c r="C1085" s="31" t="s">
        <v>54</v>
      </c>
      <c r="D1085" s="32">
        <v>0</v>
      </c>
      <c r="E1085" s="32">
        <v>6.9016352287206928E-2</v>
      </c>
      <c r="F1085">
        <v>0.10601601933233293</v>
      </c>
      <c r="G1085">
        <f>(D1085*Ergebnis!$C$2*Ergebnis!$C$6)</f>
        <v>0</v>
      </c>
      <c r="H1085">
        <f>Ergebnis!$C$3/1000*Eigenverbrauch!E1085</f>
        <v>0.20704905686162078</v>
      </c>
      <c r="I1085">
        <f>Ergebnis!$C$4/1000*Eigenverbrauch!F1085</f>
        <v>0.37105606766316523</v>
      </c>
      <c r="J1085">
        <f t="shared" si="48"/>
        <v>0</v>
      </c>
      <c r="K1085">
        <f t="shared" si="49"/>
        <v>0</v>
      </c>
      <c r="L1085">
        <f t="shared" si="50"/>
        <v>0</v>
      </c>
    </row>
    <row r="1086" spans="2:12" x14ac:dyDescent="0.35">
      <c r="B1086" s="30">
        <v>40954</v>
      </c>
      <c r="C1086" s="31" t="s">
        <v>55</v>
      </c>
      <c r="D1086" s="32">
        <v>0</v>
      </c>
      <c r="E1086" s="32">
        <v>6.83468261857961E-2</v>
      </c>
      <c r="F1086">
        <v>0.2954417009334866</v>
      </c>
      <c r="G1086">
        <f>(D1086*Ergebnis!$C$2*Ergebnis!$C$6)</f>
        <v>0</v>
      </c>
      <c r="H1086">
        <f>Ergebnis!$C$3/1000*Eigenverbrauch!E1086</f>
        <v>0.2050404785573883</v>
      </c>
      <c r="I1086">
        <f>Ergebnis!$C$4/1000*Eigenverbrauch!F1086</f>
        <v>1.0340459532672031</v>
      </c>
      <c r="J1086">
        <f t="shared" si="48"/>
        <v>0</v>
      </c>
      <c r="K1086">
        <f t="shared" si="49"/>
        <v>0</v>
      </c>
      <c r="L1086">
        <f t="shared" si="50"/>
        <v>0</v>
      </c>
    </row>
    <row r="1087" spans="2:12" x14ac:dyDescent="0.35">
      <c r="B1087" s="30">
        <v>40954</v>
      </c>
      <c r="C1087" s="31" t="s">
        <v>56</v>
      </c>
      <c r="D1087" s="32">
        <v>0</v>
      </c>
      <c r="E1087" s="32">
        <v>7.1975674124176797E-2</v>
      </c>
      <c r="F1087">
        <v>0.26289634205756823</v>
      </c>
      <c r="G1087">
        <f>(D1087*Ergebnis!$C$2*Ergebnis!$C$6)</f>
        <v>0</v>
      </c>
      <c r="H1087">
        <f>Ergebnis!$C$3/1000*Eigenverbrauch!E1087</f>
        <v>0.21592702237253039</v>
      </c>
      <c r="I1087">
        <f>Ergebnis!$C$4/1000*Eigenverbrauch!F1087</f>
        <v>0.92013719720148879</v>
      </c>
      <c r="J1087">
        <f t="shared" si="48"/>
        <v>0</v>
      </c>
      <c r="K1087">
        <f t="shared" si="49"/>
        <v>0</v>
      </c>
      <c r="L1087">
        <f t="shared" si="50"/>
        <v>0</v>
      </c>
    </row>
    <row r="1088" spans="2:12" x14ac:dyDescent="0.35">
      <c r="B1088" s="30">
        <v>40954</v>
      </c>
      <c r="C1088" s="31" t="s">
        <v>57</v>
      </c>
      <c r="D1088" s="32">
        <v>0</v>
      </c>
      <c r="E1088" s="32">
        <v>7.8423171453926702E-2</v>
      </c>
      <c r="F1088">
        <v>0.21495527449184418</v>
      </c>
      <c r="G1088">
        <f>(D1088*Ergebnis!$C$2*Ergebnis!$C$6)</f>
        <v>0</v>
      </c>
      <c r="H1088">
        <f>Ergebnis!$C$3/1000*Eigenverbrauch!E1088</f>
        <v>0.23526951436178012</v>
      </c>
      <c r="I1088">
        <f>Ergebnis!$C$4/1000*Eigenverbrauch!F1088</f>
        <v>0.75234346072145464</v>
      </c>
      <c r="J1088">
        <f t="shared" si="48"/>
        <v>0</v>
      </c>
      <c r="K1088">
        <f t="shared" si="49"/>
        <v>0</v>
      </c>
      <c r="L1088">
        <f t="shared" si="50"/>
        <v>0</v>
      </c>
    </row>
    <row r="1089" spans="2:12" x14ac:dyDescent="0.35">
      <c r="B1089" s="30">
        <v>40954</v>
      </c>
      <c r="C1089" s="31" t="s">
        <v>58</v>
      </c>
      <c r="D1089" s="32">
        <v>0</v>
      </c>
      <c r="E1089" s="32">
        <v>9.2128260747139798E-2</v>
      </c>
      <c r="F1089">
        <v>0.53280845010036437</v>
      </c>
      <c r="G1089">
        <f>(D1089*Ergebnis!$C$2*Ergebnis!$C$6)</f>
        <v>0</v>
      </c>
      <c r="H1089">
        <f>Ergebnis!$C$3/1000*Eigenverbrauch!E1089</f>
        <v>0.27638478224141938</v>
      </c>
      <c r="I1089">
        <f>Ergebnis!$C$4/1000*Eigenverbrauch!F1089</f>
        <v>1.8648295753512754</v>
      </c>
      <c r="J1089">
        <f t="shared" si="48"/>
        <v>0</v>
      </c>
      <c r="K1089">
        <f t="shared" si="49"/>
        <v>0</v>
      </c>
      <c r="L1089">
        <f t="shared" si="50"/>
        <v>0</v>
      </c>
    </row>
    <row r="1090" spans="2:12" x14ac:dyDescent="0.35">
      <c r="B1090" s="30">
        <v>40954</v>
      </c>
      <c r="C1090" s="31" t="s">
        <v>59</v>
      </c>
      <c r="D1090" s="32">
        <v>0</v>
      </c>
      <c r="E1090" s="32">
        <v>0.12474821018072688</v>
      </c>
      <c r="F1090">
        <v>0.41022742774735443</v>
      </c>
      <c r="G1090">
        <f>(D1090*Ergebnis!$C$2*Ergebnis!$C$6)</f>
        <v>0</v>
      </c>
      <c r="H1090">
        <f>Ergebnis!$C$3/1000*Eigenverbrauch!E1090</f>
        <v>0.3742446305421806</v>
      </c>
      <c r="I1090">
        <f>Ergebnis!$C$4/1000*Eigenverbrauch!F1090</f>
        <v>1.4357959971157406</v>
      </c>
      <c r="J1090">
        <f t="shared" si="48"/>
        <v>0</v>
      </c>
      <c r="K1090">
        <f t="shared" si="49"/>
        <v>0</v>
      </c>
      <c r="L1090">
        <f t="shared" si="50"/>
        <v>0</v>
      </c>
    </row>
    <row r="1091" spans="2:12" x14ac:dyDescent="0.35">
      <c r="B1091" s="30">
        <v>40954</v>
      </c>
      <c r="C1091" s="31" t="s">
        <v>60</v>
      </c>
      <c r="D1091" s="32">
        <v>2.064071215873491E-6</v>
      </c>
      <c r="E1091" s="32">
        <v>0.13006266020058005</v>
      </c>
      <c r="F1091">
        <v>0.15200826301327147</v>
      </c>
      <c r="G1091">
        <f>(D1091*Ergebnis!$C$2*Ergebnis!$C$6)</f>
        <v>1.3540307176130102E-2</v>
      </c>
      <c r="H1091">
        <f>Ergebnis!$C$3/1000*Eigenverbrauch!E1091</f>
        <v>0.39018798060174015</v>
      </c>
      <c r="I1091">
        <f>Ergebnis!$C$4/1000*Eigenverbrauch!F1091</f>
        <v>0.53202892054645012</v>
      </c>
      <c r="J1091">
        <f t="shared" si="48"/>
        <v>1.1509261099710587E-2</v>
      </c>
      <c r="K1091">
        <f t="shared" si="49"/>
        <v>2.0310460764195147E-3</v>
      </c>
      <c r="L1091">
        <f t="shared" si="50"/>
        <v>1.8279414687775632E-3</v>
      </c>
    </row>
    <row r="1092" spans="2:12" x14ac:dyDescent="0.35">
      <c r="B1092" s="30">
        <v>40954</v>
      </c>
      <c r="C1092" s="31" t="s">
        <v>61</v>
      </c>
      <c r="D1092" s="32">
        <v>2.5058087499712574E-5</v>
      </c>
      <c r="E1092" s="32">
        <v>0.1160645163286451</v>
      </c>
      <c r="F1092">
        <v>0.43361331436478084</v>
      </c>
      <c r="G1092">
        <f>(D1092*Ergebnis!$C$2*Ergebnis!$C$6)</f>
        <v>0.16438105399811448</v>
      </c>
      <c r="H1092">
        <f>Ergebnis!$C$3/1000*Eigenverbrauch!E1092</f>
        <v>0.3481935489859353</v>
      </c>
      <c r="I1092">
        <f>Ergebnis!$C$4/1000*Eigenverbrauch!F1092</f>
        <v>1.517646600276733</v>
      </c>
      <c r="J1092">
        <f t="shared" si="48"/>
        <v>0.13972389589839732</v>
      </c>
      <c r="K1092">
        <f t="shared" si="49"/>
        <v>2.4657158099717164E-2</v>
      </c>
      <c r="L1092">
        <f t="shared" si="50"/>
        <v>2.2191442289745449E-2</v>
      </c>
    </row>
    <row r="1093" spans="2:12" x14ac:dyDescent="0.35">
      <c r="B1093" s="30">
        <v>40954</v>
      </c>
      <c r="C1093" s="31" t="s">
        <v>62</v>
      </c>
      <c r="D1093" s="32">
        <v>7.6002520375571039E-5</v>
      </c>
      <c r="E1093" s="32">
        <v>0.10942414432751262</v>
      </c>
      <c r="F1093">
        <v>0.59478104963654443</v>
      </c>
      <c r="G1093">
        <f>(D1093*Ergebnis!$C$2*Ergebnis!$C$6)</f>
        <v>0.49857653366374599</v>
      </c>
      <c r="H1093">
        <f>Ergebnis!$C$3/1000*Eigenverbrauch!E1093</f>
        <v>0.32827243298253783</v>
      </c>
      <c r="I1093">
        <f>Ergebnis!$C$4/1000*Eigenverbrauch!F1093</f>
        <v>2.0817336737279053</v>
      </c>
      <c r="J1093">
        <f t="shared" ref="J1093:J1156" si="51">MIN(G1093,H1093)*0.85</f>
        <v>0.27903156803515716</v>
      </c>
      <c r="K1093">
        <f t="shared" ref="K1093:K1156" si="52">G1093-J1093</f>
        <v>0.21954496562858883</v>
      </c>
      <c r="L1093">
        <f t="shared" ref="L1093:L1156" si="53">MIN(I1093,K1093)*0.9</f>
        <v>0.19759046906572994</v>
      </c>
    </row>
    <row r="1094" spans="2:12" x14ac:dyDescent="0.35">
      <c r="B1094" s="30">
        <v>40954</v>
      </c>
      <c r="C1094" s="31" t="s">
        <v>63</v>
      </c>
      <c r="D1094" s="32">
        <v>9.6748408137662558E-5</v>
      </c>
      <c r="E1094" s="32">
        <v>0.10842359821674165</v>
      </c>
      <c r="F1094">
        <v>0.65753317872663852</v>
      </c>
      <c r="G1094">
        <f>(D1094*Ergebnis!$C$2*Ergebnis!$C$6)</f>
        <v>0.63466955738306641</v>
      </c>
      <c r="H1094">
        <f>Ergebnis!$C$3/1000*Eigenverbrauch!E1094</f>
        <v>0.32527079465022496</v>
      </c>
      <c r="I1094">
        <f>Ergebnis!$C$4/1000*Eigenverbrauch!F1094</f>
        <v>2.3013661255432347</v>
      </c>
      <c r="J1094">
        <f t="shared" si="51"/>
        <v>0.27648017545269121</v>
      </c>
      <c r="K1094">
        <f t="shared" si="52"/>
        <v>0.35818938193037519</v>
      </c>
      <c r="L1094">
        <f t="shared" si="53"/>
        <v>0.3223704437373377</v>
      </c>
    </row>
    <row r="1095" spans="2:12" x14ac:dyDescent="0.35">
      <c r="B1095" s="30">
        <v>40954</v>
      </c>
      <c r="C1095" s="31" t="s">
        <v>64</v>
      </c>
      <c r="D1095" s="32">
        <v>1.0881730862283367E-4</v>
      </c>
      <c r="E1095" s="32">
        <v>0.11442032286586888</v>
      </c>
      <c r="F1095">
        <v>0.68559624266755015</v>
      </c>
      <c r="G1095">
        <f>(D1095*Ergebnis!$C$2*Ergebnis!$C$6)</f>
        <v>0.71384154456578885</v>
      </c>
      <c r="H1095">
        <f>Ergebnis!$C$3/1000*Eigenverbrauch!E1095</f>
        <v>0.34326096859760663</v>
      </c>
      <c r="I1095">
        <f>Ergebnis!$C$4/1000*Eigenverbrauch!F1095</f>
        <v>2.3995868493364254</v>
      </c>
      <c r="J1095">
        <f t="shared" si="51"/>
        <v>0.29177182330796564</v>
      </c>
      <c r="K1095">
        <f t="shared" si="52"/>
        <v>0.42206972125782322</v>
      </c>
      <c r="L1095">
        <f t="shared" si="53"/>
        <v>0.37986274913204088</v>
      </c>
    </row>
    <row r="1096" spans="2:12" x14ac:dyDescent="0.35">
      <c r="B1096" s="30">
        <v>40954</v>
      </c>
      <c r="C1096" s="31" t="s">
        <v>65</v>
      </c>
      <c r="D1096" s="32">
        <v>1.5239944926372936E-4</v>
      </c>
      <c r="E1096" s="32">
        <v>0.12295934743288857</v>
      </c>
      <c r="F1096">
        <v>0.12725819967649524</v>
      </c>
      <c r="G1096">
        <f>(D1096*Ergebnis!$C$2*Ergebnis!$C$6)</f>
        <v>0.99974038717006453</v>
      </c>
      <c r="H1096">
        <f>Ergebnis!$C$3/1000*Eigenverbrauch!E1096</f>
        <v>0.36887804229866572</v>
      </c>
      <c r="I1096">
        <f>Ergebnis!$C$4/1000*Eigenverbrauch!F1096</f>
        <v>0.44540369886773334</v>
      </c>
      <c r="J1096">
        <f t="shared" si="51"/>
        <v>0.31354633595386583</v>
      </c>
      <c r="K1096">
        <f t="shared" si="52"/>
        <v>0.6861940512161987</v>
      </c>
      <c r="L1096">
        <f t="shared" si="53"/>
        <v>0.40086332898096</v>
      </c>
    </row>
    <row r="1097" spans="2:12" x14ac:dyDescent="0.35">
      <c r="B1097" s="30">
        <v>40954</v>
      </c>
      <c r="C1097" s="31" t="s">
        <v>66</v>
      </c>
      <c r="D1097" s="32">
        <v>1.106973225328331E-4</v>
      </c>
      <c r="E1097" s="32">
        <v>0.12602411974574773</v>
      </c>
      <c r="F1097">
        <v>0</v>
      </c>
      <c r="G1097">
        <f>(D1097*Ergebnis!$C$2*Ergebnis!$C$6)</f>
        <v>0.7261744358153851</v>
      </c>
      <c r="H1097">
        <f>Ergebnis!$C$3/1000*Eigenverbrauch!E1097</f>
        <v>0.37807235923724319</v>
      </c>
      <c r="I1097">
        <f>Ergebnis!$C$4/1000*Eigenverbrauch!F1097</f>
        <v>0</v>
      </c>
      <c r="J1097">
        <f t="shared" si="51"/>
        <v>0.3213615053516567</v>
      </c>
      <c r="K1097">
        <f t="shared" si="52"/>
        <v>0.4048129304637284</v>
      </c>
      <c r="L1097">
        <f t="shared" si="53"/>
        <v>0</v>
      </c>
    </row>
    <row r="1098" spans="2:12" x14ac:dyDescent="0.35">
      <c r="B1098" s="30">
        <v>40954</v>
      </c>
      <c r="C1098" s="31" t="s">
        <v>67</v>
      </c>
      <c r="D1098" s="32">
        <v>1.0282229923150684E-4</v>
      </c>
      <c r="E1098" s="32">
        <v>0.11866533050505386</v>
      </c>
      <c r="F1098">
        <v>0</v>
      </c>
      <c r="G1098">
        <f>(D1098*Ergebnis!$C$2*Ergebnis!$C$6)</f>
        <v>0.67451428295868487</v>
      </c>
      <c r="H1098">
        <f>Ergebnis!$C$3/1000*Eigenverbrauch!E1098</f>
        <v>0.35599599151516159</v>
      </c>
      <c r="I1098">
        <f>Ergebnis!$C$4/1000*Eigenverbrauch!F1098</f>
        <v>0</v>
      </c>
      <c r="J1098">
        <f t="shared" si="51"/>
        <v>0.30259659278788736</v>
      </c>
      <c r="K1098">
        <f t="shared" si="52"/>
        <v>0.37191769017079751</v>
      </c>
      <c r="L1098">
        <f t="shared" si="53"/>
        <v>0</v>
      </c>
    </row>
    <row r="1099" spans="2:12" x14ac:dyDescent="0.35">
      <c r="B1099" s="30">
        <v>40954</v>
      </c>
      <c r="C1099" s="31" t="s">
        <v>68</v>
      </c>
      <c r="D1099" s="32">
        <v>9.7011347146054087E-5</v>
      </c>
      <c r="E1099" s="32">
        <v>0.11316686290215583</v>
      </c>
      <c r="F1099">
        <v>0</v>
      </c>
      <c r="G1099">
        <f>(D1099*Ergebnis!$C$2*Ergebnis!$C$6)</f>
        <v>0.63639443727811484</v>
      </c>
      <c r="H1099">
        <f>Ergebnis!$C$3/1000*Eigenverbrauch!E1099</f>
        <v>0.33950058870646749</v>
      </c>
      <c r="I1099">
        <f>Ergebnis!$C$4/1000*Eigenverbrauch!F1099</f>
        <v>0</v>
      </c>
      <c r="J1099">
        <f t="shared" si="51"/>
        <v>0.28857550040049734</v>
      </c>
      <c r="K1099">
        <f t="shared" si="52"/>
        <v>0.3478189368776175</v>
      </c>
      <c r="L1099">
        <f t="shared" si="53"/>
        <v>0</v>
      </c>
    </row>
    <row r="1100" spans="2:12" x14ac:dyDescent="0.35">
      <c r="B1100" s="30">
        <v>40954</v>
      </c>
      <c r="C1100" s="31" t="s">
        <v>69</v>
      </c>
      <c r="D1100" s="32">
        <v>2.8213355600410906E-5</v>
      </c>
      <c r="E1100" s="32">
        <v>0.11879366027372337</v>
      </c>
      <c r="F1100">
        <v>0</v>
      </c>
      <c r="G1100">
        <f>(D1100*Ergebnis!$C$2*Ergebnis!$C$6)</f>
        <v>0.18507961273869555</v>
      </c>
      <c r="H1100">
        <f>Ergebnis!$C$3/1000*Eigenverbrauch!E1100</f>
        <v>0.35638098082117009</v>
      </c>
      <c r="I1100">
        <f>Ergebnis!$C$4/1000*Eigenverbrauch!F1100</f>
        <v>0</v>
      </c>
      <c r="J1100">
        <f t="shared" si="51"/>
        <v>0.15731767082789122</v>
      </c>
      <c r="K1100">
        <f t="shared" si="52"/>
        <v>2.7761941910804333E-2</v>
      </c>
      <c r="L1100">
        <f t="shared" si="53"/>
        <v>0</v>
      </c>
    </row>
    <row r="1101" spans="2:12" x14ac:dyDescent="0.35">
      <c r="B1101" s="30">
        <v>40954</v>
      </c>
      <c r="C1101" s="31" t="s">
        <v>70</v>
      </c>
      <c r="D1101" s="32">
        <v>1.0517560335661101E-6</v>
      </c>
      <c r="E1101" s="32">
        <v>0.14552619424382052</v>
      </c>
      <c r="F1101">
        <v>0</v>
      </c>
      <c r="G1101">
        <f>(D1101*Ergebnis!$C$2*Ergebnis!$C$6)</f>
        <v>6.8995195801936828E-3</v>
      </c>
      <c r="H1101">
        <f>Ergebnis!$C$3/1000*Eigenverbrauch!E1101</f>
        <v>0.43657858273146155</v>
      </c>
      <c r="I1101">
        <f>Ergebnis!$C$4/1000*Eigenverbrauch!F1101</f>
        <v>0</v>
      </c>
      <c r="J1101">
        <f t="shared" si="51"/>
        <v>5.8645916431646307E-3</v>
      </c>
      <c r="K1101">
        <f t="shared" si="52"/>
        <v>1.0349279370290522E-3</v>
      </c>
      <c r="L1101">
        <f t="shared" si="53"/>
        <v>0</v>
      </c>
    </row>
    <row r="1102" spans="2:12" x14ac:dyDescent="0.35">
      <c r="B1102" s="30">
        <v>40954</v>
      </c>
      <c r="C1102" s="31" t="s">
        <v>71</v>
      </c>
      <c r="D1102" s="32">
        <v>0</v>
      </c>
      <c r="E1102" s="32">
        <v>0.1859052059037582</v>
      </c>
      <c r="F1102">
        <v>0</v>
      </c>
      <c r="G1102">
        <f>(D1102*Ergebnis!$C$2*Ergebnis!$C$6)</f>
        <v>0</v>
      </c>
      <c r="H1102">
        <f>Ergebnis!$C$3/1000*Eigenverbrauch!E1102</f>
        <v>0.55771561771127454</v>
      </c>
      <c r="I1102">
        <f>Ergebnis!$C$4/1000*Eigenverbrauch!F1102</f>
        <v>0</v>
      </c>
      <c r="J1102">
        <f t="shared" si="51"/>
        <v>0</v>
      </c>
      <c r="K1102">
        <f t="shared" si="52"/>
        <v>0</v>
      </c>
      <c r="L1102">
        <f t="shared" si="53"/>
        <v>0</v>
      </c>
    </row>
    <row r="1103" spans="2:12" x14ac:dyDescent="0.35">
      <c r="B1103" s="30">
        <v>40954</v>
      </c>
      <c r="C1103" s="31" t="s">
        <v>72</v>
      </c>
      <c r="D1103" s="32">
        <v>0</v>
      </c>
      <c r="E1103" s="32">
        <v>0.20172877948294318</v>
      </c>
      <c r="F1103">
        <v>0</v>
      </c>
      <c r="G1103">
        <f>(D1103*Ergebnis!$C$2*Ergebnis!$C$6)</f>
        <v>0</v>
      </c>
      <c r="H1103">
        <f>Ergebnis!$C$3/1000*Eigenverbrauch!E1103</f>
        <v>0.60518633844882952</v>
      </c>
      <c r="I1103">
        <f>Ergebnis!$C$4/1000*Eigenverbrauch!F1103</f>
        <v>0</v>
      </c>
      <c r="J1103">
        <f t="shared" si="51"/>
        <v>0</v>
      </c>
      <c r="K1103">
        <f t="shared" si="52"/>
        <v>0</v>
      </c>
      <c r="L1103">
        <f t="shared" si="53"/>
        <v>0</v>
      </c>
    </row>
    <row r="1104" spans="2:12" x14ac:dyDescent="0.35">
      <c r="B1104" s="30">
        <v>40954</v>
      </c>
      <c r="C1104" s="31" t="s">
        <v>73</v>
      </c>
      <c r="D1104" s="32">
        <v>0</v>
      </c>
      <c r="E1104" s="32">
        <v>0.18898255490487076</v>
      </c>
      <c r="F1104">
        <v>0</v>
      </c>
      <c r="G1104">
        <f>(D1104*Ergebnis!$C$2*Ergebnis!$C$6)</f>
        <v>0</v>
      </c>
      <c r="H1104">
        <f>Ergebnis!$C$3/1000*Eigenverbrauch!E1104</f>
        <v>0.56694766471461233</v>
      </c>
      <c r="I1104">
        <f>Ergebnis!$C$4/1000*Eigenverbrauch!F1104</f>
        <v>0</v>
      </c>
      <c r="J1104">
        <f t="shared" si="51"/>
        <v>0</v>
      </c>
      <c r="K1104">
        <f t="shared" si="52"/>
        <v>0</v>
      </c>
      <c r="L1104">
        <f t="shared" si="53"/>
        <v>0</v>
      </c>
    </row>
    <row r="1105" spans="2:12" x14ac:dyDescent="0.35">
      <c r="B1105" s="30">
        <v>40954</v>
      </c>
      <c r="C1105" s="31" t="s">
        <v>74</v>
      </c>
      <c r="D1105" s="32">
        <v>0</v>
      </c>
      <c r="E1105" s="32">
        <v>0.15563553528822338</v>
      </c>
      <c r="F1105">
        <v>0.27322510864693156</v>
      </c>
      <c r="G1105">
        <f>(D1105*Ergebnis!$C$2*Ergebnis!$C$6)</f>
        <v>0</v>
      </c>
      <c r="H1105">
        <f>Ergebnis!$C$3/1000*Eigenverbrauch!E1105</f>
        <v>0.46690660586467014</v>
      </c>
      <c r="I1105">
        <f>Ergebnis!$C$4/1000*Eigenverbrauch!F1105</f>
        <v>0.95628788026426048</v>
      </c>
      <c r="J1105">
        <f t="shared" si="51"/>
        <v>0</v>
      </c>
      <c r="K1105">
        <f t="shared" si="52"/>
        <v>0</v>
      </c>
      <c r="L1105">
        <f t="shared" si="53"/>
        <v>0</v>
      </c>
    </row>
    <row r="1106" spans="2:12" x14ac:dyDescent="0.35">
      <c r="B1106" s="30">
        <v>40954</v>
      </c>
      <c r="C1106" s="31" t="s">
        <v>75</v>
      </c>
      <c r="D1106" s="32">
        <v>0</v>
      </c>
      <c r="E1106" s="32">
        <v>0.12531061317917816</v>
      </c>
      <c r="F1106">
        <v>0.51487927036033754</v>
      </c>
      <c r="G1106">
        <f>(D1106*Ergebnis!$C$2*Ergebnis!$C$6)</f>
        <v>0</v>
      </c>
      <c r="H1106">
        <f>Ergebnis!$C$3/1000*Eigenverbrauch!E1106</f>
        <v>0.37593183953753451</v>
      </c>
      <c r="I1106">
        <f>Ergebnis!$C$4/1000*Eigenverbrauch!F1106</f>
        <v>1.8020774462611815</v>
      </c>
      <c r="J1106">
        <f t="shared" si="51"/>
        <v>0</v>
      </c>
      <c r="K1106">
        <f t="shared" si="52"/>
        <v>0</v>
      </c>
      <c r="L1106">
        <f t="shared" si="53"/>
        <v>0</v>
      </c>
    </row>
    <row r="1107" spans="2:12" x14ac:dyDescent="0.35">
      <c r="B1107" s="30">
        <v>40954</v>
      </c>
      <c r="C1107" s="31" t="s">
        <v>76</v>
      </c>
      <c r="D1107" s="32">
        <v>0</v>
      </c>
      <c r="E1107" s="32">
        <v>9.6233407230450277E-2</v>
      </c>
      <c r="F1107">
        <v>2.7478416775476001E-2</v>
      </c>
      <c r="G1107">
        <f>(D1107*Ergebnis!$C$2*Ergebnis!$C$6)</f>
        <v>0</v>
      </c>
      <c r="H1107">
        <f>Ergebnis!$C$3/1000*Eigenverbrauch!E1107</f>
        <v>0.28870022169135084</v>
      </c>
      <c r="I1107">
        <f>Ergebnis!$C$4/1000*Eigenverbrauch!F1107</f>
        <v>9.6174458714166008E-2</v>
      </c>
      <c r="J1107">
        <f t="shared" si="51"/>
        <v>0</v>
      </c>
      <c r="K1107">
        <f t="shared" si="52"/>
        <v>0</v>
      </c>
      <c r="L1107">
        <f t="shared" si="53"/>
        <v>0</v>
      </c>
    </row>
    <row r="1108" spans="2:12" x14ac:dyDescent="0.35">
      <c r="B1108" s="30">
        <v>40955</v>
      </c>
      <c r="C1108" s="31" t="s">
        <v>53</v>
      </c>
      <c r="D1108" s="32">
        <v>0</v>
      </c>
      <c r="E1108" s="32">
        <v>7.9920731193885625E-2</v>
      </c>
      <c r="F1108">
        <v>0</v>
      </c>
      <c r="G1108">
        <f>(D1108*Ergebnis!$C$2*Ergebnis!$C$6)</f>
        <v>0</v>
      </c>
      <c r="H1108">
        <f>Ergebnis!$C$3/1000*Eigenverbrauch!E1108</f>
        <v>0.23976219358165687</v>
      </c>
      <c r="I1108">
        <f>Ergebnis!$C$4/1000*Eigenverbrauch!F1108</f>
        <v>0</v>
      </c>
      <c r="J1108">
        <f t="shared" si="51"/>
        <v>0</v>
      </c>
      <c r="K1108">
        <f t="shared" si="52"/>
        <v>0</v>
      </c>
      <c r="L1108">
        <f t="shared" si="53"/>
        <v>0</v>
      </c>
    </row>
    <row r="1109" spans="2:12" x14ac:dyDescent="0.35">
      <c r="B1109" s="30">
        <v>40955</v>
      </c>
      <c r="C1109" s="31" t="s">
        <v>54</v>
      </c>
      <c r="D1109" s="32">
        <v>0</v>
      </c>
      <c r="E1109" s="32">
        <v>6.9016352287206928E-2</v>
      </c>
      <c r="F1109">
        <v>0.23171515990099972</v>
      </c>
      <c r="G1109">
        <f>(D1109*Ergebnis!$C$2*Ergebnis!$C$6)</f>
        <v>0</v>
      </c>
      <c r="H1109">
        <f>Ergebnis!$C$3/1000*Eigenverbrauch!E1109</f>
        <v>0.20704905686162078</v>
      </c>
      <c r="I1109">
        <f>Ergebnis!$C$4/1000*Eigenverbrauch!F1109</f>
        <v>0.81100305965349906</v>
      </c>
      <c r="J1109">
        <f t="shared" si="51"/>
        <v>0</v>
      </c>
      <c r="K1109">
        <f t="shared" si="52"/>
        <v>0</v>
      </c>
      <c r="L1109">
        <f t="shared" si="53"/>
        <v>0</v>
      </c>
    </row>
    <row r="1110" spans="2:12" x14ac:dyDescent="0.35">
      <c r="B1110" s="30">
        <v>40955</v>
      </c>
      <c r="C1110" s="31" t="s">
        <v>55</v>
      </c>
      <c r="D1110" s="32">
        <v>0</v>
      </c>
      <c r="E1110" s="32">
        <v>6.83468261857961E-2</v>
      </c>
      <c r="F1110">
        <v>0.18591779860853974</v>
      </c>
      <c r="G1110">
        <f>(D1110*Ergebnis!$C$2*Ergebnis!$C$6)</f>
        <v>0</v>
      </c>
      <c r="H1110">
        <f>Ergebnis!$C$3/1000*Eigenverbrauch!E1110</f>
        <v>0.2050404785573883</v>
      </c>
      <c r="I1110">
        <f>Ergebnis!$C$4/1000*Eigenverbrauch!F1110</f>
        <v>0.65071229512988915</v>
      </c>
      <c r="J1110">
        <f t="shared" si="51"/>
        <v>0</v>
      </c>
      <c r="K1110">
        <f t="shared" si="52"/>
        <v>0</v>
      </c>
      <c r="L1110">
        <f t="shared" si="53"/>
        <v>0</v>
      </c>
    </row>
    <row r="1111" spans="2:12" x14ac:dyDescent="0.35">
      <c r="B1111" s="30">
        <v>40955</v>
      </c>
      <c r="C1111" s="31" t="s">
        <v>56</v>
      </c>
      <c r="D1111" s="32">
        <v>0</v>
      </c>
      <c r="E1111" s="32">
        <v>7.1975674124176797E-2</v>
      </c>
      <c r="F1111">
        <v>0.15902402899849941</v>
      </c>
      <c r="G1111">
        <f>(D1111*Ergebnis!$C$2*Ergebnis!$C$6)</f>
        <v>0</v>
      </c>
      <c r="H1111">
        <f>Ergebnis!$C$3/1000*Eigenverbrauch!E1111</f>
        <v>0.21592702237253039</v>
      </c>
      <c r="I1111">
        <f>Ergebnis!$C$4/1000*Eigenverbrauch!F1111</f>
        <v>0.55658410149474791</v>
      </c>
      <c r="J1111">
        <f t="shared" si="51"/>
        <v>0</v>
      </c>
      <c r="K1111">
        <f t="shared" si="52"/>
        <v>0</v>
      </c>
      <c r="L1111">
        <f t="shared" si="53"/>
        <v>0</v>
      </c>
    </row>
    <row r="1112" spans="2:12" x14ac:dyDescent="0.35">
      <c r="B1112" s="30">
        <v>40955</v>
      </c>
      <c r="C1112" s="31" t="s">
        <v>57</v>
      </c>
      <c r="D1112" s="32">
        <v>0</v>
      </c>
      <c r="E1112" s="32">
        <v>7.8423171453926702E-2</v>
      </c>
      <c r="F1112">
        <v>0.50435562138249568</v>
      </c>
      <c r="G1112">
        <f>(D1112*Ergebnis!$C$2*Ergebnis!$C$6)</f>
        <v>0</v>
      </c>
      <c r="H1112">
        <f>Ergebnis!$C$3/1000*Eigenverbrauch!E1112</f>
        <v>0.23526951436178012</v>
      </c>
      <c r="I1112">
        <f>Ergebnis!$C$4/1000*Eigenverbrauch!F1112</f>
        <v>1.7652446748387349</v>
      </c>
      <c r="J1112">
        <f t="shared" si="51"/>
        <v>0</v>
      </c>
      <c r="K1112">
        <f t="shared" si="52"/>
        <v>0</v>
      </c>
      <c r="L1112">
        <f t="shared" si="53"/>
        <v>0</v>
      </c>
    </row>
    <row r="1113" spans="2:12" x14ac:dyDescent="0.35">
      <c r="B1113" s="30">
        <v>40955</v>
      </c>
      <c r="C1113" s="31" t="s">
        <v>58</v>
      </c>
      <c r="D1113" s="32">
        <v>0</v>
      </c>
      <c r="E1113" s="32">
        <v>9.2128260747139798E-2</v>
      </c>
      <c r="F1113">
        <v>3.1181182156568513E-2</v>
      </c>
      <c r="G1113">
        <f>(D1113*Ergebnis!$C$2*Ergebnis!$C$6)</f>
        <v>0</v>
      </c>
      <c r="H1113">
        <f>Ergebnis!$C$3/1000*Eigenverbrauch!E1113</f>
        <v>0.27638478224141938</v>
      </c>
      <c r="I1113">
        <f>Ergebnis!$C$4/1000*Eigenverbrauch!F1113</f>
        <v>0.1091341375479898</v>
      </c>
      <c r="J1113">
        <f t="shared" si="51"/>
        <v>0</v>
      </c>
      <c r="K1113">
        <f t="shared" si="52"/>
        <v>0</v>
      </c>
      <c r="L1113">
        <f t="shared" si="53"/>
        <v>0</v>
      </c>
    </row>
    <row r="1114" spans="2:12" x14ac:dyDescent="0.35">
      <c r="B1114" s="30">
        <v>40955</v>
      </c>
      <c r="C1114" s="31" t="s">
        <v>59</v>
      </c>
      <c r="D1114" s="32">
        <v>0</v>
      </c>
      <c r="E1114" s="32">
        <v>0.12474821018072688</v>
      </c>
      <c r="F1114">
        <v>0.60452516906047193</v>
      </c>
      <c r="G1114">
        <f>(D1114*Ergebnis!$C$2*Ergebnis!$C$6)</f>
        <v>0</v>
      </c>
      <c r="H1114">
        <f>Ergebnis!$C$3/1000*Eigenverbrauch!E1114</f>
        <v>0.3742446305421806</v>
      </c>
      <c r="I1114">
        <f>Ergebnis!$C$4/1000*Eigenverbrauch!F1114</f>
        <v>2.1158380917116517</v>
      </c>
      <c r="J1114">
        <f t="shared" si="51"/>
        <v>0</v>
      </c>
      <c r="K1114">
        <f t="shared" si="52"/>
        <v>0</v>
      </c>
      <c r="L1114">
        <f t="shared" si="53"/>
        <v>0</v>
      </c>
    </row>
    <row r="1115" spans="2:12" x14ac:dyDescent="0.35">
      <c r="B1115" s="30">
        <v>40955</v>
      </c>
      <c r="C1115" s="31" t="s">
        <v>60</v>
      </c>
      <c r="D1115" s="32">
        <v>8.9399262853119361E-7</v>
      </c>
      <c r="E1115" s="32">
        <v>0.13006266020058005</v>
      </c>
      <c r="F1115">
        <v>0.38255412858339993</v>
      </c>
      <c r="G1115">
        <f>(D1115*Ergebnis!$C$2*Ergebnis!$C$6)</f>
        <v>5.8645916431646298E-3</v>
      </c>
      <c r="H1115">
        <f>Ergebnis!$C$3/1000*Eigenverbrauch!E1115</f>
        <v>0.39018798060174015</v>
      </c>
      <c r="I1115">
        <f>Ergebnis!$C$4/1000*Eigenverbrauch!F1115</f>
        <v>1.3389394500418998</v>
      </c>
      <c r="J1115">
        <f t="shared" si="51"/>
        <v>4.9849028966899352E-3</v>
      </c>
      <c r="K1115">
        <f t="shared" si="52"/>
        <v>8.7968874647469456E-4</v>
      </c>
      <c r="L1115">
        <f t="shared" si="53"/>
        <v>7.9171987182722508E-4</v>
      </c>
    </row>
    <row r="1116" spans="2:12" x14ac:dyDescent="0.35">
      <c r="B1116" s="30">
        <v>40955</v>
      </c>
      <c r="C1116" s="31" t="s">
        <v>61</v>
      </c>
      <c r="D1116" s="32">
        <v>2.6675162401320468E-5</v>
      </c>
      <c r="E1116" s="32">
        <v>0.1160645163286451</v>
      </c>
      <c r="F1116">
        <v>0.2940775242141368</v>
      </c>
      <c r="G1116">
        <f>(D1116*Ergebnis!$C$2*Ergebnis!$C$6)</f>
        <v>0.17498906535266226</v>
      </c>
      <c r="H1116">
        <f>Ergebnis!$C$3/1000*Eigenverbrauch!E1116</f>
        <v>0.3481935489859353</v>
      </c>
      <c r="I1116">
        <f>Ergebnis!$C$4/1000*Eigenverbrauch!F1116</f>
        <v>1.0292713347494789</v>
      </c>
      <c r="J1116">
        <f t="shared" si="51"/>
        <v>0.14874070554976293</v>
      </c>
      <c r="K1116">
        <f t="shared" si="52"/>
        <v>2.6248359802899329E-2</v>
      </c>
      <c r="L1116">
        <f t="shared" si="53"/>
        <v>2.3623523822609398E-2</v>
      </c>
    </row>
    <row r="1117" spans="2:12" x14ac:dyDescent="0.35">
      <c r="B1117" s="30">
        <v>40955</v>
      </c>
      <c r="C1117" s="31" t="s">
        <v>62</v>
      </c>
      <c r="D1117" s="32">
        <v>8.233935047780685E-5</v>
      </c>
      <c r="E1117" s="32">
        <v>0.10942414432751262</v>
      </c>
      <c r="F1117">
        <v>0.59497593202502286</v>
      </c>
      <c r="G1117">
        <f>(D1117*Ergebnis!$C$2*Ergebnis!$C$6)</f>
        <v>0.54014613913441289</v>
      </c>
      <c r="H1117">
        <f>Ergebnis!$C$3/1000*Eigenverbrauch!E1117</f>
        <v>0.32827243298253783</v>
      </c>
      <c r="I1117">
        <f>Ergebnis!$C$4/1000*Eigenverbrauch!F1117</f>
        <v>2.0824157620875798</v>
      </c>
      <c r="J1117">
        <f t="shared" si="51"/>
        <v>0.27903156803515716</v>
      </c>
      <c r="K1117">
        <f t="shared" si="52"/>
        <v>0.26111457109925573</v>
      </c>
      <c r="L1117">
        <f t="shared" si="53"/>
        <v>0.23500311398933016</v>
      </c>
    </row>
    <row r="1118" spans="2:12" x14ac:dyDescent="0.35">
      <c r="B1118" s="30">
        <v>40955</v>
      </c>
      <c r="C1118" s="31" t="s">
        <v>63</v>
      </c>
      <c r="D1118" s="32">
        <v>1.3771430564506255E-4</v>
      </c>
      <c r="E1118" s="32">
        <v>0.10842359821674165</v>
      </c>
      <c r="F1118">
        <v>0.66084617933077383</v>
      </c>
      <c r="G1118">
        <f>(D1118*Ergebnis!$C$2*Ergebnis!$C$6)</f>
        <v>0.90340584503161037</v>
      </c>
      <c r="H1118">
        <f>Ergebnis!$C$3/1000*Eigenverbrauch!E1118</f>
        <v>0.32527079465022496</v>
      </c>
      <c r="I1118">
        <f>Ergebnis!$C$4/1000*Eigenverbrauch!F1118</f>
        <v>2.3129616276577085</v>
      </c>
      <c r="J1118">
        <f t="shared" si="51"/>
        <v>0.27648017545269121</v>
      </c>
      <c r="K1118">
        <f t="shared" si="52"/>
        <v>0.62692566957891915</v>
      </c>
      <c r="L1118">
        <f t="shared" si="53"/>
        <v>0.56423310262102722</v>
      </c>
    </row>
    <row r="1119" spans="2:12" x14ac:dyDescent="0.35">
      <c r="B1119" s="30">
        <v>40955</v>
      </c>
      <c r="C1119" s="31" t="s">
        <v>64</v>
      </c>
      <c r="D1119" s="32">
        <v>2.4716266788803588E-4</v>
      </c>
      <c r="E1119" s="32">
        <v>0.11442032286586888</v>
      </c>
      <c r="F1119">
        <v>0.61680275953462083</v>
      </c>
      <c r="G1119">
        <f>(D1119*Ergebnis!$C$2*Ergebnis!$C$6)</f>
        <v>1.6213871013455154</v>
      </c>
      <c r="H1119">
        <f>Ergebnis!$C$3/1000*Eigenverbrauch!E1119</f>
        <v>0.34326096859760663</v>
      </c>
      <c r="I1119">
        <f>Ergebnis!$C$4/1000*Eigenverbrauch!F1119</f>
        <v>2.1588096583711729</v>
      </c>
      <c r="J1119">
        <f t="shared" si="51"/>
        <v>0.29177182330796564</v>
      </c>
      <c r="K1119">
        <f t="shared" si="52"/>
        <v>1.3296152780375499</v>
      </c>
      <c r="L1119">
        <f t="shared" si="53"/>
        <v>1.1966537502337948</v>
      </c>
    </row>
    <row r="1120" spans="2:12" x14ac:dyDescent="0.35">
      <c r="B1120" s="30">
        <v>40955</v>
      </c>
      <c r="C1120" s="31" t="s">
        <v>65</v>
      </c>
      <c r="D1120" s="32">
        <v>3.3140832617668131E-4</v>
      </c>
      <c r="E1120" s="32">
        <v>0.12295934743288857</v>
      </c>
      <c r="F1120">
        <v>9.0035663477091576E-2</v>
      </c>
      <c r="G1120">
        <f>(D1120*Ergebnis!$C$2*Ergebnis!$C$6)</f>
        <v>2.1740386197190293</v>
      </c>
      <c r="H1120">
        <f>Ergebnis!$C$3/1000*Eigenverbrauch!E1120</f>
        <v>0.36887804229866572</v>
      </c>
      <c r="I1120">
        <f>Ergebnis!$C$4/1000*Eigenverbrauch!F1120</f>
        <v>0.31512482216982052</v>
      </c>
      <c r="J1120">
        <f t="shared" si="51"/>
        <v>0.31354633595386583</v>
      </c>
      <c r="K1120">
        <f t="shared" si="52"/>
        <v>1.8604922837651636</v>
      </c>
      <c r="L1120">
        <f t="shared" si="53"/>
        <v>0.28361233995283847</v>
      </c>
    </row>
    <row r="1121" spans="2:12" x14ac:dyDescent="0.35">
      <c r="B1121" s="30">
        <v>40955</v>
      </c>
      <c r="C1121" s="31" t="s">
        <v>66</v>
      </c>
      <c r="D1121" s="32">
        <v>7.3442809128879518E-4</v>
      </c>
      <c r="E1121" s="32">
        <v>0.12602411974574773</v>
      </c>
      <c r="F1121">
        <v>0.14382320269717225</v>
      </c>
      <c r="G1121">
        <f>(D1121*Ergebnis!$C$2*Ergebnis!$C$6)</f>
        <v>4.8178482788544965</v>
      </c>
      <c r="H1121">
        <f>Ergebnis!$C$3/1000*Eigenverbrauch!E1121</f>
        <v>0.37807235923724319</v>
      </c>
      <c r="I1121">
        <f>Ergebnis!$C$4/1000*Eigenverbrauch!F1121</f>
        <v>0.50338120944010289</v>
      </c>
      <c r="J1121">
        <f t="shared" si="51"/>
        <v>0.3213615053516567</v>
      </c>
      <c r="K1121">
        <f t="shared" si="52"/>
        <v>4.4964867735028395</v>
      </c>
      <c r="L1121">
        <f t="shared" si="53"/>
        <v>0.45304308849609259</v>
      </c>
    </row>
    <row r="1122" spans="2:12" x14ac:dyDescent="0.35">
      <c r="B1122" s="30">
        <v>40955</v>
      </c>
      <c r="C1122" s="31" t="s">
        <v>67</v>
      </c>
      <c r="D1122" s="32">
        <v>6.1242439139512635E-4</v>
      </c>
      <c r="E1122" s="32">
        <v>0.11866533050505386</v>
      </c>
      <c r="F1122">
        <v>0</v>
      </c>
      <c r="G1122">
        <f>(D1122*Ergebnis!$C$2*Ergebnis!$C$6)</f>
        <v>4.017504007552029</v>
      </c>
      <c r="H1122">
        <f>Ergebnis!$C$3/1000*Eigenverbrauch!E1122</f>
        <v>0.35599599151516159</v>
      </c>
      <c r="I1122">
        <f>Ergebnis!$C$4/1000*Eigenverbrauch!F1122</f>
        <v>0</v>
      </c>
      <c r="J1122">
        <f t="shared" si="51"/>
        <v>0.30259659278788736</v>
      </c>
      <c r="K1122">
        <f t="shared" si="52"/>
        <v>3.7149074147641414</v>
      </c>
      <c r="L1122">
        <f t="shared" si="53"/>
        <v>0</v>
      </c>
    </row>
    <row r="1123" spans="2:12" x14ac:dyDescent="0.35">
      <c r="B1123" s="30">
        <v>40955</v>
      </c>
      <c r="C1123" s="31" t="s">
        <v>68</v>
      </c>
      <c r="D1123" s="32">
        <v>4.2423894308931011E-4</v>
      </c>
      <c r="E1123" s="32">
        <v>0.11316686290215583</v>
      </c>
      <c r="F1123">
        <v>0</v>
      </c>
      <c r="G1123">
        <f>(D1123*Ergebnis!$C$2*Ergebnis!$C$6)</f>
        <v>2.7830074666658744</v>
      </c>
      <c r="H1123">
        <f>Ergebnis!$C$3/1000*Eigenverbrauch!E1123</f>
        <v>0.33950058870646749</v>
      </c>
      <c r="I1123">
        <f>Ergebnis!$C$4/1000*Eigenverbrauch!F1123</f>
        <v>0</v>
      </c>
      <c r="J1123">
        <f t="shared" si="51"/>
        <v>0.28857550040049734</v>
      </c>
      <c r="K1123">
        <f t="shared" si="52"/>
        <v>2.4944319662653771</v>
      </c>
      <c r="L1123">
        <f t="shared" si="53"/>
        <v>0</v>
      </c>
    </row>
    <row r="1124" spans="2:12" x14ac:dyDescent="0.35">
      <c r="B1124" s="30">
        <v>40955</v>
      </c>
      <c r="C1124" s="31" t="s">
        <v>69</v>
      </c>
      <c r="D1124" s="32">
        <v>1.4702234654212262E-4</v>
      </c>
      <c r="E1124" s="32">
        <v>0.11879366027372337</v>
      </c>
      <c r="F1124">
        <v>0</v>
      </c>
      <c r="G1124">
        <f>(D1124*Ergebnis!$C$2*Ergebnis!$C$6)</f>
        <v>0.96446659331632445</v>
      </c>
      <c r="H1124">
        <f>Ergebnis!$C$3/1000*Eigenverbrauch!E1124</f>
        <v>0.35638098082117009</v>
      </c>
      <c r="I1124">
        <f>Ergebnis!$C$4/1000*Eigenverbrauch!F1124</f>
        <v>0</v>
      </c>
      <c r="J1124">
        <f t="shared" si="51"/>
        <v>0.30292383369799458</v>
      </c>
      <c r="K1124">
        <f t="shared" si="52"/>
        <v>0.66154275961832987</v>
      </c>
      <c r="L1124">
        <f t="shared" si="53"/>
        <v>0</v>
      </c>
    </row>
    <row r="1125" spans="2:12" x14ac:dyDescent="0.35">
      <c r="B1125" s="30">
        <v>40955</v>
      </c>
      <c r="C1125" s="31" t="s">
        <v>70</v>
      </c>
      <c r="D1125" s="32">
        <v>9.2948939466404988E-6</v>
      </c>
      <c r="E1125" s="32">
        <v>0.14552619424382052</v>
      </c>
      <c r="F1125">
        <v>0</v>
      </c>
      <c r="G1125">
        <f>(D1125*Ergebnis!$C$2*Ergebnis!$C$6)</f>
        <v>6.0974504289961672E-2</v>
      </c>
      <c r="H1125">
        <f>Ergebnis!$C$3/1000*Eigenverbrauch!E1125</f>
        <v>0.43657858273146155</v>
      </c>
      <c r="I1125">
        <f>Ergebnis!$C$4/1000*Eigenverbrauch!F1125</f>
        <v>0</v>
      </c>
      <c r="J1125">
        <f t="shared" si="51"/>
        <v>5.1828328646467421E-2</v>
      </c>
      <c r="K1125">
        <f t="shared" si="52"/>
        <v>9.1461756434942504E-3</v>
      </c>
      <c r="L1125">
        <f t="shared" si="53"/>
        <v>0</v>
      </c>
    </row>
    <row r="1126" spans="2:12" x14ac:dyDescent="0.35">
      <c r="B1126" s="30">
        <v>40955</v>
      </c>
      <c r="C1126" s="31" t="s">
        <v>71</v>
      </c>
      <c r="D1126" s="32">
        <v>0</v>
      </c>
      <c r="E1126" s="32">
        <v>0.1859052059037582</v>
      </c>
      <c r="F1126">
        <v>0</v>
      </c>
      <c r="G1126">
        <f>(D1126*Ergebnis!$C$2*Ergebnis!$C$6)</f>
        <v>0</v>
      </c>
      <c r="H1126">
        <f>Ergebnis!$C$3/1000*Eigenverbrauch!E1126</f>
        <v>0.55771561771127454</v>
      </c>
      <c r="I1126">
        <f>Ergebnis!$C$4/1000*Eigenverbrauch!F1126</f>
        <v>0</v>
      </c>
      <c r="J1126">
        <f t="shared" si="51"/>
        <v>0</v>
      </c>
      <c r="K1126">
        <f t="shared" si="52"/>
        <v>0</v>
      </c>
      <c r="L1126">
        <f t="shared" si="53"/>
        <v>0</v>
      </c>
    </row>
    <row r="1127" spans="2:12" x14ac:dyDescent="0.35">
      <c r="B1127" s="30">
        <v>40955</v>
      </c>
      <c r="C1127" s="31" t="s">
        <v>72</v>
      </c>
      <c r="D1127" s="32">
        <v>0</v>
      </c>
      <c r="E1127" s="32">
        <v>0.20172877948294318</v>
      </c>
      <c r="F1127">
        <v>0</v>
      </c>
      <c r="G1127">
        <f>(D1127*Ergebnis!$C$2*Ergebnis!$C$6)</f>
        <v>0</v>
      </c>
      <c r="H1127">
        <f>Ergebnis!$C$3/1000*Eigenverbrauch!E1127</f>
        <v>0.60518633844882952</v>
      </c>
      <c r="I1127">
        <f>Ergebnis!$C$4/1000*Eigenverbrauch!F1127</f>
        <v>0</v>
      </c>
      <c r="J1127">
        <f t="shared" si="51"/>
        <v>0</v>
      </c>
      <c r="K1127">
        <f t="shared" si="52"/>
        <v>0</v>
      </c>
      <c r="L1127">
        <f t="shared" si="53"/>
        <v>0</v>
      </c>
    </row>
    <row r="1128" spans="2:12" x14ac:dyDescent="0.35">
      <c r="B1128" s="30">
        <v>40955</v>
      </c>
      <c r="C1128" s="31" t="s">
        <v>73</v>
      </c>
      <c r="D1128" s="32">
        <v>0</v>
      </c>
      <c r="E1128" s="32">
        <v>0.18898255490487076</v>
      </c>
      <c r="F1128">
        <v>0.21690409837662969</v>
      </c>
      <c r="G1128">
        <f>(D1128*Ergebnis!$C$2*Ergebnis!$C$6)</f>
        <v>0</v>
      </c>
      <c r="H1128">
        <f>Ergebnis!$C$3/1000*Eigenverbrauch!E1128</f>
        <v>0.56694766471461233</v>
      </c>
      <c r="I1128">
        <f>Ergebnis!$C$4/1000*Eigenverbrauch!F1128</f>
        <v>0.7591643443182039</v>
      </c>
      <c r="J1128">
        <f t="shared" si="51"/>
        <v>0</v>
      </c>
      <c r="K1128">
        <f t="shared" si="52"/>
        <v>0</v>
      </c>
      <c r="L1128">
        <f t="shared" si="53"/>
        <v>0</v>
      </c>
    </row>
    <row r="1129" spans="2:12" x14ac:dyDescent="0.35">
      <c r="B1129" s="30">
        <v>40955</v>
      </c>
      <c r="C1129" s="31" t="s">
        <v>74</v>
      </c>
      <c r="D1129" s="32">
        <v>0</v>
      </c>
      <c r="E1129" s="32">
        <v>0.15563553528822338</v>
      </c>
      <c r="F1129">
        <v>0.34630600432638903</v>
      </c>
      <c r="G1129">
        <f>(D1129*Ergebnis!$C$2*Ergebnis!$C$6)</f>
        <v>0</v>
      </c>
      <c r="H1129">
        <f>Ergebnis!$C$3/1000*Eigenverbrauch!E1129</f>
        <v>0.46690660586467014</v>
      </c>
      <c r="I1129">
        <f>Ergebnis!$C$4/1000*Eigenverbrauch!F1129</f>
        <v>1.2120710151423615</v>
      </c>
      <c r="J1129">
        <f t="shared" si="51"/>
        <v>0</v>
      </c>
      <c r="K1129">
        <f t="shared" si="52"/>
        <v>0</v>
      </c>
      <c r="L1129">
        <f t="shared" si="53"/>
        <v>0</v>
      </c>
    </row>
    <row r="1130" spans="2:12" x14ac:dyDescent="0.35">
      <c r="B1130" s="30">
        <v>40955</v>
      </c>
      <c r="C1130" s="31" t="s">
        <v>75</v>
      </c>
      <c r="D1130" s="32">
        <v>0</v>
      </c>
      <c r="E1130" s="32">
        <v>0.12531061317917816</v>
      </c>
      <c r="F1130">
        <v>0.23132539512404265</v>
      </c>
      <c r="G1130">
        <f>(D1130*Ergebnis!$C$2*Ergebnis!$C$6)</f>
        <v>0</v>
      </c>
      <c r="H1130">
        <f>Ergebnis!$C$3/1000*Eigenverbrauch!E1130</f>
        <v>0.37593183953753451</v>
      </c>
      <c r="I1130">
        <f>Ergebnis!$C$4/1000*Eigenverbrauch!F1130</f>
        <v>0.80963888293414932</v>
      </c>
      <c r="J1130">
        <f t="shared" si="51"/>
        <v>0</v>
      </c>
      <c r="K1130">
        <f t="shared" si="52"/>
        <v>0</v>
      </c>
      <c r="L1130">
        <f t="shared" si="53"/>
        <v>0</v>
      </c>
    </row>
    <row r="1131" spans="2:12" x14ac:dyDescent="0.35">
      <c r="B1131" s="30">
        <v>40955</v>
      </c>
      <c r="C1131" s="31" t="s">
        <v>76</v>
      </c>
      <c r="D1131" s="32">
        <v>0</v>
      </c>
      <c r="E1131" s="32">
        <v>9.6233407230450277E-2</v>
      </c>
      <c r="F1131">
        <v>0</v>
      </c>
      <c r="G1131">
        <f>(D1131*Ergebnis!$C$2*Ergebnis!$C$6)</f>
        <v>0</v>
      </c>
      <c r="H1131">
        <f>Ergebnis!$C$3/1000*Eigenverbrauch!E1131</f>
        <v>0.28870022169135084</v>
      </c>
      <c r="I1131">
        <f>Ergebnis!$C$4/1000*Eigenverbrauch!F1131</f>
        <v>0</v>
      </c>
      <c r="J1131">
        <f t="shared" si="51"/>
        <v>0</v>
      </c>
      <c r="K1131">
        <f t="shared" si="52"/>
        <v>0</v>
      </c>
      <c r="L1131">
        <f t="shared" si="53"/>
        <v>0</v>
      </c>
    </row>
    <row r="1132" spans="2:12" x14ac:dyDescent="0.35">
      <c r="B1132" s="30">
        <v>40956</v>
      </c>
      <c r="C1132" s="31" t="s">
        <v>53</v>
      </c>
      <c r="D1132" s="32">
        <v>0</v>
      </c>
      <c r="E1132" s="32">
        <v>7.9920731193885625E-2</v>
      </c>
      <c r="F1132">
        <v>0</v>
      </c>
      <c r="G1132">
        <f>(D1132*Ergebnis!$C$2*Ergebnis!$C$6)</f>
        <v>0</v>
      </c>
      <c r="H1132">
        <f>Ergebnis!$C$3/1000*Eigenverbrauch!E1132</f>
        <v>0.23976219358165687</v>
      </c>
      <c r="I1132">
        <f>Ergebnis!$C$4/1000*Eigenverbrauch!F1132</f>
        <v>0</v>
      </c>
      <c r="J1132">
        <f t="shared" si="51"/>
        <v>0</v>
      </c>
      <c r="K1132">
        <f t="shared" si="52"/>
        <v>0</v>
      </c>
      <c r="L1132">
        <f t="shared" si="53"/>
        <v>0</v>
      </c>
    </row>
    <row r="1133" spans="2:12" x14ac:dyDescent="0.35">
      <c r="B1133" s="30">
        <v>40956</v>
      </c>
      <c r="C1133" s="31" t="s">
        <v>54</v>
      </c>
      <c r="D1133" s="32">
        <v>0</v>
      </c>
      <c r="E1133" s="32">
        <v>6.9016352287206928E-2</v>
      </c>
      <c r="F1133">
        <v>0.19098474070898214</v>
      </c>
      <c r="G1133">
        <f>(D1133*Ergebnis!$C$2*Ergebnis!$C$6)</f>
        <v>0</v>
      </c>
      <c r="H1133">
        <f>Ergebnis!$C$3/1000*Eigenverbrauch!E1133</f>
        <v>0.20704905686162078</v>
      </c>
      <c r="I1133">
        <f>Ergebnis!$C$4/1000*Eigenverbrauch!F1133</f>
        <v>0.66844659248143745</v>
      </c>
      <c r="J1133">
        <f t="shared" si="51"/>
        <v>0</v>
      </c>
      <c r="K1133">
        <f t="shared" si="52"/>
        <v>0</v>
      </c>
      <c r="L1133">
        <f t="shared" si="53"/>
        <v>0</v>
      </c>
    </row>
    <row r="1134" spans="2:12" x14ac:dyDescent="0.35">
      <c r="B1134" s="30">
        <v>40956</v>
      </c>
      <c r="C1134" s="31" t="s">
        <v>55</v>
      </c>
      <c r="D1134" s="32">
        <v>0</v>
      </c>
      <c r="E1134" s="32">
        <v>6.83468261857961E-2</v>
      </c>
      <c r="F1134">
        <v>0.19585680042094597</v>
      </c>
      <c r="G1134">
        <f>(D1134*Ergebnis!$C$2*Ergebnis!$C$6)</f>
        <v>0</v>
      </c>
      <c r="H1134">
        <f>Ergebnis!$C$3/1000*Eigenverbrauch!E1134</f>
        <v>0.2050404785573883</v>
      </c>
      <c r="I1134">
        <f>Ergebnis!$C$4/1000*Eigenverbrauch!F1134</f>
        <v>0.68549880147331088</v>
      </c>
      <c r="J1134">
        <f t="shared" si="51"/>
        <v>0</v>
      </c>
      <c r="K1134">
        <f t="shared" si="52"/>
        <v>0</v>
      </c>
      <c r="L1134">
        <f t="shared" si="53"/>
        <v>0</v>
      </c>
    </row>
    <row r="1135" spans="2:12" x14ac:dyDescent="0.35">
      <c r="B1135" s="30">
        <v>40956</v>
      </c>
      <c r="C1135" s="31" t="s">
        <v>56</v>
      </c>
      <c r="D1135" s="32">
        <v>0</v>
      </c>
      <c r="E1135" s="32">
        <v>7.1975674124176797E-2</v>
      </c>
      <c r="F1135">
        <v>0.12472472862627405</v>
      </c>
      <c r="G1135">
        <f>(D1135*Ergebnis!$C$2*Ergebnis!$C$6)</f>
        <v>0</v>
      </c>
      <c r="H1135">
        <f>Ergebnis!$C$3/1000*Eigenverbrauch!E1135</f>
        <v>0.21592702237253039</v>
      </c>
      <c r="I1135">
        <f>Ergebnis!$C$4/1000*Eigenverbrauch!F1135</f>
        <v>0.43653655019195919</v>
      </c>
      <c r="J1135">
        <f t="shared" si="51"/>
        <v>0</v>
      </c>
      <c r="K1135">
        <f t="shared" si="52"/>
        <v>0</v>
      </c>
      <c r="L1135">
        <f t="shared" si="53"/>
        <v>0</v>
      </c>
    </row>
    <row r="1136" spans="2:12" x14ac:dyDescent="0.35">
      <c r="B1136" s="30">
        <v>40956</v>
      </c>
      <c r="C1136" s="31" t="s">
        <v>57</v>
      </c>
      <c r="D1136" s="32">
        <v>0</v>
      </c>
      <c r="E1136" s="32">
        <v>7.8423171453926702E-2</v>
      </c>
      <c r="F1136">
        <v>0.44881414066610803</v>
      </c>
      <c r="G1136">
        <f>(D1136*Ergebnis!$C$2*Ergebnis!$C$6)</f>
        <v>0</v>
      </c>
      <c r="H1136">
        <f>Ergebnis!$C$3/1000*Eigenverbrauch!E1136</f>
        <v>0.23526951436178012</v>
      </c>
      <c r="I1136">
        <f>Ergebnis!$C$4/1000*Eigenverbrauch!F1136</f>
        <v>1.5708494923313781</v>
      </c>
      <c r="J1136">
        <f t="shared" si="51"/>
        <v>0</v>
      </c>
      <c r="K1136">
        <f t="shared" si="52"/>
        <v>0</v>
      </c>
      <c r="L1136">
        <f t="shared" si="53"/>
        <v>0</v>
      </c>
    </row>
    <row r="1137" spans="2:12" x14ac:dyDescent="0.35">
      <c r="B1137" s="30">
        <v>40956</v>
      </c>
      <c r="C1137" s="31" t="s">
        <v>58</v>
      </c>
      <c r="D1137" s="32">
        <v>0</v>
      </c>
      <c r="E1137" s="32">
        <v>9.2128260747139798E-2</v>
      </c>
      <c r="F1137">
        <v>2.0072886013290978E-2</v>
      </c>
      <c r="G1137">
        <f>(D1137*Ergebnis!$C$2*Ergebnis!$C$6)</f>
        <v>0</v>
      </c>
      <c r="H1137">
        <f>Ergebnis!$C$3/1000*Eigenverbrauch!E1137</f>
        <v>0.27638478224141938</v>
      </c>
      <c r="I1137">
        <f>Ergebnis!$C$4/1000*Eigenverbrauch!F1137</f>
        <v>7.0255101046518414E-2</v>
      </c>
      <c r="J1137">
        <f t="shared" si="51"/>
        <v>0</v>
      </c>
      <c r="K1137">
        <f t="shared" si="52"/>
        <v>0</v>
      </c>
      <c r="L1137">
        <f t="shared" si="53"/>
        <v>0</v>
      </c>
    </row>
    <row r="1138" spans="2:12" x14ac:dyDescent="0.35">
      <c r="B1138" s="30">
        <v>40956</v>
      </c>
      <c r="C1138" s="31" t="s">
        <v>59</v>
      </c>
      <c r="D1138" s="32">
        <v>0</v>
      </c>
      <c r="E1138" s="32">
        <v>0.12474821018072688</v>
      </c>
      <c r="F1138">
        <v>0.55794827821409776</v>
      </c>
      <c r="G1138">
        <f>(D1138*Ergebnis!$C$2*Ergebnis!$C$6)</f>
        <v>0</v>
      </c>
      <c r="H1138">
        <f>Ergebnis!$C$3/1000*Eigenverbrauch!E1138</f>
        <v>0.3742446305421806</v>
      </c>
      <c r="I1138">
        <f>Ergebnis!$C$4/1000*Eigenverbrauch!F1138</f>
        <v>1.9528189737493422</v>
      </c>
      <c r="J1138">
        <f t="shared" si="51"/>
        <v>0</v>
      </c>
      <c r="K1138">
        <f t="shared" si="52"/>
        <v>0</v>
      </c>
      <c r="L1138">
        <f t="shared" si="53"/>
        <v>0</v>
      </c>
    </row>
    <row r="1139" spans="2:12" x14ac:dyDescent="0.35">
      <c r="B1139" s="30">
        <v>40956</v>
      </c>
      <c r="C1139" s="31" t="s">
        <v>60</v>
      </c>
      <c r="D1139" s="32">
        <v>1.3015480915380614E-6</v>
      </c>
      <c r="E1139" s="32">
        <v>0.13006266020058005</v>
      </c>
      <c r="F1139">
        <v>8.9256133923177355E-2</v>
      </c>
      <c r="G1139">
        <f>(D1139*Ergebnis!$C$2*Ergebnis!$C$6)</f>
        <v>8.5381554804896832E-3</v>
      </c>
      <c r="H1139">
        <f>Ergebnis!$C$3/1000*Eigenverbrauch!E1139</f>
        <v>0.39018798060174015</v>
      </c>
      <c r="I1139">
        <f>Ergebnis!$C$4/1000*Eigenverbrauch!F1139</f>
        <v>0.31239646873112076</v>
      </c>
      <c r="J1139">
        <f t="shared" si="51"/>
        <v>7.2574321584162301E-3</v>
      </c>
      <c r="K1139">
        <f t="shared" si="52"/>
        <v>1.2807233220734531E-3</v>
      </c>
      <c r="L1139">
        <f t="shared" si="53"/>
        <v>1.1526509898661078E-3</v>
      </c>
    </row>
    <row r="1140" spans="2:12" x14ac:dyDescent="0.35">
      <c r="B1140" s="30">
        <v>40956</v>
      </c>
      <c r="C1140" s="31" t="s">
        <v>61</v>
      </c>
      <c r="D1140" s="32">
        <v>2.434815217705545E-5</v>
      </c>
      <c r="E1140" s="32">
        <v>0.1160645163286451</v>
      </c>
      <c r="F1140">
        <v>0.36384541928945879</v>
      </c>
      <c r="G1140">
        <f>(D1140*Ergebnis!$C$2*Ergebnis!$C$6)</f>
        <v>0.15972387828148374</v>
      </c>
      <c r="H1140">
        <f>Ergebnis!$C$3/1000*Eigenverbrauch!E1140</f>
        <v>0.3481935489859353</v>
      </c>
      <c r="I1140">
        <f>Ergebnis!$C$4/1000*Eigenverbrauch!F1140</f>
        <v>1.2734589675131058</v>
      </c>
      <c r="J1140">
        <f t="shared" si="51"/>
        <v>0.13576529653926117</v>
      </c>
      <c r="K1140">
        <f t="shared" si="52"/>
        <v>2.3958581742222568E-2</v>
      </c>
      <c r="L1140">
        <f t="shared" si="53"/>
        <v>2.1562723568000312E-2</v>
      </c>
    </row>
    <row r="1141" spans="2:12" x14ac:dyDescent="0.35">
      <c r="B1141" s="30">
        <v>40956</v>
      </c>
      <c r="C1141" s="31" t="s">
        <v>62</v>
      </c>
      <c r="D1141" s="32">
        <v>6.8193231826342671E-5</v>
      </c>
      <c r="E1141" s="32">
        <v>0.10942414432751262</v>
      </c>
      <c r="F1141">
        <v>0.62635199657007001</v>
      </c>
      <c r="G1141">
        <f>(D1141*Ergebnis!$C$2*Ergebnis!$C$6)</f>
        <v>0.44734760078080793</v>
      </c>
      <c r="H1141">
        <f>Ergebnis!$C$3/1000*Eigenverbrauch!E1141</f>
        <v>0.32827243298253783</v>
      </c>
      <c r="I1141">
        <f>Ergebnis!$C$4/1000*Eigenverbrauch!F1141</f>
        <v>2.1922319879952452</v>
      </c>
      <c r="J1141">
        <f t="shared" si="51"/>
        <v>0.27903156803515716</v>
      </c>
      <c r="K1141">
        <f t="shared" si="52"/>
        <v>0.16831603274565077</v>
      </c>
      <c r="L1141">
        <f t="shared" si="53"/>
        <v>0.1514844294710857</v>
      </c>
    </row>
    <row r="1142" spans="2:12" x14ac:dyDescent="0.35">
      <c r="B1142" s="30">
        <v>40956</v>
      </c>
      <c r="C1142" s="31" t="s">
        <v>63</v>
      </c>
      <c r="D1142" s="32">
        <v>1.07410584927939E-4</v>
      </c>
      <c r="E1142" s="32">
        <v>0.10842359821674165</v>
      </c>
      <c r="F1142">
        <v>0.65928712022294544</v>
      </c>
      <c r="G1142">
        <f>(D1142*Ergebnis!$C$2*Ergebnis!$C$6)</f>
        <v>0.70461343712727986</v>
      </c>
      <c r="H1142">
        <f>Ergebnis!$C$3/1000*Eigenverbrauch!E1142</f>
        <v>0.32527079465022496</v>
      </c>
      <c r="I1142">
        <f>Ergebnis!$C$4/1000*Eigenverbrauch!F1142</f>
        <v>2.3075049207803091</v>
      </c>
      <c r="J1142">
        <f t="shared" si="51"/>
        <v>0.27648017545269121</v>
      </c>
      <c r="K1142">
        <f t="shared" si="52"/>
        <v>0.42813326167458865</v>
      </c>
      <c r="L1142">
        <f t="shared" si="53"/>
        <v>0.38531993550712978</v>
      </c>
    </row>
    <row r="1143" spans="2:12" x14ac:dyDescent="0.35">
      <c r="B1143" s="30">
        <v>40956</v>
      </c>
      <c r="C1143" s="31" t="s">
        <v>64</v>
      </c>
      <c r="D1143" s="32">
        <v>1.3731989713247525E-4</v>
      </c>
      <c r="E1143" s="32">
        <v>0.11442032286586888</v>
      </c>
      <c r="F1143">
        <v>0.68072418295558634</v>
      </c>
      <c r="G1143">
        <f>(D1143*Ergebnis!$C$2*Ergebnis!$C$6)</f>
        <v>0.9008185251890376</v>
      </c>
      <c r="H1143">
        <f>Ergebnis!$C$3/1000*Eigenverbrauch!E1143</f>
        <v>0.34326096859760663</v>
      </c>
      <c r="I1143">
        <f>Ergebnis!$C$4/1000*Eigenverbrauch!F1143</f>
        <v>2.3825346403445522</v>
      </c>
      <c r="J1143">
        <f t="shared" si="51"/>
        <v>0.29177182330796564</v>
      </c>
      <c r="K1143">
        <f t="shared" si="52"/>
        <v>0.60904670188107191</v>
      </c>
      <c r="L1143">
        <f t="shared" si="53"/>
        <v>0.54814203169296472</v>
      </c>
    </row>
    <row r="1144" spans="2:12" x14ac:dyDescent="0.35">
      <c r="B1144" s="30">
        <v>40956</v>
      </c>
      <c r="C1144" s="31" t="s">
        <v>65</v>
      </c>
      <c r="D1144" s="32">
        <v>1.495334140722617E-4</v>
      </c>
      <c r="E1144" s="32">
        <v>0.12295934743288857</v>
      </c>
      <c r="F1144">
        <v>0.29388264182565821</v>
      </c>
      <c r="G1144">
        <f>(D1144*Ergebnis!$C$2*Ergebnis!$C$6)</f>
        <v>0.98093919631403681</v>
      </c>
      <c r="H1144">
        <f>Ergebnis!$C$3/1000*Eigenverbrauch!E1144</f>
        <v>0.36887804229866572</v>
      </c>
      <c r="I1144">
        <f>Ergebnis!$C$4/1000*Eigenverbrauch!F1144</f>
        <v>1.0285892463898036</v>
      </c>
      <c r="J1144">
        <f t="shared" si="51"/>
        <v>0.31354633595386583</v>
      </c>
      <c r="K1144">
        <f t="shared" si="52"/>
        <v>0.66739286036017098</v>
      </c>
      <c r="L1144">
        <f t="shared" si="53"/>
        <v>0.60065357432415389</v>
      </c>
    </row>
    <row r="1145" spans="2:12" x14ac:dyDescent="0.35">
      <c r="B1145" s="30">
        <v>40956</v>
      </c>
      <c r="C1145" s="31" t="s">
        <v>66</v>
      </c>
      <c r="D1145" s="32">
        <v>1.401990792743625E-4</v>
      </c>
      <c r="E1145" s="32">
        <v>0.12602411974574773</v>
      </c>
      <c r="F1145">
        <v>0</v>
      </c>
      <c r="G1145">
        <f>(D1145*Ergebnis!$C$2*Ergebnis!$C$6)</f>
        <v>0.91970596003981797</v>
      </c>
      <c r="H1145">
        <f>Ergebnis!$C$3/1000*Eigenverbrauch!E1145</f>
        <v>0.37807235923724319</v>
      </c>
      <c r="I1145">
        <f>Ergebnis!$C$4/1000*Eigenverbrauch!F1145</f>
        <v>0</v>
      </c>
      <c r="J1145">
        <f t="shared" si="51"/>
        <v>0.3213615053516567</v>
      </c>
      <c r="K1145">
        <f t="shared" si="52"/>
        <v>0.59834445468816133</v>
      </c>
      <c r="L1145">
        <f t="shared" si="53"/>
        <v>0</v>
      </c>
    </row>
    <row r="1146" spans="2:12" x14ac:dyDescent="0.35">
      <c r="B1146" s="30">
        <v>40956</v>
      </c>
      <c r="C1146" s="31" t="s">
        <v>67</v>
      </c>
      <c r="D1146" s="32">
        <v>1.0604330208430306E-4</v>
      </c>
      <c r="E1146" s="32">
        <v>0.11866533050505386</v>
      </c>
      <c r="F1146">
        <v>0</v>
      </c>
      <c r="G1146">
        <f>(D1146*Ergebnis!$C$2*Ergebnis!$C$6)</f>
        <v>0.69564406167302806</v>
      </c>
      <c r="H1146">
        <f>Ergebnis!$C$3/1000*Eigenverbrauch!E1146</f>
        <v>0.35599599151516159</v>
      </c>
      <c r="I1146">
        <f>Ergebnis!$C$4/1000*Eigenverbrauch!F1146</f>
        <v>0</v>
      </c>
      <c r="J1146">
        <f t="shared" si="51"/>
        <v>0.30259659278788736</v>
      </c>
      <c r="K1146">
        <f t="shared" si="52"/>
        <v>0.39304746888514069</v>
      </c>
      <c r="L1146">
        <f t="shared" si="53"/>
        <v>0</v>
      </c>
    </row>
    <row r="1147" spans="2:12" x14ac:dyDescent="0.35">
      <c r="B1147" s="30">
        <v>40956</v>
      </c>
      <c r="C1147" s="31" t="s">
        <v>68</v>
      </c>
      <c r="D1147" s="32">
        <v>8.3417400412212113E-5</v>
      </c>
      <c r="E1147" s="32">
        <v>0.11316686290215583</v>
      </c>
      <c r="F1147">
        <v>0</v>
      </c>
      <c r="G1147">
        <f>(D1147*Ergebnis!$C$2*Ergebnis!$C$6)</f>
        <v>0.54721814670411151</v>
      </c>
      <c r="H1147">
        <f>Ergebnis!$C$3/1000*Eigenverbrauch!E1147</f>
        <v>0.33950058870646749</v>
      </c>
      <c r="I1147">
        <f>Ergebnis!$C$4/1000*Eigenverbrauch!F1147</f>
        <v>0</v>
      </c>
      <c r="J1147">
        <f t="shared" si="51"/>
        <v>0.28857550040049734</v>
      </c>
      <c r="K1147">
        <f t="shared" si="52"/>
        <v>0.25864264630361417</v>
      </c>
      <c r="L1147">
        <f t="shared" si="53"/>
        <v>0</v>
      </c>
    </row>
    <row r="1148" spans="2:12" x14ac:dyDescent="0.35">
      <c r="B1148" s="30">
        <v>40956</v>
      </c>
      <c r="C1148" s="31" t="s">
        <v>69</v>
      </c>
      <c r="D1148" s="32">
        <v>2.9712107948242612E-5</v>
      </c>
      <c r="E1148" s="32">
        <v>0.11879366027372337</v>
      </c>
      <c r="F1148">
        <v>0</v>
      </c>
      <c r="G1148">
        <f>(D1148*Ergebnis!$C$2*Ergebnis!$C$6)</f>
        <v>0.19491142814047155</v>
      </c>
      <c r="H1148">
        <f>Ergebnis!$C$3/1000*Eigenverbrauch!E1148</f>
        <v>0.35638098082117009</v>
      </c>
      <c r="I1148">
        <f>Ergebnis!$C$4/1000*Eigenverbrauch!F1148</f>
        <v>0</v>
      </c>
      <c r="J1148">
        <f t="shared" si="51"/>
        <v>0.16567471391940081</v>
      </c>
      <c r="K1148">
        <f t="shared" si="52"/>
        <v>2.9236714221070742E-2</v>
      </c>
      <c r="L1148">
        <f t="shared" si="53"/>
        <v>0</v>
      </c>
    </row>
    <row r="1149" spans="2:12" x14ac:dyDescent="0.35">
      <c r="B1149" s="30">
        <v>40956</v>
      </c>
      <c r="C1149" s="31" t="s">
        <v>70</v>
      </c>
      <c r="D1149" s="32">
        <v>1.9063078108385747E-6</v>
      </c>
      <c r="E1149" s="32">
        <v>0.14552619424382052</v>
      </c>
      <c r="F1149">
        <v>0</v>
      </c>
      <c r="G1149">
        <f>(D1149*Ergebnis!$C$2*Ergebnis!$C$6)</f>
        <v>1.250537923910105E-2</v>
      </c>
      <c r="H1149">
        <f>Ergebnis!$C$3/1000*Eigenverbrauch!E1149</f>
        <v>0.43657858273146155</v>
      </c>
      <c r="I1149">
        <f>Ergebnis!$C$4/1000*Eigenverbrauch!F1149</f>
        <v>0</v>
      </c>
      <c r="J1149">
        <f t="shared" si="51"/>
        <v>1.0629572353235892E-2</v>
      </c>
      <c r="K1149">
        <f t="shared" si="52"/>
        <v>1.875806885865158E-3</v>
      </c>
      <c r="L1149">
        <f t="shared" si="53"/>
        <v>0</v>
      </c>
    </row>
    <row r="1150" spans="2:12" x14ac:dyDescent="0.35">
      <c r="B1150" s="30">
        <v>40956</v>
      </c>
      <c r="C1150" s="31" t="s">
        <v>71</v>
      </c>
      <c r="D1150" s="32">
        <v>0</v>
      </c>
      <c r="E1150" s="32">
        <v>0.1859052059037582</v>
      </c>
      <c r="F1150">
        <v>0</v>
      </c>
      <c r="G1150">
        <f>(D1150*Ergebnis!$C$2*Ergebnis!$C$6)</f>
        <v>0</v>
      </c>
      <c r="H1150">
        <f>Ergebnis!$C$3/1000*Eigenverbrauch!E1150</f>
        <v>0.55771561771127454</v>
      </c>
      <c r="I1150">
        <f>Ergebnis!$C$4/1000*Eigenverbrauch!F1150</f>
        <v>0</v>
      </c>
      <c r="J1150">
        <f t="shared" si="51"/>
        <v>0</v>
      </c>
      <c r="K1150">
        <f t="shared" si="52"/>
        <v>0</v>
      </c>
      <c r="L1150">
        <f t="shared" si="53"/>
        <v>0</v>
      </c>
    </row>
    <row r="1151" spans="2:12" x14ac:dyDescent="0.35">
      <c r="B1151" s="30">
        <v>40956</v>
      </c>
      <c r="C1151" s="31" t="s">
        <v>72</v>
      </c>
      <c r="D1151" s="32">
        <v>0</v>
      </c>
      <c r="E1151" s="32">
        <v>0.20172877948294318</v>
      </c>
      <c r="F1151">
        <v>0</v>
      </c>
      <c r="G1151">
        <f>(D1151*Ergebnis!$C$2*Ergebnis!$C$6)</f>
        <v>0</v>
      </c>
      <c r="H1151">
        <f>Ergebnis!$C$3/1000*Eigenverbrauch!E1151</f>
        <v>0.60518633844882952</v>
      </c>
      <c r="I1151">
        <f>Ergebnis!$C$4/1000*Eigenverbrauch!F1151</f>
        <v>0</v>
      </c>
      <c r="J1151">
        <f t="shared" si="51"/>
        <v>0</v>
      </c>
      <c r="K1151">
        <f t="shared" si="52"/>
        <v>0</v>
      </c>
      <c r="L1151">
        <f t="shared" si="53"/>
        <v>0</v>
      </c>
    </row>
    <row r="1152" spans="2:12" x14ac:dyDescent="0.35">
      <c r="B1152" s="30">
        <v>40956</v>
      </c>
      <c r="C1152" s="31" t="s">
        <v>73</v>
      </c>
      <c r="D1152" s="32">
        <v>0</v>
      </c>
      <c r="E1152" s="32">
        <v>0.18898255490487076</v>
      </c>
      <c r="F1152">
        <v>0.17422485529982654</v>
      </c>
      <c r="G1152">
        <f>(D1152*Ergebnis!$C$2*Ergebnis!$C$6)</f>
        <v>0</v>
      </c>
      <c r="H1152">
        <f>Ergebnis!$C$3/1000*Eigenverbrauch!E1152</f>
        <v>0.56694766471461233</v>
      </c>
      <c r="I1152">
        <f>Ergebnis!$C$4/1000*Eigenverbrauch!F1152</f>
        <v>0.60978699354939292</v>
      </c>
      <c r="J1152">
        <f t="shared" si="51"/>
        <v>0</v>
      </c>
      <c r="K1152">
        <f t="shared" si="52"/>
        <v>0</v>
      </c>
      <c r="L1152">
        <f t="shared" si="53"/>
        <v>0</v>
      </c>
    </row>
    <row r="1153" spans="2:12" x14ac:dyDescent="0.35">
      <c r="B1153" s="30">
        <v>40956</v>
      </c>
      <c r="C1153" s="31" t="s">
        <v>74</v>
      </c>
      <c r="D1153" s="32">
        <v>0</v>
      </c>
      <c r="E1153" s="32">
        <v>0.15563553528822338</v>
      </c>
      <c r="F1153">
        <v>0.20131350729834546</v>
      </c>
      <c r="G1153">
        <f>(D1153*Ergebnis!$C$2*Ergebnis!$C$6)</f>
        <v>0</v>
      </c>
      <c r="H1153">
        <f>Ergebnis!$C$3/1000*Eigenverbrauch!E1153</f>
        <v>0.46690660586467014</v>
      </c>
      <c r="I1153">
        <f>Ergebnis!$C$4/1000*Eigenverbrauch!F1153</f>
        <v>0.70459727554420915</v>
      </c>
      <c r="J1153">
        <f t="shared" si="51"/>
        <v>0</v>
      </c>
      <c r="K1153">
        <f t="shared" si="52"/>
        <v>0</v>
      </c>
      <c r="L1153">
        <f t="shared" si="53"/>
        <v>0</v>
      </c>
    </row>
    <row r="1154" spans="2:12" x14ac:dyDescent="0.35">
      <c r="B1154" s="30">
        <v>40956</v>
      </c>
      <c r="C1154" s="31" t="s">
        <v>75</v>
      </c>
      <c r="D1154" s="32">
        <v>0</v>
      </c>
      <c r="E1154" s="32">
        <v>0.12531061317917816</v>
      </c>
      <c r="F1154">
        <v>0.32272523532048408</v>
      </c>
      <c r="G1154">
        <f>(D1154*Ergebnis!$C$2*Ergebnis!$C$6)</f>
        <v>0</v>
      </c>
      <c r="H1154">
        <f>Ergebnis!$C$3/1000*Eigenverbrauch!E1154</f>
        <v>0.37593183953753451</v>
      </c>
      <c r="I1154">
        <f>Ergebnis!$C$4/1000*Eigenverbrauch!F1154</f>
        <v>1.1295383236216943</v>
      </c>
      <c r="J1154">
        <f t="shared" si="51"/>
        <v>0</v>
      </c>
      <c r="K1154">
        <f t="shared" si="52"/>
        <v>0</v>
      </c>
      <c r="L1154">
        <f t="shared" si="53"/>
        <v>0</v>
      </c>
    </row>
    <row r="1155" spans="2:12" x14ac:dyDescent="0.35">
      <c r="B1155" s="30">
        <v>40956</v>
      </c>
      <c r="C1155" s="31" t="s">
        <v>76</v>
      </c>
      <c r="D1155" s="32">
        <v>0</v>
      </c>
      <c r="E1155" s="32">
        <v>9.6233407230450277E-2</v>
      </c>
      <c r="F1155">
        <v>3.0401652602654299E-2</v>
      </c>
      <c r="G1155">
        <f>(D1155*Ergebnis!$C$2*Ergebnis!$C$6)</f>
        <v>0</v>
      </c>
      <c r="H1155">
        <f>Ergebnis!$C$3/1000*Eigenverbrauch!E1155</f>
        <v>0.28870022169135084</v>
      </c>
      <c r="I1155">
        <f>Ergebnis!$C$4/1000*Eigenverbrauch!F1155</f>
        <v>0.10640578410929005</v>
      </c>
      <c r="J1155">
        <f t="shared" si="51"/>
        <v>0</v>
      </c>
      <c r="K1155">
        <f t="shared" si="52"/>
        <v>0</v>
      </c>
      <c r="L1155">
        <f t="shared" si="53"/>
        <v>0</v>
      </c>
    </row>
    <row r="1156" spans="2:12" x14ac:dyDescent="0.35">
      <c r="B1156" s="30">
        <v>40957</v>
      </c>
      <c r="C1156" s="31" t="s">
        <v>53</v>
      </c>
      <c r="D1156" s="32">
        <v>0</v>
      </c>
      <c r="E1156" s="32">
        <v>8.2851984044597676E-2</v>
      </c>
      <c r="F1156">
        <v>0</v>
      </c>
      <c r="G1156">
        <f>(D1156*Ergebnis!$C$2*Ergebnis!$C$6)</f>
        <v>0</v>
      </c>
      <c r="H1156">
        <f>Ergebnis!$C$3/1000*Eigenverbrauch!E1156</f>
        <v>0.24855595213379303</v>
      </c>
      <c r="I1156">
        <f>Ergebnis!$C$4/1000*Eigenverbrauch!F1156</f>
        <v>0</v>
      </c>
      <c r="J1156">
        <f t="shared" si="51"/>
        <v>0</v>
      </c>
      <c r="K1156">
        <f t="shared" si="52"/>
        <v>0</v>
      </c>
      <c r="L1156">
        <f t="shared" si="53"/>
        <v>0</v>
      </c>
    </row>
    <row r="1157" spans="2:12" x14ac:dyDescent="0.35">
      <c r="B1157" s="30">
        <v>40957</v>
      </c>
      <c r="C1157" s="31" t="s">
        <v>54</v>
      </c>
      <c r="D1157" s="32">
        <v>0</v>
      </c>
      <c r="E1157" s="32">
        <v>7.2453334074797163E-2</v>
      </c>
      <c r="F1157">
        <v>0.23288445423187107</v>
      </c>
      <c r="G1157">
        <f>(D1157*Ergebnis!$C$2*Ergebnis!$C$6)</f>
        <v>0</v>
      </c>
      <c r="H1157">
        <f>Ergebnis!$C$3/1000*Eigenverbrauch!E1157</f>
        <v>0.2173600022243915</v>
      </c>
      <c r="I1157">
        <f>Ergebnis!$C$4/1000*Eigenverbrauch!F1157</f>
        <v>0.81509558981154873</v>
      </c>
      <c r="J1157">
        <f t="shared" ref="J1157:J1220" si="54">MIN(G1157,H1157)*0.85</f>
        <v>0</v>
      </c>
      <c r="K1157">
        <f t="shared" ref="K1157:K1220" si="55">G1157-J1157</f>
        <v>0</v>
      </c>
      <c r="L1157">
        <f t="shared" ref="L1157:L1220" si="56">MIN(I1157,K1157)*0.9</f>
        <v>0</v>
      </c>
    </row>
    <row r="1158" spans="2:12" x14ac:dyDescent="0.35">
      <c r="B1158" s="30">
        <v>40957</v>
      </c>
      <c r="C1158" s="31" t="s">
        <v>55</v>
      </c>
      <c r="D1158" s="32">
        <v>0</v>
      </c>
      <c r="E1158" s="32">
        <v>7.1603746182731742E-2</v>
      </c>
      <c r="F1158">
        <v>4.3848537407674471E-2</v>
      </c>
      <c r="G1158">
        <f>(D1158*Ergebnis!$C$2*Ergebnis!$C$6)</f>
        <v>0</v>
      </c>
      <c r="H1158">
        <f>Ergebnis!$C$3/1000*Eigenverbrauch!E1158</f>
        <v>0.21481123854819523</v>
      </c>
      <c r="I1158">
        <f>Ergebnis!$C$4/1000*Eigenverbrauch!F1158</f>
        <v>0.15346988092686065</v>
      </c>
      <c r="J1158">
        <f t="shared" si="54"/>
        <v>0</v>
      </c>
      <c r="K1158">
        <f t="shared" si="55"/>
        <v>0</v>
      </c>
      <c r="L1158">
        <f t="shared" si="56"/>
        <v>0</v>
      </c>
    </row>
    <row r="1159" spans="2:12" x14ac:dyDescent="0.35">
      <c r="B1159" s="30">
        <v>40957</v>
      </c>
      <c r="C1159" s="31" t="s">
        <v>56</v>
      </c>
      <c r="D1159" s="32">
        <v>0</v>
      </c>
      <c r="E1159" s="32">
        <v>7.3891290763350895E-2</v>
      </c>
      <c r="F1159">
        <v>0.21027809716835888</v>
      </c>
      <c r="G1159">
        <f>(D1159*Ergebnis!$C$2*Ergebnis!$C$6)</f>
        <v>0</v>
      </c>
      <c r="H1159">
        <f>Ergebnis!$C$3/1000*Eigenverbrauch!E1159</f>
        <v>0.2216738722900527</v>
      </c>
      <c r="I1159">
        <f>Ergebnis!$C$4/1000*Eigenverbrauch!F1159</f>
        <v>0.73597334008925608</v>
      </c>
      <c r="J1159">
        <f t="shared" si="54"/>
        <v>0</v>
      </c>
      <c r="K1159">
        <f t="shared" si="55"/>
        <v>0</v>
      </c>
      <c r="L1159">
        <f t="shared" si="56"/>
        <v>0</v>
      </c>
    </row>
    <row r="1160" spans="2:12" x14ac:dyDescent="0.35">
      <c r="B1160" s="30">
        <v>40957</v>
      </c>
      <c r="C1160" s="31" t="s">
        <v>57</v>
      </c>
      <c r="D1160" s="32">
        <v>0</v>
      </c>
      <c r="E1160" s="32">
        <v>7.9320105292101761E-2</v>
      </c>
      <c r="F1160">
        <v>0.18435873950071133</v>
      </c>
      <c r="G1160">
        <f>(D1160*Ergebnis!$C$2*Ergebnis!$C$6)</f>
        <v>0</v>
      </c>
      <c r="H1160">
        <f>Ergebnis!$C$3/1000*Eigenverbrauch!E1160</f>
        <v>0.23796031587630528</v>
      </c>
      <c r="I1160">
        <f>Ergebnis!$C$4/1000*Eigenverbrauch!F1160</f>
        <v>0.64525558825248963</v>
      </c>
      <c r="J1160">
        <f t="shared" si="54"/>
        <v>0</v>
      </c>
      <c r="K1160">
        <f t="shared" si="55"/>
        <v>0</v>
      </c>
      <c r="L1160">
        <f t="shared" si="56"/>
        <v>0</v>
      </c>
    </row>
    <row r="1161" spans="2:12" x14ac:dyDescent="0.35">
      <c r="B1161" s="30">
        <v>40957</v>
      </c>
      <c r="C1161" s="31" t="s">
        <v>58</v>
      </c>
      <c r="D1161" s="32">
        <v>0</v>
      </c>
      <c r="E1161" s="32">
        <v>8.5051277276569567E-2</v>
      </c>
      <c r="F1161">
        <v>0.14830549763217898</v>
      </c>
      <c r="G1161">
        <f>(D1161*Ergebnis!$C$2*Ergebnis!$C$6)</f>
        <v>0</v>
      </c>
      <c r="H1161">
        <f>Ergebnis!$C$3/1000*Eigenverbrauch!E1161</f>
        <v>0.25515383182970869</v>
      </c>
      <c r="I1161">
        <f>Ergebnis!$C$4/1000*Eigenverbrauch!F1161</f>
        <v>0.51906924171262647</v>
      </c>
      <c r="J1161">
        <f t="shared" si="54"/>
        <v>0</v>
      </c>
      <c r="K1161">
        <f t="shared" si="55"/>
        <v>0</v>
      </c>
      <c r="L1161">
        <f t="shared" si="56"/>
        <v>0</v>
      </c>
    </row>
    <row r="1162" spans="2:12" x14ac:dyDescent="0.35">
      <c r="B1162" s="30">
        <v>40957</v>
      </c>
      <c r="C1162" s="31" t="s">
        <v>59</v>
      </c>
      <c r="D1162" s="32">
        <v>0</v>
      </c>
      <c r="E1162" s="32">
        <v>9.0916046337230286E-2</v>
      </c>
      <c r="F1162">
        <v>0.31668388127764896</v>
      </c>
      <c r="G1162">
        <f>(D1162*Ergebnis!$C$2*Ergebnis!$C$6)</f>
        <v>0</v>
      </c>
      <c r="H1162">
        <f>Ergebnis!$C$3/1000*Eigenverbrauch!E1162</f>
        <v>0.27274813901169087</v>
      </c>
      <c r="I1162">
        <f>Ergebnis!$C$4/1000*Eigenverbrauch!F1162</f>
        <v>1.1083935844717714</v>
      </c>
      <c r="J1162">
        <f t="shared" si="54"/>
        <v>0</v>
      </c>
      <c r="K1162">
        <f t="shared" si="55"/>
        <v>0</v>
      </c>
      <c r="L1162">
        <f t="shared" si="56"/>
        <v>0</v>
      </c>
    </row>
    <row r="1163" spans="2:12" x14ac:dyDescent="0.35">
      <c r="B1163" s="30">
        <v>40957</v>
      </c>
      <c r="C1163" s="31" t="s">
        <v>60</v>
      </c>
      <c r="D1163" s="32">
        <v>0</v>
      </c>
      <c r="E1163" s="32">
        <v>0.11393203212015565</v>
      </c>
      <c r="F1163">
        <v>0.40457583848147644</v>
      </c>
      <c r="G1163">
        <f>(D1163*Ergebnis!$C$2*Ergebnis!$C$6)</f>
        <v>0</v>
      </c>
      <c r="H1163">
        <f>Ergebnis!$C$3/1000*Eigenverbrauch!E1163</f>
        <v>0.34179609636046693</v>
      </c>
      <c r="I1163">
        <f>Ergebnis!$C$4/1000*Eigenverbrauch!F1163</f>
        <v>1.4160154346851674</v>
      </c>
      <c r="J1163">
        <f t="shared" si="54"/>
        <v>0</v>
      </c>
      <c r="K1163">
        <f t="shared" si="55"/>
        <v>0</v>
      </c>
      <c r="L1163">
        <f t="shared" si="56"/>
        <v>0</v>
      </c>
    </row>
    <row r="1164" spans="2:12" x14ac:dyDescent="0.35">
      <c r="B1164" s="30">
        <v>40957</v>
      </c>
      <c r="C1164" s="31" t="s">
        <v>61</v>
      </c>
      <c r="D1164" s="32">
        <v>8.8741915332140547E-6</v>
      </c>
      <c r="E1164" s="32">
        <v>0.14949773181639453</v>
      </c>
      <c r="F1164">
        <v>1.7344532574591235E-2</v>
      </c>
      <c r="G1164">
        <f>(D1164*Ergebnis!$C$2*Ergebnis!$C$6)</f>
        <v>5.8214696457884199E-2</v>
      </c>
      <c r="H1164">
        <f>Ergebnis!$C$3/1000*Eigenverbrauch!E1164</f>
        <v>0.44849319544918359</v>
      </c>
      <c r="I1164">
        <f>Ergebnis!$C$4/1000*Eigenverbrauch!F1164</f>
        <v>6.0705864011069324E-2</v>
      </c>
      <c r="J1164">
        <f t="shared" si="54"/>
        <v>4.9482491989201571E-2</v>
      </c>
      <c r="K1164">
        <f t="shared" si="55"/>
        <v>8.7322044686826278E-3</v>
      </c>
      <c r="L1164">
        <f t="shared" si="56"/>
        <v>7.8589840218143657E-3</v>
      </c>
    </row>
    <row r="1165" spans="2:12" x14ac:dyDescent="0.35">
      <c r="B1165" s="30">
        <v>40957</v>
      </c>
      <c r="C1165" s="31" t="s">
        <v>62</v>
      </c>
      <c r="D1165" s="32">
        <v>3.6969224579848775E-5</v>
      </c>
      <c r="E1165" s="32">
        <v>0.16861458655727737</v>
      </c>
      <c r="F1165">
        <v>0.61426928848439966</v>
      </c>
      <c r="G1165">
        <f>(D1165*Ergebnis!$C$2*Ergebnis!$C$6)</f>
        <v>0.24251811324380795</v>
      </c>
      <c r="H1165">
        <f>Ergebnis!$C$3/1000*Eigenverbrauch!E1165</f>
        <v>0.50584375967183215</v>
      </c>
      <c r="I1165">
        <f>Ergebnis!$C$4/1000*Eigenverbrauch!F1165</f>
        <v>2.149942509695399</v>
      </c>
      <c r="J1165">
        <f t="shared" si="54"/>
        <v>0.20614039625723676</v>
      </c>
      <c r="K1165">
        <f t="shared" si="55"/>
        <v>3.637771698657119E-2</v>
      </c>
      <c r="L1165">
        <f t="shared" si="56"/>
        <v>3.2739945287914074E-2</v>
      </c>
    </row>
    <row r="1166" spans="2:12" x14ac:dyDescent="0.35">
      <c r="B1166" s="30">
        <v>40957</v>
      </c>
      <c r="C1166" s="31" t="s">
        <v>63</v>
      </c>
      <c r="D1166" s="32">
        <v>6.777252941291623E-5</v>
      </c>
      <c r="E1166" s="32">
        <v>0.17785676479489901</v>
      </c>
      <c r="F1166">
        <v>0.65012764796445344</v>
      </c>
      <c r="G1166">
        <f>(D1166*Ergebnis!$C$2*Ergebnis!$C$6)</f>
        <v>0.44458779294873046</v>
      </c>
      <c r="H1166">
        <f>Ergebnis!$C$3/1000*Eigenverbrauch!E1166</f>
        <v>0.53357029438469705</v>
      </c>
      <c r="I1166">
        <f>Ergebnis!$C$4/1000*Eigenverbrauch!F1166</f>
        <v>2.2754467678755872</v>
      </c>
      <c r="J1166">
        <f t="shared" si="54"/>
        <v>0.37789962400642091</v>
      </c>
      <c r="K1166">
        <f t="shared" si="55"/>
        <v>6.6688168942309556E-2</v>
      </c>
      <c r="L1166">
        <f t="shared" si="56"/>
        <v>6.0019352048078602E-2</v>
      </c>
    </row>
    <row r="1167" spans="2:12" x14ac:dyDescent="0.35">
      <c r="B1167" s="30">
        <v>40957</v>
      </c>
      <c r="C1167" s="31" t="s">
        <v>64</v>
      </c>
      <c r="D1167" s="32">
        <v>9.5183921037732966E-5</v>
      </c>
      <c r="E1167" s="32">
        <v>0.18574892972845103</v>
      </c>
      <c r="F1167">
        <v>0.66942100442383023</v>
      </c>
      <c r="G1167">
        <f>(D1167*Ergebnis!$C$2*Ergebnis!$C$6)</f>
        <v>0.62440652200752822</v>
      </c>
      <c r="H1167">
        <f>Ergebnis!$C$3/1000*Eigenverbrauch!E1167</f>
        <v>0.55724678918535309</v>
      </c>
      <c r="I1167">
        <f>Ergebnis!$C$4/1000*Eigenverbrauch!F1167</f>
        <v>2.3429735154834059</v>
      </c>
      <c r="J1167">
        <f t="shared" si="54"/>
        <v>0.47365977080755012</v>
      </c>
      <c r="K1167">
        <f t="shared" si="55"/>
        <v>0.1507467511999781</v>
      </c>
      <c r="L1167">
        <f t="shared" si="56"/>
        <v>0.1356720760799803</v>
      </c>
    </row>
    <row r="1168" spans="2:12" x14ac:dyDescent="0.35">
      <c r="B1168" s="30">
        <v>40957</v>
      </c>
      <c r="C1168" s="31" t="s">
        <v>65</v>
      </c>
      <c r="D1168" s="32">
        <v>1.2242440230709524E-4</v>
      </c>
      <c r="E1168" s="32">
        <v>0.18849448235448754</v>
      </c>
      <c r="F1168">
        <v>0</v>
      </c>
      <c r="G1168">
        <f>(D1168*Ergebnis!$C$2*Ergebnis!$C$6)</f>
        <v>0.80310407913454473</v>
      </c>
      <c r="H1168">
        <f>Ergebnis!$C$3/1000*Eigenverbrauch!E1168</f>
        <v>0.56548344706346265</v>
      </c>
      <c r="I1168">
        <f>Ergebnis!$C$4/1000*Eigenverbrauch!F1168</f>
        <v>0</v>
      </c>
      <c r="J1168">
        <f t="shared" si="54"/>
        <v>0.48066093000394322</v>
      </c>
      <c r="K1168">
        <f t="shared" si="55"/>
        <v>0.32244314913060151</v>
      </c>
      <c r="L1168">
        <f t="shared" si="56"/>
        <v>0</v>
      </c>
    </row>
    <row r="1169" spans="2:12" x14ac:dyDescent="0.35">
      <c r="B1169" s="30">
        <v>40957</v>
      </c>
      <c r="C1169" s="31" t="s">
        <v>66</v>
      </c>
      <c r="D1169" s="32">
        <v>1.1783611661066306E-4</v>
      </c>
      <c r="E1169" s="32">
        <v>0.17963161517388304</v>
      </c>
      <c r="F1169">
        <v>0</v>
      </c>
      <c r="G1169">
        <f>(D1169*Ergebnis!$C$2*Ergebnis!$C$6)</f>
        <v>0.77300492496594964</v>
      </c>
      <c r="H1169">
        <f>Ergebnis!$C$3/1000*Eigenverbrauch!E1169</f>
        <v>0.53889484552164912</v>
      </c>
      <c r="I1169">
        <f>Ergebnis!$C$4/1000*Eigenverbrauch!F1169</f>
        <v>0</v>
      </c>
      <c r="J1169">
        <f t="shared" si="54"/>
        <v>0.45806061869340176</v>
      </c>
      <c r="K1169">
        <f t="shared" si="55"/>
        <v>0.31494430627254788</v>
      </c>
      <c r="L1169">
        <f t="shared" si="56"/>
        <v>0</v>
      </c>
    </row>
    <row r="1170" spans="2:12" x14ac:dyDescent="0.35">
      <c r="B1170" s="30">
        <v>40957</v>
      </c>
      <c r="C1170" s="31" t="s">
        <v>67</v>
      </c>
      <c r="D1170" s="32">
        <v>8.6704138017106209E-5</v>
      </c>
      <c r="E1170" s="32">
        <v>0.17439510164949881</v>
      </c>
      <c r="F1170">
        <v>0</v>
      </c>
      <c r="G1170">
        <f>(D1170*Ergebnis!$C$2*Ergebnis!$C$6)</f>
        <v>0.56877914539221675</v>
      </c>
      <c r="H1170">
        <f>Ergebnis!$C$3/1000*Eigenverbrauch!E1170</f>
        <v>0.52318530494849647</v>
      </c>
      <c r="I1170">
        <f>Ergebnis!$C$4/1000*Eigenverbrauch!F1170</f>
        <v>0</v>
      </c>
      <c r="J1170">
        <f t="shared" si="54"/>
        <v>0.44470750920622198</v>
      </c>
      <c r="K1170">
        <f t="shared" si="55"/>
        <v>0.12407163618599476</v>
      </c>
      <c r="L1170">
        <f t="shared" si="56"/>
        <v>0</v>
      </c>
    </row>
    <row r="1171" spans="2:12" x14ac:dyDescent="0.35">
      <c r="B1171" s="30">
        <v>40957</v>
      </c>
      <c r="C1171" s="31" t="s">
        <v>68</v>
      </c>
      <c r="D1171" s="32">
        <v>6.9876041480048447E-5</v>
      </c>
      <c r="E1171" s="32">
        <v>0.17553792108817884</v>
      </c>
      <c r="F1171">
        <v>0</v>
      </c>
      <c r="G1171">
        <f>(D1171*Ergebnis!$C$2*Ergebnis!$C$6)</f>
        <v>0.45838683210911779</v>
      </c>
      <c r="H1171">
        <f>Ergebnis!$C$3/1000*Eigenverbrauch!E1171</f>
        <v>0.52661376326453646</v>
      </c>
      <c r="I1171">
        <f>Ergebnis!$C$4/1000*Eigenverbrauch!F1171</f>
        <v>0</v>
      </c>
      <c r="J1171">
        <f t="shared" si="54"/>
        <v>0.38962880729275012</v>
      </c>
      <c r="K1171">
        <f t="shared" si="55"/>
        <v>6.8758024816367669E-2</v>
      </c>
      <c r="L1171">
        <f t="shared" si="56"/>
        <v>0</v>
      </c>
    </row>
    <row r="1172" spans="2:12" x14ac:dyDescent="0.35">
      <c r="B1172" s="30">
        <v>40957</v>
      </c>
      <c r="C1172" s="31" t="s">
        <v>69</v>
      </c>
      <c r="D1172" s="32">
        <v>2.8883850071809301E-5</v>
      </c>
      <c r="E1172" s="32">
        <v>0.17905169676058008</v>
      </c>
      <c r="F1172">
        <v>0</v>
      </c>
      <c r="G1172">
        <f>(D1172*Ergebnis!$C$2*Ergebnis!$C$6)</f>
        <v>0.18947805647106902</v>
      </c>
      <c r="H1172">
        <f>Ergebnis!$C$3/1000*Eigenverbrauch!E1172</f>
        <v>0.53715509028174024</v>
      </c>
      <c r="I1172">
        <f>Ergebnis!$C$4/1000*Eigenverbrauch!F1172</f>
        <v>0</v>
      </c>
      <c r="J1172">
        <f t="shared" si="54"/>
        <v>0.16105634800040866</v>
      </c>
      <c r="K1172">
        <f t="shared" si="55"/>
        <v>2.8421708470660362E-2</v>
      </c>
      <c r="L1172">
        <f t="shared" si="56"/>
        <v>0</v>
      </c>
    </row>
    <row r="1173" spans="2:12" x14ac:dyDescent="0.35">
      <c r="B1173" s="30">
        <v>40957</v>
      </c>
      <c r="C1173" s="31" t="s">
        <v>70</v>
      </c>
      <c r="D1173" s="32">
        <v>2.2481285217475605E-6</v>
      </c>
      <c r="E1173" s="32">
        <v>0.19361673918003033</v>
      </c>
      <c r="F1173">
        <v>0</v>
      </c>
      <c r="G1173">
        <f>(D1173*Ergebnis!$C$2*Ergebnis!$C$6)</f>
        <v>1.4747723102663996E-2</v>
      </c>
      <c r="H1173">
        <f>Ergebnis!$C$3/1000*Eigenverbrauch!E1173</f>
        <v>0.58085021754009103</v>
      </c>
      <c r="I1173">
        <f>Ergebnis!$C$4/1000*Eigenverbrauch!F1173</f>
        <v>0</v>
      </c>
      <c r="J1173">
        <f t="shared" si="54"/>
        <v>1.2535564637264397E-2</v>
      </c>
      <c r="K1173">
        <f t="shared" si="55"/>
        <v>2.2121584653995996E-3</v>
      </c>
      <c r="L1173">
        <f t="shared" si="56"/>
        <v>0</v>
      </c>
    </row>
    <row r="1174" spans="2:12" x14ac:dyDescent="0.35">
      <c r="B1174" s="30">
        <v>40957</v>
      </c>
      <c r="C1174" s="31" t="s">
        <v>71</v>
      </c>
      <c r="D1174" s="32">
        <v>0</v>
      </c>
      <c r="E1174" s="32">
        <v>0.21305424932882233</v>
      </c>
      <c r="F1174">
        <v>0</v>
      </c>
      <c r="G1174">
        <f>(D1174*Ergebnis!$C$2*Ergebnis!$C$6)</f>
        <v>0</v>
      </c>
      <c r="H1174">
        <f>Ergebnis!$C$3/1000*Eigenverbrauch!E1174</f>
        <v>0.63916274798646699</v>
      </c>
      <c r="I1174">
        <f>Ergebnis!$C$4/1000*Eigenverbrauch!F1174</f>
        <v>0</v>
      </c>
      <c r="J1174">
        <f t="shared" si="54"/>
        <v>0</v>
      </c>
      <c r="K1174">
        <f t="shared" si="55"/>
        <v>0</v>
      </c>
      <c r="L1174">
        <f t="shared" si="56"/>
        <v>0</v>
      </c>
    </row>
    <row r="1175" spans="2:12" x14ac:dyDescent="0.35">
      <c r="B1175" s="30">
        <v>40957</v>
      </c>
      <c r="C1175" s="31" t="s">
        <v>72</v>
      </c>
      <c r="D1175" s="32">
        <v>0</v>
      </c>
      <c r="E1175" s="32">
        <v>0.20780360455099056</v>
      </c>
      <c r="F1175">
        <v>0</v>
      </c>
      <c r="G1175">
        <f>(D1175*Ergebnis!$C$2*Ergebnis!$C$6)</f>
        <v>0</v>
      </c>
      <c r="H1175">
        <f>Ergebnis!$C$3/1000*Eigenverbrauch!E1175</f>
        <v>0.62341081365297168</v>
      </c>
      <c r="I1175">
        <f>Ergebnis!$C$4/1000*Eigenverbrauch!F1175</f>
        <v>0</v>
      </c>
      <c r="J1175">
        <f t="shared" si="54"/>
        <v>0</v>
      </c>
      <c r="K1175">
        <f t="shared" si="55"/>
        <v>0</v>
      </c>
      <c r="L1175">
        <f t="shared" si="56"/>
        <v>0</v>
      </c>
    </row>
    <row r="1176" spans="2:12" x14ac:dyDescent="0.35">
      <c r="B1176" s="30">
        <v>40957</v>
      </c>
      <c r="C1176" s="31" t="s">
        <v>73</v>
      </c>
      <c r="D1176" s="32">
        <v>0</v>
      </c>
      <c r="E1176" s="32">
        <v>0.18450133181431536</v>
      </c>
      <c r="F1176">
        <v>0</v>
      </c>
      <c r="G1176">
        <f>(D1176*Ergebnis!$C$2*Ergebnis!$C$6)</f>
        <v>0</v>
      </c>
      <c r="H1176">
        <f>Ergebnis!$C$3/1000*Eigenverbrauch!E1176</f>
        <v>0.55350399544294604</v>
      </c>
      <c r="I1176">
        <f>Ergebnis!$C$4/1000*Eigenverbrauch!F1176</f>
        <v>0</v>
      </c>
      <c r="J1176">
        <f t="shared" si="54"/>
        <v>0</v>
      </c>
      <c r="K1176">
        <f t="shared" si="55"/>
        <v>0</v>
      </c>
      <c r="L1176">
        <f t="shared" si="56"/>
        <v>0</v>
      </c>
    </row>
    <row r="1177" spans="2:12" x14ac:dyDescent="0.35">
      <c r="B1177" s="30">
        <v>40957</v>
      </c>
      <c r="C1177" s="31" t="s">
        <v>74</v>
      </c>
      <c r="D1177" s="32">
        <v>0</v>
      </c>
      <c r="E1177" s="32">
        <v>0.15348923606639819</v>
      </c>
      <c r="F1177">
        <v>0.25743963518016877</v>
      </c>
      <c r="G1177">
        <f>(D1177*Ergebnis!$C$2*Ergebnis!$C$6)</f>
        <v>0</v>
      </c>
      <c r="H1177">
        <f>Ergebnis!$C$3/1000*Eigenverbrauch!E1177</f>
        <v>0.46046770819919458</v>
      </c>
      <c r="I1177">
        <f>Ergebnis!$C$4/1000*Eigenverbrauch!F1177</f>
        <v>0.90103872313059075</v>
      </c>
      <c r="J1177">
        <f t="shared" si="54"/>
        <v>0</v>
      </c>
      <c r="K1177">
        <f t="shared" si="55"/>
        <v>0</v>
      </c>
      <c r="L1177">
        <f t="shared" si="56"/>
        <v>0</v>
      </c>
    </row>
    <row r="1178" spans="2:12" x14ac:dyDescent="0.35">
      <c r="B1178" s="30">
        <v>40957</v>
      </c>
      <c r="C1178" s="31" t="s">
        <v>75</v>
      </c>
      <c r="D1178" s="32">
        <v>0</v>
      </c>
      <c r="E1178" s="32">
        <v>0.13126642348932199</v>
      </c>
      <c r="F1178">
        <v>0.20092374252138834</v>
      </c>
      <c r="G1178">
        <f>(D1178*Ergebnis!$C$2*Ergebnis!$C$6)</f>
        <v>0</v>
      </c>
      <c r="H1178">
        <f>Ergebnis!$C$3/1000*Eigenverbrauch!E1178</f>
        <v>0.39379927046796598</v>
      </c>
      <c r="I1178">
        <f>Ergebnis!$C$4/1000*Eigenverbrauch!F1178</f>
        <v>0.70323309882485918</v>
      </c>
      <c r="J1178">
        <f t="shared" si="54"/>
        <v>0</v>
      </c>
      <c r="K1178">
        <f t="shared" si="55"/>
        <v>0</v>
      </c>
      <c r="L1178">
        <f t="shared" si="56"/>
        <v>0</v>
      </c>
    </row>
    <row r="1179" spans="2:12" x14ac:dyDescent="0.35">
      <c r="B1179" s="30">
        <v>40957</v>
      </c>
      <c r="C1179" s="31" t="s">
        <v>76</v>
      </c>
      <c r="D1179" s="32">
        <v>0</v>
      </c>
      <c r="E1179" s="32">
        <v>0.11398253535781312</v>
      </c>
      <c r="F1179">
        <v>0</v>
      </c>
      <c r="G1179">
        <f>(D1179*Ergebnis!$C$2*Ergebnis!$C$6)</f>
        <v>0</v>
      </c>
      <c r="H1179">
        <f>Ergebnis!$C$3/1000*Eigenverbrauch!E1179</f>
        <v>0.34194760607343938</v>
      </c>
      <c r="I1179">
        <f>Ergebnis!$C$4/1000*Eigenverbrauch!F1179</f>
        <v>0</v>
      </c>
      <c r="J1179">
        <f t="shared" si="54"/>
        <v>0</v>
      </c>
      <c r="K1179">
        <f t="shared" si="55"/>
        <v>0</v>
      </c>
      <c r="L1179">
        <f t="shared" si="56"/>
        <v>0</v>
      </c>
    </row>
    <row r="1180" spans="2:12" x14ac:dyDescent="0.35">
      <c r="B1180" s="30">
        <v>40958</v>
      </c>
      <c r="C1180" s="31" t="s">
        <v>53</v>
      </c>
      <c r="D1180" s="32">
        <v>0</v>
      </c>
      <c r="E1180" s="32">
        <v>0.10220813084701091</v>
      </c>
      <c r="F1180">
        <v>0</v>
      </c>
      <c r="G1180">
        <f>(D1180*Ergebnis!$C$2*Ergebnis!$C$6)</f>
        <v>0</v>
      </c>
      <c r="H1180">
        <f>Ergebnis!$C$3/1000*Eigenverbrauch!E1180</f>
        <v>0.30662439254103274</v>
      </c>
      <c r="I1180">
        <f>Ergebnis!$C$4/1000*Eigenverbrauch!F1180</f>
        <v>0</v>
      </c>
      <c r="J1180">
        <f t="shared" si="54"/>
        <v>0</v>
      </c>
      <c r="K1180">
        <f t="shared" si="55"/>
        <v>0</v>
      </c>
      <c r="L1180">
        <f t="shared" si="56"/>
        <v>0</v>
      </c>
    </row>
    <row r="1181" spans="2:12" x14ac:dyDescent="0.35">
      <c r="B1181" s="30">
        <v>40958</v>
      </c>
      <c r="C1181" s="31" t="s">
        <v>54</v>
      </c>
      <c r="D1181" s="32">
        <v>0</v>
      </c>
      <c r="E1181" s="32">
        <v>9.1520719180419888E-2</v>
      </c>
      <c r="F1181">
        <v>0</v>
      </c>
      <c r="G1181">
        <f>(D1181*Ergebnis!$C$2*Ergebnis!$C$6)</f>
        <v>0</v>
      </c>
      <c r="H1181">
        <f>Ergebnis!$C$3/1000*Eigenverbrauch!E1181</f>
        <v>0.27456215754125968</v>
      </c>
      <c r="I1181">
        <f>Ergebnis!$C$4/1000*Eigenverbrauch!F1181</f>
        <v>0</v>
      </c>
      <c r="J1181">
        <f t="shared" si="54"/>
        <v>0</v>
      </c>
      <c r="K1181">
        <f t="shared" si="55"/>
        <v>0</v>
      </c>
      <c r="L1181">
        <f t="shared" si="56"/>
        <v>0</v>
      </c>
    </row>
    <row r="1182" spans="2:12" x14ac:dyDescent="0.35">
      <c r="B1182" s="30">
        <v>40958</v>
      </c>
      <c r="C1182" s="31" t="s">
        <v>55</v>
      </c>
      <c r="D1182" s="32">
        <v>0</v>
      </c>
      <c r="E1182" s="32">
        <v>8.4797643551212762E-2</v>
      </c>
      <c r="F1182">
        <v>0</v>
      </c>
      <c r="G1182">
        <f>(D1182*Ergebnis!$C$2*Ergebnis!$C$6)</f>
        <v>0</v>
      </c>
      <c r="H1182">
        <f>Ergebnis!$C$3/1000*Eigenverbrauch!E1182</f>
        <v>0.25439293065363827</v>
      </c>
      <c r="I1182">
        <f>Ergebnis!$C$4/1000*Eigenverbrauch!F1182</f>
        <v>0</v>
      </c>
      <c r="J1182">
        <f t="shared" si="54"/>
        <v>0</v>
      </c>
      <c r="K1182">
        <f t="shared" si="55"/>
        <v>0</v>
      </c>
      <c r="L1182">
        <f t="shared" si="56"/>
        <v>0</v>
      </c>
    </row>
    <row r="1183" spans="2:12" x14ac:dyDescent="0.35">
      <c r="B1183" s="30">
        <v>40958</v>
      </c>
      <c r="C1183" s="31" t="s">
        <v>56</v>
      </c>
      <c r="D1183" s="32">
        <v>0</v>
      </c>
      <c r="E1183" s="32">
        <v>8.0188540219731708E-2</v>
      </c>
      <c r="F1183">
        <v>0.21008321477988035</v>
      </c>
      <c r="G1183">
        <f>(D1183*Ergebnis!$C$2*Ergebnis!$C$6)</f>
        <v>0</v>
      </c>
      <c r="H1183">
        <f>Ergebnis!$C$3/1000*Eigenverbrauch!E1183</f>
        <v>0.24056562065919512</v>
      </c>
      <c r="I1183">
        <f>Ergebnis!$C$4/1000*Eigenverbrauch!F1183</f>
        <v>0.73529125172958121</v>
      </c>
      <c r="J1183">
        <f t="shared" si="54"/>
        <v>0</v>
      </c>
      <c r="K1183">
        <f t="shared" si="55"/>
        <v>0</v>
      </c>
      <c r="L1183">
        <f t="shared" si="56"/>
        <v>0</v>
      </c>
    </row>
    <row r="1184" spans="2:12" x14ac:dyDescent="0.35">
      <c r="B1184" s="30">
        <v>40958</v>
      </c>
      <c r="C1184" s="31" t="s">
        <v>57</v>
      </c>
      <c r="D1184" s="32">
        <v>0</v>
      </c>
      <c r="E1184" s="32">
        <v>8.0818135347188791E-2</v>
      </c>
      <c r="F1184">
        <v>0</v>
      </c>
      <c r="G1184">
        <f>(D1184*Ergebnis!$C$2*Ergebnis!$C$6)</f>
        <v>0</v>
      </c>
      <c r="H1184">
        <f>Ergebnis!$C$3/1000*Eigenverbrauch!E1184</f>
        <v>0.24245440604156637</v>
      </c>
      <c r="I1184">
        <f>Ergebnis!$C$4/1000*Eigenverbrauch!F1184</f>
        <v>0</v>
      </c>
      <c r="J1184">
        <f t="shared" si="54"/>
        <v>0</v>
      </c>
      <c r="K1184">
        <f t="shared" si="55"/>
        <v>0</v>
      </c>
      <c r="L1184">
        <f t="shared" si="56"/>
        <v>0</v>
      </c>
    </row>
    <row r="1185" spans="2:12" x14ac:dyDescent="0.35">
      <c r="B1185" s="30">
        <v>40958</v>
      </c>
      <c r="C1185" s="31" t="s">
        <v>58</v>
      </c>
      <c r="D1185" s="32">
        <v>0</v>
      </c>
      <c r="E1185" s="32">
        <v>8.4141444394085163E-2</v>
      </c>
      <c r="F1185">
        <v>0</v>
      </c>
      <c r="G1185">
        <f>(D1185*Ergebnis!$C$2*Ergebnis!$C$6)</f>
        <v>0</v>
      </c>
      <c r="H1185">
        <f>Ergebnis!$C$3/1000*Eigenverbrauch!E1185</f>
        <v>0.25242433318225549</v>
      </c>
      <c r="I1185">
        <f>Ergebnis!$C$4/1000*Eigenverbrauch!F1185</f>
        <v>0</v>
      </c>
      <c r="J1185">
        <f t="shared" si="54"/>
        <v>0</v>
      </c>
      <c r="K1185">
        <f t="shared" si="55"/>
        <v>0</v>
      </c>
      <c r="L1185">
        <f t="shared" si="56"/>
        <v>0</v>
      </c>
    </row>
    <row r="1186" spans="2:12" x14ac:dyDescent="0.35">
      <c r="B1186" s="30">
        <v>40958</v>
      </c>
      <c r="C1186" s="31" t="s">
        <v>59</v>
      </c>
      <c r="D1186" s="32">
        <v>0</v>
      </c>
      <c r="E1186" s="32">
        <v>8.9855236108810688E-2</v>
      </c>
      <c r="F1186">
        <v>0.17753785590396196</v>
      </c>
      <c r="G1186">
        <f>(D1186*Ergebnis!$C$2*Ergebnis!$C$6)</f>
        <v>0</v>
      </c>
      <c r="H1186">
        <f>Ergebnis!$C$3/1000*Eigenverbrauch!E1186</f>
        <v>0.26956570832643206</v>
      </c>
      <c r="I1186">
        <f>Ergebnis!$C$4/1000*Eigenverbrauch!F1186</f>
        <v>0.62138249566386683</v>
      </c>
      <c r="J1186">
        <f t="shared" si="54"/>
        <v>0</v>
      </c>
      <c r="K1186">
        <f t="shared" si="55"/>
        <v>0</v>
      </c>
      <c r="L1186">
        <f t="shared" si="56"/>
        <v>0</v>
      </c>
    </row>
    <row r="1187" spans="2:12" x14ac:dyDescent="0.35">
      <c r="B1187" s="30">
        <v>40958</v>
      </c>
      <c r="C1187" s="31" t="s">
        <v>60</v>
      </c>
      <c r="D1187" s="32">
        <v>1.4067236948946724E-6</v>
      </c>
      <c r="E1187" s="32">
        <v>0.10314109733553542</v>
      </c>
      <c r="F1187">
        <v>0</v>
      </c>
      <c r="G1187">
        <f>(D1187*Ergebnis!$C$2*Ergebnis!$C$6)</f>
        <v>9.2281074385090513E-3</v>
      </c>
      <c r="H1187">
        <f>Ergebnis!$C$3/1000*Eigenverbrauch!E1187</f>
        <v>0.30942329200660623</v>
      </c>
      <c r="I1187">
        <f>Ergebnis!$C$4/1000*Eigenverbrauch!F1187</f>
        <v>0</v>
      </c>
      <c r="J1187">
        <f t="shared" si="54"/>
        <v>7.8438913227326934E-3</v>
      </c>
      <c r="K1187">
        <f t="shared" si="55"/>
        <v>1.3842161157763579E-3</v>
      </c>
      <c r="L1187">
        <f t="shared" si="56"/>
        <v>0</v>
      </c>
    </row>
    <row r="1188" spans="2:12" x14ac:dyDescent="0.35">
      <c r="B1188" s="30">
        <v>40958</v>
      </c>
      <c r="C1188" s="31" t="s">
        <v>61</v>
      </c>
      <c r="D1188" s="32">
        <v>3.6075231951317578E-5</v>
      </c>
      <c r="E1188" s="32">
        <v>0.13966317260420447</v>
      </c>
      <c r="F1188">
        <v>0.20793950850661627</v>
      </c>
      <c r="G1188">
        <f>(D1188*Ergebnis!$C$2*Ergebnis!$C$6)</f>
        <v>0.23665352160064332</v>
      </c>
      <c r="H1188">
        <f>Ergebnis!$C$3/1000*Eigenverbrauch!E1188</f>
        <v>0.4189895178126134</v>
      </c>
      <c r="I1188">
        <f>Ergebnis!$C$4/1000*Eigenverbrauch!F1188</f>
        <v>0.72778827977315697</v>
      </c>
      <c r="J1188">
        <f t="shared" si="54"/>
        <v>0.20115549336054681</v>
      </c>
      <c r="K1188">
        <f t="shared" si="55"/>
        <v>3.5498028240096513E-2</v>
      </c>
      <c r="L1188">
        <f t="shared" si="56"/>
        <v>3.1948225416086863E-2</v>
      </c>
    </row>
    <row r="1189" spans="2:12" x14ac:dyDescent="0.35">
      <c r="B1189" s="30">
        <v>40958</v>
      </c>
      <c r="C1189" s="31" t="s">
        <v>62</v>
      </c>
      <c r="D1189" s="32">
        <v>1.1657400937038374E-4</v>
      </c>
      <c r="E1189" s="32">
        <v>0.16819740694333896</v>
      </c>
      <c r="F1189">
        <v>0.57763139945043174</v>
      </c>
      <c r="G1189">
        <f>(D1189*Ergebnis!$C$2*Ergebnis!$C$6)</f>
        <v>0.76472550146971729</v>
      </c>
      <c r="H1189">
        <f>Ergebnis!$C$3/1000*Eigenverbrauch!E1189</f>
        <v>0.50459222083001687</v>
      </c>
      <c r="I1189">
        <f>Ergebnis!$C$4/1000*Eigenverbrauch!F1189</f>
        <v>2.0217098980765109</v>
      </c>
      <c r="J1189">
        <f t="shared" si="54"/>
        <v>0.42890338770551434</v>
      </c>
      <c r="K1189">
        <f t="shared" si="55"/>
        <v>0.33582211376420296</v>
      </c>
      <c r="L1189">
        <f t="shared" si="56"/>
        <v>0.30223990238778264</v>
      </c>
    </row>
    <row r="1190" spans="2:12" x14ac:dyDescent="0.35">
      <c r="B1190" s="30">
        <v>40958</v>
      </c>
      <c r="C1190" s="31" t="s">
        <v>63</v>
      </c>
      <c r="D1190" s="32">
        <v>3.1122775728263159E-4</v>
      </c>
      <c r="E1190" s="32">
        <v>0.18770354588477625</v>
      </c>
      <c r="F1190">
        <v>0.44121372751544441</v>
      </c>
      <c r="G1190">
        <f>(D1190*Ergebnis!$C$2*Ergebnis!$C$6)</f>
        <v>2.0416540877740634</v>
      </c>
      <c r="H1190">
        <f>Ergebnis!$C$3/1000*Eigenverbrauch!E1190</f>
        <v>0.56311063765432878</v>
      </c>
      <c r="I1190">
        <f>Ergebnis!$C$4/1000*Eigenverbrauch!F1190</f>
        <v>1.5442480463040553</v>
      </c>
      <c r="J1190">
        <f t="shared" si="54"/>
        <v>0.47864404200617944</v>
      </c>
      <c r="K1190">
        <f t="shared" si="55"/>
        <v>1.5630100457678839</v>
      </c>
      <c r="L1190">
        <f t="shared" si="56"/>
        <v>1.3898232416736498</v>
      </c>
    </row>
    <row r="1191" spans="2:12" x14ac:dyDescent="0.35">
      <c r="B1191" s="30">
        <v>40958</v>
      </c>
      <c r="C1191" s="31" t="s">
        <v>64</v>
      </c>
      <c r="D1191" s="32">
        <v>7.5267605847116712E-4</v>
      </c>
      <c r="E1191" s="32">
        <v>0.20569570298660012</v>
      </c>
      <c r="F1191">
        <v>0.28745152300586596</v>
      </c>
      <c r="G1191">
        <f>(D1191*Ergebnis!$C$2*Ergebnis!$C$6)</f>
        <v>4.9375549435708566</v>
      </c>
      <c r="H1191">
        <f>Ergebnis!$C$3/1000*Eigenverbrauch!E1191</f>
        <v>0.61708710895980035</v>
      </c>
      <c r="I1191">
        <f>Ergebnis!$C$4/1000*Eigenverbrauch!F1191</f>
        <v>1.0060803305205308</v>
      </c>
      <c r="J1191">
        <f t="shared" si="54"/>
        <v>0.5245240426158303</v>
      </c>
      <c r="K1191">
        <f t="shared" si="55"/>
        <v>4.4130309009550261</v>
      </c>
      <c r="L1191">
        <f t="shared" si="56"/>
        <v>0.90547229746847779</v>
      </c>
    </row>
    <row r="1192" spans="2:12" x14ac:dyDescent="0.35">
      <c r="B1192" s="30">
        <v>40958</v>
      </c>
      <c r="C1192" s="31" t="s">
        <v>65</v>
      </c>
      <c r="D1192" s="32">
        <v>7.8773897524017742E-4</v>
      </c>
      <c r="E1192" s="32">
        <v>0.20257563196997999</v>
      </c>
      <c r="F1192">
        <v>0.10055931245493345</v>
      </c>
      <c r="G1192">
        <f>(D1192*Ergebnis!$C$2*Ergebnis!$C$6)</f>
        <v>5.1675676775755637</v>
      </c>
      <c r="H1192">
        <f>Ergebnis!$C$3/1000*Eigenverbrauch!E1192</f>
        <v>0.60772689590994</v>
      </c>
      <c r="I1192">
        <f>Ergebnis!$C$4/1000*Eigenverbrauch!F1192</f>
        <v>0.35195759359226708</v>
      </c>
      <c r="J1192">
        <f t="shared" si="54"/>
        <v>0.51656786152344902</v>
      </c>
      <c r="K1192">
        <f t="shared" si="55"/>
        <v>4.6509998160521144</v>
      </c>
      <c r="L1192">
        <f t="shared" si="56"/>
        <v>0.31676183423304038</v>
      </c>
    </row>
    <row r="1193" spans="2:12" x14ac:dyDescent="0.35">
      <c r="B1193" s="30">
        <v>40958</v>
      </c>
      <c r="C1193" s="31" t="s">
        <v>66</v>
      </c>
      <c r="D1193" s="32">
        <v>7.243049394657213E-4</v>
      </c>
      <c r="E1193" s="32">
        <v>0.1816173195566996</v>
      </c>
      <c r="F1193">
        <v>5.8659598932044511E-2</v>
      </c>
      <c r="G1193">
        <f>(D1193*Ergebnis!$C$2*Ergebnis!$C$6)</f>
        <v>4.751440402895132</v>
      </c>
      <c r="H1193">
        <f>Ergebnis!$C$3/1000*Eigenverbrauch!E1193</f>
        <v>0.54485195867009883</v>
      </c>
      <c r="I1193">
        <f>Ergebnis!$C$4/1000*Eigenverbrauch!F1193</f>
        <v>0.20530859626215578</v>
      </c>
      <c r="J1193">
        <f t="shared" si="54"/>
        <v>0.46312416486958402</v>
      </c>
      <c r="K1193">
        <f t="shared" si="55"/>
        <v>4.2883162380255477</v>
      </c>
      <c r="L1193">
        <f t="shared" si="56"/>
        <v>0.18477773663594022</v>
      </c>
    </row>
    <row r="1194" spans="2:12" x14ac:dyDescent="0.35">
      <c r="B1194" s="30">
        <v>40958</v>
      </c>
      <c r="C1194" s="31" t="s">
        <v>67</v>
      </c>
      <c r="D1194" s="32">
        <v>6.134235596270142E-4</v>
      </c>
      <c r="E1194" s="32">
        <v>0.16485198193605516</v>
      </c>
      <c r="F1194">
        <v>0</v>
      </c>
      <c r="G1194">
        <f>(D1194*Ergebnis!$C$2*Ergebnis!$C$6)</f>
        <v>4.024058551153213</v>
      </c>
      <c r="H1194">
        <f>Ergebnis!$C$3/1000*Eigenverbrauch!E1194</f>
        <v>0.49455594580816548</v>
      </c>
      <c r="I1194">
        <f>Ergebnis!$C$4/1000*Eigenverbrauch!F1194</f>
        <v>0</v>
      </c>
      <c r="J1194">
        <f t="shared" si="54"/>
        <v>0.42037255393694062</v>
      </c>
      <c r="K1194">
        <f t="shared" si="55"/>
        <v>3.6036859972162723</v>
      </c>
      <c r="L1194">
        <f t="shared" si="56"/>
        <v>0</v>
      </c>
    </row>
    <row r="1195" spans="2:12" x14ac:dyDescent="0.35">
      <c r="B1195" s="30">
        <v>40958</v>
      </c>
      <c r="C1195" s="31" t="s">
        <v>68</v>
      </c>
      <c r="D1195" s="32">
        <v>4.2088647073231812E-4</v>
      </c>
      <c r="E1195" s="32">
        <v>0.15885767012782864</v>
      </c>
      <c r="F1195">
        <v>0</v>
      </c>
      <c r="G1195">
        <f>(D1195*Ergebnis!$C$2*Ergebnis!$C$6)</f>
        <v>2.7610152480040071</v>
      </c>
      <c r="H1195">
        <f>Ergebnis!$C$3/1000*Eigenverbrauch!E1195</f>
        <v>0.47657301038348593</v>
      </c>
      <c r="I1195">
        <f>Ergebnis!$C$4/1000*Eigenverbrauch!F1195</f>
        <v>0</v>
      </c>
      <c r="J1195">
        <f t="shared" si="54"/>
        <v>0.40508705882596302</v>
      </c>
      <c r="K1195">
        <f t="shared" si="55"/>
        <v>2.3559281891780439</v>
      </c>
      <c r="L1195">
        <f t="shared" si="56"/>
        <v>0</v>
      </c>
    </row>
    <row r="1196" spans="2:12" x14ac:dyDescent="0.35">
      <c r="B1196" s="30">
        <v>40958</v>
      </c>
      <c r="C1196" s="31" t="s">
        <v>69</v>
      </c>
      <c r="D1196" s="32">
        <v>1.7740494896176365E-4</v>
      </c>
      <c r="E1196" s="32">
        <v>0.15797239783510458</v>
      </c>
      <c r="F1196">
        <v>0.18143550367353303</v>
      </c>
      <c r="G1196">
        <f>(D1196*Ergebnis!$C$2*Ergebnis!$C$6)</f>
        <v>1.1637764651891696</v>
      </c>
      <c r="H1196">
        <f>Ergebnis!$C$3/1000*Eigenverbrauch!E1196</f>
        <v>0.47391719350531375</v>
      </c>
      <c r="I1196">
        <f>Ergebnis!$C$4/1000*Eigenverbrauch!F1196</f>
        <v>0.63502426285736557</v>
      </c>
      <c r="J1196">
        <f t="shared" si="54"/>
        <v>0.40282961447951665</v>
      </c>
      <c r="K1196">
        <f t="shared" si="55"/>
        <v>0.76094685070965284</v>
      </c>
      <c r="L1196">
        <f t="shared" si="56"/>
        <v>0.57152183657162903</v>
      </c>
    </row>
    <row r="1197" spans="2:12" x14ac:dyDescent="0.35">
      <c r="B1197" s="30">
        <v>40958</v>
      </c>
      <c r="C1197" s="31" t="s">
        <v>70</v>
      </c>
      <c r="D1197" s="32">
        <v>1.3804297940555196E-5</v>
      </c>
      <c r="E1197" s="32">
        <v>0.17211220405076849</v>
      </c>
      <c r="F1197">
        <v>0</v>
      </c>
      <c r="G1197">
        <f>(D1197*Ergebnis!$C$2*Ergebnis!$C$6)</f>
        <v>9.0556194490042083E-2</v>
      </c>
      <c r="H1197">
        <f>Ergebnis!$C$3/1000*Eigenverbrauch!E1197</f>
        <v>0.51633661215230542</v>
      </c>
      <c r="I1197">
        <f>Ergebnis!$C$4/1000*Eigenverbrauch!F1197</f>
        <v>0</v>
      </c>
      <c r="J1197">
        <f t="shared" si="54"/>
        <v>7.6972765316535768E-2</v>
      </c>
      <c r="K1197">
        <f t="shared" si="55"/>
        <v>1.3583429173506315E-2</v>
      </c>
      <c r="L1197">
        <f t="shared" si="56"/>
        <v>0</v>
      </c>
    </row>
    <row r="1198" spans="2:12" x14ac:dyDescent="0.35">
      <c r="B1198" s="30">
        <v>40958</v>
      </c>
      <c r="C1198" s="31" t="s">
        <v>71</v>
      </c>
      <c r="D1198" s="32">
        <v>0</v>
      </c>
      <c r="E1198" s="32">
        <v>0.19588654540723041</v>
      </c>
      <c r="F1198">
        <v>0.23697698438992071</v>
      </c>
      <c r="G1198">
        <f>(D1198*Ergebnis!$C$2*Ergebnis!$C$6)</f>
        <v>0</v>
      </c>
      <c r="H1198">
        <f>Ergebnis!$C$3/1000*Eigenverbrauch!E1198</f>
        <v>0.58765963622169126</v>
      </c>
      <c r="I1198">
        <f>Ergebnis!$C$4/1000*Eigenverbrauch!F1198</f>
        <v>0.82941944536472245</v>
      </c>
      <c r="J1198">
        <f t="shared" si="54"/>
        <v>0</v>
      </c>
      <c r="K1198">
        <f t="shared" si="55"/>
        <v>0</v>
      </c>
      <c r="L1198">
        <f t="shared" si="56"/>
        <v>0</v>
      </c>
    </row>
    <row r="1199" spans="2:12" x14ac:dyDescent="0.35">
      <c r="B1199" s="30">
        <v>40958</v>
      </c>
      <c r="C1199" s="31" t="s">
        <v>72</v>
      </c>
      <c r="D1199" s="32">
        <v>0</v>
      </c>
      <c r="E1199" s="32">
        <v>0.20271927150644886</v>
      </c>
      <c r="F1199">
        <v>0</v>
      </c>
      <c r="G1199">
        <f>(D1199*Ergebnis!$C$2*Ergebnis!$C$6)</f>
        <v>0</v>
      </c>
      <c r="H1199">
        <f>Ergebnis!$C$3/1000*Eigenverbrauch!E1199</f>
        <v>0.60815781451934658</v>
      </c>
      <c r="I1199">
        <f>Ergebnis!$C$4/1000*Eigenverbrauch!F1199</f>
        <v>0</v>
      </c>
      <c r="J1199">
        <f t="shared" si="54"/>
        <v>0</v>
      </c>
      <c r="K1199">
        <f t="shared" si="55"/>
        <v>0</v>
      </c>
      <c r="L1199">
        <f t="shared" si="56"/>
        <v>0</v>
      </c>
    </row>
    <row r="1200" spans="2:12" x14ac:dyDescent="0.35">
      <c r="B1200" s="30">
        <v>40958</v>
      </c>
      <c r="C1200" s="31" t="s">
        <v>73</v>
      </c>
      <c r="D1200" s="32">
        <v>0</v>
      </c>
      <c r="E1200" s="32">
        <v>0.18541122230463558</v>
      </c>
      <c r="F1200">
        <v>0</v>
      </c>
      <c r="G1200">
        <f>(D1200*Ergebnis!$C$2*Ergebnis!$C$6)</f>
        <v>0</v>
      </c>
      <c r="H1200">
        <f>Ergebnis!$C$3/1000*Eigenverbrauch!E1200</f>
        <v>0.55623366691390674</v>
      </c>
      <c r="I1200">
        <f>Ergebnis!$C$4/1000*Eigenverbrauch!F1200</f>
        <v>0</v>
      </c>
      <c r="J1200">
        <f t="shared" si="54"/>
        <v>0</v>
      </c>
      <c r="K1200">
        <f t="shared" si="55"/>
        <v>0</v>
      </c>
      <c r="L1200">
        <f t="shared" si="56"/>
        <v>0</v>
      </c>
    </row>
    <row r="1201" spans="2:12" x14ac:dyDescent="0.35">
      <c r="B1201" s="30">
        <v>40958</v>
      </c>
      <c r="C1201" s="31" t="s">
        <v>74</v>
      </c>
      <c r="D1201" s="32">
        <v>0</v>
      </c>
      <c r="E1201" s="32">
        <v>0.15574181463595299</v>
      </c>
      <c r="F1201">
        <v>0.27965622746672381</v>
      </c>
      <c r="G1201">
        <f>(D1201*Ergebnis!$C$2*Ergebnis!$C$6)</f>
        <v>0</v>
      </c>
      <c r="H1201">
        <f>Ergebnis!$C$3/1000*Eigenverbrauch!E1201</f>
        <v>0.46722544390785897</v>
      </c>
      <c r="I1201">
        <f>Ergebnis!$C$4/1000*Eigenverbrauch!F1201</f>
        <v>0.97879679613353332</v>
      </c>
      <c r="J1201">
        <f t="shared" si="54"/>
        <v>0</v>
      </c>
      <c r="K1201">
        <f t="shared" si="55"/>
        <v>0</v>
      </c>
      <c r="L1201">
        <f t="shared" si="56"/>
        <v>0</v>
      </c>
    </row>
    <row r="1202" spans="2:12" x14ac:dyDescent="0.35">
      <c r="B1202" s="30">
        <v>40958</v>
      </c>
      <c r="C1202" s="31" t="s">
        <v>75</v>
      </c>
      <c r="D1202" s="32">
        <v>0</v>
      </c>
      <c r="E1202" s="32">
        <v>0.13354053692905274</v>
      </c>
      <c r="F1202">
        <v>0.5538557480560482</v>
      </c>
      <c r="G1202">
        <f>(D1202*Ergebnis!$C$2*Ergebnis!$C$6)</f>
        <v>0</v>
      </c>
      <c r="H1202">
        <f>Ergebnis!$C$3/1000*Eigenverbrauch!E1202</f>
        <v>0.40062161078715819</v>
      </c>
      <c r="I1202">
        <f>Ergebnis!$C$4/1000*Eigenverbrauch!F1202</f>
        <v>1.9384951181961687</v>
      </c>
      <c r="J1202">
        <f t="shared" si="54"/>
        <v>0</v>
      </c>
      <c r="K1202">
        <f t="shared" si="55"/>
        <v>0</v>
      </c>
      <c r="L1202">
        <f t="shared" si="56"/>
        <v>0</v>
      </c>
    </row>
    <row r="1203" spans="2:12" x14ac:dyDescent="0.35">
      <c r="B1203" s="30">
        <v>40958</v>
      </c>
      <c r="C1203" s="31" t="s">
        <v>76</v>
      </c>
      <c r="D1203" s="32">
        <v>0</v>
      </c>
      <c r="E1203" s="32">
        <v>0.1143572857072051</v>
      </c>
      <c r="F1203">
        <v>9.7441194239276604E-4</v>
      </c>
      <c r="G1203">
        <f>(D1203*Ergebnis!$C$2*Ergebnis!$C$6)</f>
        <v>0</v>
      </c>
      <c r="H1203">
        <f>Ergebnis!$C$3/1000*Eigenverbrauch!E1203</f>
        <v>0.34307185712161531</v>
      </c>
      <c r="I1203">
        <f>Ergebnis!$C$4/1000*Eigenverbrauch!F1203</f>
        <v>3.4104417983746812E-3</v>
      </c>
      <c r="J1203">
        <f t="shared" si="54"/>
        <v>0</v>
      </c>
      <c r="K1203">
        <f t="shared" si="55"/>
        <v>0</v>
      </c>
      <c r="L1203">
        <f t="shared" si="56"/>
        <v>0</v>
      </c>
    </row>
    <row r="1204" spans="2:12" x14ac:dyDescent="0.35">
      <c r="B1204" s="30">
        <v>40959</v>
      </c>
      <c r="C1204" s="31" t="s">
        <v>53</v>
      </c>
      <c r="D1204" s="32">
        <v>0</v>
      </c>
      <c r="E1204" s="32">
        <v>7.9920731193885625E-2</v>
      </c>
      <c r="F1204">
        <v>0</v>
      </c>
      <c r="G1204">
        <f>(D1204*Ergebnis!$C$2*Ergebnis!$C$6)</f>
        <v>0</v>
      </c>
      <c r="H1204">
        <f>Ergebnis!$C$3/1000*Eigenverbrauch!E1204</f>
        <v>0.23976219358165687</v>
      </c>
      <c r="I1204">
        <f>Ergebnis!$C$4/1000*Eigenverbrauch!F1204</f>
        <v>0</v>
      </c>
      <c r="J1204">
        <f t="shared" si="54"/>
        <v>0</v>
      </c>
      <c r="K1204">
        <f t="shared" si="55"/>
        <v>0</v>
      </c>
      <c r="L1204">
        <f t="shared" si="56"/>
        <v>0</v>
      </c>
    </row>
    <row r="1205" spans="2:12" x14ac:dyDescent="0.35">
      <c r="B1205" s="30">
        <v>40959</v>
      </c>
      <c r="C1205" s="31" t="s">
        <v>54</v>
      </c>
      <c r="D1205" s="32">
        <v>0</v>
      </c>
      <c r="E1205" s="32">
        <v>6.9016352287206928E-2</v>
      </c>
      <c r="F1205">
        <v>0.17558903201917642</v>
      </c>
      <c r="G1205">
        <f>(D1205*Ergebnis!$C$2*Ergebnis!$C$6)</f>
        <v>0</v>
      </c>
      <c r="H1205">
        <f>Ergebnis!$C$3/1000*Eigenverbrauch!E1205</f>
        <v>0.20704905686162078</v>
      </c>
      <c r="I1205">
        <f>Ergebnis!$C$4/1000*Eigenverbrauch!F1205</f>
        <v>0.61456161206711746</v>
      </c>
      <c r="J1205">
        <f t="shared" si="54"/>
        <v>0</v>
      </c>
      <c r="K1205">
        <f t="shared" si="55"/>
        <v>0</v>
      </c>
      <c r="L1205">
        <f t="shared" si="56"/>
        <v>0</v>
      </c>
    </row>
    <row r="1206" spans="2:12" x14ac:dyDescent="0.35">
      <c r="B1206" s="30">
        <v>40959</v>
      </c>
      <c r="C1206" s="31" t="s">
        <v>55</v>
      </c>
      <c r="D1206" s="32">
        <v>0</v>
      </c>
      <c r="E1206" s="32">
        <v>6.83468261857961E-2</v>
      </c>
      <c r="F1206">
        <v>0</v>
      </c>
      <c r="G1206">
        <f>(D1206*Ergebnis!$C$2*Ergebnis!$C$6)</f>
        <v>0</v>
      </c>
      <c r="H1206">
        <f>Ergebnis!$C$3/1000*Eigenverbrauch!E1206</f>
        <v>0.2050404785573883</v>
      </c>
      <c r="I1206">
        <f>Ergebnis!$C$4/1000*Eigenverbrauch!F1206</f>
        <v>0</v>
      </c>
      <c r="J1206">
        <f t="shared" si="54"/>
        <v>0</v>
      </c>
      <c r="K1206">
        <f t="shared" si="55"/>
        <v>0</v>
      </c>
      <c r="L1206">
        <f t="shared" si="56"/>
        <v>0</v>
      </c>
    </row>
    <row r="1207" spans="2:12" x14ac:dyDescent="0.35">
      <c r="B1207" s="30">
        <v>40959</v>
      </c>
      <c r="C1207" s="31" t="s">
        <v>56</v>
      </c>
      <c r="D1207" s="32">
        <v>0</v>
      </c>
      <c r="E1207" s="32">
        <v>7.1975674124176797E-2</v>
      </c>
      <c r="F1207">
        <v>0.27868181552433108</v>
      </c>
      <c r="G1207">
        <f>(D1207*Ergebnis!$C$2*Ergebnis!$C$6)</f>
        <v>0</v>
      </c>
      <c r="H1207">
        <f>Ergebnis!$C$3/1000*Eigenverbrauch!E1207</f>
        <v>0.21592702237253039</v>
      </c>
      <c r="I1207">
        <f>Ergebnis!$C$4/1000*Eigenverbrauch!F1207</f>
        <v>0.97538635433515875</v>
      </c>
      <c r="J1207">
        <f t="shared" si="54"/>
        <v>0</v>
      </c>
      <c r="K1207">
        <f t="shared" si="55"/>
        <v>0</v>
      </c>
      <c r="L1207">
        <f t="shared" si="56"/>
        <v>0</v>
      </c>
    </row>
    <row r="1208" spans="2:12" x14ac:dyDescent="0.35">
      <c r="B1208" s="30">
        <v>40959</v>
      </c>
      <c r="C1208" s="31" t="s">
        <v>57</v>
      </c>
      <c r="D1208" s="32">
        <v>0</v>
      </c>
      <c r="E1208" s="32">
        <v>7.8423171453926702E-2</v>
      </c>
      <c r="F1208">
        <v>2.2021709898076513E-2</v>
      </c>
      <c r="G1208">
        <f>(D1208*Ergebnis!$C$2*Ergebnis!$C$6)</f>
        <v>0</v>
      </c>
      <c r="H1208">
        <f>Ergebnis!$C$3/1000*Eigenverbrauch!E1208</f>
        <v>0.23526951436178012</v>
      </c>
      <c r="I1208">
        <f>Ergebnis!$C$4/1000*Eigenverbrauch!F1208</f>
        <v>7.70759846432678E-2</v>
      </c>
      <c r="J1208">
        <f t="shared" si="54"/>
        <v>0</v>
      </c>
      <c r="K1208">
        <f t="shared" si="55"/>
        <v>0</v>
      </c>
      <c r="L1208">
        <f t="shared" si="56"/>
        <v>0</v>
      </c>
    </row>
    <row r="1209" spans="2:12" x14ac:dyDescent="0.35">
      <c r="B1209" s="30">
        <v>40959</v>
      </c>
      <c r="C1209" s="31" t="s">
        <v>58</v>
      </c>
      <c r="D1209" s="32">
        <v>0</v>
      </c>
      <c r="E1209" s="32">
        <v>9.2128260747139798E-2</v>
      </c>
      <c r="F1209">
        <v>0.19936468341355992</v>
      </c>
      <c r="G1209">
        <f>(D1209*Ergebnis!$C$2*Ergebnis!$C$6)</f>
        <v>0</v>
      </c>
      <c r="H1209">
        <f>Ergebnis!$C$3/1000*Eigenverbrauch!E1209</f>
        <v>0.27638478224141938</v>
      </c>
      <c r="I1209">
        <f>Ergebnis!$C$4/1000*Eigenverbrauch!F1209</f>
        <v>0.69777639194745977</v>
      </c>
      <c r="J1209">
        <f t="shared" si="54"/>
        <v>0</v>
      </c>
      <c r="K1209">
        <f t="shared" si="55"/>
        <v>0</v>
      </c>
      <c r="L1209">
        <f t="shared" si="56"/>
        <v>0</v>
      </c>
    </row>
    <row r="1210" spans="2:12" x14ac:dyDescent="0.35">
      <c r="B1210" s="30">
        <v>40959</v>
      </c>
      <c r="C1210" s="31" t="s">
        <v>59</v>
      </c>
      <c r="D1210" s="32">
        <v>0</v>
      </c>
      <c r="E1210" s="32">
        <v>0.12474821018072688</v>
      </c>
      <c r="F1210">
        <v>0.3574143004696666</v>
      </c>
      <c r="G1210">
        <f>(D1210*Ergebnis!$C$2*Ergebnis!$C$6)</f>
        <v>0</v>
      </c>
      <c r="H1210">
        <f>Ergebnis!$C$3/1000*Eigenverbrauch!E1210</f>
        <v>0.3742446305421806</v>
      </c>
      <c r="I1210">
        <f>Ergebnis!$C$4/1000*Eigenverbrauch!F1210</f>
        <v>1.2509500516438332</v>
      </c>
      <c r="J1210">
        <f t="shared" si="54"/>
        <v>0</v>
      </c>
      <c r="K1210">
        <f t="shared" si="55"/>
        <v>0</v>
      </c>
      <c r="L1210">
        <f t="shared" si="56"/>
        <v>0</v>
      </c>
    </row>
    <row r="1211" spans="2:12" x14ac:dyDescent="0.35">
      <c r="B1211" s="30">
        <v>40959</v>
      </c>
      <c r="C1211" s="31" t="s">
        <v>60</v>
      </c>
      <c r="D1211" s="32">
        <v>2.4203535722440112E-5</v>
      </c>
      <c r="E1211" s="32">
        <v>0.13006266020058005</v>
      </c>
      <c r="F1211">
        <v>7.2496248514021783E-2</v>
      </c>
      <c r="G1211">
        <f>(D1211*Ergebnis!$C$2*Ergebnis!$C$6)</f>
        <v>0.15877519433920714</v>
      </c>
      <c r="H1211">
        <f>Ergebnis!$C$3/1000*Eigenverbrauch!E1211</f>
        <v>0.39018798060174015</v>
      </c>
      <c r="I1211">
        <f>Ergebnis!$C$4/1000*Eigenverbrauch!F1211</f>
        <v>0.25373686979907623</v>
      </c>
      <c r="J1211">
        <f t="shared" si="54"/>
        <v>0.13495891518832606</v>
      </c>
      <c r="K1211">
        <f t="shared" si="55"/>
        <v>2.3816279150881081E-2</v>
      </c>
      <c r="L1211">
        <f t="shared" si="56"/>
        <v>2.1434651235792974E-2</v>
      </c>
    </row>
    <row r="1212" spans="2:12" x14ac:dyDescent="0.35">
      <c r="B1212" s="30">
        <v>40959</v>
      </c>
      <c r="C1212" s="31" t="s">
        <v>61</v>
      </c>
      <c r="D1212" s="32">
        <v>2.5975744638999008E-4</v>
      </c>
      <c r="E1212" s="32">
        <v>0.1160645163286451</v>
      </c>
      <c r="F1212">
        <v>0.22353009958490053</v>
      </c>
      <c r="G1212">
        <f>(D1212*Ergebnis!$C$2*Ergebnis!$C$6)</f>
        <v>1.7040088483183349</v>
      </c>
      <c r="H1212">
        <f>Ergebnis!$C$3/1000*Eigenverbrauch!E1212</f>
        <v>0.3481935489859353</v>
      </c>
      <c r="I1212">
        <f>Ergebnis!$C$4/1000*Eigenverbrauch!F1212</f>
        <v>0.78235534854715183</v>
      </c>
      <c r="J1212">
        <f t="shared" si="54"/>
        <v>0.29596451663804502</v>
      </c>
      <c r="K1212">
        <f t="shared" si="55"/>
        <v>1.4080443316802898</v>
      </c>
      <c r="L1212">
        <f t="shared" si="56"/>
        <v>0.7041198136924367</v>
      </c>
    </row>
    <row r="1213" spans="2:12" x14ac:dyDescent="0.35">
      <c r="B1213" s="30">
        <v>40959</v>
      </c>
      <c r="C1213" s="31" t="s">
        <v>62</v>
      </c>
      <c r="D1213" s="32">
        <v>4.8020551102544677E-4</v>
      </c>
      <c r="E1213" s="32">
        <v>0.10942414432751262</v>
      </c>
      <c r="F1213">
        <v>0.58523181260109525</v>
      </c>
      <c r="G1213">
        <f>(D1213*Ergebnis!$C$2*Ergebnis!$C$6)</f>
        <v>3.1501481523269308</v>
      </c>
      <c r="H1213">
        <f>Ergebnis!$C$3/1000*Eigenverbrauch!E1213</f>
        <v>0.32827243298253783</v>
      </c>
      <c r="I1213">
        <f>Ergebnis!$C$4/1000*Eigenverbrauch!F1213</f>
        <v>2.0483113441038334</v>
      </c>
      <c r="J1213">
        <f t="shared" si="54"/>
        <v>0.27903156803515716</v>
      </c>
      <c r="K1213">
        <f t="shared" si="55"/>
        <v>2.8711165842917739</v>
      </c>
      <c r="L1213">
        <f t="shared" si="56"/>
        <v>1.8434802096934502</v>
      </c>
    </row>
    <row r="1214" spans="2:12" x14ac:dyDescent="0.35">
      <c r="B1214" s="30">
        <v>40959</v>
      </c>
      <c r="C1214" s="31" t="s">
        <v>63</v>
      </c>
      <c r="D1214" s="32">
        <v>7.4603684850928112E-4</v>
      </c>
      <c r="E1214" s="32">
        <v>0.10842359821674165</v>
      </c>
      <c r="F1214">
        <v>0.65577923723033149</v>
      </c>
      <c r="G1214">
        <f>(D1214*Ergebnis!$C$2*Ergebnis!$C$6)</f>
        <v>4.8940017262208837</v>
      </c>
      <c r="H1214">
        <f>Ergebnis!$C$3/1000*Eigenverbrauch!E1214</f>
        <v>0.32527079465022496</v>
      </c>
      <c r="I1214">
        <f>Ergebnis!$C$4/1000*Eigenverbrauch!F1214</f>
        <v>2.2952273303061603</v>
      </c>
      <c r="J1214">
        <f t="shared" si="54"/>
        <v>0.27648017545269121</v>
      </c>
      <c r="K1214">
        <f t="shared" si="55"/>
        <v>4.6175215507681928</v>
      </c>
      <c r="L1214">
        <f t="shared" si="56"/>
        <v>2.0657045972755443</v>
      </c>
    </row>
    <row r="1215" spans="2:12" x14ac:dyDescent="0.35">
      <c r="B1215" s="30">
        <v>40959</v>
      </c>
      <c r="C1215" s="31" t="s">
        <v>64</v>
      </c>
      <c r="D1215" s="32">
        <v>8.0944459038289793E-4</v>
      </c>
      <c r="E1215" s="32">
        <v>0.11442032286586888</v>
      </c>
      <c r="F1215">
        <v>0.42601290121411728</v>
      </c>
      <c r="G1215">
        <f>(D1215*Ergebnis!$C$2*Ergebnis!$C$6)</f>
        <v>5.3099565129118105</v>
      </c>
      <c r="H1215">
        <f>Ergebnis!$C$3/1000*Eigenverbrauch!E1215</f>
        <v>0.34326096859760663</v>
      </c>
      <c r="I1215">
        <f>Ergebnis!$C$4/1000*Eigenverbrauch!F1215</f>
        <v>1.4910451542494105</v>
      </c>
      <c r="J1215">
        <f t="shared" si="54"/>
        <v>0.29177182330796564</v>
      </c>
      <c r="K1215">
        <f t="shared" si="55"/>
        <v>5.0181846896038449</v>
      </c>
      <c r="L1215">
        <f t="shared" si="56"/>
        <v>1.3419406388244695</v>
      </c>
    </row>
    <row r="1216" spans="2:12" x14ac:dyDescent="0.35">
      <c r="B1216" s="30">
        <v>40959</v>
      </c>
      <c r="C1216" s="31" t="s">
        <v>65</v>
      </c>
      <c r="D1216" s="32">
        <v>8.1262615238443547E-4</v>
      </c>
      <c r="E1216" s="32">
        <v>0.12295934743288857</v>
      </c>
      <c r="F1216">
        <v>2.3970533782862045E-2</v>
      </c>
      <c r="G1216">
        <f>(D1216*Ergebnis!$C$2*Ergebnis!$C$6)</f>
        <v>5.3308275596418966</v>
      </c>
      <c r="H1216">
        <f>Ergebnis!$C$3/1000*Eigenverbrauch!E1216</f>
        <v>0.36887804229866572</v>
      </c>
      <c r="I1216">
        <f>Ergebnis!$C$4/1000*Eigenverbrauch!F1216</f>
        <v>8.3896868240017158E-2</v>
      </c>
      <c r="J1216">
        <f t="shared" si="54"/>
        <v>0.31354633595386583</v>
      </c>
      <c r="K1216">
        <f t="shared" si="55"/>
        <v>5.0172812236880304</v>
      </c>
      <c r="L1216">
        <f t="shared" si="56"/>
        <v>7.5507181416015451E-2</v>
      </c>
    </row>
    <row r="1217" spans="2:12" x14ac:dyDescent="0.35">
      <c r="B1217" s="30">
        <v>40959</v>
      </c>
      <c r="C1217" s="31" t="s">
        <v>66</v>
      </c>
      <c r="D1217" s="32">
        <v>7.5211073960312533E-4</v>
      </c>
      <c r="E1217" s="32">
        <v>0.12602411974574773</v>
      </c>
      <c r="F1217">
        <v>0</v>
      </c>
      <c r="G1217">
        <f>(D1217*Ergebnis!$C$2*Ergebnis!$C$6)</f>
        <v>4.9338464517965024</v>
      </c>
      <c r="H1217">
        <f>Ergebnis!$C$3/1000*Eigenverbrauch!E1217</f>
        <v>0.37807235923724319</v>
      </c>
      <c r="I1217">
        <f>Ergebnis!$C$4/1000*Eigenverbrauch!F1217</f>
        <v>0</v>
      </c>
      <c r="J1217">
        <f t="shared" si="54"/>
        <v>0.3213615053516567</v>
      </c>
      <c r="K1217">
        <f t="shared" si="55"/>
        <v>4.6124849464448454</v>
      </c>
      <c r="L1217">
        <f t="shared" si="56"/>
        <v>0</v>
      </c>
    </row>
    <row r="1218" spans="2:12" x14ac:dyDescent="0.35">
      <c r="B1218" s="30">
        <v>40959</v>
      </c>
      <c r="C1218" s="31" t="s">
        <v>67</v>
      </c>
      <c r="D1218" s="32">
        <v>6.416500621778447E-4</v>
      </c>
      <c r="E1218" s="32">
        <v>0.11866533050505386</v>
      </c>
      <c r="F1218">
        <v>0</v>
      </c>
      <c r="G1218">
        <f>(D1218*Ergebnis!$C$2*Ergebnis!$C$6)</f>
        <v>4.2092244078866612</v>
      </c>
      <c r="H1218">
        <f>Ergebnis!$C$3/1000*Eigenverbrauch!E1218</f>
        <v>0.35599599151516159</v>
      </c>
      <c r="I1218">
        <f>Ergebnis!$C$4/1000*Eigenverbrauch!F1218</f>
        <v>0</v>
      </c>
      <c r="J1218">
        <f t="shared" si="54"/>
        <v>0.30259659278788736</v>
      </c>
      <c r="K1218">
        <f t="shared" si="55"/>
        <v>3.9066278150987737</v>
      </c>
      <c r="L1218">
        <f t="shared" si="56"/>
        <v>0</v>
      </c>
    </row>
    <row r="1219" spans="2:12" x14ac:dyDescent="0.35">
      <c r="B1219" s="30">
        <v>40959</v>
      </c>
      <c r="C1219" s="31" t="s">
        <v>68</v>
      </c>
      <c r="D1219" s="32">
        <v>4.611950207187393E-4</v>
      </c>
      <c r="E1219" s="32">
        <v>0.11316686290215583</v>
      </c>
      <c r="F1219">
        <v>0</v>
      </c>
      <c r="G1219">
        <f>(D1219*Ergebnis!$C$2*Ergebnis!$C$6)</f>
        <v>3.0254393359149296</v>
      </c>
      <c r="H1219">
        <f>Ergebnis!$C$3/1000*Eigenverbrauch!E1219</f>
        <v>0.33950058870646749</v>
      </c>
      <c r="I1219">
        <f>Ergebnis!$C$4/1000*Eigenverbrauch!F1219</f>
        <v>0</v>
      </c>
      <c r="J1219">
        <f t="shared" si="54"/>
        <v>0.28857550040049734</v>
      </c>
      <c r="K1219">
        <f t="shared" si="55"/>
        <v>2.7368638355144324</v>
      </c>
      <c r="L1219">
        <f t="shared" si="56"/>
        <v>0</v>
      </c>
    </row>
    <row r="1220" spans="2:12" x14ac:dyDescent="0.35">
      <c r="B1220" s="30">
        <v>40959</v>
      </c>
      <c r="C1220" s="31" t="s">
        <v>69</v>
      </c>
      <c r="D1220" s="32">
        <v>1.9162994931574528E-4</v>
      </c>
      <c r="E1220" s="32">
        <v>0.11879366027372337</v>
      </c>
      <c r="F1220">
        <v>0.17714809112700486</v>
      </c>
      <c r="G1220">
        <f>(D1220*Ergebnis!$C$2*Ergebnis!$C$6)</f>
        <v>1.2570924675112891</v>
      </c>
      <c r="H1220">
        <f>Ergebnis!$C$3/1000*Eigenverbrauch!E1220</f>
        <v>0.35638098082117009</v>
      </c>
      <c r="I1220">
        <f>Ergebnis!$C$4/1000*Eigenverbrauch!F1220</f>
        <v>0.62001831894451698</v>
      </c>
      <c r="J1220">
        <f t="shared" si="54"/>
        <v>0.30292383369799458</v>
      </c>
      <c r="K1220">
        <f t="shared" si="55"/>
        <v>0.95416863381329453</v>
      </c>
      <c r="L1220">
        <f t="shared" si="56"/>
        <v>0.55801648705006535</v>
      </c>
    </row>
    <row r="1221" spans="2:12" x14ac:dyDescent="0.35">
      <c r="B1221" s="30">
        <v>40959</v>
      </c>
      <c r="C1221" s="31" t="s">
        <v>70</v>
      </c>
      <c r="D1221" s="32">
        <v>9.2160122441230412E-6</v>
      </c>
      <c r="E1221" s="32">
        <v>0.14552619424382052</v>
      </c>
      <c r="F1221">
        <v>0</v>
      </c>
      <c r="G1221">
        <f>(D1221*Ergebnis!$C$2*Ergebnis!$C$6)</f>
        <v>6.045704032144715E-2</v>
      </c>
      <c r="H1221">
        <f>Ergebnis!$C$3/1000*Eigenverbrauch!E1221</f>
        <v>0.43657858273146155</v>
      </c>
      <c r="I1221">
        <f>Ergebnis!$C$4/1000*Eigenverbrauch!F1221</f>
        <v>0</v>
      </c>
      <c r="J1221">
        <f t="shared" ref="J1221:J1284" si="57">MIN(G1221,H1221)*0.85</f>
        <v>5.1388484273230076E-2</v>
      </c>
      <c r="K1221">
        <f t="shared" ref="K1221:K1284" si="58">G1221-J1221</f>
        <v>9.0685560482170746E-3</v>
      </c>
      <c r="L1221">
        <f t="shared" ref="L1221:L1284" si="59">MIN(I1221,K1221)*0.9</f>
        <v>0</v>
      </c>
    </row>
    <row r="1222" spans="2:12" x14ac:dyDescent="0.35">
      <c r="B1222" s="30">
        <v>40959</v>
      </c>
      <c r="C1222" s="31" t="s">
        <v>71</v>
      </c>
      <c r="D1222" s="32">
        <v>0</v>
      </c>
      <c r="E1222" s="32">
        <v>0.1859052059037582</v>
      </c>
      <c r="F1222">
        <v>0.19994933057899555</v>
      </c>
      <c r="G1222">
        <f>(D1222*Ergebnis!$C$2*Ergebnis!$C$6)</f>
        <v>0</v>
      </c>
      <c r="H1222">
        <f>Ergebnis!$C$3/1000*Eigenverbrauch!E1222</f>
        <v>0.55771561771127454</v>
      </c>
      <c r="I1222">
        <f>Ergebnis!$C$4/1000*Eigenverbrauch!F1222</f>
        <v>0.6998226570264845</v>
      </c>
      <c r="J1222">
        <f t="shared" si="57"/>
        <v>0</v>
      </c>
      <c r="K1222">
        <f t="shared" si="58"/>
        <v>0</v>
      </c>
      <c r="L1222">
        <f t="shared" si="59"/>
        <v>0</v>
      </c>
    </row>
    <row r="1223" spans="2:12" x14ac:dyDescent="0.35">
      <c r="B1223" s="30">
        <v>40959</v>
      </c>
      <c r="C1223" s="31" t="s">
        <v>72</v>
      </c>
      <c r="D1223" s="32">
        <v>0</v>
      </c>
      <c r="E1223" s="32">
        <v>0.20172877948294318</v>
      </c>
      <c r="F1223">
        <v>0</v>
      </c>
      <c r="G1223">
        <f>(D1223*Ergebnis!$C$2*Ergebnis!$C$6)</f>
        <v>0</v>
      </c>
      <c r="H1223">
        <f>Ergebnis!$C$3/1000*Eigenverbrauch!E1223</f>
        <v>0.60518633844882952</v>
      </c>
      <c r="I1223">
        <f>Ergebnis!$C$4/1000*Eigenverbrauch!F1223</f>
        <v>0</v>
      </c>
      <c r="J1223">
        <f t="shared" si="57"/>
        <v>0</v>
      </c>
      <c r="K1223">
        <f t="shared" si="58"/>
        <v>0</v>
      </c>
      <c r="L1223">
        <f t="shared" si="59"/>
        <v>0</v>
      </c>
    </row>
    <row r="1224" spans="2:12" x14ac:dyDescent="0.35">
      <c r="B1224" s="30">
        <v>40959</v>
      </c>
      <c r="C1224" s="31" t="s">
        <v>73</v>
      </c>
      <c r="D1224" s="32">
        <v>0</v>
      </c>
      <c r="E1224" s="32">
        <v>0.18898255490487076</v>
      </c>
      <c r="F1224">
        <v>0</v>
      </c>
      <c r="G1224">
        <f>(D1224*Ergebnis!$C$2*Ergebnis!$C$6)</f>
        <v>0</v>
      </c>
      <c r="H1224">
        <f>Ergebnis!$C$3/1000*Eigenverbrauch!E1224</f>
        <v>0.56694766471461233</v>
      </c>
      <c r="I1224">
        <f>Ergebnis!$C$4/1000*Eigenverbrauch!F1224</f>
        <v>0</v>
      </c>
      <c r="J1224">
        <f t="shared" si="57"/>
        <v>0</v>
      </c>
      <c r="K1224">
        <f t="shared" si="58"/>
        <v>0</v>
      </c>
      <c r="L1224">
        <f t="shared" si="59"/>
        <v>0</v>
      </c>
    </row>
    <row r="1225" spans="2:12" x14ac:dyDescent="0.35">
      <c r="B1225" s="30">
        <v>40959</v>
      </c>
      <c r="C1225" s="31" t="s">
        <v>74</v>
      </c>
      <c r="D1225" s="32">
        <v>0</v>
      </c>
      <c r="E1225" s="32">
        <v>0.15563553528822338</v>
      </c>
      <c r="F1225">
        <v>0.29505193615652953</v>
      </c>
      <c r="G1225">
        <f>(D1225*Ergebnis!$C$2*Ergebnis!$C$6)</f>
        <v>0</v>
      </c>
      <c r="H1225">
        <f>Ergebnis!$C$3/1000*Eigenverbrauch!E1225</f>
        <v>0.46690660586467014</v>
      </c>
      <c r="I1225">
        <f>Ergebnis!$C$4/1000*Eigenverbrauch!F1225</f>
        <v>1.0326817765478533</v>
      </c>
      <c r="J1225">
        <f t="shared" si="57"/>
        <v>0</v>
      </c>
      <c r="K1225">
        <f t="shared" si="58"/>
        <v>0</v>
      </c>
      <c r="L1225">
        <f t="shared" si="59"/>
        <v>0</v>
      </c>
    </row>
    <row r="1226" spans="2:12" x14ac:dyDescent="0.35">
      <c r="B1226" s="30">
        <v>40959</v>
      </c>
      <c r="C1226" s="31" t="s">
        <v>75</v>
      </c>
      <c r="D1226" s="32">
        <v>0</v>
      </c>
      <c r="E1226" s="32">
        <v>0.12531061317917816</v>
      </c>
      <c r="F1226">
        <v>0.35585524136183816</v>
      </c>
      <c r="G1226">
        <f>(D1226*Ergebnis!$C$2*Ergebnis!$C$6)</f>
        <v>0</v>
      </c>
      <c r="H1226">
        <f>Ergebnis!$C$3/1000*Eigenverbrauch!E1226</f>
        <v>0.37593183953753451</v>
      </c>
      <c r="I1226">
        <f>Ergebnis!$C$4/1000*Eigenverbrauch!F1226</f>
        <v>1.2454933447664336</v>
      </c>
      <c r="J1226">
        <f t="shared" si="57"/>
        <v>0</v>
      </c>
      <c r="K1226">
        <f t="shared" si="58"/>
        <v>0</v>
      </c>
      <c r="L1226">
        <f t="shared" si="59"/>
        <v>0</v>
      </c>
    </row>
    <row r="1227" spans="2:12" x14ac:dyDescent="0.35">
      <c r="B1227" s="30">
        <v>40959</v>
      </c>
      <c r="C1227" s="31" t="s">
        <v>76</v>
      </c>
      <c r="D1227" s="32">
        <v>0</v>
      </c>
      <c r="E1227" s="32">
        <v>9.6233407230450277E-2</v>
      </c>
      <c r="F1227">
        <v>0</v>
      </c>
      <c r="G1227">
        <f>(D1227*Ergebnis!$C$2*Ergebnis!$C$6)</f>
        <v>0</v>
      </c>
      <c r="H1227">
        <f>Ergebnis!$C$3/1000*Eigenverbrauch!E1227</f>
        <v>0.28870022169135084</v>
      </c>
      <c r="I1227">
        <f>Ergebnis!$C$4/1000*Eigenverbrauch!F1227</f>
        <v>0</v>
      </c>
      <c r="J1227">
        <f t="shared" si="57"/>
        <v>0</v>
      </c>
      <c r="K1227">
        <f t="shared" si="58"/>
        <v>0</v>
      </c>
      <c r="L1227">
        <f t="shared" si="59"/>
        <v>0</v>
      </c>
    </row>
    <row r="1228" spans="2:12" x14ac:dyDescent="0.35">
      <c r="B1228" s="30">
        <v>40960</v>
      </c>
      <c r="C1228" s="31" t="s">
        <v>53</v>
      </c>
      <c r="D1228" s="32">
        <v>0</v>
      </c>
      <c r="E1228" s="32">
        <v>7.9920731193885625E-2</v>
      </c>
      <c r="F1228">
        <v>0</v>
      </c>
      <c r="G1228">
        <f>(D1228*Ergebnis!$C$2*Ergebnis!$C$6)</f>
        <v>0</v>
      </c>
      <c r="H1228">
        <f>Ergebnis!$C$3/1000*Eigenverbrauch!E1228</f>
        <v>0.23976219358165687</v>
      </c>
      <c r="I1228">
        <f>Ergebnis!$C$4/1000*Eigenverbrauch!F1228</f>
        <v>0</v>
      </c>
      <c r="J1228">
        <f t="shared" si="57"/>
        <v>0</v>
      </c>
      <c r="K1228">
        <f t="shared" si="58"/>
        <v>0</v>
      </c>
      <c r="L1228">
        <f t="shared" si="59"/>
        <v>0</v>
      </c>
    </row>
    <row r="1229" spans="2:12" x14ac:dyDescent="0.35">
      <c r="B1229" s="30">
        <v>40960</v>
      </c>
      <c r="C1229" s="31" t="s">
        <v>54</v>
      </c>
      <c r="D1229" s="32">
        <v>0</v>
      </c>
      <c r="E1229" s="32">
        <v>6.9016352287206928E-2</v>
      </c>
      <c r="F1229">
        <v>0.18377409233527564</v>
      </c>
      <c r="G1229">
        <f>(D1229*Ergebnis!$C$2*Ergebnis!$C$6)</f>
        <v>0</v>
      </c>
      <c r="H1229">
        <f>Ergebnis!$C$3/1000*Eigenverbrauch!E1229</f>
        <v>0.20704905686162078</v>
      </c>
      <c r="I1229">
        <f>Ergebnis!$C$4/1000*Eigenverbrauch!F1229</f>
        <v>0.6432093231734648</v>
      </c>
      <c r="J1229">
        <f t="shared" si="57"/>
        <v>0</v>
      </c>
      <c r="K1229">
        <f t="shared" si="58"/>
        <v>0</v>
      </c>
      <c r="L1229">
        <f t="shared" si="59"/>
        <v>0</v>
      </c>
    </row>
    <row r="1230" spans="2:12" x14ac:dyDescent="0.35">
      <c r="B1230" s="30">
        <v>40960</v>
      </c>
      <c r="C1230" s="31" t="s">
        <v>55</v>
      </c>
      <c r="D1230" s="32">
        <v>0</v>
      </c>
      <c r="E1230" s="32">
        <v>6.83468261857961E-2</v>
      </c>
      <c r="F1230">
        <v>0</v>
      </c>
      <c r="G1230">
        <f>(D1230*Ergebnis!$C$2*Ergebnis!$C$6)</f>
        <v>0</v>
      </c>
      <c r="H1230">
        <f>Ergebnis!$C$3/1000*Eigenverbrauch!E1230</f>
        <v>0.2050404785573883</v>
      </c>
      <c r="I1230">
        <f>Ergebnis!$C$4/1000*Eigenverbrauch!F1230</f>
        <v>0</v>
      </c>
      <c r="J1230">
        <f t="shared" si="57"/>
        <v>0</v>
      </c>
      <c r="K1230">
        <f t="shared" si="58"/>
        <v>0</v>
      </c>
      <c r="L1230">
        <f t="shared" si="59"/>
        <v>0</v>
      </c>
    </row>
    <row r="1231" spans="2:12" x14ac:dyDescent="0.35">
      <c r="B1231" s="30">
        <v>40960</v>
      </c>
      <c r="C1231" s="31" t="s">
        <v>56</v>
      </c>
      <c r="D1231" s="32">
        <v>0</v>
      </c>
      <c r="E1231" s="32">
        <v>7.1975674124176797E-2</v>
      </c>
      <c r="F1231">
        <v>0.21437062732640852</v>
      </c>
      <c r="G1231">
        <f>(D1231*Ergebnis!$C$2*Ergebnis!$C$6)</f>
        <v>0</v>
      </c>
      <c r="H1231">
        <f>Ergebnis!$C$3/1000*Eigenverbrauch!E1231</f>
        <v>0.21592702237253039</v>
      </c>
      <c r="I1231">
        <f>Ergebnis!$C$4/1000*Eigenverbrauch!F1231</f>
        <v>0.7502971956424298</v>
      </c>
      <c r="J1231">
        <f t="shared" si="57"/>
        <v>0</v>
      </c>
      <c r="K1231">
        <f t="shared" si="58"/>
        <v>0</v>
      </c>
      <c r="L1231">
        <f t="shared" si="59"/>
        <v>0</v>
      </c>
    </row>
    <row r="1232" spans="2:12" x14ac:dyDescent="0.35">
      <c r="B1232" s="30">
        <v>40960</v>
      </c>
      <c r="C1232" s="31" t="s">
        <v>57</v>
      </c>
      <c r="D1232" s="32">
        <v>0</v>
      </c>
      <c r="E1232" s="32">
        <v>7.8423171453926702E-2</v>
      </c>
      <c r="F1232">
        <v>0</v>
      </c>
      <c r="G1232">
        <f>(D1232*Ergebnis!$C$2*Ergebnis!$C$6)</f>
        <v>0</v>
      </c>
      <c r="H1232">
        <f>Ergebnis!$C$3/1000*Eigenverbrauch!E1232</f>
        <v>0.23526951436178012</v>
      </c>
      <c r="I1232">
        <f>Ergebnis!$C$4/1000*Eigenverbrauch!F1232</f>
        <v>0</v>
      </c>
      <c r="J1232">
        <f t="shared" si="57"/>
        <v>0</v>
      </c>
      <c r="K1232">
        <f t="shared" si="58"/>
        <v>0</v>
      </c>
      <c r="L1232">
        <f t="shared" si="59"/>
        <v>0</v>
      </c>
    </row>
    <row r="1233" spans="2:12" x14ac:dyDescent="0.35">
      <c r="B1233" s="30">
        <v>40960</v>
      </c>
      <c r="C1233" s="31" t="s">
        <v>58</v>
      </c>
      <c r="D1233" s="32">
        <v>0</v>
      </c>
      <c r="E1233" s="32">
        <v>9.2128260747139798E-2</v>
      </c>
      <c r="F1233">
        <v>0.23619745483600649</v>
      </c>
      <c r="G1233">
        <f>(D1233*Ergebnis!$C$2*Ergebnis!$C$6)</f>
        <v>0</v>
      </c>
      <c r="H1233">
        <f>Ergebnis!$C$3/1000*Eigenverbrauch!E1233</f>
        <v>0.27638478224141938</v>
      </c>
      <c r="I1233">
        <f>Ergebnis!$C$4/1000*Eigenverbrauch!F1233</f>
        <v>0.82669109192602275</v>
      </c>
      <c r="J1233">
        <f t="shared" si="57"/>
        <v>0</v>
      </c>
      <c r="K1233">
        <f t="shared" si="58"/>
        <v>0</v>
      </c>
      <c r="L1233">
        <f t="shared" si="59"/>
        <v>0</v>
      </c>
    </row>
    <row r="1234" spans="2:12" x14ac:dyDescent="0.35">
      <c r="B1234" s="30">
        <v>40960</v>
      </c>
      <c r="C1234" s="31" t="s">
        <v>59</v>
      </c>
      <c r="D1234" s="32">
        <v>0</v>
      </c>
      <c r="E1234" s="32">
        <v>0.12474821018072688</v>
      </c>
      <c r="F1234">
        <v>0.21963245181532945</v>
      </c>
      <c r="G1234">
        <f>(D1234*Ergebnis!$C$2*Ergebnis!$C$6)</f>
        <v>0</v>
      </c>
      <c r="H1234">
        <f>Ergebnis!$C$3/1000*Eigenverbrauch!E1234</f>
        <v>0.3742446305421806</v>
      </c>
      <c r="I1234">
        <f>Ergebnis!$C$4/1000*Eigenverbrauch!F1234</f>
        <v>0.76871358135365309</v>
      </c>
      <c r="J1234">
        <f t="shared" si="57"/>
        <v>0</v>
      </c>
      <c r="K1234">
        <f t="shared" si="58"/>
        <v>0</v>
      </c>
      <c r="L1234">
        <f t="shared" si="59"/>
        <v>0</v>
      </c>
    </row>
    <row r="1235" spans="2:12" x14ac:dyDescent="0.35">
      <c r="B1235" s="30">
        <v>40960</v>
      </c>
      <c r="C1235" s="31" t="s">
        <v>60</v>
      </c>
      <c r="D1235" s="32">
        <v>4.2333180351035931E-6</v>
      </c>
      <c r="E1235" s="32">
        <v>0.13006266020058005</v>
      </c>
      <c r="F1235">
        <v>0</v>
      </c>
      <c r="G1235">
        <f>(D1235*Ergebnis!$C$2*Ergebnis!$C$6)</f>
        <v>2.7770566310279569E-2</v>
      </c>
      <c r="H1235">
        <f>Ergebnis!$C$3/1000*Eigenverbrauch!E1235</f>
        <v>0.39018798060174015</v>
      </c>
      <c r="I1235">
        <f>Ergebnis!$C$4/1000*Eigenverbrauch!F1235</f>
        <v>0</v>
      </c>
      <c r="J1235">
        <f t="shared" si="57"/>
        <v>2.3604981363737634E-2</v>
      </c>
      <c r="K1235">
        <f t="shared" si="58"/>
        <v>4.1655849465419351E-3</v>
      </c>
      <c r="L1235">
        <f t="shared" si="59"/>
        <v>0</v>
      </c>
    </row>
    <row r="1236" spans="2:12" x14ac:dyDescent="0.35">
      <c r="B1236" s="30">
        <v>40960</v>
      </c>
      <c r="C1236" s="31" t="s">
        <v>61</v>
      </c>
      <c r="D1236" s="32">
        <v>2.7240481269362253E-5</v>
      </c>
      <c r="E1236" s="32">
        <v>0.1160645163286451</v>
      </c>
      <c r="F1236">
        <v>0.32584335353614091</v>
      </c>
      <c r="G1236">
        <f>(D1236*Ergebnis!$C$2*Ergebnis!$C$6)</f>
        <v>0.17869755712701638</v>
      </c>
      <c r="H1236">
        <f>Ergebnis!$C$3/1000*Eigenverbrauch!E1236</f>
        <v>0.3481935489859353</v>
      </c>
      <c r="I1236">
        <f>Ergebnis!$C$4/1000*Eigenverbrauch!F1236</f>
        <v>1.1404517373764933</v>
      </c>
      <c r="J1236">
        <f t="shared" si="57"/>
        <v>0.15189292355796391</v>
      </c>
      <c r="K1236">
        <f t="shared" si="58"/>
        <v>2.6804633569052466E-2</v>
      </c>
      <c r="L1236">
        <f t="shared" si="59"/>
        <v>2.412417021214722E-2</v>
      </c>
    </row>
    <row r="1237" spans="2:12" x14ac:dyDescent="0.35">
      <c r="B1237" s="30">
        <v>40960</v>
      </c>
      <c r="C1237" s="31" t="s">
        <v>62</v>
      </c>
      <c r="D1237" s="32">
        <v>7.7829946483892146E-5</v>
      </c>
      <c r="E1237" s="32">
        <v>0.10942414432751262</v>
      </c>
      <c r="F1237">
        <v>0.57919045855826012</v>
      </c>
      <c r="G1237">
        <f>(D1237*Ergebnis!$C$2*Ergebnis!$C$6)</f>
        <v>0.5105644489343325</v>
      </c>
      <c r="H1237">
        <f>Ergebnis!$C$3/1000*Eigenverbrauch!E1237</f>
        <v>0.32827243298253783</v>
      </c>
      <c r="I1237">
        <f>Ergebnis!$C$4/1000*Eigenverbrauch!F1237</f>
        <v>2.0271666049539103</v>
      </c>
      <c r="J1237">
        <f t="shared" si="57"/>
        <v>0.27903156803515716</v>
      </c>
      <c r="K1237">
        <f t="shared" si="58"/>
        <v>0.23153288089917534</v>
      </c>
      <c r="L1237">
        <f t="shared" si="59"/>
        <v>0.2083795928092578</v>
      </c>
    </row>
    <row r="1238" spans="2:12" x14ac:dyDescent="0.35">
      <c r="B1238" s="30">
        <v>40960</v>
      </c>
      <c r="C1238" s="31" t="s">
        <v>63</v>
      </c>
      <c r="D1238" s="32">
        <v>1.6587507344379516E-4</v>
      </c>
      <c r="E1238" s="32">
        <v>0.10842359821674165</v>
      </c>
      <c r="F1238">
        <v>0.65792294350359559</v>
      </c>
      <c r="G1238">
        <f>(D1238*Ergebnis!$C$2*Ergebnis!$C$6)</f>
        <v>1.0881404817912963</v>
      </c>
      <c r="H1238">
        <f>Ergebnis!$C$3/1000*Eigenverbrauch!E1238</f>
        <v>0.32527079465022496</v>
      </c>
      <c r="I1238">
        <f>Ergebnis!$C$4/1000*Eigenverbrauch!F1238</f>
        <v>2.3027303022625847</v>
      </c>
      <c r="J1238">
        <f t="shared" si="57"/>
        <v>0.27648017545269121</v>
      </c>
      <c r="K1238">
        <f t="shared" si="58"/>
        <v>0.81166030633860509</v>
      </c>
      <c r="L1238">
        <f t="shared" si="59"/>
        <v>0.73049427570474457</v>
      </c>
    </row>
    <row r="1239" spans="2:12" x14ac:dyDescent="0.35">
      <c r="B1239" s="30">
        <v>40960</v>
      </c>
      <c r="C1239" s="31" t="s">
        <v>64</v>
      </c>
      <c r="D1239" s="32">
        <v>2.1888357753552709E-4</v>
      </c>
      <c r="E1239" s="32">
        <v>0.11442032286586888</v>
      </c>
      <c r="F1239">
        <v>0.30421140841502153</v>
      </c>
      <c r="G1239">
        <f>(D1239*Ergebnis!$C$2*Ergebnis!$C$6)</f>
        <v>1.4358762686330577</v>
      </c>
      <c r="H1239">
        <f>Ergebnis!$C$3/1000*Eigenverbrauch!E1239</f>
        <v>0.34326096859760663</v>
      </c>
      <c r="I1239">
        <f>Ergebnis!$C$4/1000*Eigenverbrauch!F1239</f>
        <v>1.0647399294525755</v>
      </c>
      <c r="J1239">
        <f t="shared" si="57"/>
        <v>0.29177182330796564</v>
      </c>
      <c r="K1239">
        <f t="shared" si="58"/>
        <v>1.1441044453250921</v>
      </c>
      <c r="L1239">
        <f t="shared" si="59"/>
        <v>0.95826593650731795</v>
      </c>
    </row>
    <row r="1240" spans="2:12" x14ac:dyDescent="0.35">
      <c r="B1240" s="30">
        <v>40960</v>
      </c>
      <c r="C1240" s="31" t="s">
        <v>65</v>
      </c>
      <c r="D1240" s="32">
        <v>2.8152879628480856E-4</v>
      </c>
      <c r="E1240" s="32">
        <v>0.12295934743288857</v>
      </c>
      <c r="F1240">
        <v>0.24711086859080544</v>
      </c>
      <c r="G1240">
        <f>(D1240*Ergebnis!$C$2*Ergebnis!$C$6)</f>
        <v>1.8468289036283441</v>
      </c>
      <c r="H1240">
        <f>Ergebnis!$C$3/1000*Eigenverbrauch!E1240</f>
        <v>0.36887804229866572</v>
      </c>
      <c r="I1240">
        <f>Ergebnis!$C$4/1000*Eigenverbrauch!F1240</f>
        <v>0.86488804006781905</v>
      </c>
      <c r="J1240">
        <f t="shared" si="57"/>
        <v>0.31354633595386583</v>
      </c>
      <c r="K1240">
        <f t="shared" si="58"/>
        <v>1.5332825676744783</v>
      </c>
      <c r="L1240">
        <f t="shared" si="59"/>
        <v>0.77839923606103711</v>
      </c>
    </row>
    <row r="1241" spans="2:12" x14ac:dyDescent="0.35">
      <c r="B1241" s="30">
        <v>40960</v>
      </c>
      <c r="C1241" s="31" t="s">
        <v>66</v>
      </c>
      <c r="D1241" s="32">
        <v>1.4272329375492114E-4</v>
      </c>
      <c r="E1241" s="32">
        <v>0.12602411974574773</v>
      </c>
      <c r="F1241">
        <v>0</v>
      </c>
      <c r="G1241">
        <f>(D1241*Ergebnis!$C$2*Ergebnis!$C$6)</f>
        <v>0.93626480703228265</v>
      </c>
      <c r="H1241">
        <f>Ergebnis!$C$3/1000*Eigenverbrauch!E1241</f>
        <v>0.37807235923724319</v>
      </c>
      <c r="I1241">
        <f>Ergebnis!$C$4/1000*Eigenverbrauch!F1241</f>
        <v>0</v>
      </c>
      <c r="J1241">
        <f t="shared" si="57"/>
        <v>0.3213615053516567</v>
      </c>
      <c r="K1241">
        <f t="shared" si="58"/>
        <v>0.61490330168062601</v>
      </c>
      <c r="L1241">
        <f t="shared" si="59"/>
        <v>0</v>
      </c>
    </row>
    <row r="1242" spans="2:12" x14ac:dyDescent="0.35">
      <c r="B1242" s="30">
        <v>40960</v>
      </c>
      <c r="C1242" s="31" t="s">
        <v>67</v>
      </c>
      <c r="D1242" s="32">
        <v>9.5736092955355184E-5</v>
      </c>
      <c r="E1242" s="32">
        <v>0.11866533050505386</v>
      </c>
      <c r="F1242">
        <v>0</v>
      </c>
      <c r="G1242">
        <f>(D1242*Ergebnis!$C$2*Ergebnis!$C$6)</f>
        <v>0.62802876978712996</v>
      </c>
      <c r="H1242">
        <f>Ergebnis!$C$3/1000*Eigenverbrauch!E1242</f>
        <v>0.35599599151516159</v>
      </c>
      <c r="I1242">
        <f>Ergebnis!$C$4/1000*Eigenverbrauch!F1242</f>
        <v>0</v>
      </c>
      <c r="J1242">
        <f t="shared" si="57"/>
        <v>0.30259659278788736</v>
      </c>
      <c r="K1242">
        <f t="shared" si="58"/>
        <v>0.3254321769992426</v>
      </c>
      <c r="L1242">
        <f t="shared" si="59"/>
        <v>0</v>
      </c>
    </row>
    <row r="1243" spans="2:12" x14ac:dyDescent="0.35">
      <c r="B1243" s="30">
        <v>40960</v>
      </c>
      <c r="C1243" s="31" t="s">
        <v>68</v>
      </c>
      <c r="D1243" s="32">
        <v>8.5021328363400433E-5</v>
      </c>
      <c r="E1243" s="32">
        <v>0.11316686290215583</v>
      </c>
      <c r="F1243">
        <v>0</v>
      </c>
      <c r="G1243">
        <f>(D1243*Ergebnis!$C$2*Ergebnis!$C$6)</f>
        <v>0.55773991406390688</v>
      </c>
      <c r="H1243">
        <f>Ergebnis!$C$3/1000*Eigenverbrauch!E1243</f>
        <v>0.33950058870646749</v>
      </c>
      <c r="I1243">
        <f>Ergebnis!$C$4/1000*Eigenverbrauch!F1243</f>
        <v>0</v>
      </c>
      <c r="J1243">
        <f t="shared" si="57"/>
        <v>0.28857550040049734</v>
      </c>
      <c r="K1243">
        <f t="shared" si="58"/>
        <v>0.26916441366340954</v>
      </c>
      <c r="L1243">
        <f t="shared" si="59"/>
        <v>0</v>
      </c>
    </row>
    <row r="1244" spans="2:12" x14ac:dyDescent="0.35">
      <c r="B1244" s="30">
        <v>40960</v>
      </c>
      <c r="C1244" s="31" t="s">
        <v>69</v>
      </c>
      <c r="D1244" s="32">
        <v>2.5518230764397749E-5</v>
      </c>
      <c r="E1244" s="32">
        <v>0.11879366027372337</v>
      </c>
      <c r="F1244">
        <v>0</v>
      </c>
      <c r="G1244">
        <f>(D1244*Ergebnis!$C$2*Ergebnis!$C$6)</f>
        <v>0.16739959381444924</v>
      </c>
      <c r="H1244">
        <f>Ergebnis!$C$3/1000*Eigenverbrauch!E1244</f>
        <v>0.35638098082117009</v>
      </c>
      <c r="I1244">
        <f>Ergebnis!$C$4/1000*Eigenverbrauch!F1244</f>
        <v>0</v>
      </c>
      <c r="J1244">
        <f t="shared" si="57"/>
        <v>0.14228965474228186</v>
      </c>
      <c r="K1244">
        <f t="shared" si="58"/>
        <v>2.5109939072167381E-2</v>
      </c>
      <c r="L1244">
        <f t="shared" si="59"/>
        <v>0</v>
      </c>
    </row>
    <row r="1245" spans="2:12" x14ac:dyDescent="0.35">
      <c r="B1245" s="30">
        <v>40960</v>
      </c>
      <c r="C1245" s="31" t="s">
        <v>70</v>
      </c>
      <c r="D1245" s="32">
        <v>7.2308227307670071E-7</v>
      </c>
      <c r="E1245" s="32">
        <v>0.14552619424382052</v>
      </c>
      <c r="F1245">
        <v>0</v>
      </c>
      <c r="G1245">
        <f>(D1245*Ergebnis!$C$2*Ergebnis!$C$6)</f>
        <v>4.7434197113831568E-3</v>
      </c>
      <c r="H1245">
        <f>Ergebnis!$C$3/1000*Eigenverbrauch!E1245</f>
        <v>0.43657858273146155</v>
      </c>
      <c r="I1245">
        <f>Ergebnis!$C$4/1000*Eigenverbrauch!F1245</f>
        <v>0</v>
      </c>
      <c r="J1245">
        <f t="shared" si="57"/>
        <v>4.0319067546756831E-3</v>
      </c>
      <c r="K1245">
        <f t="shared" si="58"/>
        <v>7.1151295670747374E-4</v>
      </c>
      <c r="L1245">
        <f t="shared" si="59"/>
        <v>0</v>
      </c>
    </row>
    <row r="1246" spans="2:12" x14ac:dyDescent="0.35">
      <c r="B1246" s="30">
        <v>40960</v>
      </c>
      <c r="C1246" s="31" t="s">
        <v>71</v>
      </c>
      <c r="D1246" s="32">
        <v>0</v>
      </c>
      <c r="E1246" s="32">
        <v>0.1859052059037582</v>
      </c>
      <c r="F1246">
        <v>0.17441973768830513</v>
      </c>
      <c r="G1246">
        <f>(D1246*Ergebnis!$C$2*Ergebnis!$C$6)</f>
        <v>0</v>
      </c>
      <c r="H1246">
        <f>Ergebnis!$C$3/1000*Eigenverbrauch!E1246</f>
        <v>0.55771561771127454</v>
      </c>
      <c r="I1246">
        <f>Ergebnis!$C$4/1000*Eigenverbrauch!F1246</f>
        <v>0.6104690819090679</v>
      </c>
      <c r="J1246">
        <f t="shared" si="57"/>
        <v>0</v>
      </c>
      <c r="K1246">
        <f t="shared" si="58"/>
        <v>0</v>
      </c>
      <c r="L1246">
        <f t="shared" si="59"/>
        <v>0</v>
      </c>
    </row>
    <row r="1247" spans="2:12" x14ac:dyDescent="0.35">
      <c r="B1247" s="30">
        <v>40960</v>
      </c>
      <c r="C1247" s="31" t="s">
        <v>72</v>
      </c>
      <c r="D1247" s="32">
        <v>0</v>
      </c>
      <c r="E1247" s="32">
        <v>0.20172877948294318</v>
      </c>
      <c r="F1247">
        <v>0</v>
      </c>
      <c r="G1247">
        <f>(D1247*Ergebnis!$C$2*Ergebnis!$C$6)</f>
        <v>0</v>
      </c>
      <c r="H1247">
        <f>Ergebnis!$C$3/1000*Eigenverbrauch!E1247</f>
        <v>0.60518633844882952</v>
      </c>
      <c r="I1247">
        <f>Ergebnis!$C$4/1000*Eigenverbrauch!F1247</f>
        <v>0</v>
      </c>
      <c r="J1247">
        <f t="shared" si="57"/>
        <v>0</v>
      </c>
      <c r="K1247">
        <f t="shared" si="58"/>
        <v>0</v>
      </c>
      <c r="L1247">
        <f t="shared" si="59"/>
        <v>0</v>
      </c>
    </row>
    <row r="1248" spans="2:12" x14ac:dyDescent="0.35">
      <c r="B1248" s="30">
        <v>40960</v>
      </c>
      <c r="C1248" s="31" t="s">
        <v>73</v>
      </c>
      <c r="D1248" s="32">
        <v>0</v>
      </c>
      <c r="E1248" s="32">
        <v>0.18898255490487076</v>
      </c>
      <c r="F1248">
        <v>0</v>
      </c>
      <c r="G1248">
        <f>(D1248*Ergebnis!$C$2*Ergebnis!$C$6)</f>
        <v>0</v>
      </c>
      <c r="H1248">
        <f>Ergebnis!$C$3/1000*Eigenverbrauch!E1248</f>
        <v>0.56694766471461233</v>
      </c>
      <c r="I1248">
        <f>Ergebnis!$C$4/1000*Eigenverbrauch!F1248</f>
        <v>0</v>
      </c>
      <c r="J1248">
        <f t="shared" si="57"/>
        <v>0</v>
      </c>
      <c r="K1248">
        <f t="shared" si="58"/>
        <v>0</v>
      </c>
      <c r="L1248">
        <f t="shared" si="59"/>
        <v>0</v>
      </c>
    </row>
    <row r="1249" spans="2:12" x14ac:dyDescent="0.35">
      <c r="B1249" s="30">
        <v>40960</v>
      </c>
      <c r="C1249" s="31" t="s">
        <v>74</v>
      </c>
      <c r="D1249" s="32">
        <v>0</v>
      </c>
      <c r="E1249" s="32">
        <v>0.15563553528822338</v>
      </c>
      <c r="F1249">
        <v>0.26913257848888195</v>
      </c>
      <c r="G1249">
        <f>(D1249*Ergebnis!$C$2*Ergebnis!$C$6)</f>
        <v>0</v>
      </c>
      <c r="H1249">
        <f>Ergebnis!$C$3/1000*Eigenverbrauch!E1249</f>
        <v>0.46690660586467014</v>
      </c>
      <c r="I1249">
        <f>Ergebnis!$C$4/1000*Eigenverbrauch!F1249</f>
        <v>0.94196402471108676</v>
      </c>
      <c r="J1249">
        <f t="shared" si="57"/>
        <v>0</v>
      </c>
      <c r="K1249">
        <f t="shared" si="58"/>
        <v>0</v>
      </c>
      <c r="L1249">
        <f t="shared" si="59"/>
        <v>0</v>
      </c>
    </row>
    <row r="1250" spans="2:12" x14ac:dyDescent="0.35">
      <c r="B1250" s="30">
        <v>40960</v>
      </c>
      <c r="C1250" s="31" t="s">
        <v>75</v>
      </c>
      <c r="D1250" s="32">
        <v>0</v>
      </c>
      <c r="E1250" s="32">
        <v>0.12531061317917816</v>
      </c>
      <c r="F1250">
        <v>0.1787071502348333</v>
      </c>
      <c r="G1250">
        <f>(D1250*Ergebnis!$C$2*Ergebnis!$C$6)</f>
        <v>0</v>
      </c>
      <c r="H1250">
        <f>Ergebnis!$C$3/1000*Eigenverbrauch!E1250</f>
        <v>0.37593183953753451</v>
      </c>
      <c r="I1250">
        <f>Ergebnis!$C$4/1000*Eigenverbrauch!F1250</f>
        <v>0.62547502582191661</v>
      </c>
      <c r="J1250">
        <f t="shared" si="57"/>
        <v>0</v>
      </c>
      <c r="K1250">
        <f t="shared" si="58"/>
        <v>0</v>
      </c>
      <c r="L1250">
        <f t="shared" si="59"/>
        <v>0</v>
      </c>
    </row>
    <row r="1251" spans="2:12" x14ac:dyDescent="0.35">
      <c r="B1251" s="30">
        <v>40960</v>
      </c>
      <c r="C1251" s="31" t="s">
        <v>76</v>
      </c>
      <c r="D1251" s="32">
        <v>0</v>
      </c>
      <c r="E1251" s="32">
        <v>9.6233407230450277E-2</v>
      </c>
      <c r="F1251">
        <v>0</v>
      </c>
      <c r="G1251">
        <f>(D1251*Ergebnis!$C$2*Ergebnis!$C$6)</f>
        <v>0</v>
      </c>
      <c r="H1251">
        <f>Ergebnis!$C$3/1000*Eigenverbrauch!E1251</f>
        <v>0.28870022169135084</v>
      </c>
      <c r="I1251">
        <f>Ergebnis!$C$4/1000*Eigenverbrauch!F1251</f>
        <v>0</v>
      </c>
      <c r="J1251">
        <f t="shared" si="57"/>
        <v>0</v>
      </c>
      <c r="K1251">
        <f t="shared" si="58"/>
        <v>0</v>
      </c>
      <c r="L1251">
        <f t="shared" si="59"/>
        <v>0</v>
      </c>
    </row>
    <row r="1252" spans="2:12" x14ac:dyDescent="0.35">
      <c r="B1252" s="30">
        <v>40961</v>
      </c>
      <c r="C1252" s="31" t="s">
        <v>53</v>
      </c>
      <c r="D1252" s="32">
        <v>0</v>
      </c>
      <c r="E1252" s="32">
        <v>7.9920731193885625E-2</v>
      </c>
      <c r="F1252">
        <v>0</v>
      </c>
      <c r="G1252">
        <f>(D1252*Ergebnis!$C$2*Ergebnis!$C$6)</f>
        <v>0</v>
      </c>
      <c r="H1252">
        <f>Ergebnis!$C$3/1000*Eigenverbrauch!E1252</f>
        <v>0.23976219358165687</v>
      </c>
      <c r="I1252">
        <f>Ergebnis!$C$4/1000*Eigenverbrauch!F1252</f>
        <v>0</v>
      </c>
      <c r="J1252">
        <f t="shared" si="57"/>
        <v>0</v>
      </c>
      <c r="K1252">
        <f t="shared" si="58"/>
        <v>0</v>
      </c>
      <c r="L1252">
        <f t="shared" si="59"/>
        <v>0</v>
      </c>
    </row>
    <row r="1253" spans="2:12" x14ac:dyDescent="0.35">
      <c r="B1253" s="30">
        <v>40961</v>
      </c>
      <c r="C1253" s="31" t="s">
        <v>54</v>
      </c>
      <c r="D1253" s="32">
        <v>0</v>
      </c>
      <c r="E1253" s="32">
        <v>6.9016352287206928E-2</v>
      </c>
      <c r="F1253">
        <v>0</v>
      </c>
      <c r="G1253">
        <f>(D1253*Ergebnis!$C$2*Ergebnis!$C$6)</f>
        <v>0</v>
      </c>
      <c r="H1253">
        <f>Ergebnis!$C$3/1000*Eigenverbrauch!E1253</f>
        <v>0.20704905686162078</v>
      </c>
      <c r="I1253">
        <f>Ergebnis!$C$4/1000*Eigenverbrauch!F1253</f>
        <v>0</v>
      </c>
      <c r="J1253">
        <f t="shared" si="57"/>
        <v>0</v>
      </c>
      <c r="K1253">
        <f t="shared" si="58"/>
        <v>0</v>
      </c>
      <c r="L1253">
        <f t="shared" si="59"/>
        <v>0</v>
      </c>
    </row>
    <row r="1254" spans="2:12" x14ac:dyDescent="0.35">
      <c r="B1254" s="30">
        <v>40961</v>
      </c>
      <c r="C1254" s="31" t="s">
        <v>55</v>
      </c>
      <c r="D1254" s="32">
        <v>0</v>
      </c>
      <c r="E1254" s="32">
        <v>6.83468261857961E-2</v>
      </c>
      <c r="F1254">
        <v>0</v>
      </c>
      <c r="G1254">
        <f>(D1254*Ergebnis!$C$2*Ergebnis!$C$6)</f>
        <v>0</v>
      </c>
      <c r="H1254">
        <f>Ergebnis!$C$3/1000*Eigenverbrauch!E1254</f>
        <v>0.2050404785573883</v>
      </c>
      <c r="I1254">
        <f>Ergebnis!$C$4/1000*Eigenverbrauch!F1254</f>
        <v>0</v>
      </c>
      <c r="J1254">
        <f t="shared" si="57"/>
        <v>0</v>
      </c>
      <c r="K1254">
        <f t="shared" si="58"/>
        <v>0</v>
      </c>
      <c r="L1254">
        <f t="shared" si="59"/>
        <v>0</v>
      </c>
    </row>
    <row r="1255" spans="2:12" x14ac:dyDescent="0.35">
      <c r="B1255" s="30">
        <v>40961</v>
      </c>
      <c r="C1255" s="31" t="s">
        <v>56</v>
      </c>
      <c r="D1255" s="32">
        <v>0</v>
      </c>
      <c r="E1255" s="32">
        <v>7.1975674124176797E-2</v>
      </c>
      <c r="F1255">
        <v>0</v>
      </c>
      <c r="G1255">
        <f>(D1255*Ergebnis!$C$2*Ergebnis!$C$6)</f>
        <v>0</v>
      </c>
      <c r="H1255">
        <f>Ergebnis!$C$3/1000*Eigenverbrauch!E1255</f>
        <v>0.21592702237253039</v>
      </c>
      <c r="I1255">
        <f>Ergebnis!$C$4/1000*Eigenverbrauch!F1255</f>
        <v>0</v>
      </c>
      <c r="J1255">
        <f t="shared" si="57"/>
        <v>0</v>
      </c>
      <c r="K1255">
        <f t="shared" si="58"/>
        <v>0</v>
      </c>
      <c r="L1255">
        <f t="shared" si="59"/>
        <v>0</v>
      </c>
    </row>
    <row r="1256" spans="2:12" x14ac:dyDescent="0.35">
      <c r="B1256" s="30">
        <v>40961</v>
      </c>
      <c r="C1256" s="31" t="s">
        <v>57</v>
      </c>
      <c r="D1256" s="32">
        <v>0</v>
      </c>
      <c r="E1256" s="32">
        <v>7.8423171453926702E-2</v>
      </c>
      <c r="F1256">
        <v>0</v>
      </c>
      <c r="G1256">
        <f>(D1256*Ergebnis!$C$2*Ergebnis!$C$6)</f>
        <v>0</v>
      </c>
      <c r="H1256">
        <f>Ergebnis!$C$3/1000*Eigenverbrauch!E1256</f>
        <v>0.23526951436178012</v>
      </c>
      <c r="I1256">
        <f>Ergebnis!$C$4/1000*Eigenverbrauch!F1256</f>
        <v>0</v>
      </c>
      <c r="J1256">
        <f t="shared" si="57"/>
        <v>0</v>
      </c>
      <c r="K1256">
        <f t="shared" si="58"/>
        <v>0</v>
      </c>
      <c r="L1256">
        <f t="shared" si="59"/>
        <v>0</v>
      </c>
    </row>
    <row r="1257" spans="2:12" x14ac:dyDescent="0.35">
      <c r="B1257" s="30">
        <v>40961</v>
      </c>
      <c r="C1257" s="31" t="s">
        <v>58</v>
      </c>
      <c r="D1257" s="32">
        <v>0</v>
      </c>
      <c r="E1257" s="32">
        <v>9.2128260747139798E-2</v>
      </c>
      <c r="F1257">
        <v>0</v>
      </c>
      <c r="G1257">
        <f>(D1257*Ergebnis!$C$2*Ergebnis!$C$6)</f>
        <v>0</v>
      </c>
      <c r="H1257">
        <f>Ergebnis!$C$3/1000*Eigenverbrauch!E1257</f>
        <v>0.27638478224141938</v>
      </c>
      <c r="I1257">
        <f>Ergebnis!$C$4/1000*Eigenverbrauch!F1257</f>
        <v>0</v>
      </c>
      <c r="J1257">
        <f t="shared" si="57"/>
        <v>0</v>
      </c>
      <c r="K1257">
        <f t="shared" si="58"/>
        <v>0</v>
      </c>
      <c r="L1257">
        <f t="shared" si="59"/>
        <v>0</v>
      </c>
    </row>
    <row r="1258" spans="2:12" x14ac:dyDescent="0.35">
      <c r="B1258" s="30">
        <v>40961</v>
      </c>
      <c r="C1258" s="31" t="s">
        <v>59</v>
      </c>
      <c r="D1258" s="32">
        <v>0</v>
      </c>
      <c r="E1258" s="32">
        <v>0.12474821018072688</v>
      </c>
      <c r="F1258">
        <v>0.17773273829244049</v>
      </c>
      <c r="G1258">
        <f>(D1258*Ergebnis!$C$2*Ergebnis!$C$6)</f>
        <v>0</v>
      </c>
      <c r="H1258">
        <f>Ergebnis!$C$3/1000*Eigenverbrauch!E1258</f>
        <v>0.3742446305421806</v>
      </c>
      <c r="I1258">
        <f>Ergebnis!$C$4/1000*Eigenverbrauch!F1258</f>
        <v>0.6220645840235417</v>
      </c>
      <c r="J1258">
        <f t="shared" si="57"/>
        <v>0</v>
      </c>
      <c r="K1258">
        <f t="shared" si="58"/>
        <v>0</v>
      </c>
      <c r="L1258">
        <f t="shared" si="59"/>
        <v>0</v>
      </c>
    </row>
    <row r="1259" spans="2:12" x14ac:dyDescent="0.35">
      <c r="B1259" s="30">
        <v>40961</v>
      </c>
      <c r="C1259" s="31" t="s">
        <v>60</v>
      </c>
      <c r="D1259" s="32">
        <v>0</v>
      </c>
      <c r="E1259" s="32">
        <v>0.13006266020058005</v>
      </c>
      <c r="F1259">
        <v>0</v>
      </c>
      <c r="G1259">
        <f>(D1259*Ergebnis!$C$2*Ergebnis!$C$6)</f>
        <v>0</v>
      </c>
      <c r="H1259">
        <f>Ergebnis!$C$3/1000*Eigenverbrauch!E1259</f>
        <v>0.39018798060174015</v>
      </c>
      <c r="I1259">
        <f>Ergebnis!$C$4/1000*Eigenverbrauch!F1259</f>
        <v>0</v>
      </c>
      <c r="J1259">
        <f t="shared" si="57"/>
        <v>0</v>
      </c>
      <c r="K1259">
        <f t="shared" si="58"/>
        <v>0</v>
      </c>
      <c r="L1259">
        <f t="shared" si="59"/>
        <v>0</v>
      </c>
    </row>
    <row r="1260" spans="2:12" x14ac:dyDescent="0.35">
      <c r="B1260" s="30">
        <v>40961</v>
      </c>
      <c r="C1260" s="31" t="s">
        <v>61</v>
      </c>
      <c r="D1260" s="32">
        <v>2.2218346209084075E-6</v>
      </c>
      <c r="E1260" s="32">
        <v>0.1160645163286451</v>
      </c>
      <c r="F1260">
        <v>0</v>
      </c>
      <c r="G1260">
        <f>(D1260*Ergebnis!$C$2*Ergebnis!$C$6)</f>
        <v>1.4575235113159153E-2</v>
      </c>
      <c r="H1260">
        <f>Ergebnis!$C$3/1000*Eigenverbrauch!E1260</f>
        <v>0.3481935489859353</v>
      </c>
      <c r="I1260">
        <f>Ergebnis!$C$4/1000*Eigenverbrauch!F1260</f>
        <v>0</v>
      </c>
      <c r="J1260">
        <f t="shared" si="57"/>
        <v>1.238894984618528E-2</v>
      </c>
      <c r="K1260">
        <f t="shared" si="58"/>
        <v>2.1862852669738732E-3</v>
      </c>
      <c r="L1260">
        <f t="shared" si="59"/>
        <v>0</v>
      </c>
    </row>
    <row r="1261" spans="2:12" x14ac:dyDescent="0.35">
      <c r="B1261" s="30">
        <v>40961</v>
      </c>
      <c r="C1261" s="31" t="s">
        <v>62</v>
      </c>
      <c r="D1261" s="32">
        <v>6.5471813089490362E-6</v>
      </c>
      <c r="E1261" s="32">
        <v>0.10942414432751262</v>
      </c>
      <c r="F1261">
        <v>0.53807027458928536</v>
      </c>
      <c r="G1261">
        <f>(D1261*Ergebnis!$C$2*Ergebnis!$C$6)</f>
        <v>4.2949509386705678E-2</v>
      </c>
      <c r="H1261">
        <f>Ergebnis!$C$3/1000*Eigenverbrauch!E1261</f>
        <v>0.32827243298253783</v>
      </c>
      <c r="I1261">
        <f>Ergebnis!$C$4/1000*Eigenverbrauch!F1261</f>
        <v>1.8832459610624988</v>
      </c>
      <c r="J1261">
        <f t="shared" si="57"/>
        <v>3.6507082978699826E-2</v>
      </c>
      <c r="K1261">
        <f t="shared" si="58"/>
        <v>6.4424264080058524E-3</v>
      </c>
      <c r="L1261">
        <f t="shared" si="59"/>
        <v>5.7981837672052674E-3</v>
      </c>
    </row>
    <row r="1262" spans="2:12" x14ac:dyDescent="0.35">
      <c r="B1262" s="30">
        <v>40961</v>
      </c>
      <c r="C1262" s="31" t="s">
        <v>63</v>
      </c>
      <c r="D1262" s="32">
        <v>5.9161276888093701E-6</v>
      </c>
      <c r="E1262" s="32">
        <v>0.10842359821674165</v>
      </c>
      <c r="F1262">
        <v>0.35624500613879523</v>
      </c>
      <c r="G1262">
        <f>(D1262*Ergebnis!$C$2*Ergebnis!$C$6)</f>
        <v>3.8809797638589466E-2</v>
      </c>
      <c r="H1262">
        <f>Ergebnis!$C$3/1000*Eigenverbrauch!E1262</f>
        <v>0.32527079465022496</v>
      </c>
      <c r="I1262">
        <f>Ergebnis!$C$4/1000*Eigenverbrauch!F1262</f>
        <v>1.2468575214857833</v>
      </c>
      <c r="J1262">
        <f t="shared" si="57"/>
        <v>3.2988327992801048E-2</v>
      </c>
      <c r="K1262">
        <f t="shared" si="58"/>
        <v>5.8214696457884185E-3</v>
      </c>
      <c r="L1262">
        <f t="shared" si="59"/>
        <v>5.2393226812095768E-3</v>
      </c>
    </row>
    <row r="1263" spans="2:12" x14ac:dyDescent="0.35">
      <c r="B1263" s="30">
        <v>40961</v>
      </c>
      <c r="C1263" s="31" t="s">
        <v>64</v>
      </c>
      <c r="D1263" s="32">
        <v>1.3409889427967905E-5</v>
      </c>
      <c r="E1263" s="32">
        <v>0.11442032286586888</v>
      </c>
      <c r="F1263">
        <v>0.25256757546820491</v>
      </c>
      <c r="G1263">
        <f>(D1263*Ergebnis!$C$2*Ergebnis!$C$6)</f>
        <v>8.7968874647469456E-2</v>
      </c>
      <c r="H1263">
        <f>Ergebnis!$C$3/1000*Eigenverbrauch!E1263</f>
        <v>0.34326096859760663</v>
      </c>
      <c r="I1263">
        <f>Ergebnis!$C$4/1000*Eigenverbrauch!F1263</f>
        <v>0.88398651413871721</v>
      </c>
      <c r="J1263">
        <f t="shared" si="57"/>
        <v>7.4773543450349034E-2</v>
      </c>
      <c r="K1263">
        <f t="shared" si="58"/>
        <v>1.3195331197120422E-2</v>
      </c>
      <c r="L1263">
        <f t="shared" si="59"/>
        <v>1.187579807740838E-2</v>
      </c>
    </row>
    <row r="1264" spans="2:12" x14ac:dyDescent="0.35">
      <c r="B1264" s="30">
        <v>40961</v>
      </c>
      <c r="C1264" s="31" t="s">
        <v>65</v>
      </c>
      <c r="D1264" s="32">
        <v>7.4871882639487467E-5</v>
      </c>
      <c r="E1264" s="32">
        <v>0.12295934743288857</v>
      </c>
      <c r="F1264">
        <v>8.301989749186367E-2</v>
      </c>
      <c r="G1264">
        <f>(D1264*Ergebnis!$C$2*Ergebnis!$C$6)</f>
        <v>0.49115955011503781</v>
      </c>
      <c r="H1264">
        <f>Ergebnis!$C$3/1000*Eigenverbrauch!E1264</f>
        <v>0.36887804229866572</v>
      </c>
      <c r="I1264">
        <f>Ergebnis!$C$4/1000*Eigenverbrauch!F1264</f>
        <v>0.29056964122152285</v>
      </c>
      <c r="J1264">
        <f t="shared" si="57"/>
        <v>0.31354633595386583</v>
      </c>
      <c r="K1264">
        <f t="shared" si="58"/>
        <v>0.17761321416117198</v>
      </c>
      <c r="L1264">
        <f t="shared" si="59"/>
        <v>0.15985189274505479</v>
      </c>
    </row>
    <row r="1265" spans="2:12" x14ac:dyDescent="0.35">
      <c r="B1265" s="30">
        <v>40961</v>
      </c>
      <c r="C1265" s="31" t="s">
        <v>66</v>
      </c>
      <c r="D1265" s="32">
        <v>9.4934128979761017E-5</v>
      </c>
      <c r="E1265" s="32">
        <v>0.12602411974574773</v>
      </c>
      <c r="F1265">
        <v>0.26153216533821838</v>
      </c>
      <c r="G1265">
        <f>(D1265*Ergebnis!$C$2*Ergebnis!$C$6)</f>
        <v>0.62276788610723233</v>
      </c>
      <c r="H1265">
        <f>Ergebnis!$C$3/1000*Eigenverbrauch!E1265</f>
        <v>0.37807235923724319</v>
      </c>
      <c r="I1265">
        <f>Ergebnis!$C$4/1000*Eigenverbrauch!F1265</f>
        <v>0.91536257868376436</v>
      </c>
      <c r="J1265">
        <f t="shared" si="57"/>
        <v>0.3213615053516567</v>
      </c>
      <c r="K1265">
        <f t="shared" si="58"/>
        <v>0.30140638075557563</v>
      </c>
      <c r="L1265">
        <f t="shared" si="59"/>
        <v>0.27126574268001807</v>
      </c>
    </row>
    <row r="1266" spans="2:12" x14ac:dyDescent="0.35">
      <c r="B1266" s="30">
        <v>40961</v>
      </c>
      <c r="C1266" s="31" t="s">
        <v>67</v>
      </c>
      <c r="D1266" s="32">
        <v>1.1437846865031449E-4</v>
      </c>
      <c r="E1266" s="32">
        <v>0.11866533050505386</v>
      </c>
      <c r="F1266">
        <v>0</v>
      </c>
      <c r="G1266">
        <f>(D1266*Ergebnis!$C$2*Ergebnis!$C$6)</f>
        <v>0.75032275434606299</v>
      </c>
      <c r="H1266">
        <f>Ergebnis!$C$3/1000*Eigenverbrauch!E1266</f>
        <v>0.35599599151516159</v>
      </c>
      <c r="I1266">
        <f>Ergebnis!$C$4/1000*Eigenverbrauch!F1266</f>
        <v>0</v>
      </c>
      <c r="J1266">
        <f t="shared" si="57"/>
        <v>0.30259659278788736</v>
      </c>
      <c r="K1266">
        <f t="shared" si="58"/>
        <v>0.44772616155817563</v>
      </c>
      <c r="L1266">
        <f t="shared" si="59"/>
        <v>0</v>
      </c>
    </row>
    <row r="1267" spans="2:12" x14ac:dyDescent="0.35">
      <c r="B1267" s="30">
        <v>40961</v>
      </c>
      <c r="C1267" s="31" t="s">
        <v>68</v>
      </c>
      <c r="D1267" s="32">
        <v>9.7918486725004857E-5</v>
      </c>
      <c r="E1267" s="32">
        <v>0.11316686290215583</v>
      </c>
      <c r="F1267">
        <v>0</v>
      </c>
      <c r="G1267">
        <f>(D1267*Ergebnis!$C$2*Ergebnis!$C$6)</f>
        <v>0.64234527291603183</v>
      </c>
      <c r="H1267">
        <f>Ergebnis!$C$3/1000*Eigenverbrauch!E1267</f>
        <v>0.33950058870646749</v>
      </c>
      <c r="I1267">
        <f>Ergebnis!$C$4/1000*Eigenverbrauch!F1267</f>
        <v>0</v>
      </c>
      <c r="J1267">
        <f t="shared" si="57"/>
        <v>0.28857550040049734</v>
      </c>
      <c r="K1267">
        <f t="shared" si="58"/>
        <v>0.35376977251553449</v>
      </c>
      <c r="L1267">
        <f t="shared" si="59"/>
        <v>0</v>
      </c>
    </row>
    <row r="1268" spans="2:12" x14ac:dyDescent="0.35">
      <c r="B1268" s="30">
        <v>40961</v>
      </c>
      <c r="C1268" s="31" t="s">
        <v>69</v>
      </c>
      <c r="D1268" s="32">
        <v>4.3292907731665013E-5</v>
      </c>
      <c r="E1268" s="32">
        <v>0.11879366027372337</v>
      </c>
      <c r="F1268">
        <v>0.18007132695418315</v>
      </c>
      <c r="G1268">
        <f>(D1268*Ergebnis!$C$2*Ergebnis!$C$6)</f>
        <v>0.28400147471972248</v>
      </c>
      <c r="H1268">
        <f>Ergebnis!$C$3/1000*Eigenverbrauch!E1268</f>
        <v>0.35638098082117009</v>
      </c>
      <c r="I1268">
        <f>Ergebnis!$C$4/1000*Eigenverbrauch!F1268</f>
        <v>0.63024964433964104</v>
      </c>
      <c r="J1268">
        <f t="shared" si="57"/>
        <v>0.24140125351176411</v>
      </c>
      <c r="K1268">
        <f t="shared" si="58"/>
        <v>4.2600221207958366E-2</v>
      </c>
      <c r="L1268">
        <f t="shared" si="59"/>
        <v>3.8340199087162533E-2</v>
      </c>
    </row>
    <row r="1269" spans="2:12" x14ac:dyDescent="0.35">
      <c r="B1269" s="30">
        <v>40961</v>
      </c>
      <c r="C1269" s="31" t="s">
        <v>70</v>
      </c>
      <c r="D1269" s="32">
        <v>5.5874539283199599E-6</v>
      </c>
      <c r="E1269" s="32">
        <v>0.14552619424382052</v>
      </c>
      <c r="F1269">
        <v>0</v>
      </c>
      <c r="G1269">
        <f>(D1269*Ergebnis!$C$2*Ergebnis!$C$6)</f>
        <v>3.6653697769778934E-2</v>
      </c>
      <c r="H1269">
        <f>Ergebnis!$C$3/1000*Eigenverbrauch!E1269</f>
        <v>0.43657858273146155</v>
      </c>
      <c r="I1269">
        <f>Ergebnis!$C$4/1000*Eigenverbrauch!F1269</f>
        <v>0</v>
      </c>
      <c r="J1269">
        <f t="shared" si="57"/>
        <v>3.1155643104312094E-2</v>
      </c>
      <c r="K1269">
        <f t="shared" si="58"/>
        <v>5.4980546654668401E-3</v>
      </c>
      <c r="L1269">
        <f t="shared" si="59"/>
        <v>0</v>
      </c>
    </row>
    <row r="1270" spans="2:12" x14ac:dyDescent="0.35">
      <c r="B1270" s="30">
        <v>40961</v>
      </c>
      <c r="C1270" s="31" t="s">
        <v>71</v>
      </c>
      <c r="D1270" s="32">
        <v>0</v>
      </c>
      <c r="E1270" s="32">
        <v>0.1859052059037582</v>
      </c>
      <c r="F1270">
        <v>0</v>
      </c>
      <c r="G1270">
        <f>(D1270*Ergebnis!$C$2*Ergebnis!$C$6)</f>
        <v>0</v>
      </c>
      <c r="H1270">
        <f>Ergebnis!$C$3/1000*Eigenverbrauch!E1270</f>
        <v>0.55771561771127454</v>
      </c>
      <c r="I1270">
        <f>Ergebnis!$C$4/1000*Eigenverbrauch!F1270</f>
        <v>0</v>
      </c>
      <c r="J1270">
        <f t="shared" si="57"/>
        <v>0</v>
      </c>
      <c r="K1270">
        <f t="shared" si="58"/>
        <v>0</v>
      </c>
      <c r="L1270">
        <f t="shared" si="59"/>
        <v>0</v>
      </c>
    </row>
    <row r="1271" spans="2:12" x14ac:dyDescent="0.35">
      <c r="B1271" s="30">
        <v>40961</v>
      </c>
      <c r="C1271" s="31" t="s">
        <v>72</v>
      </c>
      <c r="D1271" s="32">
        <v>0</v>
      </c>
      <c r="E1271" s="32">
        <v>0.20172877948294318</v>
      </c>
      <c r="F1271">
        <v>0.1323251417769376</v>
      </c>
      <c r="G1271">
        <f>(D1271*Ergebnis!$C$2*Ergebnis!$C$6)</f>
        <v>0</v>
      </c>
      <c r="H1271">
        <f>Ergebnis!$C$3/1000*Eigenverbrauch!E1271</f>
        <v>0.60518633844882952</v>
      </c>
      <c r="I1271">
        <f>Ergebnis!$C$4/1000*Eigenverbrauch!F1271</f>
        <v>0.46313799621928164</v>
      </c>
      <c r="J1271">
        <f t="shared" si="57"/>
        <v>0</v>
      </c>
      <c r="K1271">
        <f t="shared" si="58"/>
        <v>0</v>
      </c>
      <c r="L1271">
        <f t="shared" si="59"/>
        <v>0</v>
      </c>
    </row>
    <row r="1272" spans="2:12" x14ac:dyDescent="0.35">
      <c r="B1272" s="30">
        <v>40961</v>
      </c>
      <c r="C1272" s="31" t="s">
        <v>73</v>
      </c>
      <c r="D1272" s="32">
        <v>0</v>
      </c>
      <c r="E1272" s="32">
        <v>0.18898255490487076</v>
      </c>
      <c r="F1272">
        <v>0</v>
      </c>
      <c r="G1272">
        <f>(D1272*Ergebnis!$C$2*Ergebnis!$C$6)</f>
        <v>0</v>
      </c>
      <c r="H1272">
        <f>Ergebnis!$C$3/1000*Eigenverbrauch!E1272</f>
        <v>0.56694766471461233</v>
      </c>
      <c r="I1272">
        <f>Ergebnis!$C$4/1000*Eigenverbrauch!F1272</f>
        <v>0</v>
      </c>
      <c r="J1272">
        <f t="shared" si="57"/>
        <v>0</v>
      </c>
      <c r="K1272">
        <f t="shared" si="58"/>
        <v>0</v>
      </c>
      <c r="L1272">
        <f t="shared" si="59"/>
        <v>0</v>
      </c>
    </row>
    <row r="1273" spans="2:12" x14ac:dyDescent="0.35">
      <c r="B1273" s="30">
        <v>40961</v>
      </c>
      <c r="C1273" s="31" t="s">
        <v>74</v>
      </c>
      <c r="D1273" s="32">
        <v>0</v>
      </c>
      <c r="E1273" s="32">
        <v>0.15563553528822338</v>
      </c>
      <c r="F1273">
        <v>0.29154405316391557</v>
      </c>
      <c r="G1273">
        <f>(D1273*Ergebnis!$C$2*Ergebnis!$C$6)</f>
        <v>0</v>
      </c>
      <c r="H1273">
        <f>Ergebnis!$C$3/1000*Eigenverbrauch!E1273</f>
        <v>0.46690660586467014</v>
      </c>
      <c r="I1273">
        <f>Ergebnis!$C$4/1000*Eigenverbrauch!F1273</f>
        <v>1.0204041860737045</v>
      </c>
      <c r="J1273">
        <f t="shared" si="57"/>
        <v>0</v>
      </c>
      <c r="K1273">
        <f t="shared" si="58"/>
        <v>0</v>
      </c>
      <c r="L1273">
        <f t="shared" si="59"/>
        <v>0</v>
      </c>
    </row>
    <row r="1274" spans="2:12" x14ac:dyDescent="0.35">
      <c r="B1274" s="30">
        <v>40961</v>
      </c>
      <c r="C1274" s="31" t="s">
        <v>75</v>
      </c>
      <c r="D1274" s="32">
        <v>0</v>
      </c>
      <c r="E1274" s="32">
        <v>0.12531061317917816</v>
      </c>
      <c r="F1274">
        <v>0.35195759359226703</v>
      </c>
      <c r="G1274">
        <f>(D1274*Ergebnis!$C$2*Ergebnis!$C$6)</f>
        <v>0</v>
      </c>
      <c r="H1274">
        <f>Ergebnis!$C$3/1000*Eigenverbrauch!E1274</f>
        <v>0.37593183953753451</v>
      </c>
      <c r="I1274">
        <f>Ergebnis!$C$4/1000*Eigenverbrauch!F1274</f>
        <v>1.2318515775729346</v>
      </c>
      <c r="J1274">
        <f t="shared" si="57"/>
        <v>0</v>
      </c>
      <c r="K1274">
        <f t="shared" si="58"/>
        <v>0</v>
      </c>
      <c r="L1274">
        <f t="shared" si="59"/>
        <v>0</v>
      </c>
    </row>
    <row r="1275" spans="2:12" x14ac:dyDescent="0.35">
      <c r="B1275" s="30">
        <v>40961</v>
      </c>
      <c r="C1275" s="31" t="s">
        <v>76</v>
      </c>
      <c r="D1275" s="32">
        <v>0</v>
      </c>
      <c r="E1275" s="32">
        <v>9.6233407230450277E-2</v>
      </c>
      <c r="F1275">
        <v>0</v>
      </c>
      <c r="G1275">
        <f>(D1275*Ergebnis!$C$2*Ergebnis!$C$6)</f>
        <v>0</v>
      </c>
      <c r="H1275">
        <f>Ergebnis!$C$3/1000*Eigenverbrauch!E1275</f>
        <v>0.28870022169135084</v>
      </c>
      <c r="I1275">
        <f>Ergebnis!$C$4/1000*Eigenverbrauch!F1275</f>
        <v>0</v>
      </c>
      <c r="J1275">
        <f t="shared" si="57"/>
        <v>0</v>
      </c>
      <c r="K1275">
        <f t="shared" si="58"/>
        <v>0</v>
      </c>
      <c r="L1275">
        <f t="shared" si="59"/>
        <v>0</v>
      </c>
    </row>
    <row r="1276" spans="2:12" x14ac:dyDescent="0.35">
      <c r="B1276" s="30">
        <v>40962</v>
      </c>
      <c r="C1276" s="31" t="s">
        <v>53</v>
      </c>
      <c r="D1276" s="32">
        <v>0</v>
      </c>
      <c r="E1276" s="32">
        <v>7.9920731193885625E-2</v>
      </c>
      <c r="F1276">
        <v>0</v>
      </c>
      <c r="G1276">
        <f>(D1276*Ergebnis!$C$2*Ergebnis!$C$6)</f>
        <v>0</v>
      </c>
      <c r="H1276">
        <f>Ergebnis!$C$3/1000*Eigenverbrauch!E1276</f>
        <v>0.23976219358165687</v>
      </c>
      <c r="I1276">
        <f>Ergebnis!$C$4/1000*Eigenverbrauch!F1276</f>
        <v>0</v>
      </c>
      <c r="J1276">
        <f t="shared" si="57"/>
        <v>0</v>
      </c>
      <c r="K1276">
        <f t="shared" si="58"/>
        <v>0</v>
      </c>
      <c r="L1276">
        <f t="shared" si="59"/>
        <v>0</v>
      </c>
    </row>
    <row r="1277" spans="2:12" x14ac:dyDescent="0.35">
      <c r="B1277" s="30">
        <v>40962</v>
      </c>
      <c r="C1277" s="31" t="s">
        <v>54</v>
      </c>
      <c r="D1277" s="32">
        <v>0</v>
      </c>
      <c r="E1277" s="32">
        <v>6.9016352287206928E-2</v>
      </c>
      <c r="F1277">
        <v>0</v>
      </c>
      <c r="G1277">
        <f>(D1277*Ergebnis!$C$2*Ergebnis!$C$6)</f>
        <v>0</v>
      </c>
      <c r="H1277">
        <f>Ergebnis!$C$3/1000*Eigenverbrauch!E1277</f>
        <v>0.20704905686162078</v>
      </c>
      <c r="I1277">
        <f>Ergebnis!$C$4/1000*Eigenverbrauch!F1277</f>
        <v>0</v>
      </c>
      <c r="J1277">
        <f t="shared" si="57"/>
        <v>0</v>
      </c>
      <c r="K1277">
        <f t="shared" si="58"/>
        <v>0</v>
      </c>
      <c r="L1277">
        <f t="shared" si="59"/>
        <v>0</v>
      </c>
    </row>
    <row r="1278" spans="2:12" x14ac:dyDescent="0.35">
      <c r="B1278" s="30">
        <v>40962</v>
      </c>
      <c r="C1278" s="31" t="s">
        <v>55</v>
      </c>
      <c r="D1278" s="32">
        <v>0</v>
      </c>
      <c r="E1278" s="32">
        <v>6.83468261857961E-2</v>
      </c>
      <c r="F1278">
        <v>0.18981544637811082</v>
      </c>
      <c r="G1278">
        <f>(D1278*Ergebnis!$C$2*Ergebnis!$C$6)</f>
        <v>0</v>
      </c>
      <c r="H1278">
        <f>Ergebnis!$C$3/1000*Eigenverbrauch!E1278</f>
        <v>0.2050404785573883</v>
      </c>
      <c r="I1278">
        <f>Ergebnis!$C$4/1000*Eigenverbrauch!F1278</f>
        <v>0.6643540623233879</v>
      </c>
      <c r="J1278">
        <f t="shared" si="57"/>
        <v>0</v>
      </c>
      <c r="K1278">
        <f t="shared" si="58"/>
        <v>0</v>
      </c>
      <c r="L1278">
        <f t="shared" si="59"/>
        <v>0</v>
      </c>
    </row>
    <row r="1279" spans="2:12" x14ac:dyDescent="0.35">
      <c r="B1279" s="30">
        <v>40962</v>
      </c>
      <c r="C1279" s="31" t="s">
        <v>56</v>
      </c>
      <c r="D1279" s="32">
        <v>0</v>
      </c>
      <c r="E1279" s="32">
        <v>7.1975674124176797E-2</v>
      </c>
      <c r="F1279">
        <v>0</v>
      </c>
      <c r="G1279">
        <f>(D1279*Ergebnis!$C$2*Ergebnis!$C$6)</f>
        <v>0</v>
      </c>
      <c r="H1279">
        <f>Ergebnis!$C$3/1000*Eigenverbrauch!E1279</f>
        <v>0.21592702237253039</v>
      </c>
      <c r="I1279">
        <f>Ergebnis!$C$4/1000*Eigenverbrauch!F1279</f>
        <v>0</v>
      </c>
      <c r="J1279">
        <f t="shared" si="57"/>
        <v>0</v>
      </c>
      <c r="K1279">
        <f t="shared" si="58"/>
        <v>0</v>
      </c>
      <c r="L1279">
        <f t="shared" si="59"/>
        <v>0</v>
      </c>
    </row>
    <row r="1280" spans="2:12" x14ac:dyDescent="0.35">
      <c r="B1280" s="30">
        <v>40962</v>
      </c>
      <c r="C1280" s="31" t="s">
        <v>57</v>
      </c>
      <c r="D1280" s="32">
        <v>0</v>
      </c>
      <c r="E1280" s="32">
        <v>7.8423171453926702E-2</v>
      </c>
      <c r="F1280">
        <v>0.29622123048740084</v>
      </c>
      <c r="G1280">
        <f>(D1280*Ergebnis!$C$2*Ergebnis!$C$6)</f>
        <v>0</v>
      </c>
      <c r="H1280">
        <f>Ergebnis!$C$3/1000*Eigenverbrauch!E1280</f>
        <v>0.23526951436178012</v>
      </c>
      <c r="I1280">
        <f>Ergebnis!$C$4/1000*Eigenverbrauch!F1280</f>
        <v>1.036774306705903</v>
      </c>
      <c r="J1280">
        <f t="shared" si="57"/>
        <v>0</v>
      </c>
      <c r="K1280">
        <f t="shared" si="58"/>
        <v>0</v>
      </c>
      <c r="L1280">
        <f t="shared" si="59"/>
        <v>0</v>
      </c>
    </row>
    <row r="1281" spans="2:12" x14ac:dyDescent="0.35">
      <c r="B1281" s="30">
        <v>40962</v>
      </c>
      <c r="C1281" s="31" t="s">
        <v>58</v>
      </c>
      <c r="D1281" s="32">
        <v>0</v>
      </c>
      <c r="E1281" s="32">
        <v>9.2128260747139798E-2</v>
      </c>
      <c r="F1281">
        <v>8.3409662268820767E-2</v>
      </c>
      <c r="G1281">
        <f>(D1281*Ergebnis!$C$2*Ergebnis!$C$6)</f>
        <v>0</v>
      </c>
      <c r="H1281">
        <f>Ergebnis!$C$3/1000*Eigenverbrauch!E1281</f>
        <v>0.27638478224141938</v>
      </c>
      <c r="I1281">
        <f>Ergebnis!$C$4/1000*Eigenverbrauch!F1281</f>
        <v>0.2919338179408727</v>
      </c>
      <c r="J1281">
        <f t="shared" si="57"/>
        <v>0</v>
      </c>
      <c r="K1281">
        <f t="shared" si="58"/>
        <v>0</v>
      </c>
      <c r="L1281">
        <f t="shared" si="59"/>
        <v>0</v>
      </c>
    </row>
    <row r="1282" spans="2:12" x14ac:dyDescent="0.35">
      <c r="B1282" s="30">
        <v>40962</v>
      </c>
      <c r="C1282" s="31" t="s">
        <v>59</v>
      </c>
      <c r="D1282" s="32">
        <v>0</v>
      </c>
      <c r="E1282" s="32">
        <v>0.12474821018072688</v>
      </c>
      <c r="F1282">
        <v>0.14265390836630093</v>
      </c>
      <c r="G1282">
        <f>(D1282*Ergebnis!$C$2*Ergebnis!$C$6)</f>
        <v>0</v>
      </c>
      <c r="H1282">
        <f>Ergebnis!$C$3/1000*Eigenverbrauch!E1282</f>
        <v>0.3742446305421806</v>
      </c>
      <c r="I1282">
        <f>Ergebnis!$C$4/1000*Eigenverbrauch!F1282</f>
        <v>0.49928867928205323</v>
      </c>
      <c r="J1282">
        <f t="shared" si="57"/>
        <v>0</v>
      </c>
      <c r="K1282">
        <f t="shared" si="58"/>
        <v>0</v>
      </c>
      <c r="L1282">
        <f t="shared" si="59"/>
        <v>0</v>
      </c>
    </row>
    <row r="1283" spans="2:12" x14ac:dyDescent="0.35">
      <c r="B1283" s="30">
        <v>40962</v>
      </c>
      <c r="C1283" s="31" t="s">
        <v>60</v>
      </c>
      <c r="D1283" s="32">
        <v>1.327841992377214E-5</v>
      </c>
      <c r="E1283" s="32">
        <v>0.13006266020058005</v>
      </c>
      <c r="F1283">
        <v>0.37281000915947227</v>
      </c>
      <c r="G1283">
        <f>(D1283*Ergebnis!$C$2*Ergebnis!$C$6)</f>
        <v>8.7106434699945237E-2</v>
      </c>
      <c r="H1283">
        <f>Ergebnis!$C$3/1000*Eigenverbrauch!E1283</f>
        <v>0.39018798060174015</v>
      </c>
      <c r="I1283">
        <f>Ergebnis!$C$4/1000*Eigenverbrauch!F1283</f>
        <v>1.304835032058153</v>
      </c>
      <c r="J1283">
        <f t="shared" si="57"/>
        <v>7.4040469494953451E-2</v>
      </c>
      <c r="K1283">
        <f t="shared" si="58"/>
        <v>1.3065965204991786E-2</v>
      </c>
      <c r="L1283">
        <f t="shared" si="59"/>
        <v>1.1759368684492608E-2</v>
      </c>
    </row>
    <row r="1284" spans="2:12" x14ac:dyDescent="0.35">
      <c r="B1284" s="30">
        <v>40962</v>
      </c>
      <c r="C1284" s="31" t="s">
        <v>61</v>
      </c>
      <c r="D1284" s="32">
        <v>2.2263045840510638E-4</v>
      </c>
      <c r="E1284" s="32">
        <v>0.1160645163286451</v>
      </c>
      <c r="F1284">
        <v>7.6004131506635736E-2</v>
      </c>
      <c r="G1284">
        <f>(D1284*Ergebnis!$C$2*Ergebnis!$C$6)</f>
        <v>1.4604558071374978</v>
      </c>
      <c r="H1284">
        <f>Ergebnis!$C$3/1000*Eigenverbrauch!E1284</f>
        <v>0.3481935489859353</v>
      </c>
      <c r="I1284">
        <f>Ergebnis!$C$4/1000*Eigenverbrauch!F1284</f>
        <v>0.26601446027322506</v>
      </c>
      <c r="J1284">
        <f t="shared" si="57"/>
        <v>0.29596451663804502</v>
      </c>
      <c r="K1284">
        <f t="shared" si="58"/>
        <v>1.1644912904994529</v>
      </c>
      <c r="L1284">
        <f t="shared" si="59"/>
        <v>0.23941301424590256</v>
      </c>
    </row>
    <row r="1285" spans="2:12" x14ac:dyDescent="0.35">
      <c r="B1285" s="30">
        <v>40962</v>
      </c>
      <c r="C1285" s="31" t="s">
        <v>62</v>
      </c>
      <c r="D1285" s="32">
        <v>1.0083710971815081E-4</v>
      </c>
      <c r="E1285" s="32">
        <v>0.10942414432751262</v>
      </c>
      <c r="F1285">
        <v>0.57275933973846793</v>
      </c>
      <c r="G1285">
        <f>(D1285*Ergebnis!$C$2*Ergebnis!$C$6)</f>
        <v>0.66149143975106928</v>
      </c>
      <c r="H1285">
        <f>Ergebnis!$C$3/1000*Eigenverbrauch!E1285</f>
        <v>0.32827243298253783</v>
      </c>
      <c r="I1285">
        <f>Ergebnis!$C$4/1000*Eigenverbrauch!F1285</f>
        <v>2.0046576890846377</v>
      </c>
      <c r="J1285">
        <f t="shared" ref="J1285:J1348" si="60">MIN(G1285,H1285)*0.85</f>
        <v>0.27903156803515716</v>
      </c>
      <c r="K1285">
        <f t="shared" ref="K1285:K1348" si="61">G1285-J1285</f>
        <v>0.38245987171591211</v>
      </c>
      <c r="L1285">
        <f t="shared" ref="L1285:L1348" si="62">MIN(I1285,K1285)*0.9</f>
        <v>0.34421388454432089</v>
      </c>
    </row>
    <row r="1286" spans="2:12" x14ac:dyDescent="0.35">
      <c r="B1286" s="30">
        <v>40962</v>
      </c>
      <c r="C1286" s="31" t="s">
        <v>63</v>
      </c>
      <c r="D1286" s="32">
        <v>1.124195730377976E-4</v>
      </c>
      <c r="E1286" s="32">
        <v>0.10842359821674165</v>
      </c>
      <c r="F1286">
        <v>0.64096817570596154</v>
      </c>
      <c r="G1286">
        <f>(D1286*Ergebnis!$C$2*Ergebnis!$C$6)</f>
        <v>0.73747239912795226</v>
      </c>
      <c r="H1286">
        <f>Ergebnis!$C$3/1000*Eigenverbrauch!E1286</f>
        <v>0.32527079465022496</v>
      </c>
      <c r="I1286">
        <f>Ergebnis!$C$4/1000*Eigenverbrauch!F1286</f>
        <v>2.2433886149708653</v>
      </c>
      <c r="J1286">
        <f t="shared" si="60"/>
        <v>0.27648017545269121</v>
      </c>
      <c r="K1286">
        <f t="shared" si="61"/>
        <v>0.46099222367526105</v>
      </c>
      <c r="L1286">
        <f t="shared" si="62"/>
        <v>0.41489300130773493</v>
      </c>
    </row>
    <row r="1287" spans="2:12" x14ac:dyDescent="0.35">
      <c r="B1287" s="30">
        <v>40962</v>
      </c>
      <c r="C1287" s="31" t="s">
        <v>64</v>
      </c>
      <c r="D1287" s="32">
        <v>1.6316680165736242E-4</v>
      </c>
      <c r="E1287" s="32">
        <v>0.11442032286586888</v>
      </c>
      <c r="F1287">
        <v>0.53884980414319961</v>
      </c>
      <c r="G1287">
        <f>(D1287*Ergebnis!$C$2*Ergebnis!$C$6)</f>
        <v>1.0703742188722976</v>
      </c>
      <c r="H1287">
        <f>Ergebnis!$C$3/1000*Eigenverbrauch!E1287</f>
        <v>0.34326096859760663</v>
      </c>
      <c r="I1287">
        <f>Ergebnis!$C$4/1000*Eigenverbrauch!F1287</f>
        <v>1.8859743145011987</v>
      </c>
      <c r="J1287">
        <f t="shared" si="60"/>
        <v>0.29177182330796564</v>
      </c>
      <c r="K1287">
        <f t="shared" si="61"/>
        <v>0.77860239556433197</v>
      </c>
      <c r="L1287">
        <f t="shared" si="62"/>
        <v>0.7007421560078988</v>
      </c>
    </row>
    <row r="1288" spans="2:12" x14ac:dyDescent="0.35">
      <c r="B1288" s="30">
        <v>40962</v>
      </c>
      <c r="C1288" s="31" t="s">
        <v>65</v>
      </c>
      <c r="D1288" s="32">
        <v>1.4290735106079521E-4</v>
      </c>
      <c r="E1288" s="32">
        <v>0.12295934743288857</v>
      </c>
      <c r="F1288">
        <v>0.17247091380351956</v>
      </c>
      <c r="G1288">
        <f>(D1288*Ergebnis!$C$2*Ergebnis!$C$6)</f>
        <v>0.9374722229588166</v>
      </c>
      <c r="H1288">
        <f>Ergebnis!$C$3/1000*Eigenverbrauch!E1288</f>
        <v>0.36887804229866572</v>
      </c>
      <c r="I1288">
        <f>Ergebnis!$C$4/1000*Eigenverbrauch!F1288</f>
        <v>0.60364819831231842</v>
      </c>
      <c r="J1288">
        <f t="shared" si="60"/>
        <v>0.31354633595386583</v>
      </c>
      <c r="K1288">
        <f t="shared" si="61"/>
        <v>0.62392588700495077</v>
      </c>
      <c r="L1288">
        <f t="shared" si="62"/>
        <v>0.54328337848108654</v>
      </c>
    </row>
    <row r="1289" spans="2:12" x14ac:dyDescent="0.35">
      <c r="B1289" s="30">
        <v>40962</v>
      </c>
      <c r="C1289" s="31" t="s">
        <v>66</v>
      </c>
      <c r="D1289" s="32">
        <v>1.0161277979290581E-4</v>
      </c>
      <c r="E1289" s="32">
        <v>0.12602411974574773</v>
      </c>
      <c r="F1289">
        <v>1.890359168241966E-2</v>
      </c>
      <c r="G1289">
        <f>(D1289*Ergebnis!$C$2*Ergebnis!$C$6)</f>
        <v>0.66657983544146215</v>
      </c>
      <c r="H1289">
        <f>Ergebnis!$C$3/1000*Eigenverbrauch!E1289</f>
        <v>0.37807235923724319</v>
      </c>
      <c r="I1289">
        <f>Ergebnis!$C$4/1000*Eigenverbrauch!F1289</f>
        <v>6.6162570888468802E-2</v>
      </c>
      <c r="J1289">
        <f t="shared" si="60"/>
        <v>0.3213615053516567</v>
      </c>
      <c r="K1289">
        <f t="shared" si="61"/>
        <v>0.34521833008980546</v>
      </c>
      <c r="L1289">
        <f t="shared" si="62"/>
        <v>5.9546313799621921E-2</v>
      </c>
    </row>
    <row r="1290" spans="2:12" x14ac:dyDescent="0.35">
      <c r="B1290" s="30">
        <v>40962</v>
      </c>
      <c r="C1290" s="31" t="s">
        <v>67</v>
      </c>
      <c r="D1290" s="32">
        <v>5.7268116027674699E-5</v>
      </c>
      <c r="E1290" s="32">
        <v>0.11866533050505386</v>
      </c>
      <c r="F1290">
        <v>0</v>
      </c>
      <c r="G1290">
        <f>(D1290*Ergebnis!$C$2*Ergebnis!$C$6)</f>
        <v>0.37567884114154604</v>
      </c>
      <c r="H1290">
        <f>Ergebnis!$C$3/1000*Eigenverbrauch!E1290</f>
        <v>0.35599599151516159</v>
      </c>
      <c r="I1290">
        <f>Ergebnis!$C$4/1000*Eigenverbrauch!F1290</f>
        <v>0</v>
      </c>
      <c r="J1290">
        <f t="shared" si="60"/>
        <v>0.30259659278788736</v>
      </c>
      <c r="K1290">
        <f t="shared" si="61"/>
        <v>7.3082248353658674E-2</v>
      </c>
      <c r="L1290">
        <f t="shared" si="62"/>
        <v>0</v>
      </c>
    </row>
    <row r="1291" spans="2:12" x14ac:dyDescent="0.35">
      <c r="B1291" s="30">
        <v>40962</v>
      </c>
      <c r="C1291" s="31" t="s">
        <v>68</v>
      </c>
      <c r="D1291" s="32">
        <v>4.3411230285441197E-5</v>
      </c>
      <c r="E1291" s="32">
        <v>0.11316686290215583</v>
      </c>
      <c r="F1291">
        <v>0</v>
      </c>
      <c r="G1291">
        <f>(D1291*Ergebnis!$C$2*Ergebnis!$C$6)</f>
        <v>0.28477767067249427</v>
      </c>
      <c r="H1291">
        <f>Ergebnis!$C$3/1000*Eigenverbrauch!E1291</f>
        <v>0.33950058870646749</v>
      </c>
      <c r="I1291">
        <f>Ergebnis!$C$4/1000*Eigenverbrauch!F1291</f>
        <v>0</v>
      </c>
      <c r="J1291">
        <f t="shared" si="60"/>
        <v>0.24206102007162011</v>
      </c>
      <c r="K1291">
        <f t="shared" si="61"/>
        <v>4.2716650600874151E-2</v>
      </c>
      <c r="L1291">
        <f t="shared" si="62"/>
        <v>0</v>
      </c>
    </row>
    <row r="1292" spans="2:12" x14ac:dyDescent="0.35">
      <c r="B1292" s="30">
        <v>40962</v>
      </c>
      <c r="C1292" s="31" t="s">
        <v>69</v>
      </c>
      <c r="D1292" s="32">
        <v>2.6320194739991906E-5</v>
      </c>
      <c r="E1292" s="32">
        <v>0.11879366027372337</v>
      </c>
      <c r="F1292">
        <v>0</v>
      </c>
      <c r="G1292">
        <f>(D1292*Ergebnis!$C$2*Ergebnis!$C$6)</f>
        <v>0.1726604774943469</v>
      </c>
      <c r="H1292">
        <f>Ergebnis!$C$3/1000*Eigenverbrauch!E1292</f>
        <v>0.35638098082117009</v>
      </c>
      <c r="I1292">
        <f>Ergebnis!$C$4/1000*Eigenverbrauch!F1292</f>
        <v>0</v>
      </c>
      <c r="J1292">
        <f t="shared" si="60"/>
        <v>0.14676140587019487</v>
      </c>
      <c r="K1292">
        <f t="shared" si="61"/>
        <v>2.5899071624152031E-2</v>
      </c>
      <c r="L1292">
        <f t="shared" si="62"/>
        <v>0</v>
      </c>
    </row>
    <row r="1293" spans="2:12" x14ac:dyDescent="0.35">
      <c r="B1293" s="30">
        <v>40962</v>
      </c>
      <c r="C1293" s="31" t="s">
        <v>70</v>
      </c>
      <c r="D1293" s="32">
        <v>1.1503581617129329E-5</v>
      </c>
      <c r="E1293" s="32">
        <v>0.14552619424382052</v>
      </c>
      <c r="F1293">
        <v>0</v>
      </c>
      <c r="G1293">
        <f>(D1293*Ergebnis!$C$2*Ergebnis!$C$6)</f>
        <v>7.54634954083684E-2</v>
      </c>
      <c r="H1293">
        <f>Ergebnis!$C$3/1000*Eigenverbrauch!E1293</f>
        <v>0.43657858273146155</v>
      </c>
      <c r="I1293">
        <f>Ergebnis!$C$4/1000*Eigenverbrauch!F1293</f>
        <v>0</v>
      </c>
      <c r="J1293">
        <f t="shared" si="60"/>
        <v>6.4143971097113145E-2</v>
      </c>
      <c r="K1293">
        <f t="shared" si="61"/>
        <v>1.1319524311255255E-2</v>
      </c>
      <c r="L1293">
        <f t="shared" si="62"/>
        <v>0</v>
      </c>
    </row>
    <row r="1294" spans="2:12" x14ac:dyDescent="0.35">
      <c r="B1294" s="30">
        <v>40962</v>
      </c>
      <c r="C1294" s="31" t="s">
        <v>71</v>
      </c>
      <c r="D1294" s="32">
        <v>3.944085125872913E-8</v>
      </c>
      <c r="E1294" s="32">
        <v>0.1859052059037582</v>
      </c>
      <c r="F1294">
        <v>0.18942568160115369</v>
      </c>
      <c r="G1294">
        <f>(D1294*Ergebnis!$C$2*Ergebnis!$C$6)</f>
        <v>2.5873198425726309E-4</v>
      </c>
      <c r="H1294">
        <f>Ergebnis!$C$3/1000*Eigenverbrauch!E1294</f>
        <v>0.55771561771127454</v>
      </c>
      <c r="I1294">
        <f>Ergebnis!$C$4/1000*Eigenverbrauch!F1294</f>
        <v>0.66298988560403793</v>
      </c>
      <c r="J1294">
        <f t="shared" si="60"/>
        <v>2.1992218661867361E-4</v>
      </c>
      <c r="K1294">
        <f t="shared" si="61"/>
        <v>3.8809797638589483E-5</v>
      </c>
      <c r="L1294">
        <f t="shared" si="62"/>
        <v>3.4928817874730535E-5</v>
      </c>
    </row>
    <row r="1295" spans="2:12" x14ac:dyDescent="0.35">
      <c r="B1295" s="30">
        <v>40962</v>
      </c>
      <c r="C1295" s="31" t="s">
        <v>72</v>
      </c>
      <c r="D1295" s="32">
        <v>0</v>
      </c>
      <c r="E1295" s="32">
        <v>0.20172877948294318</v>
      </c>
      <c r="F1295">
        <v>0.28862081733673728</v>
      </c>
      <c r="G1295">
        <f>(D1295*Ergebnis!$C$2*Ergebnis!$C$6)</f>
        <v>0</v>
      </c>
      <c r="H1295">
        <f>Ergebnis!$C$3/1000*Eigenverbrauch!E1295</f>
        <v>0.60518633844882952</v>
      </c>
      <c r="I1295">
        <f>Ergebnis!$C$4/1000*Eigenverbrauch!F1295</f>
        <v>1.0101728606785805</v>
      </c>
      <c r="J1295">
        <f t="shared" si="60"/>
        <v>0</v>
      </c>
      <c r="K1295">
        <f t="shared" si="61"/>
        <v>0</v>
      </c>
      <c r="L1295">
        <f t="shared" si="62"/>
        <v>0</v>
      </c>
    </row>
    <row r="1296" spans="2:12" x14ac:dyDescent="0.35">
      <c r="B1296" s="30">
        <v>40962</v>
      </c>
      <c r="C1296" s="31" t="s">
        <v>73</v>
      </c>
      <c r="D1296" s="32">
        <v>0</v>
      </c>
      <c r="E1296" s="32">
        <v>0.18898255490487076</v>
      </c>
      <c r="F1296">
        <v>9.9000253347105022E-2</v>
      </c>
      <c r="G1296">
        <f>(D1296*Ergebnis!$C$2*Ergebnis!$C$6)</f>
        <v>0</v>
      </c>
      <c r="H1296">
        <f>Ergebnis!$C$3/1000*Eigenverbrauch!E1296</f>
        <v>0.56694766471461233</v>
      </c>
      <c r="I1296">
        <f>Ergebnis!$C$4/1000*Eigenverbrauch!F1296</f>
        <v>0.34650088671486756</v>
      </c>
      <c r="J1296">
        <f t="shared" si="60"/>
        <v>0</v>
      </c>
      <c r="K1296">
        <f t="shared" si="61"/>
        <v>0</v>
      </c>
      <c r="L1296">
        <f t="shared" si="62"/>
        <v>0</v>
      </c>
    </row>
    <row r="1297" spans="2:12" x14ac:dyDescent="0.35">
      <c r="B1297" s="30">
        <v>40962</v>
      </c>
      <c r="C1297" s="31" t="s">
        <v>74</v>
      </c>
      <c r="D1297" s="32">
        <v>0</v>
      </c>
      <c r="E1297" s="32">
        <v>0.15563553528822338</v>
      </c>
      <c r="F1297">
        <v>0.36481983123185158</v>
      </c>
      <c r="G1297">
        <f>(D1297*Ergebnis!$C$2*Ergebnis!$C$6)</f>
        <v>0</v>
      </c>
      <c r="H1297">
        <f>Ergebnis!$C$3/1000*Eigenverbrauch!E1297</f>
        <v>0.46690660586467014</v>
      </c>
      <c r="I1297">
        <f>Ergebnis!$C$4/1000*Eigenverbrauch!F1297</f>
        <v>1.2768694093114805</v>
      </c>
      <c r="J1297">
        <f t="shared" si="60"/>
        <v>0</v>
      </c>
      <c r="K1297">
        <f t="shared" si="61"/>
        <v>0</v>
      </c>
      <c r="L1297">
        <f t="shared" si="62"/>
        <v>0</v>
      </c>
    </row>
    <row r="1298" spans="2:12" x14ac:dyDescent="0.35">
      <c r="B1298" s="30">
        <v>40962</v>
      </c>
      <c r="C1298" s="31" t="s">
        <v>75</v>
      </c>
      <c r="D1298" s="32">
        <v>0</v>
      </c>
      <c r="E1298" s="32">
        <v>0.12531061317917816</v>
      </c>
      <c r="F1298">
        <v>0.41412507551692557</v>
      </c>
      <c r="G1298">
        <f>(D1298*Ergebnis!$C$2*Ergebnis!$C$6)</f>
        <v>0</v>
      </c>
      <c r="H1298">
        <f>Ergebnis!$C$3/1000*Eigenverbrauch!E1298</f>
        <v>0.37593183953753451</v>
      </c>
      <c r="I1298">
        <f>Ergebnis!$C$4/1000*Eigenverbrauch!F1298</f>
        <v>1.4494377643092395</v>
      </c>
      <c r="J1298">
        <f t="shared" si="60"/>
        <v>0</v>
      </c>
      <c r="K1298">
        <f t="shared" si="61"/>
        <v>0</v>
      </c>
      <c r="L1298">
        <f t="shared" si="62"/>
        <v>0</v>
      </c>
    </row>
    <row r="1299" spans="2:12" x14ac:dyDescent="0.35">
      <c r="B1299" s="30">
        <v>40962</v>
      </c>
      <c r="C1299" s="31" t="s">
        <v>76</v>
      </c>
      <c r="D1299" s="32">
        <v>0</v>
      </c>
      <c r="E1299" s="32">
        <v>9.6233407230450277E-2</v>
      </c>
      <c r="F1299">
        <v>6.8598600744450719E-2</v>
      </c>
      <c r="G1299">
        <f>(D1299*Ergebnis!$C$2*Ergebnis!$C$6)</f>
        <v>0</v>
      </c>
      <c r="H1299">
        <f>Ergebnis!$C$3/1000*Eigenverbrauch!E1299</f>
        <v>0.28870022169135084</v>
      </c>
      <c r="I1299">
        <f>Ergebnis!$C$4/1000*Eigenverbrauch!F1299</f>
        <v>0.24009510260557751</v>
      </c>
      <c r="J1299">
        <f t="shared" si="60"/>
        <v>0</v>
      </c>
      <c r="K1299">
        <f t="shared" si="61"/>
        <v>0</v>
      </c>
      <c r="L1299">
        <f t="shared" si="62"/>
        <v>0</v>
      </c>
    </row>
    <row r="1300" spans="2:12" x14ac:dyDescent="0.35">
      <c r="B1300" s="30">
        <v>40963</v>
      </c>
      <c r="C1300" s="31" t="s">
        <v>53</v>
      </c>
      <c r="D1300" s="32">
        <v>0</v>
      </c>
      <c r="E1300" s="32">
        <v>7.9920731193885625E-2</v>
      </c>
      <c r="F1300">
        <v>0</v>
      </c>
      <c r="G1300">
        <f>(D1300*Ergebnis!$C$2*Ergebnis!$C$6)</f>
        <v>0</v>
      </c>
      <c r="H1300">
        <f>Ergebnis!$C$3/1000*Eigenverbrauch!E1300</f>
        <v>0.23976219358165687</v>
      </c>
      <c r="I1300">
        <f>Ergebnis!$C$4/1000*Eigenverbrauch!F1300</f>
        <v>0</v>
      </c>
      <c r="J1300">
        <f t="shared" si="60"/>
        <v>0</v>
      </c>
      <c r="K1300">
        <f t="shared" si="61"/>
        <v>0</v>
      </c>
      <c r="L1300">
        <f t="shared" si="62"/>
        <v>0</v>
      </c>
    </row>
    <row r="1301" spans="2:12" x14ac:dyDescent="0.35">
      <c r="B1301" s="30">
        <v>40963</v>
      </c>
      <c r="C1301" s="31" t="s">
        <v>54</v>
      </c>
      <c r="D1301" s="32">
        <v>0</v>
      </c>
      <c r="E1301" s="32">
        <v>6.9016352287206928E-2</v>
      </c>
      <c r="F1301">
        <v>0.18864615204723947</v>
      </c>
      <c r="G1301">
        <f>(D1301*Ergebnis!$C$2*Ergebnis!$C$6)</f>
        <v>0</v>
      </c>
      <c r="H1301">
        <f>Ergebnis!$C$3/1000*Eigenverbrauch!E1301</f>
        <v>0.20704905686162078</v>
      </c>
      <c r="I1301">
        <f>Ergebnis!$C$4/1000*Eigenverbrauch!F1301</f>
        <v>0.66026153216533812</v>
      </c>
      <c r="J1301">
        <f t="shared" si="60"/>
        <v>0</v>
      </c>
      <c r="K1301">
        <f t="shared" si="61"/>
        <v>0</v>
      </c>
      <c r="L1301">
        <f t="shared" si="62"/>
        <v>0</v>
      </c>
    </row>
    <row r="1302" spans="2:12" x14ac:dyDescent="0.35">
      <c r="B1302" s="30">
        <v>40963</v>
      </c>
      <c r="C1302" s="31" t="s">
        <v>55</v>
      </c>
      <c r="D1302" s="32">
        <v>0</v>
      </c>
      <c r="E1302" s="32">
        <v>6.83468261857961E-2</v>
      </c>
      <c r="F1302">
        <v>0</v>
      </c>
      <c r="G1302">
        <f>(D1302*Ergebnis!$C$2*Ergebnis!$C$6)</f>
        <v>0</v>
      </c>
      <c r="H1302">
        <f>Ergebnis!$C$3/1000*Eigenverbrauch!E1302</f>
        <v>0.2050404785573883</v>
      </c>
      <c r="I1302">
        <f>Ergebnis!$C$4/1000*Eigenverbrauch!F1302</f>
        <v>0</v>
      </c>
      <c r="J1302">
        <f t="shared" si="60"/>
        <v>0</v>
      </c>
      <c r="K1302">
        <f t="shared" si="61"/>
        <v>0</v>
      </c>
      <c r="L1302">
        <f t="shared" si="62"/>
        <v>0</v>
      </c>
    </row>
    <row r="1303" spans="2:12" x14ac:dyDescent="0.35">
      <c r="B1303" s="30">
        <v>40963</v>
      </c>
      <c r="C1303" s="31" t="s">
        <v>56</v>
      </c>
      <c r="D1303" s="32">
        <v>0</v>
      </c>
      <c r="E1303" s="32">
        <v>7.1975674124176797E-2</v>
      </c>
      <c r="F1303">
        <v>0.24535692709449847</v>
      </c>
      <c r="G1303">
        <f>(D1303*Ergebnis!$C$2*Ergebnis!$C$6)</f>
        <v>0</v>
      </c>
      <c r="H1303">
        <f>Ergebnis!$C$3/1000*Eigenverbrauch!E1303</f>
        <v>0.21592702237253039</v>
      </c>
      <c r="I1303">
        <f>Ergebnis!$C$4/1000*Eigenverbrauch!F1303</f>
        <v>0.85874924483074466</v>
      </c>
      <c r="J1303">
        <f t="shared" si="60"/>
        <v>0</v>
      </c>
      <c r="K1303">
        <f t="shared" si="61"/>
        <v>0</v>
      </c>
      <c r="L1303">
        <f t="shared" si="62"/>
        <v>0</v>
      </c>
    </row>
    <row r="1304" spans="2:12" x14ac:dyDescent="0.35">
      <c r="B1304" s="30">
        <v>40963</v>
      </c>
      <c r="C1304" s="31" t="s">
        <v>57</v>
      </c>
      <c r="D1304" s="32">
        <v>0</v>
      </c>
      <c r="E1304" s="32">
        <v>7.8423171453926702E-2</v>
      </c>
      <c r="F1304">
        <v>0.27556369730867425</v>
      </c>
      <c r="G1304">
        <f>(D1304*Ergebnis!$C$2*Ergebnis!$C$6)</f>
        <v>0</v>
      </c>
      <c r="H1304">
        <f>Ergebnis!$C$3/1000*Eigenverbrauch!E1304</f>
        <v>0.23526951436178012</v>
      </c>
      <c r="I1304">
        <f>Ergebnis!$C$4/1000*Eigenverbrauch!F1304</f>
        <v>0.96447294058035982</v>
      </c>
      <c r="J1304">
        <f t="shared" si="60"/>
        <v>0</v>
      </c>
      <c r="K1304">
        <f t="shared" si="61"/>
        <v>0</v>
      </c>
      <c r="L1304">
        <f t="shared" si="62"/>
        <v>0</v>
      </c>
    </row>
    <row r="1305" spans="2:12" x14ac:dyDescent="0.35">
      <c r="B1305" s="30">
        <v>40963</v>
      </c>
      <c r="C1305" s="31" t="s">
        <v>58</v>
      </c>
      <c r="D1305" s="32">
        <v>0</v>
      </c>
      <c r="E1305" s="32">
        <v>9.2128260747139798E-2</v>
      </c>
      <c r="F1305">
        <v>0.10776996082863992</v>
      </c>
      <c r="G1305">
        <f>(D1305*Ergebnis!$C$2*Ergebnis!$C$6)</f>
        <v>0</v>
      </c>
      <c r="H1305">
        <f>Ergebnis!$C$3/1000*Eigenverbrauch!E1305</f>
        <v>0.27638478224141938</v>
      </c>
      <c r="I1305">
        <f>Ergebnis!$C$4/1000*Eigenverbrauch!F1305</f>
        <v>0.37719486290023974</v>
      </c>
      <c r="J1305">
        <f t="shared" si="60"/>
        <v>0</v>
      </c>
      <c r="K1305">
        <f t="shared" si="61"/>
        <v>0</v>
      </c>
      <c r="L1305">
        <f t="shared" si="62"/>
        <v>0</v>
      </c>
    </row>
    <row r="1306" spans="2:12" x14ac:dyDescent="0.35">
      <c r="B1306" s="30">
        <v>40963</v>
      </c>
      <c r="C1306" s="31" t="s">
        <v>59</v>
      </c>
      <c r="D1306" s="32">
        <v>0</v>
      </c>
      <c r="E1306" s="32">
        <v>0.12474821018072688</v>
      </c>
      <c r="F1306">
        <v>0.46304055502504238</v>
      </c>
      <c r="G1306">
        <f>(D1306*Ergebnis!$C$2*Ergebnis!$C$6)</f>
        <v>0</v>
      </c>
      <c r="H1306">
        <f>Ergebnis!$C$3/1000*Eigenverbrauch!E1306</f>
        <v>0.3742446305421806</v>
      </c>
      <c r="I1306">
        <f>Ergebnis!$C$4/1000*Eigenverbrauch!F1306</f>
        <v>1.6206419425876484</v>
      </c>
      <c r="J1306">
        <f t="shared" si="60"/>
        <v>0</v>
      </c>
      <c r="K1306">
        <f t="shared" si="61"/>
        <v>0</v>
      </c>
      <c r="L1306">
        <f t="shared" si="62"/>
        <v>0</v>
      </c>
    </row>
    <row r="1307" spans="2:12" x14ac:dyDescent="0.35">
      <c r="B1307" s="30">
        <v>40963</v>
      </c>
      <c r="C1307" s="31" t="s">
        <v>60</v>
      </c>
      <c r="D1307" s="32">
        <v>1.2752541906989086E-6</v>
      </c>
      <c r="E1307" s="32">
        <v>0.13006266020058005</v>
      </c>
      <c r="F1307">
        <v>6.2362364313137027E-2</v>
      </c>
      <c r="G1307">
        <f>(D1307*Ergebnis!$C$2*Ergebnis!$C$6)</f>
        <v>8.3656674909848398E-3</v>
      </c>
      <c r="H1307">
        <f>Ergebnis!$C$3/1000*Eigenverbrauch!E1307</f>
        <v>0.39018798060174015</v>
      </c>
      <c r="I1307">
        <f>Ergebnis!$C$4/1000*Eigenverbrauch!F1307</f>
        <v>0.2182682750959796</v>
      </c>
      <c r="J1307">
        <f t="shared" si="60"/>
        <v>7.110817367337114E-3</v>
      </c>
      <c r="K1307">
        <f t="shared" si="61"/>
        <v>1.2548501236477258E-3</v>
      </c>
      <c r="L1307">
        <f t="shared" si="62"/>
        <v>1.1293651112829534E-3</v>
      </c>
    </row>
    <row r="1308" spans="2:12" x14ac:dyDescent="0.35">
      <c r="B1308" s="30">
        <v>40963</v>
      </c>
      <c r="C1308" s="31" t="s">
        <v>61</v>
      </c>
      <c r="D1308" s="32">
        <v>1.785355866978472E-5</v>
      </c>
      <c r="E1308" s="32">
        <v>0.1160645163286451</v>
      </c>
      <c r="F1308">
        <v>0.30382164363806441</v>
      </c>
      <c r="G1308">
        <f>(D1308*Ergebnis!$C$2*Ergebnis!$C$6)</f>
        <v>0.11711934487378776</v>
      </c>
      <c r="H1308">
        <f>Ergebnis!$C$3/1000*Eigenverbrauch!E1308</f>
        <v>0.3481935489859353</v>
      </c>
      <c r="I1308">
        <f>Ergebnis!$C$4/1000*Eigenverbrauch!F1308</f>
        <v>1.0633757527332255</v>
      </c>
      <c r="J1308">
        <f t="shared" si="60"/>
        <v>9.9551443142719603E-2</v>
      </c>
      <c r="K1308">
        <f t="shared" si="61"/>
        <v>1.7567901731068161E-2</v>
      </c>
      <c r="L1308">
        <f t="shared" si="62"/>
        <v>1.5811111557961346E-2</v>
      </c>
    </row>
    <row r="1309" spans="2:12" x14ac:dyDescent="0.35">
      <c r="B1309" s="30">
        <v>40963</v>
      </c>
      <c r="C1309" s="31" t="s">
        <v>62</v>
      </c>
      <c r="D1309" s="32">
        <v>8.6743578868364937E-5</v>
      </c>
      <c r="E1309" s="32">
        <v>0.10942414432751262</v>
      </c>
      <c r="F1309">
        <v>0.58757040126283788</v>
      </c>
      <c r="G1309">
        <f>(D1309*Ergebnis!$C$2*Ergebnis!$C$6)</f>
        <v>0.56903787737647393</v>
      </c>
      <c r="H1309">
        <f>Ergebnis!$C$3/1000*Eigenverbrauch!E1309</f>
        <v>0.32827243298253783</v>
      </c>
      <c r="I1309">
        <f>Ergebnis!$C$4/1000*Eigenverbrauch!F1309</f>
        <v>2.0564964044199328</v>
      </c>
      <c r="J1309">
        <f t="shared" si="60"/>
        <v>0.27903156803515716</v>
      </c>
      <c r="K1309">
        <f t="shared" si="61"/>
        <v>0.29000630934131677</v>
      </c>
      <c r="L1309">
        <f t="shared" si="62"/>
        <v>0.26100567840718508</v>
      </c>
    </row>
    <row r="1310" spans="2:12" x14ac:dyDescent="0.35">
      <c r="B1310" s="30">
        <v>40963</v>
      </c>
      <c r="C1310" s="31" t="s">
        <v>63</v>
      </c>
      <c r="D1310" s="32">
        <v>1.2025515548786512E-4</v>
      </c>
      <c r="E1310" s="32">
        <v>0.10842359821674165</v>
      </c>
      <c r="F1310">
        <v>0.66084617933077383</v>
      </c>
      <c r="G1310">
        <f>(D1310*Ergebnis!$C$2*Ergebnis!$C$6)</f>
        <v>0.78887382000039519</v>
      </c>
      <c r="H1310">
        <f>Ergebnis!$C$3/1000*Eigenverbrauch!E1310</f>
        <v>0.32527079465022496</v>
      </c>
      <c r="I1310">
        <f>Ergebnis!$C$4/1000*Eigenverbrauch!F1310</f>
        <v>2.3129616276577085</v>
      </c>
      <c r="J1310">
        <f t="shared" si="60"/>
        <v>0.27648017545269121</v>
      </c>
      <c r="K1310">
        <f t="shared" si="61"/>
        <v>0.51239364454770397</v>
      </c>
      <c r="L1310">
        <f t="shared" si="62"/>
        <v>0.46115428009293358</v>
      </c>
    </row>
    <row r="1311" spans="2:12" x14ac:dyDescent="0.35">
      <c r="B1311" s="30">
        <v>40963</v>
      </c>
      <c r="C1311" s="31" t="s">
        <v>64</v>
      </c>
      <c r="D1311" s="32">
        <v>2.2720559715111896E-4</v>
      </c>
      <c r="E1311" s="32">
        <v>0.11442032286586888</v>
      </c>
      <c r="F1311">
        <v>0.34006976789507531</v>
      </c>
      <c r="G1311">
        <f>(D1311*Ergebnis!$C$2*Ergebnis!$C$6)</f>
        <v>1.4904687173113405</v>
      </c>
      <c r="H1311">
        <f>Ergebnis!$C$3/1000*Eigenverbrauch!E1311</f>
        <v>0.34326096859760663</v>
      </c>
      <c r="I1311">
        <f>Ergebnis!$C$4/1000*Eigenverbrauch!F1311</f>
        <v>1.1902441876327636</v>
      </c>
      <c r="J1311">
        <f t="shared" si="60"/>
        <v>0.29177182330796564</v>
      </c>
      <c r="K1311">
        <f t="shared" si="61"/>
        <v>1.1986968940033749</v>
      </c>
      <c r="L1311">
        <f t="shared" si="62"/>
        <v>1.0712197688694873</v>
      </c>
    </row>
    <row r="1312" spans="2:12" x14ac:dyDescent="0.35">
      <c r="B1312" s="30">
        <v>40963</v>
      </c>
      <c r="C1312" s="31" t="s">
        <v>65</v>
      </c>
      <c r="D1312" s="32">
        <v>2.7874164279585836E-4</v>
      </c>
      <c r="E1312" s="32">
        <v>0.12295934743288857</v>
      </c>
      <c r="F1312">
        <v>0.17169138424960537</v>
      </c>
      <c r="G1312">
        <f>(D1312*Ergebnis!$C$2*Ergebnis!$C$6)</f>
        <v>1.8285451767408309</v>
      </c>
      <c r="H1312">
        <f>Ergebnis!$C$3/1000*Eigenverbrauch!E1312</f>
        <v>0.36887804229866572</v>
      </c>
      <c r="I1312">
        <f>Ergebnis!$C$4/1000*Eigenverbrauch!F1312</f>
        <v>0.60091984487361882</v>
      </c>
      <c r="J1312">
        <f t="shared" si="60"/>
        <v>0.31354633595386583</v>
      </c>
      <c r="K1312">
        <f t="shared" si="61"/>
        <v>1.5149988407869652</v>
      </c>
      <c r="L1312">
        <f t="shared" si="62"/>
        <v>0.54082786038625696</v>
      </c>
    </row>
    <row r="1313" spans="2:12" x14ac:dyDescent="0.35">
      <c r="B1313" s="30">
        <v>40963</v>
      </c>
      <c r="C1313" s="31" t="s">
        <v>66</v>
      </c>
      <c r="D1313" s="32">
        <v>2.4487509851502961E-4</v>
      </c>
      <c r="E1313" s="32">
        <v>0.12602411974574773</v>
      </c>
      <c r="F1313">
        <v>0</v>
      </c>
      <c r="G1313">
        <f>(D1313*Ergebnis!$C$2*Ergebnis!$C$6)</f>
        <v>1.6063806462585941</v>
      </c>
      <c r="H1313">
        <f>Ergebnis!$C$3/1000*Eigenverbrauch!E1313</f>
        <v>0.37807235923724319</v>
      </c>
      <c r="I1313">
        <f>Ergebnis!$C$4/1000*Eigenverbrauch!F1313</f>
        <v>0</v>
      </c>
      <c r="J1313">
        <f t="shared" si="60"/>
        <v>0.3213615053516567</v>
      </c>
      <c r="K1313">
        <f t="shared" si="61"/>
        <v>1.2850191409069374</v>
      </c>
      <c r="L1313">
        <f t="shared" si="62"/>
        <v>0</v>
      </c>
    </row>
    <row r="1314" spans="2:12" x14ac:dyDescent="0.35">
      <c r="B1314" s="30">
        <v>40963</v>
      </c>
      <c r="C1314" s="31" t="s">
        <v>67</v>
      </c>
      <c r="D1314" s="32">
        <v>1.9951811956749109E-4</v>
      </c>
      <c r="E1314" s="32">
        <v>0.11866533050505386</v>
      </c>
      <c r="F1314">
        <v>0</v>
      </c>
      <c r="G1314">
        <f>(D1314*Ergebnis!$C$2*Ergebnis!$C$6)</f>
        <v>1.3088388643627415</v>
      </c>
      <c r="H1314">
        <f>Ergebnis!$C$3/1000*Eigenverbrauch!E1314</f>
        <v>0.35599599151516159</v>
      </c>
      <c r="I1314">
        <f>Ergebnis!$C$4/1000*Eigenverbrauch!F1314</f>
        <v>0</v>
      </c>
      <c r="J1314">
        <f t="shared" si="60"/>
        <v>0.30259659278788736</v>
      </c>
      <c r="K1314">
        <f t="shared" si="61"/>
        <v>1.0062422715748542</v>
      </c>
      <c r="L1314">
        <f t="shared" si="62"/>
        <v>0</v>
      </c>
    </row>
    <row r="1315" spans="2:12" x14ac:dyDescent="0.35">
      <c r="B1315" s="30">
        <v>40963</v>
      </c>
      <c r="C1315" s="31" t="s">
        <v>68</v>
      </c>
      <c r="D1315" s="32">
        <v>1.2404147720870311E-4</v>
      </c>
      <c r="E1315" s="32">
        <v>0.11316686290215583</v>
      </c>
      <c r="F1315">
        <v>0</v>
      </c>
      <c r="G1315">
        <f>(D1315*Ergebnis!$C$2*Ergebnis!$C$6)</f>
        <v>0.81371209048909243</v>
      </c>
      <c r="H1315">
        <f>Ergebnis!$C$3/1000*Eigenverbrauch!E1315</f>
        <v>0.33950058870646749</v>
      </c>
      <c r="I1315">
        <f>Ergebnis!$C$4/1000*Eigenverbrauch!F1315</f>
        <v>0</v>
      </c>
      <c r="J1315">
        <f t="shared" si="60"/>
        <v>0.28857550040049734</v>
      </c>
      <c r="K1315">
        <f t="shared" si="61"/>
        <v>0.52513659008859515</v>
      </c>
      <c r="L1315">
        <f t="shared" si="62"/>
        <v>0</v>
      </c>
    </row>
    <row r="1316" spans="2:12" x14ac:dyDescent="0.35">
      <c r="B1316" s="30">
        <v>40963</v>
      </c>
      <c r="C1316" s="31" t="s">
        <v>69</v>
      </c>
      <c r="D1316" s="32">
        <v>5.2088217562361606E-5</v>
      </c>
      <c r="E1316" s="32">
        <v>0.11879366027372337</v>
      </c>
      <c r="F1316">
        <v>0</v>
      </c>
      <c r="G1316">
        <f>(D1316*Ergebnis!$C$2*Ergebnis!$C$6)</f>
        <v>0.34169870720909212</v>
      </c>
      <c r="H1316">
        <f>Ergebnis!$C$3/1000*Eigenverbrauch!E1316</f>
        <v>0.35638098082117009</v>
      </c>
      <c r="I1316">
        <f>Ergebnis!$C$4/1000*Eigenverbrauch!F1316</f>
        <v>0</v>
      </c>
      <c r="J1316">
        <f t="shared" si="60"/>
        <v>0.29044390112772828</v>
      </c>
      <c r="K1316">
        <f t="shared" si="61"/>
        <v>5.1254806081363846E-2</v>
      </c>
      <c r="L1316">
        <f t="shared" si="62"/>
        <v>0</v>
      </c>
    </row>
    <row r="1317" spans="2:12" x14ac:dyDescent="0.35">
      <c r="B1317" s="30">
        <v>40963</v>
      </c>
      <c r="C1317" s="31" t="s">
        <v>70</v>
      </c>
      <c r="D1317" s="32">
        <v>9.8602128146822827E-6</v>
      </c>
      <c r="E1317" s="32">
        <v>0.14552619424382052</v>
      </c>
      <c r="F1317">
        <v>0</v>
      </c>
      <c r="G1317">
        <f>(D1317*Ergebnis!$C$2*Ergebnis!$C$6)</f>
        <v>6.4682996064315768E-2</v>
      </c>
      <c r="H1317">
        <f>Ergebnis!$C$3/1000*Eigenverbrauch!E1317</f>
        <v>0.43657858273146155</v>
      </c>
      <c r="I1317">
        <f>Ergebnis!$C$4/1000*Eigenverbrauch!F1317</f>
        <v>0</v>
      </c>
      <c r="J1317">
        <f t="shared" si="60"/>
        <v>5.4980546654668401E-2</v>
      </c>
      <c r="K1317">
        <f t="shared" si="61"/>
        <v>9.7024494096473665E-3</v>
      </c>
      <c r="L1317">
        <f t="shared" si="62"/>
        <v>0</v>
      </c>
    </row>
    <row r="1318" spans="2:12" x14ac:dyDescent="0.35">
      <c r="B1318" s="30">
        <v>40963</v>
      </c>
      <c r="C1318" s="31" t="s">
        <v>71</v>
      </c>
      <c r="D1318" s="32">
        <v>0</v>
      </c>
      <c r="E1318" s="32">
        <v>0.1859052059037582</v>
      </c>
      <c r="F1318">
        <v>0</v>
      </c>
      <c r="G1318">
        <f>(D1318*Ergebnis!$C$2*Ergebnis!$C$6)</f>
        <v>0</v>
      </c>
      <c r="H1318">
        <f>Ergebnis!$C$3/1000*Eigenverbrauch!E1318</f>
        <v>0.55771561771127454</v>
      </c>
      <c r="I1318">
        <f>Ergebnis!$C$4/1000*Eigenverbrauch!F1318</f>
        <v>0</v>
      </c>
      <c r="J1318">
        <f t="shared" si="60"/>
        <v>0</v>
      </c>
      <c r="K1318">
        <f t="shared" si="61"/>
        <v>0</v>
      </c>
      <c r="L1318">
        <f t="shared" si="62"/>
        <v>0</v>
      </c>
    </row>
    <row r="1319" spans="2:12" x14ac:dyDescent="0.35">
      <c r="B1319" s="30">
        <v>40963</v>
      </c>
      <c r="C1319" s="31" t="s">
        <v>72</v>
      </c>
      <c r="D1319" s="32">
        <v>0</v>
      </c>
      <c r="E1319" s="32">
        <v>0.20172877948294318</v>
      </c>
      <c r="F1319">
        <v>0</v>
      </c>
      <c r="G1319">
        <f>(D1319*Ergebnis!$C$2*Ergebnis!$C$6)</f>
        <v>0</v>
      </c>
      <c r="H1319">
        <f>Ergebnis!$C$3/1000*Eigenverbrauch!E1319</f>
        <v>0.60518633844882952</v>
      </c>
      <c r="I1319">
        <f>Ergebnis!$C$4/1000*Eigenverbrauch!F1319</f>
        <v>0</v>
      </c>
      <c r="J1319">
        <f t="shared" si="60"/>
        <v>0</v>
      </c>
      <c r="K1319">
        <f t="shared" si="61"/>
        <v>0</v>
      </c>
      <c r="L1319">
        <f t="shared" si="62"/>
        <v>0</v>
      </c>
    </row>
    <row r="1320" spans="2:12" x14ac:dyDescent="0.35">
      <c r="B1320" s="30">
        <v>40963</v>
      </c>
      <c r="C1320" s="31" t="s">
        <v>73</v>
      </c>
      <c r="D1320" s="32">
        <v>0</v>
      </c>
      <c r="E1320" s="32">
        <v>0.18898255490487076</v>
      </c>
      <c r="F1320">
        <v>0.17695320873852632</v>
      </c>
      <c r="G1320">
        <f>(D1320*Ergebnis!$C$2*Ergebnis!$C$6)</f>
        <v>0</v>
      </c>
      <c r="H1320">
        <f>Ergebnis!$C$3/1000*Eigenverbrauch!E1320</f>
        <v>0.56694766471461233</v>
      </c>
      <c r="I1320">
        <f>Ergebnis!$C$4/1000*Eigenverbrauch!F1320</f>
        <v>0.61933623058484211</v>
      </c>
      <c r="J1320">
        <f t="shared" si="60"/>
        <v>0</v>
      </c>
      <c r="K1320">
        <f t="shared" si="61"/>
        <v>0</v>
      </c>
      <c r="L1320">
        <f t="shared" si="62"/>
        <v>0</v>
      </c>
    </row>
    <row r="1321" spans="2:12" x14ac:dyDescent="0.35">
      <c r="B1321" s="30">
        <v>40963</v>
      </c>
      <c r="C1321" s="31" t="s">
        <v>74</v>
      </c>
      <c r="D1321" s="32">
        <v>0</v>
      </c>
      <c r="E1321" s="32">
        <v>0.15563553528822338</v>
      </c>
      <c r="F1321">
        <v>6.0413540428351488E-2</v>
      </c>
      <c r="G1321">
        <f>(D1321*Ergebnis!$C$2*Ergebnis!$C$6)</f>
        <v>0</v>
      </c>
      <c r="H1321">
        <f>Ergebnis!$C$3/1000*Eigenverbrauch!E1321</f>
        <v>0.46690660586467014</v>
      </c>
      <c r="I1321">
        <f>Ergebnis!$C$4/1000*Eigenverbrauch!F1321</f>
        <v>0.2114473914992302</v>
      </c>
      <c r="J1321">
        <f t="shared" si="60"/>
        <v>0</v>
      </c>
      <c r="K1321">
        <f t="shared" si="61"/>
        <v>0</v>
      </c>
      <c r="L1321">
        <f t="shared" si="62"/>
        <v>0</v>
      </c>
    </row>
    <row r="1322" spans="2:12" x14ac:dyDescent="0.35">
      <c r="B1322" s="30">
        <v>40963</v>
      </c>
      <c r="C1322" s="31" t="s">
        <v>75</v>
      </c>
      <c r="D1322" s="32">
        <v>0</v>
      </c>
      <c r="E1322" s="32">
        <v>0.12531061317917816</v>
      </c>
      <c r="F1322">
        <v>0.36852259661294406</v>
      </c>
      <c r="G1322">
        <f>(D1322*Ergebnis!$C$2*Ergebnis!$C$6)</f>
        <v>0</v>
      </c>
      <c r="H1322">
        <f>Ergebnis!$C$3/1000*Eigenverbrauch!E1322</f>
        <v>0.37593183953753451</v>
      </c>
      <c r="I1322">
        <f>Ergebnis!$C$4/1000*Eigenverbrauch!F1322</f>
        <v>1.2898290881453043</v>
      </c>
      <c r="J1322">
        <f t="shared" si="60"/>
        <v>0</v>
      </c>
      <c r="K1322">
        <f t="shared" si="61"/>
        <v>0</v>
      </c>
      <c r="L1322">
        <f t="shared" si="62"/>
        <v>0</v>
      </c>
    </row>
    <row r="1323" spans="2:12" x14ac:dyDescent="0.35">
      <c r="B1323" s="30">
        <v>40963</v>
      </c>
      <c r="C1323" s="31" t="s">
        <v>76</v>
      </c>
      <c r="D1323" s="32">
        <v>0</v>
      </c>
      <c r="E1323" s="32">
        <v>9.6233407230450277E-2</v>
      </c>
      <c r="F1323">
        <v>2.9817005437218637E-2</v>
      </c>
      <c r="G1323">
        <f>(D1323*Ergebnis!$C$2*Ergebnis!$C$6)</f>
        <v>0</v>
      </c>
      <c r="H1323">
        <f>Ergebnis!$C$3/1000*Eigenverbrauch!E1323</f>
        <v>0.28870022169135084</v>
      </c>
      <c r="I1323">
        <f>Ergebnis!$C$4/1000*Eigenverbrauch!F1323</f>
        <v>0.10435951903026523</v>
      </c>
      <c r="J1323">
        <f t="shared" si="60"/>
        <v>0</v>
      </c>
      <c r="K1323">
        <f t="shared" si="61"/>
        <v>0</v>
      </c>
      <c r="L1323">
        <f t="shared" si="62"/>
        <v>0</v>
      </c>
    </row>
    <row r="1324" spans="2:12" x14ac:dyDescent="0.35">
      <c r="B1324" s="30">
        <v>40964</v>
      </c>
      <c r="C1324" s="31" t="s">
        <v>53</v>
      </c>
      <c r="D1324" s="32">
        <v>0</v>
      </c>
      <c r="E1324" s="32">
        <v>8.2851984044597676E-2</v>
      </c>
      <c r="F1324">
        <v>0</v>
      </c>
      <c r="G1324">
        <f>(D1324*Ergebnis!$C$2*Ergebnis!$C$6)</f>
        <v>0</v>
      </c>
      <c r="H1324">
        <f>Ergebnis!$C$3/1000*Eigenverbrauch!E1324</f>
        <v>0.24855595213379303</v>
      </c>
      <c r="I1324">
        <f>Ergebnis!$C$4/1000*Eigenverbrauch!F1324</f>
        <v>0</v>
      </c>
      <c r="J1324">
        <f t="shared" si="60"/>
        <v>0</v>
      </c>
      <c r="K1324">
        <f t="shared" si="61"/>
        <v>0</v>
      </c>
      <c r="L1324">
        <f t="shared" si="62"/>
        <v>0</v>
      </c>
    </row>
    <row r="1325" spans="2:12" x14ac:dyDescent="0.35">
      <c r="B1325" s="30">
        <v>40964</v>
      </c>
      <c r="C1325" s="31" t="s">
        <v>54</v>
      </c>
      <c r="D1325" s="32">
        <v>0</v>
      </c>
      <c r="E1325" s="32">
        <v>7.2453334074797163E-2</v>
      </c>
      <c r="F1325">
        <v>0.11595502114473916</v>
      </c>
      <c r="G1325">
        <f>(D1325*Ergebnis!$C$2*Ergebnis!$C$6)</f>
        <v>0</v>
      </c>
      <c r="H1325">
        <f>Ergebnis!$C$3/1000*Eigenverbrauch!E1325</f>
        <v>0.2173600022243915</v>
      </c>
      <c r="I1325">
        <f>Ergebnis!$C$4/1000*Eigenverbrauch!F1325</f>
        <v>0.40584257400658708</v>
      </c>
      <c r="J1325">
        <f t="shared" si="60"/>
        <v>0</v>
      </c>
      <c r="K1325">
        <f t="shared" si="61"/>
        <v>0</v>
      </c>
      <c r="L1325">
        <f t="shared" si="62"/>
        <v>0</v>
      </c>
    </row>
    <row r="1326" spans="2:12" x14ac:dyDescent="0.35">
      <c r="B1326" s="30">
        <v>40964</v>
      </c>
      <c r="C1326" s="31" t="s">
        <v>55</v>
      </c>
      <c r="D1326" s="32">
        <v>0</v>
      </c>
      <c r="E1326" s="32">
        <v>7.1603746182731742E-2</v>
      </c>
      <c r="F1326">
        <v>6.8793483132929281E-2</v>
      </c>
      <c r="G1326">
        <f>(D1326*Ergebnis!$C$2*Ergebnis!$C$6)</f>
        <v>0</v>
      </c>
      <c r="H1326">
        <f>Ergebnis!$C$3/1000*Eigenverbrauch!E1326</f>
        <v>0.21481123854819523</v>
      </c>
      <c r="I1326">
        <f>Ergebnis!$C$4/1000*Eigenverbrauch!F1326</f>
        <v>0.24077719096525249</v>
      </c>
      <c r="J1326">
        <f t="shared" si="60"/>
        <v>0</v>
      </c>
      <c r="K1326">
        <f t="shared" si="61"/>
        <v>0</v>
      </c>
      <c r="L1326">
        <f t="shared" si="62"/>
        <v>0</v>
      </c>
    </row>
    <row r="1327" spans="2:12" x14ac:dyDescent="0.35">
      <c r="B1327" s="30">
        <v>40964</v>
      </c>
      <c r="C1327" s="31" t="s">
        <v>56</v>
      </c>
      <c r="D1327" s="32">
        <v>0</v>
      </c>
      <c r="E1327" s="32">
        <v>7.3891290763350895E-2</v>
      </c>
      <c r="F1327">
        <v>8.4384074211213536E-2</v>
      </c>
      <c r="G1327">
        <f>(D1327*Ergebnis!$C$2*Ergebnis!$C$6)</f>
        <v>0</v>
      </c>
      <c r="H1327">
        <f>Ergebnis!$C$3/1000*Eigenverbrauch!E1327</f>
        <v>0.2216738722900527</v>
      </c>
      <c r="I1327">
        <f>Ergebnis!$C$4/1000*Eigenverbrauch!F1327</f>
        <v>0.29534425973924738</v>
      </c>
      <c r="J1327">
        <f t="shared" si="60"/>
        <v>0</v>
      </c>
      <c r="K1327">
        <f t="shared" si="61"/>
        <v>0</v>
      </c>
      <c r="L1327">
        <f t="shared" si="62"/>
        <v>0</v>
      </c>
    </row>
    <row r="1328" spans="2:12" x14ac:dyDescent="0.35">
      <c r="B1328" s="30">
        <v>40964</v>
      </c>
      <c r="C1328" s="31" t="s">
        <v>57</v>
      </c>
      <c r="D1328" s="32">
        <v>0</v>
      </c>
      <c r="E1328" s="32">
        <v>7.9320105292101761E-2</v>
      </c>
      <c r="F1328">
        <v>0.17851226784635471</v>
      </c>
      <c r="G1328">
        <f>(D1328*Ergebnis!$C$2*Ergebnis!$C$6)</f>
        <v>0</v>
      </c>
      <c r="H1328">
        <f>Ergebnis!$C$3/1000*Eigenverbrauch!E1328</f>
        <v>0.23796031587630528</v>
      </c>
      <c r="I1328">
        <f>Ergebnis!$C$4/1000*Eigenverbrauch!F1328</f>
        <v>0.62479293746224152</v>
      </c>
      <c r="J1328">
        <f t="shared" si="60"/>
        <v>0</v>
      </c>
      <c r="K1328">
        <f t="shared" si="61"/>
        <v>0</v>
      </c>
      <c r="L1328">
        <f t="shared" si="62"/>
        <v>0</v>
      </c>
    </row>
    <row r="1329" spans="2:12" x14ac:dyDescent="0.35">
      <c r="B1329" s="30">
        <v>40964</v>
      </c>
      <c r="C1329" s="31" t="s">
        <v>58</v>
      </c>
      <c r="D1329" s="32">
        <v>0</v>
      </c>
      <c r="E1329" s="32">
        <v>8.5051277276569567E-2</v>
      </c>
      <c r="F1329">
        <v>0.25276245785668344</v>
      </c>
      <c r="G1329">
        <f>(D1329*Ergebnis!$C$2*Ergebnis!$C$6)</f>
        <v>0</v>
      </c>
      <c r="H1329">
        <f>Ergebnis!$C$3/1000*Eigenverbrauch!E1329</f>
        <v>0.25515383182970869</v>
      </c>
      <c r="I1329">
        <f>Ergebnis!$C$4/1000*Eigenverbrauch!F1329</f>
        <v>0.88466860249839208</v>
      </c>
      <c r="J1329">
        <f t="shared" si="60"/>
        <v>0</v>
      </c>
      <c r="K1329">
        <f t="shared" si="61"/>
        <v>0</v>
      </c>
      <c r="L1329">
        <f t="shared" si="62"/>
        <v>0</v>
      </c>
    </row>
    <row r="1330" spans="2:12" x14ac:dyDescent="0.35">
      <c r="B1330" s="30">
        <v>40964</v>
      </c>
      <c r="C1330" s="31" t="s">
        <v>59</v>
      </c>
      <c r="D1330" s="32">
        <v>0</v>
      </c>
      <c r="E1330" s="32">
        <v>9.0916046337230286E-2</v>
      </c>
      <c r="F1330">
        <v>0</v>
      </c>
      <c r="G1330">
        <f>(D1330*Ergebnis!$C$2*Ergebnis!$C$6)</f>
        <v>0</v>
      </c>
      <c r="H1330">
        <f>Ergebnis!$C$3/1000*Eigenverbrauch!E1330</f>
        <v>0.27274813901169087</v>
      </c>
      <c r="I1330">
        <f>Ergebnis!$C$4/1000*Eigenverbrauch!F1330</f>
        <v>0</v>
      </c>
      <c r="J1330">
        <f t="shared" si="60"/>
        <v>0</v>
      </c>
      <c r="K1330">
        <f t="shared" si="61"/>
        <v>0</v>
      </c>
      <c r="L1330">
        <f t="shared" si="62"/>
        <v>0</v>
      </c>
    </row>
    <row r="1331" spans="2:12" x14ac:dyDescent="0.35">
      <c r="B1331" s="30">
        <v>40964</v>
      </c>
      <c r="C1331" s="31" t="s">
        <v>60</v>
      </c>
      <c r="D1331" s="32">
        <v>2.2086876704888313E-6</v>
      </c>
      <c r="E1331" s="32">
        <v>0.11393203212015565</v>
      </c>
      <c r="F1331">
        <v>0.40749907430865473</v>
      </c>
      <c r="G1331">
        <f>(D1331*Ergebnis!$C$2*Ergebnis!$C$6)</f>
        <v>1.4488991118406734E-2</v>
      </c>
      <c r="H1331">
        <f>Ergebnis!$C$3/1000*Eigenverbrauch!E1331</f>
        <v>0.34179609636046693</v>
      </c>
      <c r="I1331">
        <f>Ergebnis!$C$4/1000*Eigenverbrauch!F1331</f>
        <v>1.4262467600802915</v>
      </c>
      <c r="J1331">
        <f t="shared" si="60"/>
        <v>1.2315642450645724E-2</v>
      </c>
      <c r="K1331">
        <f t="shared" si="61"/>
        <v>2.17334866776101E-3</v>
      </c>
      <c r="L1331">
        <f t="shared" si="62"/>
        <v>1.956013800984909E-3</v>
      </c>
    </row>
    <row r="1332" spans="2:12" x14ac:dyDescent="0.35">
      <c r="B1332" s="30">
        <v>40964</v>
      </c>
      <c r="C1332" s="31" t="s">
        <v>61</v>
      </c>
      <c r="D1332" s="32">
        <v>4.1846743185511611E-5</v>
      </c>
      <c r="E1332" s="32">
        <v>0.14949773181639453</v>
      </c>
      <c r="F1332">
        <v>8.1071073607078131E-2</v>
      </c>
      <c r="G1332">
        <f>(D1332*Ergebnis!$C$2*Ergebnis!$C$6)</f>
        <v>0.27451463529695619</v>
      </c>
      <c r="H1332">
        <f>Ergebnis!$C$3/1000*Eigenverbrauch!E1332</f>
        <v>0.44849319544918359</v>
      </c>
      <c r="I1332">
        <f>Ergebnis!$C$4/1000*Eigenverbrauch!F1332</f>
        <v>0.28374875762477347</v>
      </c>
      <c r="J1332">
        <f t="shared" si="60"/>
        <v>0.23333744000241274</v>
      </c>
      <c r="K1332">
        <f t="shared" si="61"/>
        <v>4.1177195294543445E-2</v>
      </c>
      <c r="L1332">
        <f t="shared" si="62"/>
        <v>3.7059475765089105E-2</v>
      </c>
    </row>
    <row r="1333" spans="2:12" x14ac:dyDescent="0.35">
      <c r="B1333" s="30">
        <v>40964</v>
      </c>
      <c r="C1333" s="31" t="s">
        <v>62</v>
      </c>
      <c r="D1333" s="32">
        <v>1.140892357410838E-4</v>
      </c>
      <c r="E1333" s="32">
        <v>0.16861458655727737</v>
      </c>
      <c r="F1333">
        <v>0.62186970163506328</v>
      </c>
      <c r="G1333">
        <f>(D1333*Ergebnis!$C$2*Ergebnis!$C$6)</f>
        <v>0.74842538646150969</v>
      </c>
      <c r="H1333">
        <f>Ergebnis!$C$3/1000*Eigenverbrauch!E1333</f>
        <v>0.50584375967183215</v>
      </c>
      <c r="I1333">
        <f>Ergebnis!$C$4/1000*Eigenverbrauch!F1333</f>
        <v>2.1765439557227215</v>
      </c>
      <c r="J1333">
        <f t="shared" si="60"/>
        <v>0.42996719572105729</v>
      </c>
      <c r="K1333">
        <f t="shared" si="61"/>
        <v>0.3184581907404524</v>
      </c>
      <c r="L1333">
        <f t="shared" si="62"/>
        <v>0.28661237166640718</v>
      </c>
    </row>
    <row r="1334" spans="2:12" x14ac:dyDescent="0.35">
      <c r="B1334" s="30">
        <v>40964</v>
      </c>
      <c r="C1334" s="31" t="s">
        <v>63</v>
      </c>
      <c r="D1334" s="32">
        <v>1.5902551227519584E-4</v>
      </c>
      <c r="E1334" s="32">
        <v>0.17785676479489901</v>
      </c>
      <c r="F1334">
        <v>0.65850759066903131</v>
      </c>
      <c r="G1334">
        <f>(D1334*Ergebnis!$C$2*Ergebnis!$C$6)</f>
        <v>1.0432073605252847</v>
      </c>
      <c r="H1334">
        <f>Ergebnis!$C$3/1000*Eigenverbrauch!E1334</f>
        <v>0.53357029438469705</v>
      </c>
      <c r="I1334">
        <f>Ergebnis!$C$4/1000*Eigenverbrauch!F1334</f>
        <v>2.3047765673416096</v>
      </c>
      <c r="J1334">
        <f t="shared" si="60"/>
        <v>0.45353475022699247</v>
      </c>
      <c r="K1334">
        <f t="shared" si="61"/>
        <v>0.58967261029829232</v>
      </c>
      <c r="L1334">
        <f t="shared" si="62"/>
        <v>0.53070534926846313</v>
      </c>
    </row>
    <row r="1335" spans="2:12" x14ac:dyDescent="0.35">
      <c r="B1335" s="30">
        <v>40964</v>
      </c>
      <c r="C1335" s="31" t="s">
        <v>64</v>
      </c>
      <c r="D1335" s="32">
        <v>2.332400473937045E-4</v>
      </c>
      <c r="E1335" s="32">
        <v>0.18574892972845103</v>
      </c>
      <c r="F1335">
        <v>0.31707364605460603</v>
      </c>
      <c r="G1335">
        <f>(D1335*Ergebnis!$C$2*Ergebnis!$C$6)</f>
        <v>1.5300547109027016</v>
      </c>
      <c r="H1335">
        <f>Ergebnis!$C$3/1000*Eigenverbrauch!E1335</f>
        <v>0.55724678918535309</v>
      </c>
      <c r="I1335">
        <f>Ergebnis!$C$4/1000*Eigenverbrauch!F1335</f>
        <v>1.1097577611911211</v>
      </c>
      <c r="J1335">
        <f t="shared" si="60"/>
        <v>0.47365977080755012</v>
      </c>
      <c r="K1335">
        <f t="shared" si="61"/>
        <v>1.0563949400951516</v>
      </c>
      <c r="L1335">
        <f t="shared" si="62"/>
        <v>0.95075544608563645</v>
      </c>
    </row>
    <row r="1336" spans="2:12" x14ac:dyDescent="0.35">
      <c r="B1336" s="30">
        <v>40964</v>
      </c>
      <c r="C1336" s="31" t="s">
        <v>65</v>
      </c>
      <c r="D1336" s="32">
        <v>2.685133153694279E-4</v>
      </c>
      <c r="E1336" s="32">
        <v>0.18849448235448754</v>
      </c>
      <c r="F1336">
        <v>0</v>
      </c>
      <c r="G1336">
        <f>(D1336*Ergebnis!$C$2*Ergebnis!$C$6)</f>
        <v>1.761447348823447</v>
      </c>
      <c r="H1336">
        <f>Ergebnis!$C$3/1000*Eigenverbrauch!E1336</f>
        <v>0.56548344706346265</v>
      </c>
      <c r="I1336">
        <f>Ergebnis!$C$4/1000*Eigenverbrauch!F1336</f>
        <v>0</v>
      </c>
      <c r="J1336">
        <f t="shared" si="60"/>
        <v>0.48066093000394322</v>
      </c>
      <c r="K1336">
        <f t="shared" si="61"/>
        <v>1.2807864188195037</v>
      </c>
      <c r="L1336">
        <f t="shared" si="62"/>
        <v>0</v>
      </c>
    </row>
    <row r="1337" spans="2:12" x14ac:dyDescent="0.35">
      <c r="B1337" s="30">
        <v>40964</v>
      </c>
      <c r="C1337" s="31" t="s">
        <v>66</v>
      </c>
      <c r="D1337" s="32">
        <v>4.9044698540229672E-4</v>
      </c>
      <c r="E1337" s="32">
        <v>0.17963161517388304</v>
      </c>
      <c r="F1337">
        <v>0</v>
      </c>
      <c r="G1337">
        <f>(D1337*Ergebnis!$C$2*Ergebnis!$C$6)</f>
        <v>3.2173322242390663</v>
      </c>
      <c r="H1337">
        <f>Ergebnis!$C$3/1000*Eigenverbrauch!E1337</f>
        <v>0.53889484552164912</v>
      </c>
      <c r="I1337">
        <f>Ergebnis!$C$4/1000*Eigenverbrauch!F1337</f>
        <v>0</v>
      </c>
      <c r="J1337">
        <f t="shared" si="60"/>
        <v>0.45806061869340176</v>
      </c>
      <c r="K1337">
        <f t="shared" si="61"/>
        <v>2.7592716055456643</v>
      </c>
      <c r="L1337">
        <f t="shared" si="62"/>
        <v>0</v>
      </c>
    </row>
    <row r="1338" spans="2:12" x14ac:dyDescent="0.35">
      <c r="B1338" s="30">
        <v>40964</v>
      </c>
      <c r="C1338" s="31" t="s">
        <v>67</v>
      </c>
      <c r="D1338" s="32">
        <v>3.2245525294094979E-4</v>
      </c>
      <c r="E1338" s="32">
        <v>0.17439510164949881</v>
      </c>
      <c r="F1338">
        <v>0</v>
      </c>
      <c r="G1338">
        <f>(D1338*Ergebnis!$C$2*Ergebnis!$C$6)</f>
        <v>2.1153064592926305</v>
      </c>
      <c r="H1338">
        <f>Ergebnis!$C$3/1000*Eigenverbrauch!E1338</f>
        <v>0.52318530494849647</v>
      </c>
      <c r="I1338">
        <f>Ergebnis!$C$4/1000*Eigenverbrauch!F1338</f>
        <v>0</v>
      </c>
      <c r="J1338">
        <f t="shared" si="60"/>
        <v>0.44470750920622198</v>
      </c>
      <c r="K1338">
        <f t="shared" si="61"/>
        <v>1.6705989500864085</v>
      </c>
      <c r="L1338">
        <f t="shared" si="62"/>
        <v>0</v>
      </c>
    </row>
    <row r="1339" spans="2:12" x14ac:dyDescent="0.35">
      <c r="B1339" s="30">
        <v>40964</v>
      </c>
      <c r="C1339" s="31" t="s">
        <v>68</v>
      </c>
      <c r="D1339" s="32">
        <v>2.4988408662488822E-4</v>
      </c>
      <c r="E1339" s="32">
        <v>0.17553792108817884</v>
      </c>
      <c r="F1339">
        <v>0</v>
      </c>
      <c r="G1339">
        <f>(D1339*Ergebnis!$C$2*Ergebnis!$C$6)</f>
        <v>1.6392396082592666</v>
      </c>
      <c r="H1339">
        <f>Ergebnis!$C$3/1000*Eigenverbrauch!E1339</f>
        <v>0.52661376326453646</v>
      </c>
      <c r="I1339">
        <f>Ergebnis!$C$4/1000*Eigenverbrauch!F1339</f>
        <v>0</v>
      </c>
      <c r="J1339">
        <f t="shared" si="60"/>
        <v>0.44762169877485597</v>
      </c>
      <c r="K1339">
        <f t="shared" si="61"/>
        <v>1.1916179094844106</v>
      </c>
      <c r="L1339">
        <f t="shared" si="62"/>
        <v>0</v>
      </c>
    </row>
    <row r="1340" spans="2:12" x14ac:dyDescent="0.35">
      <c r="B1340" s="30">
        <v>40964</v>
      </c>
      <c r="C1340" s="31" t="s">
        <v>69</v>
      </c>
      <c r="D1340" s="32">
        <v>9.5367978343607039E-5</v>
      </c>
      <c r="E1340" s="32">
        <v>0.17905169676058008</v>
      </c>
      <c r="F1340">
        <v>0</v>
      </c>
      <c r="G1340">
        <f>(D1340*Ergebnis!$C$2*Ergebnis!$C$6)</f>
        <v>0.62561393793406217</v>
      </c>
      <c r="H1340">
        <f>Ergebnis!$C$3/1000*Eigenverbrauch!E1340</f>
        <v>0.53715509028174024</v>
      </c>
      <c r="I1340">
        <f>Ergebnis!$C$4/1000*Eigenverbrauch!F1340</f>
        <v>0</v>
      </c>
      <c r="J1340">
        <f t="shared" si="60"/>
        <v>0.45658182673947917</v>
      </c>
      <c r="K1340">
        <f t="shared" si="61"/>
        <v>0.169032111194583</v>
      </c>
      <c r="L1340">
        <f t="shared" si="62"/>
        <v>0</v>
      </c>
    </row>
    <row r="1341" spans="2:12" x14ac:dyDescent="0.35">
      <c r="B1341" s="30">
        <v>40964</v>
      </c>
      <c r="C1341" s="31" t="s">
        <v>70</v>
      </c>
      <c r="D1341" s="32">
        <v>1.4750878370764694E-5</v>
      </c>
      <c r="E1341" s="32">
        <v>0.19361673918003033</v>
      </c>
      <c r="F1341">
        <v>0</v>
      </c>
      <c r="G1341">
        <f>(D1341*Ergebnis!$C$2*Ergebnis!$C$6)</f>
        <v>9.6765762112216394E-2</v>
      </c>
      <c r="H1341">
        <f>Ergebnis!$C$3/1000*Eigenverbrauch!E1341</f>
        <v>0.58085021754009103</v>
      </c>
      <c r="I1341">
        <f>Ergebnis!$C$4/1000*Eigenverbrauch!F1341</f>
        <v>0</v>
      </c>
      <c r="J1341">
        <f t="shared" si="60"/>
        <v>8.2250897795383929E-2</v>
      </c>
      <c r="K1341">
        <f t="shared" si="61"/>
        <v>1.4514864316832465E-2</v>
      </c>
      <c r="L1341">
        <f t="shared" si="62"/>
        <v>0</v>
      </c>
    </row>
    <row r="1342" spans="2:12" x14ac:dyDescent="0.35">
      <c r="B1342" s="30">
        <v>40964</v>
      </c>
      <c r="C1342" s="31" t="s">
        <v>71</v>
      </c>
      <c r="D1342" s="32">
        <v>0</v>
      </c>
      <c r="E1342" s="32">
        <v>0.21305424932882233</v>
      </c>
      <c r="F1342">
        <v>0</v>
      </c>
      <c r="G1342">
        <f>(D1342*Ergebnis!$C$2*Ergebnis!$C$6)</f>
        <v>0</v>
      </c>
      <c r="H1342">
        <f>Ergebnis!$C$3/1000*Eigenverbrauch!E1342</f>
        <v>0.63916274798646699</v>
      </c>
      <c r="I1342">
        <f>Ergebnis!$C$4/1000*Eigenverbrauch!F1342</f>
        <v>0</v>
      </c>
      <c r="J1342">
        <f t="shared" si="60"/>
        <v>0</v>
      </c>
      <c r="K1342">
        <f t="shared" si="61"/>
        <v>0</v>
      </c>
      <c r="L1342">
        <f t="shared" si="62"/>
        <v>0</v>
      </c>
    </row>
    <row r="1343" spans="2:12" x14ac:dyDescent="0.35">
      <c r="B1343" s="30">
        <v>40964</v>
      </c>
      <c r="C1343" s="31" t="s">
        <v>72</v>
      </c>
      <c r="D1343" s="32">
        <v>0</v>
      </c>
      <c r="E1343" s="32">
        <v>0.20780360455099056</v>
      </c>
      <c r="F1343">
        <v>0</v>
      </c>
      <c r="G1343">
        <f>(D1343*Ergebnis!$C$2*Ergebnis!$C$6)</f>
        <v>0</v>
      </c>
      <c r="H1343">
        <f>Ergebnis!$C$3/1000*Eigenverbrauch!E1343</f>
        <v>0.62341081365297168</v>
      </c>
      <c r="I1343">
        <f>Ergebnis!$C$4/1000*Eigenverbrauch!F1343</f>
        <v>0</v>
      </c>
      <c r="J1343">
        <f t="shared" si="60"/>
        <v>0</v>
      </c>
      <c r="K1343">
        <f t="shared" si="61"/>
        <v>0</v>
      </c>
      <c r="L1343">
        <f t="shared" si="62"/>
        <v>0</v>
      </c>
    </row>
    <row r="1344" spans="2:12" x14ac:dyDescent="0.35">
      <c r="B1344" s="30">
        <v>40964</v>
      </c>
      <c r="C1344" s="31" t="s">
        <v>73</v>
      </c>
      <c r="D1344" s="32">
        <v>0</v>
      </c>
      <c r="E1344" s="32">
        <v>0.18450133181431536</v>
      </c>
      <c r="F1344">
        <v>0</v>
      </c>
      <c r="G1344">
        <f>(D1344*Ergebnis!$C$2*Ergebnis!$C$6)</f>
        <v>0</v>
      </c>
      <c r="H1344">
        <f>Ergebnis!$C$3/1000*Eigenverbrauch!E1344</f>
        <v>0.55350399544294604</v>
      </c>
      <c r="I1344">
        <f>Ergebnis!$C$4/1000*Eigenverbrauch!F1344</f>
        <v>0</v>
      </c>
      <c r="J1344">
        <f t="shared" si="60"/>
        <v>0</v>
      </c>
      <c r="K1344">
        <f t="shared" si="61"/>
        <v>0</v>
      </c>
      <c r="L1344">
        <f t="shared" si="62"/>
        <v>0</v>
      </c>
    </row>
    <row r="1345" spans="2:12" x14ac:dyDescent="0.35">
      <c r="B1345" s="30">
        <v>40964</v>
      </c>
      <c r="C1345" s="31" t="s">
        <v>74</v>
      </c>
      <c r="D1345" s="32">
        <v>0</v>
      </c>
      <c r="E1345" s="32">
        <v>0.15348923606639819</v>
      </c>
      <c r="F1345">
        <v>0.21086274433379457</v>
      </c>
      <c r="G1345">
        <f>(D1345*Ergebnis!$C$2*Ergebnis!$C$6)</f>
        <v>0</v>
      </c>
      <c r="H1345">
        <f>Ergebnis!$C$3/1000*Eigenverbrauch!E1345</f>
        <v>0.46046770819919458</v>
      </c>
      <c r="I1345">
        <f>Ergebnis!$C$4/1000*Eigenverbrauch!F1345</f>
        <v>0.73801960516828102</v>
      </c>
      <c r="J1345">
        <f t="shared" si="60"/>
        <v>0</v>
      </c>
      <c r="K1345">
        <f t="shared" si="61"/>
        <v>0</v>
      </c>
      <c r="L1345">
        <f t="shared" si="62"/>
        <v>0</v>
      </c>
    </row>
    <row r="1346" spans="2:12" x14ac:dyDescent="0.35">
      <c r="B1346" s="30">
        <v>40964</v>
      </c>
      <c r="C1346" s="31" t="s">
        <v>75</v>
      </c>
      <c r="D1346" s="32">
        <v>0</v>
      </c>
      <c r="E1346" s="32">
        <v>0.13126642348932199</v>
      </c>
      <c r="F1346">
        <v>2.0852415567205192E-2</v>
      </c>
      <c r="G1346">
        <f>(D1346*Ergebnis!$C$2*Ergebnis!$C$6)</f>
        <v>0</v>
      </c>
      <c r="H1346">
        <f>Ergebnis!$C$3/1000*Eigenverbrauch!E1346</f>
        <v>0.39379927046796598</v>
      </c>
      <c r="I1346">
        <f>Ergebnis!$C$4/1000*Eigenverbrauch!F1346</f>
        <v>7.2983454485218174E-2</v>
      </c>
      <c r="J1346">
        <f t="shared" si="60"/>
        <v>0</v>
      </c>
      <c r="K1346">
        <f t="shared" si="61"/>
        <v>0</v>
      </c>
      <c r="L1346">
        <f t="shared" si="62"/>
        <v>0</v>
      </c>
    </row>
    <row r="1347" spans="2:12" x14ac:dyDescent="0.35">
      <c r="B1347" s="30">
        <v>40964</v>
      </c>
      <c r="C1347" s="31" t="s">
        <v>76</v>
      </c>
      <c r="D1347" s="32">
        <v>0</v>
      </c>
      <c r="E1347" s="32">
        <v>0.11398253535781312</v>
      </c>
      <c r="F1347">
        <v>2.806306394091166E-2</v>
      </c>
      <c r="G1347">
        <f>(D1347*Ergebnis!$C$2*Ergebnis!$C$6)</f>
        <v>0</v>
      </c>
      <c r="H1347">
        <f>Ergebnis!$C$3/1000*Eigenverbrauch!E1347</f>
        <v>0.34194760607343938</v>
      </c>
      <c r="I1347">
        <f>Ergebnis!$C$4/1000*Eigenverbrauch!F1347</f>
        <v>9.8220723793190814E-2</v>
      </c>
      <c r="J1347">
        <f t="shared" si="60"/>
        <v>0</v>
      </c>
      <c r="K1347">
        <f t="shared" si="61"/>
        <v>0</v>
      </c>
      <c r="L1347">
        <f t="shared" si="62"/>
        <v>0</v>
      </c>
    </row>
    <row r="1348" spans="2:12" x14ac:dyDescent="0.35">
      <c r="B1348" s="30">
        <v>40965</v>
      </c>
      <c r="C1348" s="31" t="s">
        <v>53</v>
      </c>
      <c r="D1348" s="32">
        <v>0</v>
      </c>
      <c r="E1348" s="32">
        <v>0.10220813084701091</v>
      </c>
      <c r="F1348">
        <v>0</v>
      </c>
      <c r="G1348">
        <f>(D1348*Ergebnis!$C$2*Ergebnis!$C$6)</f>
        <v>0</v>
      </c>
      <c r="H1348">
        <f>Ergebnis!$C$3/1000*Eigenverbrauch!E1348</f>
        <v>0.30662439254103274</v>
      </c>
      <c r="I1348">
        <f>Ergebnis!$C$4/1000*Eigenverbrauch!F1348</f>
        <v>0</v>
      </c>
      <c r="J1348">
        <f t="shared" si="60"/>
        <v>0</v>
      </c>
      <c r="K1348">
        <f t="shared" si="61"/>
        <v>0</v>
      </c>
      <c r="L1348">
        <f t="shared" si="62"/>
        <v>0</v>
      </c>
    </row>
    <row r="1349" spans="2:12" x14ac:dyDescent="0.35">
      <c r="B1349" s="30">
        <v>40965</v>
      </c>
      <c r="C1349" s="31" t="s">
        <v>54</v>
      </c>
      <c r="D1349" s="32">
        <v>0</v>
      </c>
      <c r="E1349" s="32">
        <v>9.1520719180419888E-2</v>
      </c>
      <c r="F1349">
        <v>0.2011186249098669</v>
      </c>
      <c r="G1349">
        <f>(D1349*Ergebnis!$C$2*Ergebnis!$C$6)</f>
        <v>0</v>
      </c>
      <c r="H1349">
        <f>Ergebnis!$C$3/1000*Eigenverbrauch!E1349</f>
        <v>0.27456215754125968</v>
      </c>
      <c r="I1349">
        <f>Ergebnis!$C$4/1000*Eigenverbrauch!F1349</f>
        <v>0.70391518718453416</v>
      </c>
      <c r="J1349">
        <f t="shared" ref="J1349:J1412" si="63">MIN(G1349,H1349)*0.85</f>
        <v>0</v>
      </c>
      <c r="K1349">
        <f t="shared" ref="K1349:K1412" si="64">G1349-J1349</f>
        <v>0</v>
      </c>
      <c r="L1349">
        <f t="shared" ref="L1349:L1412" si="65">MIN(I1349,K1349)*0.9</f>
        <v>0</v>
      </c>
    </row>
    <row r="1350" spans="2:12" x14ac:dyDescent="0.35">
      <c r="B1350" s="30">
        <v>40965</v>
      </c>
      <c r="C1350" s="31" t="s">
        <v>55</v>
      </c>
      <c r="D1350" s="32">
        <v>0</v>
      </c>
      <c r="E1350" s="32">
        <v>8.4797643551212762E-2</v>
      </c>
      <c r="F1350">
        <v>0</v>
      </c>
      <c r="G1350">
        <f>(D1350*Ergebnis!$C$2*Ergebnis!$C$6)</f>
        <v>0</v>
      </c>
      <c r="H1350">
        <f>Ergebnis!$C$3/1000*Eigenverbrauch!E1350</f>
        <v>0.25439293065363827</v>
      </c>
      <c r="I1350">
        <f>Ergebnis!$C$4/1000*Eigenverbrauch!F1350</f>
        <v>0</v>
      </c>
      <c r="J1350">
        <f t="shared" si="63"/>
        <v>0</v>
      </c>
      <c r="K1350">
        <f t="shared" si="64"/>
        <v>0</v>
      </c>
      <c r="L1350">
        <f t="shared" si="65"/>
        <v>0</v>
      </c>
    </row>
    <row r="1351" spans="2:12" x14ac:dyDescent="0.35">
      <c r="B1351" s="30">
        <v>40965</v>
      </c>
      <c r="C1351" s="31" t="s">
        <v>56</v>
      </c>
      <c r="D1351" s="32">
        <v>0</v>
      </c>
      <c r="E1351" s="32">
        <v>8.0188540219731708E-2</v>
      </c>
      <c r="F1351">
        <v>0.30362676124958587</v>
      </c>
      <c r="G1351">
        <f>(D1351*Ergebnis!$C$2*Ergebnis!$C$6)</f>
        <v>0</v>
      </c>
      <c r="H1351">
        <f>Ergebnis!$C$3/1000*Eigenverbrauch!E1351</f>
        <v>0.24056562065919512</v>
      </c>
      <c r="I1351">
        <f>Ergebnis!$C$4/1000*Eigenverbrauch!F1351</f>
        <v>1.0626936643735505</v>
      </c>
      <c r="J1351">
        <f t="shared" si="63"/>
        <v>0</v>
      </c>
      <c r="K1351">
        <f t="shared" si="64"/>
        <v>0</v>
      </c>
      <c r="L1351">
        <f t="shared" si="65"/>
        <v>0</v>
      </c>
    </row>
    <row r="1352" spans="2:12" x14ac:dyDescent="0.35">
      <c r="B1352" s="30">
        <v>40965</v>
      </c>
      <c r="C1352" s="31" t="s">
        <v>57</v>
      </c>
      <c r="D1352" s="32">
        <v>0</v>
      </c>
      <c r="E1352" s="32">
        <v>8.0818135347188791E-2</v>
      </c>
      <c r="F1352">
        <v>0</v>
      </c>
      <c r="G1352">
        <f>(D1352*Ergebnis!$C$2*Ergebnis!$C$6)</f>
        <v>0</v>
      </c>
      <c r="H1352">
        <f>Ergebnis!$C$3/1000*Eigenverbrauch!E1352</f>
        <v>0.24245440604156637</v>
      </c>
      <c r="I1352">
        <f>Ergebnis!$C$4/1000*Eigenverbrauch!F1352</f>
        <v>0</v>
      </c>
      <c r="J1352">
        <f t="shared" si="63"/>
        <v>0</v>
      </c>
      <c r="K1352">
        <f t="shared" si="64"/>
        <v>0</v>
      </c>
      <c r="L1352">
        <f t="shared" si="65"/>
        <v>0</v>
      </c>
    </row>
    <row r="1353" spans="2:12" x14ac:dyDescent="0.35">
      <c r="B1353" s="30">
        <v>40965</v>
      </c>
      <c r="C1353" s="31" t="s">
        <v>58</v>
      </c>
      <c r="D1353" s="32">
        <v>0</v>
      </c>
      <c r="E1353" s="32">
        <v>8.4141444394085163E-2</v>
      </c>
      <c r="F1353">
        <v>0.36033753629684484</v>
      </c>
      <c r="G1353">
        <f>(D1353*Ergebnis!$C$2*Ergebnis!$C$6)</f>
        <v>0</v>
      </c>
      <c r="H1353">
        <f>Ergebnis!$C$3/1000*Eigenverbrauch!E1353</f>
        <v>0.25242433318225549</v>
      </c>
      <c r="I1353">
        <f>Ergebnis!$C$4/1000*Eigenverbrauch!F1353</f>
        <v>1.2611813770389571</v>
      </c>
      <c r="J1353">
        <f t="shared" si="63"/>
        <v>0</v>
      </c>
      <c r="K1353">
        <f t="shared" si="64"/>
        <v>0</v>
      </c>
      <c r="L1353">
        <f t="shared" si="65"/>
        <v>0</v>
      </c>
    </row>
    <row r="1354" spans="2:12" x14ac:dyDescent="0.35">
      <c r="B1354" s="30">
        <v>40965</v>
      </c>
      <c r="C1354" s="31" t="s">
        <v>59</v>
      </c>
      <c r="D1354" s="32">
        <v>0</v>
      </c>
      <c r="E1354" s="32">
        <v>8.9855236108810688E-2</v>
      </c>
      <c r="F1354">
        <v>3.5468594703096684E-2</v>
      </c>
      <c r="G1354">
        <f>(D1354*Ergebnis!$C$2*Ergebnis!$C$6)</f>
        <v>0</v>
      </c>
      <c r="H1354">
        <f>Ergebnis!$C$3/1000*Eigenverbrauch!E1354</f>
        <v>0.26956570832643206</v>
      </c>
      <c r="I1354">
        <f>Ergebnis!$C$4/1000*Eigenverbrauch!F1354</f>
        <v>0.12414008146083839</v>
      </c>
      <c r="J1354">
        <f t="shared" si="63"/>
        <v>0</v>
      </c>
      <c r="K1354">
        <f t="shared" si="64"/>
        <v>0</v>
      </c>
      <c r="L1354">
        <f t="shared" si="65"/>
        <v>0</v>
      </c>
    </row>
    <row r="1355" spans="2:12" x14ac:dyDescent="0.35">
      <c r="B1355" s="30">
        <v>40965</v>
      </c>
      <c r="C1355" s="31" t="s">
        <v>60</v>
      </c>
      <c r="D1355" s="32">
        <v>2.9764695749920917E-5</v>
      </c>
      <c r="E1355" s="32">
        <v>0.10314109733553542</v>
      </c>
      <c r="F1355">
        <v>0.2669888722156179</v>
      </c>
      <c r="G1355">
        <f>(D1355*Ergebnis!$C$2*Ergebnis!$C$6)</f>
        <v>0.19525640411948122</v>
      </c>
      <c r="H1355">
        <f>Ergebnis!$C$3/1000*Eigenverbrauch!E1355</f>
        <v>0.30942329200660623</v>
      </c>
      <c r="I1355">
        <f>Ergebnis!$C$4/1000*Eigenverbrauch!F1355</f>
        <v>0.93446105275466262</v>
      </c>
      <c r="J1355">
        <f t="shared" si="63"/>
        <v>0.16596794350155902</v>
      </c>
      <c r="K1355">
        <f t="shared" si="64"/>
        <v>2.9288460617922202E-2</v>
      </c>
      <c r="L1355">
        <f t="shared" si="65"/>
        <v>2.6359614556129982E-2</v>
      </c>
    </row>
    <row r="1356" spans="2:12" x14ac:dyDescent="0.35">
      <c r="B1356" s="30">
        <v>40965</v>
      </c>
      <c r="C1356" s="31" t="s">
        <v>61</v>
      </c>
      <c r="D1356" s="32">
        <v>2.7995116223445939E-4</v>
      </c>
      <c r="E1356" s="32">
        <v>0.13966317260420447</v>
      </c>
      <c r="F1356">
        <v>0.35215247598074562</v>
      </c>
      <c r="G1356">
        <f>(D1356*Ergebnis!$C$2*Ergebnis!$C$6)</f>
        <v>1.8364796242580537</v>
      </c>
      <c r="H1356">
        <f>Ergebnis!$C$3/1000*Eigenverbrauch!E1356</f>
        <v>0.4189895178126134</v>
      </c>
      <c r="I1356">
        <f>Ergebnis!$C$4/1000*Eigenverbrauch!F1356</f>
        <v>1.2325336659326096</v>
      </c>
      <c r="J1356">
        <f t="shared" si="63"/>
        <v>0.35614109014072137</v>
      </c>
      <c r="K1356">
        <f t="shared" si="64"/>
        <v>1.4803385341173323</v>
      </c>
      <c r="L1356">
        <f t="shared" si="65"/>
        <v>1.1092802993393487</v>
      </c>
    </row>
    <row r="1357" spans="2:12" x14ac:dyDescent="0.35">
      <c r="B1357" s="30">
        <v>40965</v>
      </c>
      <c r="C1357" s="31" t="s">
        <v>62</v>
      </c>
      <c r="D1357" s="32">
        <v>5.5448578089605329E-4</v>
      </c>
      <c r="E1357" s="32">
        <v>0.16819740694333896</v>
      </c>
      <c r="F1357">
        <v>0.57958022333521719</v>
      </c>
      <c r="G1357">
        <f>(D1357*Ergebnis!$C$2*Ergebnis!$C$6)</f>
        <v>3.6374267226781094</v>
      </c>
      <c r="H1357">
        <f>Ergebnis!$C$3/1000*Eigenverbrauch!E1357</f>
        <v>0.50459222083001687</v>
      </c>
      <c r="I1357">
        <f>Ergebnis!$C$4/1000*Eigenverbrauch!F1357</f>
        <v>2.0285307816732603</v>
      </c>
      <c r="J1357">
        <f t="shared" si="63"/>
        <v>0.42890338770551434</v>
      </c>
      <c r="K1357">
        <f t="shared" si="64"/>
        <v>3.208523334972595</v>
      </c>
      <c r="L1357">
        <f t="shared" si="65"/>
        <v>1.8256777035059344</v>
      </c>
    </row>
    <row r="1358" spans="2:12" x14ac:dyDescent="0.35">
      <c r="B1358" s="30">
        <v>40965</v>
      </c>
      <c r="C1358" s="31" t="s">
        <v>63</v>
      </c>
      <c r="D1358" s="32">
        <v>7.7269886396018198E-4</v>
      </c>
      <c r="E1358" s="32">
        <v>0.18770354588477625</v>
      </c>
      <c r="F1358">
        <v>0.64973788318749637</v>
      </c>
      <c r="G1358">
        <f>(D1358*Ergebnis!$C$2*Ergebnis!$C$6)</f>
        <v>5.0689045475787937</v>
      </c>
      <c r="H1358">
        <f>Ergebnis!$C$3/1000*Eigenverbrauch!E1358</f>
        <v>0.56311063765432878</v>
      </c>
      <c r="I1358">
        <f>Ergebnis!$C$4/1000*Eigenverbrauch!F1358</f>
        <v>2.2740825911562372</v>
      </c>
      <c r="J1358">
        <f t="shared" si="63"/>
        <v>0.47864404200617944</v>
      </c>
      <c r="K1358">
        <f t="shared" si="64"/>
        <v>4.5902605055726147</v>
      </c>
      <c r="L1358">
        <f t="shared" si="65"/>
        <v>2.0466743320406136</v>
      </c>
    </row>
    <row r="1359" spans="2:12" x14ac:dyDescent="0.35">
      <c r="B1359" s="30">
        <v>40965</v>
      </c>
      <c r="C1359" s="31" t="s">
        <v>64</v>
      </c>
      <c r="D1359" s="32">
        <v>8.3366127305575766E-4</v>
      </c>
      <c r="E1359" s="32">
        <v>0.20569570298660012</v>
      </c>
      <c r="F1359">
        <v>0.41743807612106099</v>
      </c>
      <c r="G1359">
        <f>(D1359*Ergebnis!$C$2*Ergebnis!$C$6)</f>
        <v>5.4688179512457706</v>
      </c>
      <c r="H1359">
        <f>Ergebnis!$C$3/1000*Eigenverbrauch!E1359</f>
        <v>0.61708710895980035</v>
      </c>
      <c r="I1359">
        <f>Ergebnis!$C$4/1000*Eigenverbrauch!F1359</f>
        <v>1.4610332664237133</v>
      </c>
      <c r="J1359">
        <f t="shared" si="63"/>
        <v>0.5245240426158303</v>
      </c>
      <c r="K1359">
        <f t="shared" si="64"/>
        <v>4.9442939086299402</v>
      </c>
      <c r="L1359">
        <f t="shared" si="65"/>
        <v>1.3149299397813421</v>
      </c>
    </row>
    <row r="1360" spans="2:12" x14ac:dyDescent="0.35">
      <c r="B1360" s="30">
        <v>40965</v>
      </c>
      <c r="C1360" s="31" t="s">
        <v>65</v>
      </c>
      <c r="D1360" s="32">
        <v>8.2681171188715838E-4</v>
      </c>
      <c r="E1360" s="32">
        <v>0.20257563196997999</v>
      </c>
      <c r="F1360">
        <v>0</v>
      </c>
      <c r="G1360">
        <f>(D1360*Ergebnis!$C$2*Ergebnis!$C$6)</f>
        <v>5.4238848299797588</v>
      </c>
      <c r="H1360">
        <f>Ergebnis!$C$3/1000*Eigenverbrauch!E1360</f>
        <v>0.60772689590994</v>
      </c>
      <c r="I1360">
        <f>Ergebnis!$C$4/1000*Eigenverbrauch!F1360</f>
        <v>0</v>
      </c>
      <c r="J1360">
        <f t="shared" si="63"/>
        <v>0.51656786152344902</v>
      </c>
      <c r="K1360">
        <f t="shared" si="64"/>
        <v>4.9073169684563096</v>
      </c>
      <c r="L1360">
        <f t="shared" si="65"/>
        <v>0</v>
      </c>
    </row>
    <row r="1361" spans="2:12" x14ac:dyDescent="0.35">
      <c r="B1361" s="30">
        <v>40965</v>
      </c>
      <c r="C1361" s="31" t="s">
        <v>66</v>
      </c>
      <c r="D1361" s="32">
        <v>7.6383781937738751E-4</v>
      </c>
      <c r="E1361" s="32">
        <v>0.1816173195566996</v>
      </c>
      <c r="F1361">
        <v>0</v>
      </c>
      <c r="G1361">
        <f>(D1361*Ergebnis!$C$2*Ergebnis!$C$6)</f>
        <v>5.0107760951156619</v>
      </c>
      <c r="H1361">
        <f>Ergebnis!$C$3/1000*Eigenverbrauch!E1361</f>
        <v>0.54485195867009883</v>
      </c>
      <c r="I1361">
        <f>Ergebnis!$C$4/1000*Eigenverbrauch!F1361</f>
        <v>0</v>
      </c>
      <c r="J1361">
        <f t="shared" si="63"/>
        <v>0.46312416486958402</v>
      </c>
      <c r="K1361">
        <f t="shared" si="64"/>
        <v>4.5476519302460776</v>
      </c>
      <c r="L1361">
        <f t="shared" si="65"/>
        <v>0</v>
      </c>
    </row>
    <row r="1362" spans="2:12" x14ac:dyDescent="0.35">
      <c r="B1362" s="30">
        <v>40965</v>
      </c>
      <c r="C1362" s="31" t="s">
        <v>67</v>
      </c>
      <c r="D1362" s="32">
        <v>6.4813150873469579E-4</v>
      </c>
      <c r="E1362" s="32">
        <v>0.16485198193605516</v>
      </c>
      <c r="F1362">
        <v>0</v>
      </c>
      <c r="G1362">
        <f>(D1362*Ergebnis!$C$2*Ergebnis!$C$6)</f>
        <v>4.251742697299604</v>
      </c>
      <c r="H1362">
        <f>Ergebnis!$C$3/1000*Eigenverbrauch!E1362</f>
        <v>0.49455594580816548</v>
      </c>
      <c r="I1362">
        <f>Ergebnis!$C$4/1000*Eigenverbrauch!F1362</f>
        <v>0</v>
      </c>
      <c r="J1362">
        <f t="shared" si="63"/>
        <v>0.42037255393694062</v>
      </c>
      <c r="K1362">
        <f t="shared" si="64"/>
        <v>3.8313701433626632</v>
      </c>
      <c r="L1362">
        <f t="shared" si="65"/>
        <v>0</v>
      </c>
    </row>
    <row r="1363" spans="2:12" x14ac:dyDescent="0.35">
      <c r="B1363" s="30">
        <v>40965</v>
      </c>
      <c r="C1363" s="31" t="s">
        <v>68</v>
      </c>
      <c r="D1363" s="32">
        <v>4.6350888399258476E-4</v>
      </c>
      <c r="E1363" s="32">
        <v>0.15885767012782864</v>
      </c>
      <c r="F1363">
        <v>0</v>
      </c>
      <c r="G1363">
        <f>(D1363*Ergebnis!$C$2*Ergebnis!$C$6)</f>
        <v>3.0406182789913561</v>
      </c>
      <c r="H1363">
        <f>Ergebnis!$C$3/1000*Eigenverbrauch!E1363</f>
        <v>0.47657301038348593</v>
      </c>
      <c r="I1363">
        <f>Ergebnis!$C$4/1000*Eigenverbrauch!F1363</f>
        <v>0</v>
      </c>
      <c r="J1363">
        <f t="shared" si="63"/>
        <v>0.40508705882596302</v>
      </c>
      <c r="K1363">
        <f t="shared" si="64"/>
        <v>2.6355312201653929</v>
      </c>
      <c r="L1363">
        <f t="shared" si="65"/>
        <v>0</v>
      </c>
    </row>
    <row r="1364" spans="2:12" x14ac:dyDescent="0.35">
      <c r="B1364" s="30">
        <v>40965</v>
      </c>
      <c r="C1364" s="31" t="s">
        <v>69</v>
      </c>
      <c r="D1364" s="32">
        <v>2.1336185835930501E-4</v>
      </c>
      <c r="E1364" s="32">
        <v>0.15797239783510458</v>
      </c>
      <c r="F1364">
        <v>0</v>
      </c>
      <c r="G1364">
        <f>(D1364*Ergebnis!$C$2*Ergebnis!$C$6)</f>
        <v>1.3996537908370408</v>
      </c>
      <c r="H1364">
        <f>Ergebnis!$C$3/1000*Eigenverbrauch!E1364</f>
        <v>0.47391719350531375</v>
      </c>
      <c r="I1364">
        <f>Ergebnis!$C$4/1000*Eigenverbrauch!F1364</f>
        <v>0</v>
      </c>
      <c r="J1364">
        <f t="shared" si="63"/>
        <v>0.40282961447951665</v>
      </c>
      <c r="K1364">
        <f t="shared" si="64"/>
        <v>0.99682417635752407</v>
      </c>
      <c r="L1364">
        <f t="shared" si="65"/>
        <v>0</v>
      </c>
    </row>
    <row r="1365" spans="2:12" x14ac:dyDescent="0.35">
      <c r="B1365" s="30">
        <v>40965</v>
      </c>
      <c r="C1365" s="31" t="s">
        <v>70</v>
      </c>
      <c r="D1365" s="32">
        <v>1.9155106761322783E-5</v>
      </c>
      <c r="E1365" s="32">
        <v>0.17211220405076849</v>
      </c>
      <c r="F1365">
        <v>0</v>
      </c>
      <c r="G1365">
        <f>(D1365*Ergebnis!$C$2*Ergebnis!$C$6)</f>
        <v>0.12565750035427745</v>
      </c>
      <c r="H1365">
        <f>Ergebnis!$C$3/1000*Eigenverbrauch!E1365</f>
        <v>0.51633661215230542</v>
      </c>
      <c r="I1365">
        <f>Ergebnis!$C$4/1000*Eigenverbrauch!F1365</f>
        <v>0</v>
      </c>
      <c r="J1365">
        <f t="shared" si="63"/>
        <v>0.10680887530113582</v>
      </c>
      <c r="K1365">
        <f t="shared" si="64"/>
        <v>1.8848625053141624E-2</v>
      </c>
      <c r="L1365">
        <f t="shared" si="65"/>
        <v>0</v>
      </c>
    </row>
    <row r="1366" spans="2:12" x14ac:dyDescent="0.35">
      <c r="B1366" s="30">
        <v>40965</v>
      </c>
      <c r="C1366" s="31" t="s">
        <v>71</v>
      </c>
      <c r="D1366" s="32">
        <v>0</v>
      </c>
      <c r="E1366" s="32">
        <v>0.19588654540723041</v>
      </c>
      <c r="F1366">
        <v>0</v>
      </c>
      <c r="G1366">
        <f>(D1366*Ergebnis!$C$2*Ergebnis!$C$6)</f>
        <v>0</v>
      </c>
      <c r="H1366">
        <f>Ergebnis!$C$3/1000*Eigenverbrauch!E1366</f>
        <v>0.58765963622169126</v>
      </c>
      <c r="I1366">
        <f>Ergebnis!$C$4/1000*Eigenverbrauch!F1366</f>
        <v>0</v>
      </c>
      <c r="J1366">
        <f t="shared" si="63"/>
        <v>0</v>
      </c>
      <c r="K1366">
        <f t="shared" si="64"/>
        <v>0</v>
      </c>
      <c r="L1366">
        <f t="shared" si="65"/>
        <v>0</v>
      </c>
    </row>
    <row r="1367" spans="2:12" x14ac:dyDescent="0.35">
      <c r="B1367" s="30">
        <v>40965</v>
      </c>
      <c r="C1367" s="31" t="s">
        <v>72</v>
      </c>
      <c r="D1367" s="32">
        <v>0</v>
      </c>
      <c r="E1367" s="32">
        <v>0.20271927150644886</v>
      </c>
      <c r="F1367">
        <v>0</v>
      </c>
      <c r="G1367">
        <f>(D1367*Ergebnis!$C$2*Ergebnis!$C$6)</f>
        <v>0</v>
      </c>
      <c r="H1367">
        <f>Ergebnis!$C$3/1000*Eigenverbrauch!E1367</f>
        <v>0.60815781451934658</v>
      </c>
      <c r="I1367">
        <f>Ergebnis!$C$4/1000*Eigenverbrauch!F1367</f>
        <v>0</v>
      </c>
      <c r="J1367">
        <f t="shared" si="63"/>
        <v>0</v>
      </c>
      <c r="K1367">
        <f t="shared" si="64"/>
        <v>0</v>
      </c>
      <c r="L1367">
        <f t="shared" si="65"/>
        <v>0</v>
      </c>
    </row>
    <row r="1368" spans="2:12" x14ac:dyDescent="0.35">
      <c r="B1368" s="30">
        <v>40965</v>
      </c>
      <c r="C1368" s="31" t="s">
        <v>73</v>
      </c>
      <c r="D1368" s="32">
        <v>0</v>
      </c>
      <c r="E1368" s="32">
        <v>0.18541122230463558</v>
      </c>
      <c r="F1368">
        <v>0</v>
      </c>
      <c r="G1368">
        <f>(D1368*Ergebnis!$C$2*Ergebnis!$C$6)</f>
        <v>0</v>
      </c>
      <c r="H1368">
        <f>Ergebnis!$C$3/1000*Eigenverbrauch!E1368</f>
        <v>0.55623366691390674</v>
      </c>
      <c r="I1368">
        <f>Ergebnis!$C$4/1000*Eigenverbrauch!F1368</f>
        <v>0</v>
      </c>
      <c r="J1368">
        <f t="shared" si="63"/>
        <v>0</v>
      </c>
      <c r="K1368">
        <f t="shared" si="64"/>
        <v>0</v>
      </c>
      <c r="L1368">
        <f t="shared" si="65"/>
        <v>0</v>
      </c>
    </row>
    <row r="1369" spans="2:12" x14ac:dyDescent="0.35">
      <c r="B1369" s="30">
        <v>40965</v>
      </c>
      <c r="C1369" s="31" t="s">
        <v>74</v>
      </c>
      <c r="D1369" s="32">
        <v>0</v>
      </c>
      <c r="E1369" s="32">
        <v>0.15574181463595299</v>
      </c>
      <c r="F1369">
        <v>0</v>
      </c>
      <c r="G1369">
        <f>(D1369*Ergebnis!$C$2*Ergebnis!$C$6)</f>
        <v>0</v>
      </c>
      <c r="H1369">
        <f>Ergebnis!$C$3/1000*Eigenverbrauch!E1369</f>
        <v>0.46722544390785897</v>
      </c>
      <c r="I1369">
        <f>Ergebnis!$C$4/1000*Eigenverbrauch!F1369</f>
        <v>0</v>
      </c>
      <c r="J1369">
        <f t="shared" si="63"/>
        <v>0</v>
      </c>
      <c r="K1369">
        <f t="shared" si="64"/>
        <v>0</v>
      </c>
      <c r="L1369">
        <f t="shared" si="65"/>
        <v>0</v>
      </c>
    </row>
    <row r="1370" spans="2:12" x14ac:dyDescent="0.35">
      <c r="B1370" s="30">
        <v>40965</v>
      </c>
      <c r="C1370" s="31" t="s">
        <v>75</v>
      </c>
      <c r="D1370" s="32">
        <v>0</v>
      </c>
      <c r="E1370" s="32">
        <v>0.13354053692905274</v>
      </c>
      <c r="F1370">
        <v>0.20735486134118059</v>
      </c>
      <c r="G1370">
        <f>(D1370*Ergebnis!$C$2*Ergebnis!$C$6)</f>
        <v>0</v>
      </c>
      <c r="H1370">
        <f>Ergebnis!$C$3/1000*Eigenverbrauch!E1370</f>
        <v>0.40062161078715819</v>
      </c>
      <c r="I1370">
        <f>Ergebnis!$C$4/1000*Eigenverbrauch!F1370</f>
        <v>0.72574201469413202</v>
      </c>
      <c r="J1370">
        <f t="shared" si="63"/>
        <v>0</v>
      </c>
      <c r="K1370">
        <f t="shared" si="64"/>
        <v>0</v>
      </c>
      <c r="L1370">
        <f t="shared" si="65"/>
        <v>0</v>
      </c>
    </row>
    <row r="1371" spans="2:12" x14ac:dyDescent="0.35">
      <c r="B1371" s="30">
        <v>40965</v>
      </c>
      <c r="C1371" s="31" t="s">
        <v>76</v>
      </c>
      <c r="D1371" s="32">
        <v>0</v>
      </c>
      <c r="E1371" s="32">
        <v>0.1143572857072051</v>
      </c>
      <c r="F1371">
        <v>0</v>
      </c>
      <c r="G1371">
        <f>(D1371*Ergebnis!$C$2*Ergebnis!$C$6)</f>
        <v>0</v>
      </c>
      <c r="H1371">
        <f>Ergebnis!$C$3/1000*Eigenverbrauch!E1371</f>
        <v>0.34307185712161531</v>
      </c>
      <c r="I1371">
        <f>Ergebnis!$C$4/1000*Eigenverbrauch!F1371</f>
        <v>0</v>
      </c>
      <c r="J1371">
        <f t="shared" si="63"/>
        <v>0</v>
      </c>
      <c r="K1371">
        <f t="shared" si="64"/>
        <v>0</v>
      </c>
      <c r="L1371">
        <f t="shared" si="65"/>
        <v>0</v>
      </c>
    </row>
    <row r="1372" spans="2:12" x14ac:dyDescent="0.35">
      <c r="B1372" s="30">
        <v>40966</v>
      </c>
      <c r="C1372" s="31" t="s">
        <v>53</v>
      </c>
      <c r="D1372" s="32">
        <v>0</v>
      </c>
      <c r="E1372" s="32">
        <v>7.9920731193885625E-2</v>
      </c>
      <c r="F1372">
        <v>0</v>
      </c>
      <c r="G1372">
        <f>(D1372*Ergebnis!$C$2*Ergebnis!$C$6)</f>
        <v>0</v>
      </c>
      <c r="H1372">
        <f>Ergebnis!$C$3/1000*Eigenverbrauch!E1372</f>
        <v>0.23976219358165687</v>
      </c>
      <c r="I1372">
        <f>Ergebnis!$C$4/1000*Eigenverbrauch!F1372</f>
        <v>0</v>
      </c>
      <c r="J1372">
        <f t="shared" si="63"/>
        <v>0</v>
      </c>
      <c r="K1372">
        <f t="shared" si="64"/>
        <v>0</v>
      </c>
      <c r="L1372">
        <f t="shared" si="65"/>
        <v>0</v>
      </c>
    </row>
    <row r="1373" spans="2:12" x14ac:dyDescent="0.35">
      <c r="B1373" s="30">
        <v>40966</v>
      </c>
      <c r="C1373" s="31" t="s">
        <v>54</v>
      </c>
      <c r="D1373" s="32">
        <v>0</v>
      </c>
      <c r="E1373" s="32">
        <v>6.9016352287206928E-2</v>
      </c>
      <c r="F1373">
        <v>0</v>
      </c>
      <c r="G1373">
        <f>(D1373*Ergebnis!$C$2*Ergebnis!$C$6)</f>
        <v>0</v>
      </c>
      <c r="H1373">
        <f>Ergebnis!$C$3/1000*Eigenverbrauch!E1373</f>
        <v>0.20704905686162078</v>
      </c>
      <c r="I1373">
        <f>Ergebnis!$C$4/1000*Eigenverbrauch!F1373</f>
        <v>0</v>
      </c>
      <c r="J1373">
        <f t="shared" si="63"/>
        <v>0</v>
      </c>
      <c r="K1373">
        <f t="shared" si="64"/>
        <v>0</v>
      </c>
      <c r="L1373">
        <f t="shared" si="65"/>
        <v>0</v>
      </c>
    </row>
    <row r="1374" spans="2:12" x14ac:dyDescent="0.35">
      <c r="B1374" s="30">
        <v>40966</v>
      </c>
      <c r="C1374" s="31" t="s">
        <v>55</v>
      </c>
      <c r="D1374" s="32">
        <v>0</v>
      </c>
      <c r="E1374" s="32">
        <v>6.83468261857961E-2</v>
      </c>
      <c r="F1374">
        <v>0</v>
      </c>
      <c r="G1374">
        <f>(D1374*Ergebnis!$C$2*Ergebnis!$C$6)</f>
        <v>0</v>
      </c>
      <c r="H1374">
        <f>Ergebnis!$C$3/1000*Eigenverbrauch!E1374</f>
        <v>0.2050404785573883</v>
      </c>
      <c r="I1374">
        <f>Ergebnis!$C$4/1000*Eigenverbrauch!F1374</f>
        <v>0</v>
      </c>
      <c r="J1374">
        <f t="shared" si="63"/>
        <v>0</v>
      </c>
      <c r="K1374">
        <f t="shared" si="64"/>
        <v>0</v>
      </c>
      <c r="L1374">
        <f t="shared" si="65"/>
        <v>0</v>
      </c>
    </row>
    <row r="1375" spans="2:12" x14ac:dyDescent="0.35">
      <c r="B1375" s="30">
        <v>40966</v>
      </c>
      <c r="C1375" s="31" t="s">
        <v>56</v>
      </c>
      <c r="D1375" s="32">
        <v>0</v>
      </c>
      <c r="E1375" s="32">
        <v>7.1975674124176797E-2</v>
      </c>
      <c r="F1375">
        <v>0.29739052481827222</v>
      </c>
      <c r="G1375">
        <f>(D1375*Ergebnis!$C$2*Ergebnis!$C$6)</f>
        <v>0</v>
      </c>
      <c r="H1375">
        <f>Ergebnis!$C$3/1000*Eigenverbrauch!E1375</f>
        <v>0.21592702237253039</v>
      </c>
      <c r="I1375">
        <f>Ergebnis!$C$4/1000*Eigenverbrauch!F1375</f>
        <v>1.0408668368639526</v>
      </c>
      <c r="J1375">
        <f t="shared" si="63"/>
        <v>0</v>
      </c>
      <c r="K1375">
        <f t="shared" si="64"/>
        <v>0</v>
      </c>
      <c r="L1375">
        <f t="shared" si="65"/>
        <v>0</v>
      </c>
    </row>
    <row r="1376" spans="2:12" x14ac:dyDescent="0.35">
      <c r="B1376" s="30">
        <v>40966</v>
      </c>
      <c r="C1376" s="31" t="s">
        <v>57</v>
      </c>
      <c r="D1376" s="32">
        <v>0</v>
      </c>
      <c r="E1376" s="32">
        <v>7.8423171453926702E-2</v>
      </c>
      <c r="F1376">
        <v>0</v>
      </c>
      <c r="G1376">
        <f>(D1376*Ergebnis!$C$2*Ergebnis!$C$6)</f>
        <v>0</v>
      </c>
      <c r="H1376">
        <f>Ergebnis!$C$3/1000*Eigenverbrauch!E1376</f>
        <v>0.23526951436178012</v>
      </c>
      <c r="I1376">
        <f>Ergebnis!$C$4/1000*Eigenverbrauch!F1376</f>
        <v>0</v>
      </c>
      <c r="J1376">
        <f t="shared" si="63"/>
        <v>0</v>
      </c>
      <c r="K1376">
        <f t="shared" si="64"/>
        <v>0</v>
      </c>
      <c r="L1376">
        <f t="shared" si="65"/>
        <v>0</v>
      </c>
    </row>
    <row r="1377" spans="2:12" x14ac:dyDescent="0.35">
      <c r="B1377" s="30">
        <v>40966</v>
      </c>
      <c r="C1377" s="31" t="s">
        <v>58</v>
      </c>
      <c r="D1377" s="32">
        <v>0</v>
      </c>
      <c r="E1377" s="32">
        <v>9.2128260747139798E-2</v>
      </c>
      <c r="F1377">
        <v>0.24418763276362712</v>
      </c>
      <c r="G1377">
        <f>(D1377*Ergebnis!$C$2*Ergebnis!$C$6)</f>
        <v>0</v>
      </c>
      <c r="H1377">
        <f>Ergebnis!$C$3/1000*Eigenverbrauch!E1377</f>
        <v>0.27638478224141938</v>
      </c>
      <c r="I1377">
        <f>Ergebnis!$C$4/1000*Eigenverbrauch!F1377</f>
        <v>0.85465671467269488</v>
      </c>
      <c r="J1377">
        <f t="shared" si="63"/>
        <v>0</v>
      </c>
      <c r="K1377">
        <f t="shared" si="64"/>
        <v>0</v>
      </c>
      <c r="L1377">
        <f t="shared" si="65"/>
        <v>0</v>
      </c>
    </row>
    <row r="1378" spans="2:12" x14ac:dyDescent="0.35">
      <c r="B1378" s="30">
        <v>40966</v>
      </c>
      <c r="C1378" s="31" t="s">
        <v>59</v>
      </c>
      <c r="D1378" s="32">
        <v>0</v>
      </c>
      <c r="E1378" s="32">
        <v>0.12474821018072688</v>
      </c>
      <c r="F1378">
        <v>0.18085085650809737</v>
      </c>
      <c r="G1378">
        <f>(D1378*Ergebnis!$C$2*Ergebnis!$C$6)</f>
        <v>0</v>
      </c>
      <c r="H1378">
        <f>Ergebnis!$C$3/1000*Eigenverbrauch!E1378</f>
        <v>0.3742446305421806</v>
      </c>
      <c r="I1378">
        <f>Ergebnis!$C$4/1000*Eigenverbrauch!F1378</f>
        <v>0.63297799777834085</v>
      </c>
      <c r="J1378">
        <f t="shared" si="63"/>
        <v>0</v>
      </c>
      <c r="K1378">
        <f t="shared" si="64"/>
        <v>0</v>
      </c>
      <c r="L1378">
        <f t="shared" si="65"/>
        <v>0</v>
      </c>
    </row>
    <row r="1379" spans="2:12" x14ac:dyDescent="0.35">
      <c r="B1379" s="30">
        <v>40966</v>
      </c>
      <c r="C1379" s="31" t="s">
        <v>60</v>
      </c>
      <c r="D1379" s="32">
        <v>1.6236483768176826E-5</v>
      </c>
      <c r="E1379" s="32">
        <v>0.13006266020058005</v>
      </c>
      <c r="F1379">
        <v>0.25607545846081886</v>
      </c>
      <c r="G1379">
        <f>(D1379*Ergebnis!$C$2*Ergebnis!$C$6)</f>
        <v>0.10651133351923997</v>
      </c>
      <c r="H1379">
        <f>Ergebnis!$C$3/1000*Eigenverbrauch!E1379</f>
        <v>0.39018798060174015</v>
      </c>
      <c r="I1379">
        <f>Ergebnis!$C$4/1000*Eigenverbrauch!F1379</f>
        <v>0.89626410461286599</v>
      </c>
      <c r="J1379">
        <f t="shared" si="63"/>
        <v>9.0534633491353975E-2</v>
      </c>
      <c r="K1379">
        <f t="shared" si="64"/>
        <v>1.5976700027885996E-2</v>
      </c>
      <c r="L1379">
        <f t="shared" si="65"/>
        <v>1.4379030025097396E-2</v>
      </c>
    </row>
    <row r="1380" spans="2:12" x14ac:dyDescent="0.35">
      <c r="B1380" s="30">
        <v>40966</v>
      </c>
      <c r="C1380" s="31" t="s">
        <v>61</v>
      </c>
      <c r="D1380" s="32">
        <v>2.2796812027545438E-5</v>
      </c>
      <c r="E1380" s="32">
        <v>0.1160645163286451</v>
      </c>
      <c r="F1380">
        <v>0.32077641143569857</v>
      </c>
      <c r="G1380">
        <f>(D1380*Ergebnis!$C$2*Ergebnis!$C$6)</f>
        <v>0.14954708690069807</v>
      </c>
      <c r="H1380">
        <f>Ergebnis!$C$3/1000*Eigenverbrauch!E1380</f>
        <v>0.3481935489859353</v>
      </c>
      <c r="I1380">
        <f>Ergebnis!$C$4/1000*Eigenverbrauch!F1380</f>
        <v>1.1227174400249451</v>
      </c>
      <c r="J1380">
        <f t="shared" si="63"/>
        <v>0.12711502386559334</v>
      </c>
      <c r="K1380">
        <f t="shared" si="64"/>
        <v>2.2432063035104727E-2</v>
      </c>
      <c r="L1380">
        <f t="shared" si="65"/>
        <v>2.0188856731594255E-2</v>
      </c>
    </row>
    <row r="1381" spans="2:12" x14ac:dyDescent="0.35">
      <c r="B1381" s="30">
        <v>40966</v>
      </c>
      <c r="C1381" s="31" t="s">
        <v>62</v>
      </c>
      <c r="D1381" s="32">
        <v>3.491830031439486E-5</v>
      </c>
      <c r="E1381" s="32">
        <v>0.10942414432751262</v>
      </c>
      <c r="F1381">
        <v>0.58074951766608851</v>
      </c>
      <c r="G1381">
        <f>(D1381*Ergebnis!$C$2*Ergebnis!$C$6)</f>
        <v>0.22906405006243027</v>
      </c>
      <c r="H1381">
        <f>Ergebnis!$C$3/1000*Eigenverbrauch!E1381</f>
        <v>0.32827243298253783</v>
      </c>
      <c r="I1381">
        <f>Ergebnis!$C$4/1000*Eigenverbrauch!F1381</f>
        <v>2.0326233118313097</v>
      </c>
      <c r="J1381">
        <f t="shared" si="63"/>
        <v>0.19470444255306574</v>
      </c>
      <c r="K1381">
        <f t="shared" si="64"/>
        <v>3.4359607509364537E-2</v>
      </c>
      <c r="L1381">
        <f t="shared" si="65"/>
        <v>3.0923646758428083E-2</v>
      </c>
    </row>
    <row r="1382" spans="2:12" x14ac:dyDescent="0.35">
      <c r="B1382" s="30">
        <v>40966</v>
      </c>
      <c r="C1382" s="31" t="s">
        <v>63</v>
      </c>
      <c r="D1382" s="32">
        <v>6.4328028402987208E-5</v>
      </c>
      <c r="E1382" s="32">
        <v>0.10842359821674165</v>
      </c>
      <c r="F1382">
        <v>0.65402529573402457</v>
      </c>
      <c r="G1382">
        <f>(D1382*Ergebnis!$C$2*Ergebnis!$C$6)</f>
        <v>0.42199186632359609</v>
      </c>
      <c r="H1382">
        <f>Ergebnis!$C$3/1000*Eigenverbrauch!E1382</f>
        <v>0.32527079465022496</v>
      </c>
      <c r="I1382">
        <f>Ergebnis!$C$4/1000*Eigenverbrauch!F1382</f>
        <v>2.2890885350690859</v>
      </c>
      <c r="J1382">
        <f t="shared" si="63"/>
        <v>0.27648017545269121</v>
      </c>
      <c r="K1382">
        <f t="shared" si="64"/>
        <v>0.14551169087090488</v>
      </c>
      <c r="L1382">
        <f t="shared" si="65"/>
        <v>0.1309605217838144</v>
      </c>
    </row>
    <row r="1383" spans="2:12" x14ac:dyDescent="0.35">
      <c r="B1383" s="30">
        <v>40966</v>
      </c>
      <c r="C1383" s="31" t="s">
        <v>64</v>
      </c>
      <c r="D1383" s="32">
        <v>8.7716453199413583E-5</v>
      </c>
      <c r="E1383" s="32">
        <v>0.11442032286586888</v>
      </c>
      <c r="F1383">
        <v>0.24204392649036305</v>
      </c>
      <c r="G1383">
        <f>(D1383*Ergebnis!$C$2*Ergebnis!$C$6)</f>
        <v>0.57541993298815308</v>
      </c>
      <c r="H1383">
        <f>Ergebnis!$C$3/1000*Eigenverbrauch!E1383</f>
        <v>0.34326096859760663</v>
      </c>
      <c r="I1383">
        <f>Ergebnis!$C$4/1000*Eigenverbrauch!F1383</f>
        <v>0.84715374271627064</v>
      </c>
      <c r="J1383">
        <f t="shared" si="63"/>
        <v>0.29177182330796564</v>
      </c>
      <c r="K1383">
        <f t="shared" si="64"/>
        <v>0.28364810968018744</v>
      </c>
      <c r="L1383">
        <f t="shared" si="65"/>
        <v>0.2552832987121687</v>
      </c>
    </row>
    <row r="1384" spans="2:12" x14ac:dyDescent="0.35">
      <c r="B1384" s="30">
        <v>40966</v>
      </c>
      <c r="C1384" s="31" t="s">
        <v>65</v>
      </c>
      <c r="D1384" s="32">
        <v>1.0733170322542154E-4</v>
      </c>
      <c r="E1384" s="32">
        <v>0.12295934743288857</v>
      </c>
      <c r="F1384">
        <v>0</v>
      </c>
      <c r="G1384">
        <f>(D1384*Ergebnis!$C$2*Ergebnis!$C$6)</f>
        <v>0.70409597315876538</v>
      </c>
      <c r="H1384">
        <f>Ergebnis!$C$3/1000*Eigenverbrauch!E1384</f>
        <v>0.36887804229866572</v>
      </c>
      <c r="I1384">
        <f>Ergebnis!$C$4/1000*Eigenverbrauch!F1384</f>
        <v>0</v>
      </c>
      <c r="J1384">
        <f t="shared" si="63"/>
        <v>0.31354633595386583</v>
      </c>
      <c r="K1384">
        <f t="shared" si="64"/>
        <v>0.39054963720489955</v>
      </c>
      <c r="L1384">
        <f t="shared" si="65"/>
        <v>0</v>
      </c>
    </row>
    <row r="1385" spans="2:12" x14ac:dyDescent="0.35">
      <c r="B1385" s="30">
        <v>40966</v>
      </c>
      <c r="C1385" s="31" t="s">
        <v>66</v>
      </c>
      <c r="D1385" s="32">
        <v>1.2518526189520627E-4</v>
      </c>
      <c r="E1385" s="32">
        <v>0.12602411974574773</v>
      </c>
      <c r="F1385">
        <v>0</v>
      </c>
      <c r="G1385">
        <f>(D1385*Ergebnis!$C$2*Ergebnis!$C$6)</f>
        <v>0.82121531803255321</v>
      </c>
      <c r="H1385">
        <f>Ergebnis!$C$3/1000*Eigenverbrauch!E1385</f>
        <v>0.37807235923724319</v>
      </c>
      <c r="I1385">
        <f>Ergebnis!$C$4/1000*Eigenverbrauch!F1385</f>
        <v>0</v>
      </c>
      <c r="J1385">
        <f t="shared" si="63"/>
        <v>0.3213615053516567</v>
      </c>
      <c r="K1385">
        <f t="shared" si="64"/>
        <v>0.49985381268089651</v>
      </c>
      <c r="L1385">
        <f t="shared" si="65"/>
        <v>0</v>
      </c>
    </row>
    <row r="1386" spans="2:12" x14ac:dyDescent="0.35">
      <c r="B1386" s="30">
        <v>40966</v>
      </c>
      <c r="C1386" s="31" t="s">
        <v>67</v>
      </c>
      <c r="D1386" s="32">
        <v>6.4459497907182973E-5</v>
      </c>
      <c r="E1386" s="32">
        <v>0.11866533050505386</v>
      </c>
      <c r="F1386">
        <v>0</v>
      </c>
      <c r="G1386">
        <f>(D1386*Ergebnis!$C$2*Ergebnis!$C$6)</f>
        <v>0.42285430627112031</v>
      </c>
      <c r="H1386">
        <f>Ergebnis!$C$3/1000*Eigenverbrauch!E1386</f>
        <v>0.35599599151516159</v>
      </c>
      <c r="I1386">
        <f>Ergebnis!$C$4/1000*Eigenverbrauch!F1386</f>
        <v>0</v>
      </c>
      <c r="J1386">
        <f t="shared" si="63"/>
        <v>0.30259659278788736</v>
      </c>
      <c r="K1386">
        <f t="shared" si="64"/>
        <v>0.12025771348323294</v>
      </c>
      <c r="L1386">
        <f t="shared" si="65"/>
        <v>0</v>
      </c>
    </row>
    <row r="1387" spans="2:12" x14ac:dyDescent="0.35">
      <c r="B1387" s="30">
        <v>40966</v>
      </c>
      <c r="C1387" s="31" t="s">
        <v>68</v>
      </c>
      <c r="D1387" s="32">
        <v>4.1110513962015333E-5</v>
      </c>
      <c r="E1387" s="32">
        <v>0.11316686290215583</v>
      </c>
      <c r="F1387">
        <v>0</v>
      </c>
      <c r="G1387">
        <f>(D1387*Ergebnis!$C$2*Ergebnis!$C$6)</f>
        <v>0.26968497159082061</v>
      </c>
      <c r="H1387">
        <f>Ergebnis!$C$3/1000*Eigenverbrauch!E1387</f>
        <v>0.33950058870646749</v>
      </c>
      <c r="I1387">
        <f>Ergebnis!$C$4/1000*Eigenverbrauch!F1387</f>
        <v>0</v>
      </c>
      <c r="J1387">
        <f t="shared" si="63"/>
        <v>0.22923222585219752</v>
      </c>
      <c r="K1387">
        <f t="shared" si="64"/>
        <v>4.0452745738623092E-2</v>
      </c>
      <c r="L1387">
        <f t="shared" si="65"/>
        <v>0</v>
      </c>
    </row>
    <row r="1388" spans="2:12" x14ac:dyDescent="0.35">
      <c r="B1388" s="30">
        <v>40966</v>
      </c>
      <c r="C1388" s="31" t="s">
        <v>69</v>
      </c>
      <c r="D1388" s="32">
        <v>2.096938591922432E-5</v>
      </c>
      <c r="E1388" s="32">
        <v>0.11879366027372337</v>
      </c>
      <c r="F1388">
        <v>0</v>
      </c>
      <c r="G1388">
        <f>(D1388*Ergebnis!$C$2*Ergebnis!$C$6)</f>
        <v>0.13755917163011155</v>
      </c>
      <c r="H1388">
        <f>Ergebnis!$C$3/1000*Eigenverbrauch!E1388</f>
        <v>0.35638098082117009</v>
      </c>
      <c r="I1388">
        <f>Ergebnis!$C$4/1000*Eigenverbrauch!F1388</f>
        <v>0</v>
      </c>
      <c r="J1388">
        <f t="shared" si="63"/>
        <v>0.11692529588559482</v>
      </c>
      <c r="K1388">
        <f t="shared" si="64"/>
        <v>2.0633875744516736E-2</v>
      </c>
      <c r="L1388">
        <f t="shared" si="65"/>
        <v>0</v>
      </c>
    </row>
    <row r="1389" spans="2:12" x14ac:dyDescent="0.35">
      <c r="B1389" s="30">
        <v>40966</v>
      </c>
      <c r="C1389" s="31" t="s">
        <v>70</v>
      </c>
      <c r="D1389" s="32">
        <v>4.3647875392993575E-6</v>
      </c>
      <c r="E1389" s="32">
        <v>0.14552619424382052</v>
      </c>
      <c r="F1389">
        <v>0</v>
      </c>
      <c r="G1389">
        <f>(D1389*Ergebnis!$C$2*Ergebnis!$C$6)</f>
        <v>2.8633006257803784E-2</v>
      </c>
      <c r="H1389">
        <f>Ergebnis!$C$3/1000*Eigenverbrauch!E1389</f>
        <v>0.43657858273146155</v>
      </c>
      <c r="I1389">
        <f>Ergebnis!$C$4/1000*Eigenverbrauch!F1389</f>
        <v>0</v>
      </c>
      <c r="J1389">
        <f t="shared" si="63"/>
        <v>2.4338055319133217E-2</v>
      </c>
      <c r="K1389">
        <f t="shared" si="64"/>
        <v>4.2949509386705671E-3</v>
      </c>
      <c r="L1389">
        <f t="shared" si="65"/>
        <v>0</v>
      </c>
    </row>
    <row r="1390" spans="2:12" x14ac:dyDescent="0.35">
      <c r="B1390" s="30">
        <v>40966</v>
      </c>
      <c r="C1390" s="31" t="s">
        <v>71</v>
      </c>
      <c r="D1390" s="32">
        <v>0</v>
      </c>
      <c r="E1390" s="32">
        <v>0.1859052059037582</v>
      </c>
      <c r="F1390">
        <v>0</v>
      </c>
      <c r="G1390">
        <f>(D1390*Ergebnis!$C$2*Ergebnis!$C$6)</f>
        <v>0</v>
      </c>
      <c r="H1390">
        <f>Ergebnis!$C$3/1000*Eigenverbrauch!E1390</f>
        <v>0.55771561771127454</v>
      </c>
      <c r="I1390">
        <f>Ergebnis!$C$4/1000*Eigenverbrauch!F1390</f>
        <v>0</v>
      </c>
      <c r="J1390">
        <f t="shared" si="63"/>
        <v>0</v>
      </c>
      <c r="K1390">
        <f t="shared" si="64"/>
        <v>0</v>
      </c>
      <c r="L1390">
        <f t="shared" si="65"/>
        <v>0</v>
      </c>
    </row>
    <row r="1391" spans="2:12" x14ac:dyDescent="0.35">
      <c r="B1391" s="30">
        <v>40966</v>
      </c>
      <c r="C1391" s="31" t="s">
        <v>72</v>
      </c>
      <c r="D1391" s="32">
        <v>0</v>
      </c>
      <c r="E1391" s="32">
        <v>0.20172877948294318</v>
      </c>
      <c r="F1391">
        <v>0</v>
      </c>
      <c r="G1391">
        <f>(D1391*Ergebnis!$C$2*Ergebnis!$C$6)</f>
        <v>0</v>
      </c>
      <c r="H1391">
        <f>Ergebnis!$C$3/1000*Eigenverbrauch!E1391</f>
        <v>0.60518633844882952</v>
      </c>
      <c r="I1391">
        <f>Ergebnis!$C$4/1000*Eigenverbrauch!F1391</f>
        <v>0</v>
      </c>
      <c r="J1391">
        <f t="shared" si="63"/>
        <v>0</v>
      </c>
      <c r="K1391">
        <f t="shared" si="64"/>
        <v>0</v>
      </c>
      <c r="L1391">
        <f t="shared" si="65"/>
        <v>0</v>
      </c>
    </row>
    <row r="1392" spans="2:12" x14ac:dyDescent="0.35">
      <c r="B1392" s="30">
        <v>40966</v>
      </c>
      <c r="C1392" s="31" t="s">
        <v>73</v>
      </c>
      <c r="D1392" s="32">
        <v>0</v>
      </c>
      <c r="E1392" s="32">
        <v>0.18898255490487076</v>
      </c>
      <c r="F1392">
        <v>0</v>
      </c>
      <c r="G1392">
        <f>(D1392*Ergebnis!$C$2*Ergebnis!$C$6)</f>
        <v>0</v>
      </c>
      <c r="H1392">
        <f>Ergebnis!$C$3/1000*Eigenverbrauch!E1392</f>
        <v>0.56694766471461233</v>
      </c>
      <c r="I1392">
        <f>Ergebnis!$C$4/1000*Eigenverbrauch!F1392</f>
        <v>0</v>
      </c>
      <c r="J1392">
        <f t="shared" si="63"/>
        <v>0</v>
      </c>
      <c r="K1392">
        <f t="shared" si="64"/>
        <v>0</v>
      </c>
      <c r="L1392">
        <f t="shared" si="65"/>
        <v>0</v>
      </c>
    </row>
    <row r="1393" spans="2:12" x14ac:dyDescent="0.35">
      <c r="B1393" s="30">
        <v>40966</v>
      </c>
      <c r="C1393" s="31" t="s">
        <v>74</v>
      </c>
      <c r="D1393" s="32">
        <v>0</v>
      </c>
      <c r="E1393" s="32">
        <v>0.15563553528822338</v>
      </c>
      <c r="F1393">
        <v>0</v>
      </c>
      <c r="G1393">
        <f>(D1393*Ergebnis!$C$2*Ergebnis!$C$6)</f>
        <v>0</v>
      </c>
      <c r="H1393">
        <f>Ergebnis!$C$3/1000*Eigenverbrauch!E1393</f>
        <v>0.46690660586467014</v>
      </c>
      <c r="I1393">
        <f>Ergebnis!$C$4/1000*Eigenverbrauch!F1393</f>
        <v>0</v>
      </c>
      <c r="J1393">
        <f t="shared" si="63"/>
        <v>0</v>
      </c>
      <c r="K1393">
        <f t="shared" si="64"/>
        <v>0</v>
      </c>
      <c r="L1393">
        <f t="shared" si="65"/>
        <v>0</v>
      </c>
    </row>
    <row r="1394" spans="2:12" x14ac:dyDescent="0.35">
      <c r="B1394" s="30">
        <v>40966</v>
      </c>
      <c r="C1394" s="31" t="s">
        <v>75</v>
      </c>
      <c r="D1394" s="32">
        <v>0</v>
      </c>
      <c r="E1394" s="32">
        <v>0.12531061317917816</v>
      </c>
      <c r="F1394">
        <v>0.18728197532788962</v>
      </c>
      <c r="G1394">
        <f>(D1394*Ergebnis!$C$2*Ergebnis!$C$6)</f>
        <v>0</v>
      </c>
      <c r="H1394">
        <f>Ergebnis!$C$3/1000*Eigenverbrauch!E1394</f>
        <v>0.37593183953753451</v>
      </c>
      <c r="I1394">
        <f>Ergebnis!$C$4/1000*Eigenverbrauch!F1394</f>
        <v>0.65548691364761369</v>
      </c>
      <c r="J1394">
        <f t="shared" si="63"/>
        <v>0</v>
      </c>
      <c r="K1394">
        <f t="shared" si="64"/>
        <v>0</v>
      </c>
      <c r="L1394">
        <f t="shared" si="65"/>
        <v>0</v>
      </c>
    </row>
    <row r="1395" spans="2:12" x14ac:dyDescent="0.35">
      <c r="B1395" s="30">
        <v>40966</v>
      </c>
      <c r="C1395" s="31" t="s">
        <v>76</v>
      </c>
      <c r="D1395" s="32">
        <v>0</v>
      </c>
      <c r="E1395" s="32">
        <v>9.6233407230450277E-2</v>
      </c>
      <c r="F1395">
        <v>0</v>
      </c>
      <c r="G1395">
        <f>(D1395*Ergebnis!$C$2*Ergebnis!$C$6)</f>
        <v>0</v>
      </c>
      <c r="H1395">
        <f>Ergebnis!$C$3/1000*Eigenverbrauch!E1395</f>
        <v>0.28870022169135084</v>
      </c>
      <c r="I1395">
        <f>Ergebnis!$C$4/1000*Eigenverbrauch!F1395</f>
        <v>0</v>
      </c>
      <c r="J1395">
        <f t="shared" si="63"/>
        <v>0</v>
      </c>
      <c r="K1395">
        <f t="shared" si="64"/>
        <v>0</v>
      </c>
      <c r="L1395">
        <f t="shared" si="65"/>
        <v>0</v>
      </c>
    </row>
    <row r="1396" spans="2:12" x14ac:dyDescent="0.35">
      <c r="B1396" s="30">
        <v>40967</v>
      </c>
      <c r="C1396" s="31" t="s">
        <v>53</v>
      </c>
      <c r="D1396" s="32">
        <v>0</v>
      </c>
      <c r="E1396" s="32">
        <v>7.9920731193885625E-2</v>
      </c>
      <c r="F1396">
        <v>0</v>
      </c>
      <c r="G1396">
        <f>(D1396*Ergebnis!$C$2*Ergebnis!$C$6)</f>
        <v>0</v>
      </c>
      <c r="H1396">
        <f>Ergebnis!$C$3/1000*Eigenverbrauch!E1396</f>
        <v>0.23976219358165687</v>
      </c>
      <c r="I1396">
        <f>Ergebnis!$C$4/1000*Eigenverbrauch!F1396</f>
        <v>0</v>
      </c>
      <c r="J1396">
        <f t="shared" si="63"/>
        <v>0</v>
      </c>
      <c r="K1396">
        <f t="shared" si="64"/>
        <v>0</v>
      </c>
      <c r="L1396">
        <f t="shared" si="65"/>
        <v>0</v>
      </c>
    </row>
    <row r="1397" spans="2:12" x14ac:dyDescent="0.35">
      <c r="B1397" s="30">
        <v>40967</v>
      </c>
      <c r="C1397" s="31" t="s">
        <v>54</v>
      </c>
      <c r="D1397" s="32">
        <v>0</v>
      </c>
      <c r="E1397" s="32">
        <v>6.9016352287206928E-2</v>
      </c>
      <c r="F1397">
        <v>0</v>
      </c>
      <c r="G1397">
        <f>(D1397*Ergebnis!$C$2*Ergebnis!$C$6)</f>
        <v>0</v>
      </c>
      <c r="H1397">
        <f>Ergebnis!$C$3/1000*Eigenverbrauch!E1397</f>
        <v>0.20704905686162078</v>
      </c>
      <c r="I1397">
        <f>Ergebnis!$C$4/1000*Eigenverbrauch!F1397</f>
        <v>0</v>
      </c>
      <c r="J1397">
        <f t="shared" si="63"/>
        <v>0</v>
      </c>
      <c r="K1397">
        <f t="shared" si="64"/>
        <v>0</v>
      </c>
      <c r="L1397">
        <f t="shared" si="65"/>
        <v>0</v>
      </c>
    </row>
    <row r="1398" spans="2:12" x14ac:dyDescent="0.35">
      <c r="B1398" s="30">
        <v>40967</v>
      </c>
      <c r="C1398" s="31" t="s">
        <v>55</v>
      </c>
      <c r="D1398" s="32">
        <v>0</v>
      </c>
      <c r="E1398" s="32">
        <v>6.83468261857961E-2</v>
      </c>
      <c r="F1398">
        <v>0.21242180344162298</v>
      </c>
      <c r="G1398">
        <f>(D1398*Ergebnis!$C$2*Ergebnis!$C$6)</f>
        <v>0</v>
      </c>
      <c r="H1398">
        <f>Ergebnis!$C$3/1000*Eigenverbrauch!E1398</f>
        <v>0.2050404785573883</v>
      </c>
      <c r="I1398">
        <f>Ergebnis!$C$4/1000*Eigenverbrauch!F1398</f>
        <v>0.74347631204568043</v>
      </c>
      <c r="J1398">
        <f t="shared" si="63"/>
        <v>0</v>
      </c>
      <c r="K1398">
        <f t="shared" si="64"/>
        <v>0</v>
      </c>
      <c r="L1398">
        <f t="shared" si="65"/>
        <v>0</v>
      </c>
    </row>
    <row r="1399" spans="2:12" x14ac:dyDescent="0.35">
      <c r="B1399" s="30">
        <v>40967</v>
      </c>
      <c r="C1399" s="31" t="s">
        <v>56</v>
      </c>
      <c r="D1399" s="32">
        <v>0</v>
      </c>
      <c r="E1399" s="32">
        <v>7.1975674124176797E-2</v>
      </c>
      <c r="F1399">
        <v>0</v>
      </c>
      <c r="G1399">
        <f>(D1399*Ergebnis!$C$2*Ergebnis!$C$6)</f>
        <v>0</v>
      </c>
      <c r="H1399">
        <f>Ergebnis!$C$3/1000*Eigenverbrauch!E1399</f>
        <v>0.21592702237253039</v>
      </c>
      <c r="I1399">
        <f>Ergebnis!$C$4/1000*Eigenverbrauch!F1399</f>
        <v>0</v>
      </c>
      <c r="J1399">
        <f t="shared" si="63"/>
        <v>0</v>
      </c>
      <c r="K1399">
        <f t="shared" si="64"/>
        <v>0</v>
      </c>
      <c r="L1399">
        <f t="shared" si="65"/>
        <v>0</v>
      </c>
    </row>
    <row r="1400" spans="2:12" x14ac:dyDescent="0.35">
      <c r="B1400" s="30">
        <v>40967</v>
      </c>
      <c r="C1400" s="31" t="s">
        <v>57</v>
      </c>
      <c r="D1400" s="32">
        <v>0</v>
      </c>
      <c r="E1400" s="32">
        <v>7.8423171453926702E-2</v>
      </c>
      <c r="F1400">
        <v>0</v>
      </c>
      <c r="G1400">
        <f>(D1400*Ergebnis!$C$2*Ergebnis!$C$6)</f>
        <v>0</v>
      </c>
      <c r="H1400">
        <f>Ergebnis!$C$3/1000*Eigenverbrauch!E1400</f>
        <v>0.23526951436178012</v>
      </c>
      <c r="I1400">
        <f>Ergebnis!$C$4/1000*Eigenverbrauch!F1400</f>
        <v>0</v>
      </c>
      <c r="J1400">
        <f t="shared" si="63"/>
        <v>0</v>
      </c>
      <c r="K1400">
        <f t="shared" si="64"/>
        <v>0</v>
      </c>
      <c r="L1400">
        <f t="shared" si="65"/>
        <v>0</v>
      </c>
    </row>
    <row r="1401" spans="2:12" x14ac:dyDescent="0.35">
      <c r="B1401" s="30">
        <v>40967</v>
      </c>
      <c r="C1401" s="31" t="s">
        <v>58</v>
      </c>
      <c r="D1401" s="32">
        <v>0</v>
      </c>
      <c r="E1401" s="32">
        <v>9.2128260747139798E-2</v>
      </c>
      <c r="F1401">
        <v>0.25432151696451188</v>
      </c>
      <c r="G1401">
        <f>(D1401*Ergebnis!$C$2*Ergebnis!$C$6)</f>
        <v>0</v>
      </c>
      <c r="H1401">
        <f>Ergebnis!$C$3/1000*Eigenverbrauch!E1401</f>
        <v>0.27638478224141938</v>
      </c>
      <c r="I1401">
        <f>Ergebnis!$C$4/1000*Eigenverbrauch!F1401</f>
        <v>0.8901253093757916</v>
      </c>
      <c r="J1401">
        <f t="shared" si="63"/>
        <v>0</v>
      </c>
      <c r="K1401">
        <f t="shared" si="64"/>
        <v>0</v>
      </c>
      <c r="L1401">
        <f t="shared" si="65"/>
        <v>0</v>
      </c>
    </row>
    <row r="1402" spans="2:12" x14ac:dyDescent="0.35">
      <c r="B1402" s="30">
        <v>40967</v>
      </c>
      <c r="C1402" s="31" t="s">
        <v>59</v>
      </c>
      <c r="D1402" s="32">
        <v>0</v>
      </c>
      <c r="E1402" s="32">
        <v>0.12474821018072688</v>
      </c>
      <c r="F1402">
        <v>0</v>
      </c>
      <c r="G1402">
        <f>(D1402*Ergebnis!$C$2*Ergebnis!$C$6)</f>
        <v>0</v>
      </c>
      <c r="H1402">
        <f>Ergebnis!$C$3/1000*Eigenverbrauch!E1402</f>
        <v>0.3742446305421806</v>
      </c>
      <c r="I1402">
        <f>Ergebnis!$C$4/1000*Eigenverbrauch!F1402</f>
        <v>0</v>
      </c>
      <c r="J1402">
        <f t="shared" si="63"/>
        <v>0</v>
      </c>
      <c r="K1402">
        <f t="shared" si="64"/>
        <v>0</v>
      </c>
      <c r="L1402">
        <f t="shared" si="65"/>
        <v>0</v>
      </c>
    </row>
    <row r="1403" spans="2:12" x14ac:dyDescent="0.35">
      <c r="B1403" s="30">
        <v>40967</v>
      </c>
      <c r="C1403" s="31" t="s">
        <v>60</v>
      </c>
      <c r="D1403" s="32">
        <v>5.9161276888093695E-7</v>
      </c>
      <c r="E1403" s="32">
        <v>0.13006266020058005</v>
      </c>
      <c r="F1403">
        <v>0.32233547054352696</v>
      </c>
      <c r="G1403">
        <f>(D1403*Ergebnis!$C$2*Ergebnis!$C$6)</f>
        <v>3.8809797638589463E-3</v>
      </c>
      <c r="H1403">
        <f>Ergebnis!$C$3/1000*Eigenverbrauch!E1403</f>
        <v>0.39018798060174015</v>
      </c>
      <c r="I1403">
        <f>Ergebnis!$C$4/1000*Eigenverbrauch!F1403</f>
        <v>1.1281741469023443</v>
      </c>
      <c r="J1403">
        <f t="shared" si="63"/>
        <v>3.2988327992801041E-3</v>
      </c>
      <c r="K1403">
        <f t="shared" si="64"/>
        <v>5.8214696457884211E-4</v>
      </c>
      <c r="L1403">
        <f t="shared" si="65"/>
        <v>5.239322681209579E-4</v>
      </c>
    </row>
    <row r="1404" spans="2:12" x14ac:dyDescent="0.35">
      <c r="B1404" s="30">
        <v>40967</v>
      </c>
      <c r="C1404" s="31" t="s">
        <v>61</v>
      </c>
      <c r="D1404" s="32">
        <v>2.714845261642522E-5</v>
      </c>
      <c r="E1404" s="32">
        <v>0.1160645163286451</v>
      </c>
      <c r="F1404">
        <v>8.6527780484477623E-2</v>
      </c>
      <c r="G1404">
        <f>(D1404*Ergebnis!$C$2*Ergebnis!$C$6)</f>
        <v>0.17809384916374946</v>
      </c>
      <c r="H1404">
        <f>Ergebnis!$C$3/1000*Eigenverbrauch!E1404</f>
        <v>0.3481935489859353</v>
      </c>
      <c r="I1404">
        <f>Ergebnis!$C$4/1000*Eigenverbrauch!F1404</f>
        <v>0.30284723169567168</v>
      </c>
      <c r="J1404">
        <f t="shared" si="63"/>
        <v>0.15137977178918705</v>
      </c>
      <c r="K1404">
        <f t="shared" si="64"/>
        <v>2.6714077374562412E-2</v>
      </c>
      <c r="L1404">
        <f t="shared" si="65"/>
        <v>2.4042669637106173E-2</v>
      </c>
    </row>
    <row r="1405" spans="2:12" x14ac:dyDescent="0.35">
      <c r="B1405" s="30">
        <v>40967</v>
      </c>
      <c r="C1405" s="31" t="s">
        <v>62</v>
      </c>
      <c r="D1405" s="32">
        <v>8.462691985081314E-5</v>
      </c>
      <c r="E1405" s="32">
        <v>0.10942414432751262</v>
      </c>
      <c r="F1405">
        <v>0.61465905326135672</v>
      </c>
      <c r="G1405">
        <f>(D1405*Ergebnis!$C$2*Ergebnis!$C$6)</f>
        <v>0.55515259422133423</v>
      </c>
      <c r="H1405">
        <f>Ergebnis!$C$3/1000*Eigenverbrauch!E1405</f>
        <v>0.32827243298253783</v>
      </c>
      <c r="I1405">
        <f>Ergebnis!$C$4/1000*Eigenverbrauch!F1405</f>
        <v>2.1513066864147485</v>
      </c>
      <c r="J1405">
        <f t="shared" si="63"/>
        <v>0.27903156803515716</v>
      </c>
      <c r="K1405">
        <f t="shared" si="64"/>
        <v>0.27612102618617707</v>
      </c>
      <c r="L1405">
        <f t="shared" si="65"/>
        <v>0.24850892356755935</v>
      </c>
    </row>
    <row r="1406" spans="2:12" x14ac:dyDescent="0.35">
      <c r="B1406" s="30">
        <v>40967</v>
      </c>
      <c r="C1406" s="31" t="s">
        <v>63</v>
      </c>
      <c r="D1406" s="32">
        <v>7.8763379963682077E-5</v>
      </c>
      <c r="E1406" s="32">
        <v>0.10842359821674165</v>
      </c>
      <c r="F1406">
        <v>0.63901935182117597</v>
      </c>
      <c r="G1406">
        <f>(D1406*Ergebnis!$C$2*Ergebnis!$C$6)</f>
        <v>0.51668777256175447</v>
      </c>
      <c r="H1406">
        <f>Ergebnis!$C$3/1000*Eigenverbrauch!E1406</f>
        <v>0.32527079465022496</v>
      </c>
      <c r="I1406">
        <f>Ergebnis!$C$4/1000*Eigenverbrauch!F1406</f>
        <v>2.2365677313741159</v>
      </c>
      <c r="J1406">
        <f t="shared" si="63"/>
        <v>0.27648017545269121</v>
      </c>
      <c r="K1406">
        <f t="shared" si="64"/>
        <v>0.24020759710906325</v>
      </c>
      <c r="L1406">
        <f t="shared" si="65"/>
        <v>0.21618683739815694</v>
      </c>
    </row>
    <row r="1407" spans="2:12" x14ac:dyDescent="0.35">
      <c r="B1407" s="30">
        <v>40967</v>
      </c>
      <c r="C1407" s="31" t="s">
        <v>64</v>
      </c>
      <c r="D1407" s="32">
        <v>1.4724584469925542E-4</v>
      </c>
      <c r="E1407" s="32">
        <v>0.11442032286586888</v>
      </c>
      <c r="F1407">
        <v>8.0096661664685362E-2</v>
      </c>
      <c r="G1407">
        <f>(D1407*Ergebnis!$C$2*Ergebnis!$C$6)</f>
        <v>0.96593274122711559</v>
      </c>
      <c r="H1407">
        <f>Ergebnis!$C$3/1000*Eigenverbrauch!E1407</f>
        <v>0.34326096859760663</v>
      </c>
      <c r="I1407">
        <f>Ergebnis!$C$4/1000*Eigenverbrauch!F1407</f>
        <v>0.28033831582639879</v>
      </c>
      <c r="J1407">
        <f t="shared" si="63"/>
        <v>0.29177182330796564</v>
      </c>
      <c r="K1407">
        <f t="shared" si="64"/>
        <v>0.67416091791914989</v>
      </c>
      <c r="L1407">
        <f t="shared" si="65"/>
        <v>0.2523044842437589</v>
      </c>
    </row>
    <row r="1408" spans="2:12" x14ac:dyDescent="0.35">
      <c r="B1408" s="30">
        <v>40967</v>
      </c>
      <c r="C1408" s="31" t="s">
        <v>65</v>
      </c>
      <c r="D1408" s="32">
        <v>2.0705132215790838E-4</v>
      </c>
      <c r="E1408" s="32">
        <v>0.12295934743288857</v>
      </c>
      <c r="F1408">
        <v>0.12511449340323114</v>
      </c>
      <c r="G1408">
        <f>(D1408*Ergebnis!$C$2*Ergebnis!$C$6)</f>
        <v>1.358256673355879</v>
      </c>
      <c r="H1408">
        <f>Ergebnis!$C$3/1000*Eigenverbrauch!E1408</f>
        <v>0.36887804229866572</v>
      </c>
      <c r="I1408">
        <f>Ergebnis!$C$4/1000*Eigenverbrauch!F1408</f>
        <v>0.43790072691130899</v>
      </c>
      <c r="J1408">
        <f t="shared" si="63"/>
        <v>0.31354633595386583</v>
      </c>
      <c r="K1408">
        <f t="shared" si="64"/>
        <v>1.0447103374020132</v>
      </c>
      <c r="L1408">
        <f t="shared" si="65"/>
        <v>0.3941106542201781</v>
      </c>
    </row>
    <row r="1409" spans="2:12" x14ac:dyDescent="0.35">
      <c r="B1409" s="30">
        <v>40967</v>
      </c>
      <c r="C1409" s="31" t="s">
        <v>66</v>
      </c>
      <c r="D1409" s="32">
        <v>4.5297817670650407E-4</v>
      </c>
      <c r="E1409" s="32">
        <v>0.12602411974574773</v>
      </c>
      <c r="F1409">
        <v>0</v>
      </c>
      <c r="G1409">
        <f>(D1409*Ergebnis!$C$2*Ergebnis!$C$6)</f>
        <v>2.9715368391946666</v>
      </c>
      <c r="H1409">
        <f>Ergebnis!$C$3/1000*Eigenverbrauch!E1409</f>
        <v>0.37807235923724319</v>
      </c>
      <c r="I1409">
        <f>Ergebnis!$C$4/1000*Eigenverbrauch!F1409</f>
        <v>0</v>
      </c>
      <c r="J1409">
        <f t="shared" si="63"/>
        <v>0.3213615053516567</v>
      </c>
      <c r="K1409">
        <f t="shared" si="64"/>
        <v>2.6501753338430101</v>
      </c>
      <c r="L1409">
        <f t="shared" si="65"/>
        <v>0</v>
      </c>
    </row>
    <row r="1410" spans="2:12" x14ac:dyDescent="0.35">
      <c r="B1410" s="30">
        <v>40967</v>
      </c>
      <c r="C1410" s="31" t="s">
        <v>67</v>
      </c>
      <c r="D1410" s="32">
        <v>6.4447665651805363E-4</v>
      </c>
      <c r="E1410" s="32">
        <v>0.11866533050505386</v>
      </c>
      <c r="F1410">
        <v>0</v>
      </c>
      <c r="G1410">
        <f>(D1410*Ergebnis!$C$2*Ergebnis!$C$6)</f>
        <v>4.2277668667584321</v>
      </c>
      <c r="H1410">
        <f>Ergebnis!$C$3/1000*Eigenverbrauch!E1410</f>
        <v>0.35599599151516159</v>
      </c>
      <c r="I1410">
        <f>Ergebnis!$C$4/1000*Eigenverbrauch!F1410</f>
        <v>0</v>
      </c>
      <c r="J1410">
        <f t="shared" si="63"/>
        <v>0.30259659278788736</v>
      </c>
      <c r="K1410">
        <f t="shared" si="64"/>
        <v>3.9251702739705445</v>
      </c>
      <c r="L1410">
        <f t="shared" si="65"/>
        <v>0</v>
      </c>
    </row>
    <row r="1411" spans="2:12" x14ac:dyDescent="0.35">
      <c r="B1411" s="30">
        <v>40967</v>
      </c>
      <c r="C1411" s="31" t="s">
        <v>68</v>
      </c>
      <c r="D1411" s="32">
        <v>3.6810146479771899E-4</v>
      </c>
      <c r="E1411" s="32">
        <v>0.11316686290215583</v>
      </c>
      <c r="F1411">
        <v>0</v>
      </c>
      <c r="G1411">
        <f>(D1411*Ergebnis!$C$2*Ergebnis!$C$6)</f>
        <v>2.4147456090730368</v>
      </c>
      <c r="H1411">
        <f>Ergebnis!$C$3/1000*Eigenverbrauch!E1411</f>
        <v>0.33950058870646749</v>
      </c>
      <c r="I1411">
        <f>Ergebnis!$C$4/1000*Eigenverbrauch!F1411</f>
        <v>0</v>
      </c>
      <c r="J1411">
        <f t="shared" si="63"/>
        <v>0.28857550040049734</v>
      </c>
      <c r="K1411">
        <f t="shared" si="64"/>
        <v>2.1261701086725395</v>
      </c>
      <c r="L1411">
        <f t="shared" si="65"/>
        <v>0</v>
      </c>
    </row>
    <row r="1412" spans="2:12" x14ac:dyDescent="0.35">
      <c r="B1412" s="30">
        <v>40967</v>
      </c>
      <c r="C1412" s="31" t="s">
        <v>69</v>
      </c>
      <c r="D1412" s="32">
        <v>7.0730593257320909E-5</v>
      </c>
      <c r="E1412" s="32">
        <v>0.11879366027372337</v>
      </c>
      <c r="F1412">
        <v>0.16565003020677022</v>
      </c>
      <c r="G1412">
        <f>(D1412*Ergebnis!$C$2*Ergebnis!$C$6)</f>
        <v>0.46399269176802516</v>
      </c>
      <c r="H1412">
        <f>Ergebnis!$C$3/1000*Eigenverbrauch!E1412</f>
        <v>0.35638098082117009</v>
      </c>
      <c r="I1412">
        <f>Ergebnis!$C$4/1000*Eigenverbrauch!F1412</f>
        <v>0.57977510572369573</v>
      </c>
      <c r="J1412">
        <f t="shared" si="63"/>
        <v>0.30292383369799458</v>
      </c>
      <c r="K1412">
        <f t="shared" si="64"/>
        <v>0.16106885807003057</v>
      </c>
      <c r="L1412">
        <f t="shared" si="65"/>
        <v>0.14496197226302751</v>
      </c>
    </row>
    <row r="1413" spans="2:12" x14ac:dyDescent="0.35">
      <c r="B1413" s="30">
        <v>40967</v>
      </c>
      <c r="C1413" s="31" t="s">
        <v>70</v>
      </c>
      <c r="D1413" s="32">
        <v>3.5312708826982146E-5</v>
      </c>
      <c r="E1413" s="32">
        <v>0.14552619424382052</v>
      </c>
      <c r="F1413">
        <v>4.034065441506051E-2</v>
      </c>
      <c r="G1413">
        <f>(D1413*Ergebnis!$C$2*Ergebnis!$C$6)</f>
        <v>0.23165136990500287</v>
      </c>
      <c r="H1413">
        <f>Ergebnis!$C$3/1000*Eigenverbrauch!E1413</f>
        <v>0.43657858273146155</v>
      </c>
      <c r="I1413">
        <f>Ergebnis!$C$4/1000*Eigenverbrauch!F1413</f>
        <v>0.14119229045271178</v>
      </c>
      <c r="J1413">
        <f t="shared" ref="J1413:J1476" si="66">MIN(G1413,H1413)*0.85</f>
        <v>0.19690366441925244</v>
      </c>
      <c r="K1413">
        <f t="shared" ref="K1413:K1476" si="67">G1413-J1413</f>
        <v>3.474770548575043E-2</v>
      </c>
      <c r="L1413">
        <f t="shared" ref="L1413:L1476" si="68">MIN(I1413,K1413)*0.9</f>
        <v>3.1272934937175388E-2</v>
      </c>
    </row>
    <row r="1414" spans="2:12" x14ac:dyDescent="0.35">
      <c r="B1414" s="30">
        <v>40967</v>
      </c>
      <c r="C1414" s="31" t="s">
        <v>71</v>
      </c>
      <c r="D1414" s="32">
        <v>2.4979205797195116E-7</v>
      </c>
      <c r="E1414" s="32">
        <v>0.1859052059037582</v>
      </c>
      <c r="F1414">
        <v>0.1598035585524136</v>
      </c>
      <c r="G1414">
        <f>(D1414*Ergebnis!$C$2*Ergebnis!$C$6)</f>
        <v>1.6386359002959995E-3</v>
      </c>
      <c r="H1414">
        <f>Ergebnis!$C$3/1000*Eigenverbrauch!E1414</f>
        <v>0.55771561771127454</v>
      </c>
      <c r="I1414">
        <f>Ergebnis!$C$4/1000*Eigenverbrauch!F1414</f>
        <v>0.55931245493344761</v>
      </c>
      <c r="J1414">
        <f t="shared" si="66"/>
        <v>1.3928405152515994E-3</v>
      </c>
      <c r="K1414">
        <f t="shared" si="67"/>
        <v>2.4579538504440005E-4</v>
      </c>
      <c r="L1414">
        <f t="shared" si="68"/>
        <v>2.2121584653996004E-4</v>
      </c>
    </row>
    <row r="1415" spans="2:12" x14ac:dyDescent="0.35">
      <c r="B1415" s="30">
        <v>40967</v>
      </c>
      <c r="C1415" s="31" t="s">
        <v>72</v>
      </c>
      <c r="D1415" s="32">
        <v>0</v>
      </c>
      <c r="E1415" s="32">
        <v>0.20172877948294318</v>
      </c>
      <c r="F1415">
        <v>0</v>
      </c>
      <c r="G1415">
        <f>(D1415*Ergebnis!$C$2*Ergebnis!$C$6)</f>
        <v>0</v>
      </c>
      <c r="H1415">
        <f>Ergebnis!$C$3/1000*Eigenverbrauch!E1415</f>
        <v>0.60518633844882952</v>
      </c>
      <c r="I1415">
        <f>Ergebnis!$C$4/1000*Eigenverbrauch!F1415</f>
        <v>0</v>
      </c>
      <c r="J1415">
        <f t="shared" si="66"/>
        <v>0</v>
      </c>
      <c r="K1415">
        <f t="shared" si="67"/>
        <v>0</v>
      </c>
      <c r="L1415">
        <f t="shared" si="68"/>
        <v>0</v>
      </c>
    </row>
    <row r="1416" spans="2:12" x14ac:dyDescent="0.35">
      <c r="B1416" s="30">
        <v>40967</v>
      </c>
      <c r="C1416" s="31" t="s">
        <v>73</v>
      </c>
      <c r="D1416" s="32">
        <v>0</v>
      </c>
      <c r="E1416" s="32">
        <v>0.18898255490487076</v>
      </c>
      <c r="F1416">
        <v>0</v>
      </c>
      <c r="G1416">
        <f>(D1416*Ergebnis!$C$2*Ergebnis!$C$6)</f>
        <v>0</v>
      </c>
      <c r="H1416">
        <f>Ergebnis!$C$3/1000*Eigenverbrauch!E1416</f>
        <v>0.56694766471461233</v>
      </c>
      <c r="I1416">
        <f>Ergebnis!$C$4/1000*Eigenverbrauch!F1416</f>
        <v>0</v>
      </c>
      <c r="J1416">
        <f t="shared" si="66"/>
        <v>0</v>
      </c>
      <c r="K1416">
        <f t="shared" si="67"/>
        <v>0</v>
      </c>
      <c r="L1416">
        <f t="shared" si="68"/>
        <v>0</v>
      </c>
    </row>
    <row r="1417" spans="2:12" x14ac:dyDescent="0.35">
      <c r="B1417" s="30">
        <v>40967</v>
      </c>
      <c r="C1417" s="31" t="s">
        <v>74</v>
      </c>
      <c r="D1417" s="32">
        <v>0</v>
      </c>
      <c r="E1417" s="32">
        <v>0.15563553528822338</v>
      </c>
      <c r="F1417">
        <v>0.29505193615652953</v>
      </c>
      <c r="G1417">
        <f>(D1417*Ergebnis!$C$2*Ergebnis!$C$6)</f>
        <v>0</v>
      </c>
      <c r="H1417">
        <f>Ergebnis!$C$3/1000*Eigenverbrauch!E1417</f>
        <v>0.46690660586467014</v>
      </c>
      <c r="I1417">
        <f>Ergebnis!$C$4/1000*Eigenverbrauch!F1417</f>
        <v>1.0326817765478533</v>
      </c>
      <c r="J1417">
        <f t="shared" si="66"/>
        <v>0</v>
      </c>
      <c r="K1417">
        <f t="shared" si="67"/>
        <v>0</v>
      </c>
      <c r="L1417">
        <f t="shared" si="68"/>
        <v>0</v>
      </c>
    </row>
    <row r="1418" spans="2:12" x14ac:dyDescent="0.35">
      <c r="B1418" s="30">
        <v>40967</v>
      </c>
      <c r="C1418" s="31" t="s">
        <v>75</v>
      </c>
      <c r="D1418" s="32">
        <v>0</v>
      </c>
      <c r="E1418" s="32">
        <v>0.12531061317917816</v>
      </c>
      <c r="F1418">
        <v>0.18591779860853974</v>
      </c>
      <c r="G1418">
        <f>(D1418*Ergebnis!$C$2*Ergebnis!$C$6)</f>
        <v>0</v>
      </c>
      <c r="H1418">
        <f>Ergebnis!$C$3/1000*Eigenverbrauch!E1418</f>
        <v>0.37593183953753451</v>
      </c>
      <c r="I1418">
        <f>Ergebnis!$C$4/1000*Eigenverbrauch!F1418</f>
        <v>0.65071229512988915</v>
      </c>
      <c r="J1418">
        <f t="shared" si="66"/>
        <v>0</v>
      </c>
      <c r="K1418">
        <f t="shared" si="67"/>
        <v>0</v>
      </c>
      <c r="L1418">
        <f t="shared" si="68"/>
        <v>0</v>
      </c>
    </row>
    <row r="1419" spans="2:12" x14ac:dyDescent="0.35">
      <c r="B1419" s="30">
        <v>40967</v>
      </c>
      <c r="C1419" s="31" t="s">
        <v>76</v>
      </c>
      <c r="D1419" s="32">
        <v>0</v>
      </c>
      <c r="E1419" s="32">
        <v>9.6233407230450277E-2</v>
      </c>
      <c r="F1419">
        <v>0</v>
      </c>
      <c r="G1419">
        <f>(D1419*Ergebnis!$C$2*Ergebnis!$C$6)</f>
        <v>0</v>
      </c>
      <c r="H1419">
        <f>Ergebnis!$C$3/1000*Eigenverbrauch!E1419</f>
        <v>0.28870022169135084</v>
      </c>
      <c r="I1419">
        <f>Ergebnis!$C$4/1000*Eigenverbrauch!F1419</f>
        <v>0</v>
      </c>
      <c r="J1419">
        <f t="shared" si="66"/>
        <v>0</v>
      </c>
      <c r="K1419">
        <f t="shared" si="67"/>
        <v>0</v>
      </c>
      <c r="L1419">
        <f t="shared" si="68"/>
        <v>0</v>
      </c>
    </row>
    <row r="1420" spans="2:12" x14ac:dyDescent="0.35">
      <c r="B1420" s="30">
        <v>40968</v>
      </c>
      <c r="C1420" s="31" t="s">
        <v>53</v>
      </c>
      <c r="D1420" s="32">
        <v>0</v>
      </c>
      <c r="E1420" s="32">
        <v>0</v>
      </c>
      <c r="F1420">
        <v>0</v>
      </c>
      <c r="G1420">
        <f>(D1420*Ergebnis!$C$2*Ergebnis!$C$6)</f>
        <v>0</v>
      </c>
      <c r="H1420">
        <f>Ergebnis!$C$3/1000*Eigenverbrauch!E1420</f>
        <v>0</v>
      </c>
      <c r="I1420">
        <f>Ergebnis!$C$4/1000*Eigenverbrauch!F1420</f>
        <v>0</v>
      </c>
      <c r="J1420">
        <f t="shared" si="66"/>
        <v>0</v>
      </c>
      <c r="K1420">
        <f t="shared" si="67"/>
        <v>0</v>
      </c>
      <c r="L1420">
        <f t="shared" si="68"/>
        <v>0</v>
      </c>
    </row>
    <row r="1421" spans="2:12" x14ac:dyDescent="0.35">
      <c r="B1421" s="30">
        <v>40968</v>
      </c>
      <c r="C1421" s="31" t="s">
        <v>54</v>
      </c>
      <c r="D1421" s="32">
        <v>0</v>
      </c>
      <c r="E1421" s="32">
        <v>0</v>
      </c>
      <c r="F1421">
        <v>0</v>
      </c>
      <c r="G1421">
        <f>(D1421*Ergebnis!$C$2*Ergebnis!$C$6)</f>
        <v>0</v>
      </c>
      <c r="H1421">
        <f>Ergebnis!$C$3/1000*Eigenverbrauch!E1421</f>
        <v>0</v>
      </c>
      <c r="I1421">
        <f>Ergebnis!$C$4/1000*Eigenverbrauch!F1421</f>
        <v>0</v>
      </c>
      <c r="J1421">
        <f t="shared" si="66"/>
        <v>0</v>
      </c>
      <c r="K1421">
        <f t="shared" si="67"/>
        <v>0</v>
      </c>
      <c r="L1421">
        <f t="shared" si="68"/>
        <v>0</v>
      </c>
    </row>
    <row r="1422" spans="2:12" x14ac:dyDescent="0.35">
      <c r="B1422" s="30">
        <v>40968</v>
      </c>
      <c r="C1422" s="31" t="s">
        <v>55</v>
      </c>
      <c r="D1422" s="32">
        <v>0</v>
      </c>
      <c r="E1422" s="32">
        <v>0</v>
      </c>
      <c r="F1422">
        <v>0</v>
      </c>
      <c r="G1422">
        <f>(D1422*Ergebnis!$C$2*Ergebnis!$C$6)</f>
        <v>0</v>
      </c>
      <c r="H1422">
        <f>Ergebnis!$C$3/1000*Eigenverbrauch!E1422</f>
        <v>0</v>
      </c>
      <c r="I1422">
        <f>Ergebnis!$C$4/1000*Eigenverbrauch!F1422</f>
        <v>0</v>
      </c>
      <c r="J1422">
        <f t="shared" si="66"/>
        <v>0</v>
      </c>
      <c r="K1422">
        <f t="shared" si="67"/>
        <v>0</v>
      </c>
      <c r="L1422">
        <f t="shared" si="68"/>
        <v>0</v>
      </c>
    </row>
    <row r="1423" spans="2:12" x14ac:dyDescent="0.35">
      <c r="B1423" s="30">
        <v>40968</v>
      </c>
      <c r="C1423" s="31" t="s">
        <v>56</v>
      </c>
      <c r="D1423" s="32">
        <v>0</v>
      </c>
      <c r="E1423" s="32">
        <v>0</v>
      </c>
      <c r="F1423">
        <v>0</v>
      </c>
      <c r="G1423">
        <f>(D1423*Ergebnis!$C$2*Ergebnis!$C$6)</f>
        <v>0</v>
      </c>
      <c r="H1423">
        <f>Ergebnis!$C$3/1000*Eigenverbrauch!E1423</f>
        <v>0</v>
      </c>
      <c r="I1423">
        <f>Ergebnis!$C$4/1000*Eigenverbrauch!F1423</f>
        <v>0</v>
      </c>
      <c r="J1423">
        <f t="shared" si="66"/>
        <v>0</v>
      </c>
      <c r="K1423">
        <f t="shared" si="67"/>
        <v>0</v>
      </c>
      <c r="L1423">
        <f t="shared" si="68"/>
        <v>0</v>
      </c>
    </row>
    <row r="1424" spans="2:12" x14ac:dyDescent="0.35">
      <c r="B1424" s="30">
        <v>40968</v>
      </c>
      <c r="C1424" s="31" t="s">
        <v>57</v>
      </c>
      <c r="D1424" s="32">
        <v>0</v>
      </c>
      <c r="E1424" s="32">
        <v>0</v>
      </c>
      <c r="F1424">
        <v>0</v>
      </c>
      <c r="G1424">
        <f>(D1424*Ergebnis!$C$2*Ergebnis!$C$6)</f>
        <v>0</v>
      </c>
      <c r="H1424">
        <f>Ergebnis!$C$3/1000*Eigenverbrauch!E1424</f>
        <v>0</v>
      </c>
      <c r="I1424">
        <f>Ergebnis!$C$4/1000*Eigenverbrauch!F1424</f>
        <v>0</v>
      </c>
      <c r="J1424">
        <f t="shared" si="66"/>
        <v>0</v>
      </c>
      <c r="K1424">
        <f t="shared" si="67"/>
        <v>0</v>
      </c>
      <c r="L1424">
        <f t="shared" si="68"/>
        <v>0</v>
      </c>
    </row>
    <row r="1425" spans="2:12" x14ac:dyDescent="0.35">
      <c r="B1425" s="30">
        <v>40968</v>
      </c>
      <c r="C1425" s="31" t="s">
        <v>58</v>
      </c>
      <c r="D1425" s="32">
        <v>0</v>
      </c>
      <c r="E1425" s="32">
        <v>0</v>
      </c>
      <c r="F1425">
        <v>0</v>
      </c>
      <c r="G1425">
        <f>(D1425*Ergebnis!$C$2*Ergebnis!$C$6)</f>
        <v>0</v>
      </c>
      <c r="H1425">
        <f>Ergebnis!$C$3/1000*Eigenverbrauch!E1425</f>
        <v>0</v>
      </c>
      <c r="I1425">
        <f>Ergebnis!$C$4/1000*Eigenverbrauch!F1425</f>
        <v>0</v>
      </c>
      <c r="J1425">
        <f t="shared" si="66"/>
        <v>0</v>
      </c>
      <c r="K1425">
        <f t="shared" si="67"/>
        <v>0</v>
      </c>
      <c r="L1425">
        <f t="shared" si="68"/>
        <v>0</v>
      </c>
    </row>
    <row r="1426" spans="2:12" x14ac:dyDescent="0.35">
      <c r="B1426" s="30">
        <v>40968</v>
      </c>
      <c r="C1426" s="31" t="s">
        <v>59</v>
      </c>
      <c r="D1426" s="32">
        <v>0</v>
      </c>
      <c r="E1426" s="32">
        <v>0</v>
      </c>
      <c r="F1426">
        <v>0.19585680042094597</v>
      </c>
      <c r="G1426">
        <f>(D1426*Ergebnis!$C$2*Ergebnis!$C$6)</f>
        <v>0</v>
      </c>
      <c r="H1426">
        <f>Ergebnis!$C$3/1000*Eigenverbrauch!E1426</f>
        <v>0</v>
      </c>
      <c r="I1426">
        <f>Ergebnis!$C$4/1000*Eigenverbrauch!F1426</f>
        <v>0.68549880147331088</v>
      </c>
      <c r="J1426">
        <f t="shared" si="66"/>
        <v>0</v>
      </c>
      <c r="K1426">
        <f t="shared" si="67"/>
        <v>0</v>
      </c>
      <c r="L1426">
        <f t="shared" si="68"/>
        <v>0</v>
      </c>
    </row>
    <row r="1427" spans="2:12" x14ac:dyDescent="0.35">
      <c r="B1427" s="30">
        <v>40968</v>
      </c>
      <c r="C1427" s="31" t="s">
        <v>60</v>
      </c>
      <c r="D1427" s="32">
        <v>0</v>
      </c>
      <c r="E1427" s="32">
        <v>0</v>
      </c>
      <c r="F1427">
        <v>0</v>
      </c>
      <c r="G1427">
        <f>(D1427*Ergebnis!$C$2*Ergebnis!$C$6)</f>
        <v>0</v>
      </c>
      <c r="H1427">
        <f>Ergebnis!$C$3/1000*Eigenverbrauch!E1427</f>
        <v>0</v>
      </c>
      <c r="I1427">
        <f>Ergebnis!$C$4/1000*Eigenverbrauch!F1427</f>
        <v>0</v>
      </c>
      <c r="J1427">
        <f t="shared" si="66"/>
        <v>0</v>
      </c>
      <c r="K1427">
        <f t="shared" si="67"/>
        <v>0</v>
      </c>
      <c r="L1427">
        <f t="shared" si="68"/>
        <v>0</v>
      </c>
    </row>
    <row r="1428" spans="2:12" x14ac:dyDescent="0.35">
      <c r="B1428" s="30">
        <v>40968</v>
      </c>
      <c r="C1428" s="31" t="s">
        <v>61</v>
      </c>
      <c r="D1428" s="32">
        <v>0</v>
      </c>
      <c r="E1428" s="32">
        <v>0</v>
      </c>
      <c r="F1428">
        <v>0</v>
      </c>
      <c r="G1428">
        <f>(D1428*Ergebnis!$C$2*Ergebnis!$C$6)</f>
        <v>0</v>
      </c>
      <c r="H1428">
        <f>Ergebnis!$C$3/1000*Eigenverbrauch!E1428</f>
        <v>0</v>
      </c>
      <c r="I1428">
        <f>Ergebnis!$C$4/1000*Eigenverbrauch!F1428</f>
        <v>0</v>
      </c>
      <c r="J1428">
        <f t="shared" si="66"/>
        <v>0</v>
      </c>
      <c r="K1428">
        <f t="shared" si="67"/>
        <v>0</v>
      </c>
      <c r="L1428">
        <f t="shared" si="68"/>
        <v>0</v>
      </c>
    </row>
    <row r="1429" spans="2:12" x14ac:dyDescent="0.35">
      <c r="B1429" s="30">
        <v>40968</v>
      </c>
      <c r="C1429" s="31" t="s">
        <v>62</v>
      </c>
      <c r="D1429" s="32">
        <v>0</v>
      </c>
      <c r="E1429" s="32">
        <v>0</v>
      </c>
      <c r="F1429">
        <v>0.57607234034260324</v>
      </c>
      <c r="G1429">
        <f>(D1429*Ergebnis!$C$2*Ergebnis!$C$6)</f>
        <v>0</v>
      </c>
      <c r="H1429">
        <f>Ergebnis!$C$3/1000*Eigenverbrauch!E1429</f>
        <v>0</v>
      </c>
      <c r="I1429">
        <f>Ergebnis!$C$4/1000*Eigenverbrauch!F1429</f>
        <v>2.0162531911991115</v>
      </c>
      <c r="J1429">
        <f t="shared" si="66"/>
        <v>0</v>
      </c>
      <c r="K1429">
        <f t="shared" si="67"/>
        <v>0</v>
      </c>
      <c r="L1429">
        <f t="shared" si="68"/>
        <v>0</v>
      </c>
    </row>
    <row r="1430" spans="2:12" x14ac:dyDescent="0.35">
      <c r="B1430" s="30">
        <v>40968</v>
      </c>
      <c r="C1430" s="31" t="s">
        <v>63</v>
      </c>
      <c r="D1430" s="32">
        <v>0</v>
      </c>
      <c r="E1430" s="32">
        <v>0</v>
      </c>
      <c r="F1430">
        <v>0.43478260869565222</v>
      </c>
      <c r="G1430">
        <f>(D1430*Ergebnis!$C$2*Ergebnis!$C$6)</f>
        <v>0</v>
      </c>
      <c r="H1430">
        <f>Ergebnis!$C$3/1000*Eigenverbrauch!E1430</f>
        <v>0</v>
      </c>
      <c r="I1430">
        <f>Ergebnis!$C$4/1000*Eigenverbrauch!F1430</f>
        <v>1.5217391304347827</v>
      </c>
      <c r="J1430">
        <f t="shared" si="66"/>
        <v>0</v>
      </c>
      <c r="K1430">
        <f t="shared" si="67"/>
        <v>0</v>
      </c>
      <c r="L1430">
        <f t="shared" si="68"/>
        <v>0</v>
      </c>
    </row>
    <row r="1431" spans="2:12" x14ac:dyDescent="0.35">
      <c r="B1431" s="30">
        <v>40968</v>
      </c>
      <c r="C1431" s="31" t="s">
        <v>64</v>
      </c>
      <c r="D1431" s="32">
        <v>0</v>
      </c>
      <c r="E1431" s="32">
        <v>0</v>
      </c>
      <c r="F1431">
        <v>0.27069163759671039</v>
      </c>
      <c r="G1431">
        <f>(D1431*Ergebnis!$C$2*Ergebnis!$C$6)</f>
        <v>0</v>
      </c>
      <c r="H1431">
        <f>Ergebnis!$C$3/1000*Eigenverbrauch!E1431</f>
        <v>0</v>
      </c>
      <c r="I1431">
        <f>Ergebnis!$C$4/1000*Eigenverbrauch!F1431</f>
        <v>0.94742073158848639</v>
      </c>
      <c r="J1431">
        <f t="shared" si="66"/>
        <v>0</v>
      </c>
      <c r="K1431">
        <f t="shared" si="67"/>
        <v>0</v>
      </c>
      <c r="L1431">
        <f t="shared" si="68"/>
        <v>0</v>
      </c>
    </row>
    <row r="1432" spans="2:12" x14ac:dyDescent="0.35">
      <c r="B1432" s="30">
        <v>40968</v>
      </c>
      <c r="C1432" s="31" t="s">
        <v>65</v>
      </c>
      <c r="D1432" s="32">
        <v>0</v>
      </c>
      <c r="E1432" s="32">
        <v>0</v>
      </c>
      <c r="F1432">
        <v>0.30849882096154968</v>
      </c>
      <c r="G1432">
        <f>(D1432*Ergebnis!$C$2*Ergebnis!$C$6)</f>
        <v>0</v>
      </c>
      <c r="H1432">
        <f>Ergebnis!$C$3/1000*Eigenverbrauch!E1432</f>
        <v>0</v>
      </c>
      <c r="I1432">
        <f>Ergebnis!$C$4/1000*Eigenverbrauch!F1432</f>
        <v>1.0797458733654239</v>
      </c>
      <c r="J1432">
        <f t="shared" si="66"/>
        <v>0</v>
      </c>
      <c r="K1432">
        <f t="shared" si="67"/>
        <v>0</v>
      </c>
      <c r="L1432">
        <f t="shared" si="68"/>
        <v>0</v>
      </c>
    </row>
    <row r="1433" spans="2:12" x14ac:dyDescent="0.35">
      <c r="B1433" s="30">
        <v>40968</v>
      </c>
      <c r="C1433" s="31" t="s">
        <v>66</v>
      </c>
      <c r="D1433" s="32">
        <v>0</v>
      </c>
      <c r="E1433" s="32">
        <v>0</v>
      </c>
      <c r="F1433">
        <v>0.20384697834856663</v>
      </c>
      <c r="G1433">
        <f>(D1433*Ergebnis!$C$2*Ergebnis!$C$6)</f>
        <v>0</v>
      </c>
      <c r="H1433">
        <f>Ergebnis!$C$3/1000*Eigenverbrauch!E1433</f>
        <v>0</v>
      </c>
      <c r="I1433">
        <f>Ergebnis!$C$4/1000*Eigenverbrauch!F1433</f>
        <v>0.71346442421998324</v>
      </c>
      <c r="J1433">
        <f t="shared" si="66"/>
        <v>0</v>
      </c>
      <c r="K1433">
        <f t="shared" si="67"/>
        <v>0</v>
      </c>
      <c r="L1433">
        <f t="shared" si="68"/>
        <v>0</v>
      </c>
    </row>
    <row r="1434" spans="2:12" x14ac:dyDescent="0.35">
      <c r="B1434" s="30">
        <v>40968</v>
      </c>
      <c r="C1434" s="31" t="s">
        <v>67</v>
      </c>
      <c r="D1434" s="32">
        <v>0</v>
      </c>
      <c r="E1434" s="32">
        <v>0</v>
      </c>
      <c r="F1434">
        <v>0.2132013329955372</v>
      </c>
      <c r="G1434">
        <f>(D1434*Ergebnis!$C$2*Ergebnis!$C$6)</f>
        <v>0</v>
      </c>
      <c r="H1434">
        <f>Ergebnis!$C$3/1000*Eigenverbrauch!E1434</f>
        <v>0</v>
      </c>
      <c r="I1434">
        <f>Ergebnis!$C$4/1000*Eigenverbrauch!F1434</f>
        <v>0.74620466548438025</v>
      </c>
      <c r="J1434">
        <f t="shared" si="66"/>
        <v>0</v>
      </c>
      <c r="K1434">
        <f t="shared" si="67"/>
        <v>0</v>
      </c>
      <c r="L1434">
        <f t="shared" si="68"/>
        <v>0</v>
      </c>
    </row>
    <row r="1435" spans="2:12" x14ac:dyDescent="0.35">
      <c r="B1435" s="30">
        <v>40968</v>
      </c>
      <c r="C1435" s="31" t="s">
        <v>68</v>
      </c>
      <c r="D1435" s="32">
        <v>0</v>
      </c>
      <c r="E1435" s="32">
        <v>0</v>
      </c>
      <c r="F1435">
        <v>0</v>
      </c>
      <c r="G1435">
        <f>(D1435*Ergebnis!$C$2*Ergebnis!$C$6)</f>
        <v>0</v>
      </c>
      <c r="H1435">
        <f>Ergebnis!$C$3/1000*Eigenverbrauch!E1435</f>
        <v>0</v>
      </c>
      <c r="I1435">
        <f>Ergebnis!$C$4/1000*Eigenverbrauch!F1435</f>
        <v>0</v>
      </c>
      <c r="J1435">
        <f t="shared" si="66"/>
        <v>0</v>
      </c>
      <c r="K1435">
        <f t="shared" si="67"/>
        <v>0</v>
      </c>
      <c r="L1435">
        <f t="shared" si="68"/>
        <v>0</v>
      </c>
    </row>
    <row r="1436" spans="2:12" x14ac:dyDescent="0.35">
      <c r="B1436" s="30">
        <v>40968</v>
      </c>
      <c r="C1436" s="31" t="s">
        <v>69</v>
      </c>
      <c r="D1436" s="32">
        <v>0</v>
      </c>
      <c r="E1436" s="32">
        <v>0</v>
      </c>
      <c r="F1436">
        <v>0.59906846218307253</v>
      </c>
      <c r="G1436">
        <f>(D1436*Ergebnis!$C$2*Ergebnis!$C$6)</f>
        <v>0</v>
      </c>
      <c r="H1436">
        <f>Ergebnis!$C$3/1000*Eigenverbrauch!E1436</f>
        <v>0</v>
      </c>
      <c r="I1436">
        <f>Ergebnis!$C$4/1000*Eigenverbrauch!F1436</f>
        <v>2.096739617640754</v>
      </c>
      <c r="J1436">
        <f t="shared" si="66"/>
        <v>0</v>
      </c>
      <c r="K1436">
        <f t="shared" si="67"/>
        <v>0</v>
      </c>
      <c r="L1436">
        <f t="shared" si="68"/>
        <v>0</v>
      </c>
    </row>
    <row r="1437" spans="2:12" x14ac:dyDescent="0.35">
      <c r="B1437" s="30">
        <v>40968</v>
      </c>
      <c r="C1437" s="31" t="s">
        <v>70</v>
      </c>
      <c r="D1437" s="32">
        <v>0</v>
      </c>
      <c r="E1437" s="32">
        <v>0</v>
      </c>
      <c r="F1437">
        <v>0.30167793736480036</v>
      </c>
      <c r="G1437">
        <f>(D1437*Ergebnis!$C$2*Ergebnis!$C$6)</f>
        <v>0</v>
      </c>
      <c r="H1437">
        <f>Ergebnis!$C$3/1000*Eigenverbrauch!E1437</f>
        <v>0</v>
      </c>
      <c r="I1437">
        <f>Ergebnis!$C$4/1000*Eigenverbrauch!F1437</f>
        <v>1.0558727807768014</v>
      </c>
      <c r="J1437">
        <f t="shared" si="66"/>
        <v>0</v>
      </c>
      <c r="K1437">
        <f t="shared" si="67"/>
        <v>0</v>
      </c>
      <c r="L1437">
        <f t="shared" si="68"/>
        <v>0</v>
      </c>
    </row>
    <row r="1438" spans="2:12" x14ac:dyDescent="0.35">
      <c r="B1438" s="30">
        <v>40968</v>
      </c>
      <c r="C1438" s="31" t="s">
        <v>71</v>
      </c>
      <c r="D1438" s="32">
        <v>0</v>
      </c>
      <c r="E1438" s="32">
        <v>0</v>
      </c>
      <c r="F1438">
        <v>0.31317599828503501</v>
      </c>
      <c r="G1438">
        <f>(D1438*Ergebnis!$C$2*Ergebnis!$C$6)</f>
        <v>0</v>
      </c>
      <c r="H1438">
        <f>Ergebnis!$C$3/1000*Eigenverbrauch!E1438</f>
        <v>0</v>
      </c>
      <c r="I1438">
        <f>Ergebnis!$C$4/1000*Eigenverbrauch!F1438</f>
        <v>1.0961159939976226</v>
      </c>
      <c r="J1438">
        <f t="shared" si="66"/>
        <v>0</v>
      </c>
      <c r="K1438">
        <f t="shared" si="67"/>
        <v>0</v>
      </c>
      <c r="L1438">
        <f t="shared" si="68"/>
        <v>0</v>
      </c>
    </row>
    <row r="1439" spans="2:12" x14ac:dyDescent="0.35">
      <c r="B1439" s="30">
        <v>40968</v>
      </c>
      <c r="C1439" s="31" t="s">
        <v>72</v>
      </c>
      <c r="D1439" s="32">
        <v>0</v>
      </c>
      <c r="E1439" s="32">
        <v>0</v>
      </c>
      <c r="F1439">
        <v>0.10776996082863992</v>
      </c>
      <c r="G1439">
        <f>(D1439*Ergebnis!$C$2*Ergebnis!$C$6)</f>
        <v>0</v>
      </c>
      <c r="H1439">
        <f>Ergebnis!$C$3/1000*Eigenverbrauch!E1439</f>
        <v>0</v>
      </c>
      <c r="I1439">
        <f>Ergebnis!$C$4/1000*Eigenverbrauch!F1439</f>
        <v>0.37719486290023974</v>
      </c>
      <c r="J1439">
        <f t="shared" si="66"/>
        <v>0</v>
      </c>
      <c r="K1439">
        <f t="shared" si="67"/>
        <v>0</v>
      </c>
      <c r="L1439">
        <f t="shared" si="68"/>
        <v>0</v>
      </c>
    </row>
    <row r="1440" spans="2:12" x14ac:dyDescent="0.35">
      <c r="B1440" s="30">
        <v>40968</v>
      </c>
      <c r="C1440" s="31" t="s">
        <v>73</v>
      </c>
      <c r="D1440" s="32">
        <v>0</v>
      </c>
      <c r="E1440" s="32">
        <v>0</v>
      </c>
      <c r="F1440">
        <v>0</v>
      </c>
      <c r="G1440">
        <f>(D1440*Ergebnis!$C$2*Ergebnis!$C$6)</f>
        <v>0</v>
      </c>
      <c r="H1440">
        <f>Ergebnis!$C$3/1000*Eigenverbrauch!E1440</f>
        <v>0</v>
      </c>
      <c r="I1440">
        <f>Ergebnis!$C$4/1000*Eigenverbrauch!F1440</f>
        <v>0</v>
      </c>
      <c r="J1440">
        <f t="shared" si="66"/>
        <v>0</v>
      </c>
      <c r="K1440">
        <f t="shared" si="67"/>
        <v>0</v>
      </c>
      <c r="L1440">
        <f t="shared" si="68"/>
        <v>0</v>
      </c>
    </row>
    <row r="1441" spans="2:12" x14ac:dyDescent="0.35">
      <c r="B1441" s="30">
        <v>40968</v>
      </c>
      <c r="C1441" s="31" t="s">
        <v>74</v>
      </c>
      <c r="D1441" s="32">
        <v>0</v>
      </c>
      <c r="E1441" s="32">
        <v>0</v>
      </c>
      <c r="F1441">
        <v>0.28179993373998791</v>
      </c>
      <c r="G1441">
        <f>(D1441*Ergebnis!$C$2*Ergebnis!$C$6)</f>
        <v>0</v>
      </c>
      <c r="H1441">
        <f>Ergebnis!$C$3/1000*Eigenverbrauch!E1441</f>
        <v>0</v>
      </c>
      <c r="I1441">
        <f>Ergebnis!$C$4/1000*Eigenverbrauch!F1441</f>
        <v>0.98629976808995767</v>
      </c>
      <c r="J1441">
        <f t="shared" si="66"/>
        <v>0</v>
      </c>
      <c r="K1441">
        <f t="shared" si="67"/>
        <v>0</v>
      </c>
      <c r="L1441">
        <f t="shared" si="68"/>
        <v>0</v>
      </c>
    </row>
    <row r="1442" spans="2:12" x14ac:dyDescent="0.35">
      <c r="B1442" s="30">
        <v>40968</v>
      </c>
      <c r="C1442" s="31" t="s">
        <v>75</v>
      </c>
      <c r="D1442" s="32">
        <v>0</v>
      </c>
      <c r="E1442" s="32">
        <v>0</v>
      </c>
      <c r="F1442">
        <v>0.53319821487732155</v>
      </c>
      <c r="G1442">
        <f>(D1442*Ergebnis!$C$2*Ergebnis!$C$6)</f>
        <v>0</v>
      </c>
      <c r="H1442">
        <f>Ergebnis!$C$3/1000*Eigenverbrauch!E1442</f>
        <v>0</v>
      </c>
      <c r="I1442">
        <f>Ergebnis!$C$4/1000*Eigenverbrauch!F1442</f>
        <v>1.8661937520706253</v>
      </c>
      <c r="J1442">
        <f t="shared" si="66"/>
        <v>0</v>
      </c>
      <c r="K1442">
        <f t="shared" si="67"/>
        <v>0</v>
      </c>
      <c r="L1442">
        <f t="shared" si="68"/>
        <v>0</v>
      </c>
    </row>
    <row r="1443" spans="2:12" x14ac:dyDescent="0.35">
      <c r="B1443" s="30">
        <v>40968</v>
      </c>
      <c r="C1443" s="31" t="s">
        <v>76</v>
      </c>
      <c r="D1443" s="32">
        <v>0</v>
      </c>
      <c r="E1443" s="32">
        <v>0</v>
      </c>
      <c r="F1443">
        <v>4.0925301580496173E-3</v>
      </c>
      <c r="G1443">
        <f>(D1443*Ergebnis!$C$2*Ergebnis!$C$6)</f>
        <v>0</v>
      </c>
      <c r="H1443">
        <f>Ergebnis!$C$3/1000*Eigenverbrauch!E1443</f>
        <v>0</v>
      </c>
      <c r="I1443">
        <f>Ergebnis!$C$4/1000*Eigenverbrauch!F1443</f>
        <v>1.432385555317366E-2</v>
      </c>
      <c r="J1443">
        <f t="shared" si="66"/>
        <v>0</v>
      </c>
      <c r="K1443">
        <f t="shared" si="67"/>
        <v>0</v>
      </c>
      <c r="L1443">
        <f t="shared" si="68"/>
        <v>0</v>
      </c>
    </row>
    <row r="1444" spans="2:12" x14ac:dyDescent="0.35">
      <c r="B1444" s="30">
        <v>40969</v>
      </c>
      <c r="C1444" s="31" t="s">
        <v>53</v>
      </c>
      <c r="D1444" s="32">
        <v>0</v>
      </c>
      <c r="E1444" s="32">
        <v>7.9920731193885625E-2</v>
      </c>
      <c r="F1444">
        <v>0</v>
      </c>
      <c r="G1444">
        <f>(D1444*Ergebnis!$C$2*Ergebnis!$C$6)</f>
        <v>0</v>
      </c>
      <c r="H1444">
        <f>Ergebnis!$C$3/1000*Eigenverbrauch!E1444</f>
        <v>0.23976219358165687</v>
      </c>
      <c r="I1444">
        <f>Ergebnis!$C$4/1000*Eigenverbrauch!F1444</f>
        <v>0</v>
      </c>
      <c r="J1444">
        <f t="shared" si="66"/>
        <v>0</v>
      </c>
      <c r="K1444">
        <f t="shared" si="67"/>
        <v>0</v>
      </c>
      <c r="L1444">
        <f t="shared" si="68"/>
        <v>0</v>
      </c>
    </row>
    <row r="1445" spans="2:12" x14ac:dyDescent="0.35">
      <c r="B1445" s="30">
        <v>40969</v>
      </c>
      <c r="C1445" s="31" t="s">
        <v>54</v>
      </c>
      <c r="D1445" s="32">
        <v>0</v>
      </c>
      <c r="E1445" s="32">
        <v>6.9016352287206928E-2</v>
      </c>
      <c r="F1445">
        <v>8.3409662268820767E-2</v>
      </c>
      <c r="G1445">
        <f>(D1445*Ergebnis!$C$2*Ergebnis!$C$6)</f>
        <v>0</v>
      </c>
      <c r="H1445">
        <f>Ergebnis!$C$3/1000*Eigenverbrauch!E1445</f>
        <v>0.20704905686162078</v>
      </c>
      <c r="I1445">
        <f>Ergebnis!$C$4/1000*Eigenverbrauch!F1445</f>
        <v>0.2919338179408727</v>
      </c>
      <c r="J1445">
        <f t="shared" si="66"/>
        <v>0</v>
      </c>
      <c r="K1445">
        <f t="shared" si="67"/>
        <v>0</v>
      </c>
      <c r="L1445">
        <f t="shared" si="68"/>
        <v>0</v>
      </c>
    </row>
    <row r="1446" spans="2:12" x14ac:dyDescent="0.35">
      <c r="B1446" s="30">
        <v>40969</v>
      </c>
      <c r="C1446" s="31" t="s">
        <v>55</v>
      </c>
      <c r="D1446" s="32">
        <v>0</v>
      </c>
      <c r="E1446" s="32">
        <v>6.83468261857961E-2</v>
      </c>
      <c r="F1446">
        <v>9.0815193031005784E-2</v>
      </c>
      <c r="G1446">
        <f>(D1446*Ergebnis!$C$2*Ergebnis!$C$6)</f>
        <v>0</v>
      </c>
      <c r="H1446">
        <f>Ergebnis!$C$3/1000*Eigenverbrauch!E1446</f>
        <v>0.2050404785573883</v>
      </c>
      <c r="I1446">
        <f>Ergebnis!$C$4/1000*Eigenverbrauch!F1446</f>
        <v>0.31785317560852022</v>
      </c>
      <c r="J1446">
        <f t="shared" si="66"/>
        <v>0</v>
      </c>
      <c r="K1446">
        <f t="shared" si="67"/>
        <v>0</v>
      </c>
      <c r="L1446">
        <f t="shared" si="68"/>
        <v>0</v>
      </c>
    </row>
    <row r="1447" spans="2:12" x14ac:dyDescent="0.35">
      <c r="B1447" s="30">
        <v>40969</v>
      </c>
      <c r="C1447" s="31" t="s">
        <v>56</v>
      </c>
      <c r="D1447" s="32">
        <v>0</v>
      </c>
      <c r="E1447" s="32">
        <v>7.1975674124176797E-2</v>
      </c>
      <c r="F1447">
        <v>0.14733108568978623</v>
      </c>
      <c r="G1447">
        <f>(D1447*Ergebnis!$C$2*Ergebnis!$C$6)</f>
        <v>0</v>
      </c>
      <c r="H1447">
        <f>Ergebnis!$C$3/1000*Eigenverbrauch!E1447</f>
        <v>0.21592702237253039</v>
      </c>
      <c r="I1447">
        <f>Ergebnis!$C$4/1000*Eigenverbrauch!F1447</f>
        <v>0.51565879991425179</v>
      </c>
      <c r="J1447">
        <f t="shared" si="66"/>
        <v>0</v>
      </c>
      <c r="K1447">
        <f t="shared" si="67"/>
        <v>0</v>
      </c>
      <c r="L1447">
        <f t="shared" si="68"/>
        <v>0</v>
      </c>
    </row>
    <row r="1448" spans="2:12" x14ac:dyDescent="0.35">
      <c r="B1448" s="30">
        <v>40969</v>
      </c>
      <c r="C1448" s="31" t="s">
        <v>57</v>
      </c>
      <c r="D1448" s="32">
        <v>0</v>
      </c>
      <c r="E1448" s="32">
        <v>7.8423171453926702E-2</v>
      </c>
      <c r="F1448">
        <v>6.2557246701615568E-2</v>
      </c>
      <c r="G1448">
        <f>(D1448*Ergebnis!$C$2*Ergebnis!$C$6)</f>
        <v>0</v>
      </c>
      <c r="H1448">
        <f>Ergebnis!$C$3/1000*Eigenverbrauch!E1448</f>
        <v>0.23526951436178012</v>
      </c>
      <c r="I1448">
        <f>Ergebnis!$C$4/1000*Eigenverbrauch!F1448</f>
        <v>0.2189503634556545</v>
      </c>
      <c r="J1448">
        <f t="shared" si="66"/>
        <v>0</v>
      </c>
      <c r="K1448">
        <f t="shared" si="67"/>
        <v>0</v>
      </c>
      <c r="L1448">
        <f t="shared" si="68"/>
        <v>0</v>
      </c>
    </row>
    <row r="1449" spans="2:12" x14ac:dyDescent="0.35">
      <c r="B1449" s="30">
        <v>40969</v>
      </c>
      <c r="C1449" s="31" t="s">
        <v>58</v>
      </c>
      <c r="D1449" s="32">
        <v>0</v>
      </c>
      <c r="E1449" s="32">
        <v>9.2128260747139798E-2</v>
      </c>
      <c r="F1449">
        <v>0.19624656519790307</v>
      </c>
      <c r="G1449">
        <f>(D1449*Ergebnis!$C$2*Ergebnis!$C$6)</f>
        <v>0</v>
      </c>
      <c r="H1449">
        <f>Ergebnis!$C$3/1000*Eigenverbrauch!E1449</f>
        <v>0.27638478224141938</v>
      </c>
      <c r="I1449">
        <f>Ergebnis!$C$4/1000*Eigenverbrauch!F1449</f>
        <v>0.68686297819266073</v>
      </c>
      <c r="J1449">
        <f t="shared" si="66"/>
        <v>0</v>
      </c>
      <c r="K1449">
        <f t="shared" si="67"/>
        <v>0</v>
      </c>
      <c r="L1449">
        <f t="shared" si="68"/>
        <v>0</v>
      </c>
    </row>
    <row r="1450" spans="2:12" x14ac:dyDescent="0.35">
      <c r="B1450" s="30">
        <v>40969</v>
      </c>
      <c r="C1450" s="31" t="s">
        <v>59</v>
      </c>
      <c r="D1450" s="32">
        <v>0</v>
      </c>
      <c r="E1450" s="32">
        <v>0.12474821018072688</v>
      </c>
      <c r="F1450">
        <v>0</v>
      </c>
      <c r="G1450">
        <f>(D1450*Ergebnis!$C$2*Ergebnis!$C$6)</f>
        <v>0</v>
      </c>
      <c r="H1450">
        <f>Ergebnis!$C$3/1000*Eigenverbrauch!E1450</f>
        <v>0.3742446305421806</v>
      </c>
      <c r="I1450">
        <f>Ergebnis!$C$4/1000*Eigenverbrauch!F1450</f>
        <v>0</v>
      </c>
      <c r="J1450">
        <f t="shared" si="66"/>
        <v>0</v>
      </c>
      <c r="K1450">
        <f t="shared" si="67"/>
        <v>0</v>
      </c>
      <c r="L1450">
        <f t="shared" si="68"/>
        <v>0</v>
      </c>
    </row>
    <row r="1451" spans="2:12" x14ac:dyDescent="0.35">
      <c r="B1451" s="30">
        <v>40969</v>
      </c>
      <c r="C1451" s="31" t="s">
        <v>60</v>
      </c>
      <c r="D1451" s="32">
        <v>1.4461645461534014E-6</v>
      </c>
      <c r="E1451" s="32">
        <v>0.13006266020058005</v>
      </c>
      <c r="F1451">
        <v>0.27770740358193829</v>
      </c>
      <c r="G1451">
        <f>(D1451*Ergebnis!$C$2*Ergebnis!$C$6)</f>
        <v>9.4868394227663137E-3</v>
      </c>
      <c r="H1451">
        <f>Ergebnis!$C$3/1000*Eigenverbrauch!E1451</f>
        <v>0.39018798060174015</v>
      </c>
      <c r="I1451">
        <f>Ergebnis!$C$4/1000*Eigenverbrauch!F1451</f>
        <v>0.97197591253678406</v>
      </c>
      <c r="J1451">
        <f t="shared" si="66"/>
        <v>8.0638135093513662E-3</v>
      </c>
      <c r="K1451">
        <f t="shared" si="67"/>
        <v>1.4230259134149475E-3</v>
      </c>
      <c r="L1451">
        <f t="shared" si="68"/>
        <v>1.2807233220734529E-3</v>
      </c>
    </row>
    <row r="1452" spans="2:12" x14ac:dyDescent="0.35">
      <c r="B1452" s="30">
        <v>40969</v>
      </c>
      <c r="C1452" s="31" t="s">
        <v>61</v>
      </c>
      <c r="D1452" s="32">
        <v>2.3099191887195695E-5</v>
      </c>
      <c r="E1452" s="32">
        <v>0.1160645163286451</v>
      </c>
      <c r="F1452">
        <v>0.17539414963069788</v>
      </c>
      <c r="G1452">
        <f>(D1452*Ergebnis!$C$2*Ergebnis!$C$6)</f>
        <v>0.15153069878000375</v>
      </c>
      <c r="H1452">
        <f>Ergebnis!$C$3/1000*Eigenverbrauch!E1452</f>
        <v>0.3481935489859353</v>
      </c>
      <c r="I1452">
        <f>Ergebnis!$C$4/1000*Eigenverbrauch!F1452</f>
        <v>0.61387952370744259</v>
      </c>
      <c r="J1452">
        <f t="shared" si="66"/>
        <v>0.12880109396300318</v>
      </c>
      <c r="K1452">
        <f t="shared" si="67"/>
        <v>2.2729604817000565E-2</v>
      </c>
      <c r="L1452">
        <f t="shared" si="68"/>
        <v>2.0456644335300509E-2</v>
      </c>
    </row>
    <row r="1453" spans="2:12" x14ac:dyDescent="0.35">
      <c r="B1453" s="30">
        <v>40969</v>
      </c>
      <c r="C1453" s="31" t="s">
        <v>62</v>
      </c>
      <c r="D1453" s="32">
        <v>7.6318047185640876E-5</v>
      </c>
      <c r="E1453" s="32">
        <v>0.10942414432751262</v>
      </c>
      <c r="F1453">
        <v>0.58484204782413807</v>
      </c>
      <c r="G1453">
        <f>(D1453*Ergebnis!$C$2*Ergebnis!$C$6)</f>
        <v>0.50064638953780416</v>
      </c>
      <c r="H1453">
        <f>Ergebnis!$C$3/1000*Eigenverbrauch!E1453</f>
        <v>0.32827243298253783</v>
      </c>
      <c r="I1453">
        <f>Ergebnis!$C$4/1000*Eigenverbrauch!F1453</f>
        <v>2.0469471673844835</v>
      </c>
      <c r="J1453">
        <f t="shared" si="66"/>
        <v>0.27903156803515716</v>
      </c>
      <c r="K1453">
        <f t="shared" si="67"/>
        <v>0.221614821502647</v>
      </c>
      <c r="L1453">
        <f t="shared" si="68"/>
        <v>0.1994533393523823</v>
      </c>
    </row>
    <row r="1454" spans="2:12" x14ac:dyDescent="0.35">
      <c r="B1454" s="30">
        <v>40969</v>
      </c>
      <c r="C1454" s="31" t="s">
        <v>63</v>
      </c>
      <c r="D1454" s="32">
        <v>1.3969949515841857E-4</v>
      </c>
      <c r="E1454" s="32">
        <v>0.10842359821674165</v>
      </c>
      <c r="F1454">
        <v>0.39210336561884901</v>
      </c>
      <c r="G1454">
        <f>(D1454*Ergebnis!$C$2*Ergebnis!$C$6)</f>
        <v>0.91642868823922585</v>
      </c>
      <c r="H1454">
        <f>Ergebnis!$C$3/1000*Eigenverbrauch!E1454</f>
        <v>0.32527079465022496</v>
      </c>
      <c r="I1454">
        <f>Ergebnis!$C$4/1000*Eigenverbrauch!F1454</f>
        <v>1.3723617796659715</v>
      </c>
      <c r="J1454">
        <f t="shared" si="66"/>
        <v>0.27648017545269121</v>
      </c>
      <c r="K1454">
        <f t="shared" si="67"/>
        <v>0.63994851278653464</v>
      </c>
      <c r="L1454">
        <f t="shared" si="68"/>
        <v>0.57595366150788119</v>
      </c>
    </row>
    <row r="1455" spans="2:12" x14ac:dyDescent="0.35">
      <c r="B1455" s="30">
        <v>40969</v>
      </c>
      <c r="C1455" s="31" t="s">
        <v>64</v>
      </c>
      <c r="D1455" s="32">
        <v>2.3095247802069823E-4</v>
      </c>
      <c r="E1455" s="32">
        <v>0.11442032286586888</v>
      </c>
      <c r="F1455">
        <v>0.24204392649036305</v>
      </c>
      <c r="G1455">
        <f>(D1455*Ergebnis!$C$2*Ergebnis!$C$6)</f>
        <v>1.5150482558157803</v>
      </c>
      <c r="H1455">
        <f>Ergebnis!$C$3/1000*Eigenverbrauch!E1455</f>
        <v>0.34326096859760663</v>
      </c>
      <c r="I1455">
        <f>Ergebnis!$C$4/1000*Eigenverbrauch!F1455</f>
        <v>0.84715374271627064</v>
      </c>
      <c r="J1455">
        <f t="shared" si="66"/>
        <v>0.29177182330796564</v>
      </c>
      <c r="K1455">
        <f t="shared" si="67"/>
        <v>1.2232764325078147</v>
      </c>
      <c r="L1455">
        <f t="shared" si="68"/>
        <v>0.76243836844464363</v>
      </c>
    </row>
    <row r="1456" spans="2:12" x14ac:dyDescent="0.35">
      <c r="B1456" s="30">
        <v>40969</v>
      </c>
      <c r="C1456" s="31" t="s">
        <v>65</v>
      </c>
      <c r="D1456" s="32">
        <v>2.3684231180866842E-4</v>
      </c>
      <c r="E1456" s="32">
        <v>0.12295934743288857</v>
      </c>
      <c r="F1456">
        <v>0.23424863095122092</v>
      </c>
      <c r="G1456">
        <f>(D1456*Ergebnis!$C$2*Ergebnis!$C$6)</f>
        <v>1.5536855654648649</v>
      </c>
      <c r="H1456">
        <f>Ergebnis!$C$3/1000*Eigenverbrauch!E1456</f>
        <v>0.36887804229866572</v>
      </c>
      <c r="I1456">
        <f>Ergebnis!$C$4/1000*Eigenverbrauch!F1456</f>
        <v>0.81987020832927326</v>
      </c>
      <c r="J1456">
        <f t="shared" si="66"/>
        <v>0.31354633595386583</v>
      </c>
      <c r="K1456">
        <f t="shared" si="67"/>
        <v>1.2401392295109992</v>
      </c>
      <c r="L1456">
        <f t="shared" si="68"/>
        <v>0.73788318749634596</v>
      </c>
    </row>
    <row r="1457" spans="2:12" x14ac:dyDescent="0.35">
      <c r="B1457" s="30">
        <v>40969</v>
      </c>
      <c r="C1457" s="31" t="s">
        <v>66</v>
      </c>
      <c r="D1457" s="32">
        <v>3.7889511109219119E-4</v>
      </c>
      <c r="E1457" s="32">
        <v>0.12602411974574773</v>
      </c>
      <c r="F1457">
        <v>0.21398086254945142</v>
      </c>
      <c r="G1457">
        <f>(D1457*Ergebnis!$C$2*Ergebnis!$C$6)</f>
        <v>2.485551928764774</v>
      </c>
      <c r="H1457">
        <f>Ergebnis!$C$3/1000*Eigenverbrauch!E1457</f>
        <v>0.37807235923724319</v>
      </c>
      <c r="I1457">
        <f>Ergebnis!$C$4/1000*Eigenverbrauch!F1457</f>
        <v>0.74893301892307995</v>
      </c>
      <c r="J1457">
        <f t="shared" si="66"/>
        <v>0.3213615053516567</v>
      </c>
      <c r="K1457">
        <f t="shared" si="67"/>
        <v>2.1641904234131175</v>
      </c>
      <c r="L1457">
        <f t="shared" si="68"/>
        <v>0.67403971703077192</v>
      </c>
    </row>
    <row r="1458" spans="2:12" x14ac:dyDescent="0.35">
      <c r="B1458" s="30">
        <v>40969</v>
      </c>
      <c r="C1458" s="31" t="s">
        <v>67</v>
      </c>
      <c r="D1458" s="32">
        <v>4.3561105520224368E-4</v>
      </c>
      <c r="E1458" s="32">
        <v>0.11866533050505386</v>
      </c>
      <c r="F1458">
        <v>0</v>
      </c>
      <c r="G1458">
        <f>(D1458*Ergebnis!$C$2*Ergebnis!$C$6)</f>
        <v>2.8576085221267187</v>
      </c>
      <c r="H1458">
        <f>Ergebnis!$C$3/1000*Eigenverbrauch!E1458</f>
        <v>0.35599599151516159</v>
      </c>
      <c r="I1458">
        <f>Ergebnis!$C$4/1000*Eigenverbrauch!F1458</f>
        <v>0</v>
      </c>
      <c r="J1458">
        <f t="shared" si="66"/>
        <v>0.30259659278788736</v>
      </c>
      <c r="K1458">
        <f t="shared" si="67"/>
        <v>2.5550119293388311</v>
      </c>
      <c r="L1458">
        <f t="shared" si="68"/>
        <v>0</v>
      </c>
    </row>
    <row r="1459" spans="2:12" x14ac:dyDescent="0.35">
      <c r="B1459" s="30">
        <v>40969</v>
      </c>
      <c r="C1459" s="31" t="s">
        <v>68</v>
      </c>
      <c r="D1459" s="32">
        <v>2.8407930466620634E-4</v>
      </c>
      <c r="E1459" s="32">
        <v>0.11316686290215583</v>
      </c>
      <c r="F1459">
        <v>0.16623467737220587</v>
      </c>
      <c r="G1459">
        <f>(D1459*Ergebnis!$C$2*Ergebnis!$C$6)</f>
        <v>1.8635602386103136</v>
      </c>
      <c r="H1459">
        <f>Ergebnis!$C$3/1000*Eigenverbrauch!E1459</f>
        <v>0.33950058870646749</v>
      </c>
      <c r="I1459">
        <f>Ergebnis!$C$4/1000*Eigenverbrauch!F1459</f>
        <v>0.58182137080272056</v>
      </c>
      <c r="J1459">
        <f t="shared" si="66"/>
        <v>0.28857550040049734</v>
      </c>
      <c r="K1459">
        <f t="shared" si="67"/>
        <v>1.5749847382098163</v>
      </c>
      <c r="L1459">
        <f t="shared" si="68"/>
        <v>0.52363923372244847</v>
      </c>
    </row>
    <row r="1460" spans="2:12" x14ac:dyDescent="0.35">
      <c r="B1460" s="30">
        <v>40969</v>
      </c>
      <c r="C1460" s="31" t="s">
        <v>69</v>
      </c>
      <c r="D1460" s="32">
        <v>1.0948780309423207E-4</v>
      </c>
      <c r="E1460" s="32">
        <v>0.11879366027372337</v>
      </c>
      <c r="F1460">
        <v>0</v>
      </c>
      <c r="G1460">
        <f>(D1460*Ergebnis!$C$2*Ergebnis!$C$6)</f>
        <v>0.71823998829816238</v>
      </c>
      <c r="H1460">
        <f>Ergebnis!$C$3/1000*Eigenverbrauch!E1460</f>
        <v>0.35638098082117009</v>
      </c>
      <c r="I1460">
        <f>Ergebnis!$C$4/1000*Eigenverbrauch!F1460</f>
        <v>0</v>
      </c>
      <c r="J1460">
        <f t="shared" si="66"/>
        <v>0.30292383369799458</v>
      </c>
      <c r="K1460">
        <f t="shared" si="67"/>
        <v>0.4153161546001678</v>
      </c>
      <c r="L1460">
        <f t="shared" si="68"/>
        <v>0</v>
      </c>
    </row>
    <row r="1461" spans="2:12" x14ac:dyDescent="0.35">
      <c r="B1461" s="30">
        <v>40969</v>
      </c>
      <c r="C1461" s="31" t="s">
        <v>70</v>
      </c>
      <c r="D1461" s="32">
        <v>1.9102518959644475E-5</v>
      </c>
      <c r="E1461" s="32">
        <v>0.14552619424382052</v>
      </c>
      <c r="F1461">
        <v>0.20696509656422352</v>
      </c>
      <c r="G1461">
        <f>(D1461*Ergebnis!$C$2*Ergebnis!$C$6)</f>
        <v>0.12531252437526774</v>
      </c>
      <c r="H1461">
        <f>Ergebnis!$C$3/1000*Eigenverbrauch!E1461</f>
        <v>0.43657858273146155</v>
      </c>
      <c r="I1461">
        <f>Ergebnis!$C$4/1000*Eigenverbrauch!F1461</f>
        <v>0.72437783797478228</v>
      </c>
      <c r="J1461">
        <f t="shared" si="66"/>
        <v>0.10651564571897758</v>
      </c>
      <c r="K1461">
        <f t="shared" si="67"/>
        <v>1.8796878656290164E-2</v>
      </c>
      <c r="L1461">
        <f t="shared" si="68"/>
        <v>1.691719079066115E-2</v>
      </c>
    </row>
    <row r="1462" spans="2:12" x14ac:dyDescent="0.35">
      <c r="B1462" s="30">
        <v>40969</v>
      </c>
      <c r="C1462" s="31" t="s">
        <v>71</v>
      </c>
      <c r="D1462" s="32">
        <v>0</v>
      </c>
      <c r="E1462" s="32">
        <v>0.1859052059037582</v>
      </c>
      <c r="F1462">
        <v>0.20443162551400232</v>
      </c>
      <c r="G1462">
        <f>(D1462*Ergebnis!$C$2*Ergebnis!$C$6)</f>
        <v>0</v>
      </c>
      <c r="H1462">
        <f>Ergebnis!$C$3/1000*Eigenverbrauch!E1462</f>
        <v>0.55771561771127454</v>
      </c>
      <c r="I1462">
        <f>Ergebnis!$C$4/1000*Eigenverbrauch!F1462</f>
        <v>0.71551068929900807</v>
      </c>
      <c r="J1462">
        <f t="shared" si="66"/>
        <v>0</v>
      </c>
      <c r="K1462">
        <f t="shared" si="67"/>
        <v>0</v>
      </c>
      <c r="L1462">
        <f t="shared" si="68"/>
        <v>0</v>
      </c>
    </row>
    <row r="1463" spans="2:12" x14ac:dyDescent="0.35">
      <c r="B1463" s="30">
        <v>40969</v>
      </c>
      <c r="C1463" s="31" t="s">
        <v>72</v>
      </c>
      <c r="D1463" s="32">
        <v>0</v>
      </c>
      <c r="E1463" s="32">
        <v>0.20172877948294318</v>
      </c>
      <c r="F1463">
        <v>8.7502192426870379E-2</v>
      </c>
      <c r="G1463">
        <f>(D1463*Ergebnis!$C$2*Ergebnis!$C$6)</f>
        <v>0</v>
      </c>
      <c r="H1463">
        <f>Ergebnis!$C$3/1000*Eigenverbrauch!E1463</f>
        <v>0.60518633844882952</v>
      </c>
      <c r="I1463">
        <f>Ergebnis!$C$4/1000*Eigenverbrauch!F1463</f>
        <v>0.30625767349404631</v>
      </c>
      <c r="J1463">
        <f t="shared" si="66"/>
        <v>0</v>
      </c>
      <c r="K1463">
        <f t="shared" si="67"/>
        <v>0</v>
      </c>
      <c r="L1463">
        <f t="shared" si="68"/>
        <v>0</v>
      </c>
    </row>
    <row r="1464" spans="2:12" x14ac:dyDescent="0.35">
      <c r="B1464" s="30">
        <v>40969</v>
      </c>
      <c r="C1464" s="31" t="s">
        <v>73</v>
      </c>
      <c r="D1464" s="32">
        <v>0</v>
      </c>
      <c r="E1464" s="32">
        <v>0.18898255490487076</v>
      </c>
      <c r="F1464">
        <v>0.14947479196305027</v>
      </c>
      <c r="G1464">
        <f>(D1464*Ergebnis!$C$2*Ergebnis!$C$6)</f>
        <v>0</v>
      </c>
      <c r="H1464">
        <f>Ergebnis!$C$3/1000*Eigenverbrauch!E1464</f>
        <v>0.56694766471461233</v>
      </c>
      <c r="I1464">
        <f>Ergebnis!$C$4/1000*Eigenverbrauch!F1464</f>
        <v>0.52316177187067592</v>
      </c>
      <c r="J1464">
        <f t="shared" si="66"/>
        <v>0</v>
      </c>
      <c r="K1464">
        <f t="shared" si="67"/>
        <v>0</v>
      </c>
      <c r="L1464">
        <f t="shared" si="68"/>
        <v>0</v>
      </c>
    </row>
    <row r="1465" spans="2:12" x14ac:dyDescent="0.35">
      <c r="B1465" s="30">
        <v>40969</v>
      </c>
      <c r="C1465" s="31" t="s">
        <v>74</v>
      </c>
      <c r="D1465" s="32">
        <v>0</v>
      </c>
      <c r="E1465" s="32">
        <v>0.15563553528822338</v>
      </c>
      <c r="F1465">
        <v>0.2726404614814959</v>
      </c>
      <c r="G1465">
        <f>(D1465*Ergebnis!$C$2*Ergebnis!$C$6)</f>
        <v>0</v>
      </c>
      <c r="H1465">
        <f>Ergebnis!$C$3/1000*Eigenverbrauch!E1465</f>
        <v>0.46690660586467014</v>
      </c>
      <c r="I1465">
        <f>Ergebnis!$C$4/1000*Eigenverbrauch!F1465</f>
        <v>0.95424161518523565</v>
      </c>
      <c r="J1465">
        <f t="shared" si="66"/>
        <v>0</v>
      </c>
      <c r="K1465">
        <f t="shared" si="67"/>
        <v>0</v>
      </c>
      <c r="L1465">
        <f t="shared" si="68"/>
        <v>0</v>
      </c>
    </row>
    <row r="1466" spans="2:12" x14ac:dyDescent="0.35">
      <c r="B1466" s="30">
        <v>40969</v>
      </c>
      <c r="C1466" s="31" t="s">
        <v>75</v>
      </c>
      <c r="D1466" s="32">
        <v>0</v>
      </c>
      <c r="E1466" s="32">
        <v>0.12531061317917816</v>
      </c>
      <c r="F1466">
        <v>0.1882563872702824</v>
      </c>
      <c r="G1466">
        <f>(D1466*Ergebnis!$C$2*Ergebnis!$C$6)</f>
        <v>0</v>
      </c>
      <c r="H1466">
        <f>Ergebnis!$C$3/1000*Eigenverbrauch!E1466</f>
        <v>0.37593183953753451</v>
      </c>
      <c r="I1466">
        <f>Ergebnis!$C$4/1000*Eigenverbrauch!F1466</f>
        <v>0.65889735544598838</v>
      </c>
      <c r="J1466">
        <f t="shared" si="66"/>
        <v>0</v>
      </c>
      <c r="K1466">
        <f t="shared" si="67"/>
        <v>0</v>
      </c>
      <c r="L1466">
        <f t="shared" si="68"/>
        <v>0</v>
      </c>
    </row>
    <row r="1467" spans="2:12" x14ac:dyDescent="0.35">
      <c r="B1467" s="30">
        <v>40969</v>
      </c>
      <c r="C1467" s="31" t="s">
        <v>76</v>
      </c>
      <c r="D1467" s="32">
        <v>0</v>
      </c>
      <c r="E1467" s="32">
        <v>9.6233407230450277E-2</v>
      </c>
      <c r="F1467">
        <v>3.0206770214175744E-2</v>
      </c>
      <c r="G1467">
        <f>(D1467*Ergebnis!$C$2*Ergebnis!$C$6)</f>
        <v>0</v>
      </c>
      <c r="H1467">
        <f>Ergebnis!$C$3/1000*Eigenverbrauch!E1467</f>
        <v>0.28870022169135084</v>
      </c>
      <c r="I1467">
        <f>Ergebnis!$C$4/1000*Eigenverbrauch!F1467</f>
        <v>0.1057236957496151</v>
      </c>
      <c r="J1467">
        <f t="shared" si="66"/>
        <v>0</v>
      </c>
      <c r="K1467">
        <f t="shared" si="67"/>
        <v>0</v>
      </c>
      <c r="L1467">
        <f t="shared" si="68"/>
        <v>0</v>
      </c>
    </row>
    <row r="1468" spans="2:12" x14ac:dyDescent="0.35">
      <c r="B1468" s="30">
        <v>40970</v>
      </c>
      <c r="C1468" s="31" t="s">
        <v>53</v>
      </c>
      <c r="D1468" s="32">
        <v>0</v>
      </c>
      <c r="E1468" s="32">
        <v>7.9920731193885625E-2</v>
      </c>
      <c r="F1468">
        <v>0</v>
      </c>
      <c r="G1468">
        <f>(D1468*Ergebnis!$C$2*Ergebnis!$C$6)</f>
        <v>0</v>
      </c>
      <c r="H1468">
        <f>Ergebnis!$C$3/1000*Eigenverbrauch!E1468</f>
        <v>0.23976219358165687</v>
      </c>
      <c r="I1468">
        <f>Ergebnis!$C$4/1000*Eigenverbrauch!F1468</f>
        <v>0</v>
      </c>
      <c r="J1468">
        <f t="shared" si="66"/>
        <v>0</v>
      </c>
      <c r="K1468">
        <f t="shared" si="67"/>
        <v>0</v>
      </c>
      <c r="L1468">
        <f t="shared" si="68"/>
        <v>0</v>
      </c>
    </row>
    <row r="1469" spans="2:12" x14ac:dyDescent="0.35">
      <c r="B1469" s="30">
        <v>40970</v>
      </c>
      <c r="C1469" s="31" t="s">
        <v>54</v>
      </c>
      <c r="D1469" s="32">
        <v>0</v>
      </c>
      <c r="E1469" s="32">
        <v>6.9016352287206928E-2</v>
      </c>
      <c r="F1469">
        <v>0</v>
      </c>
      <c r="G1469">
        <f>(D1469*Ergebnis!$C$2*Ergebnis!$C$6)</f>
        <v>0</v>
      </c>
      <c r="H1469">
        <f>Ergebnis!$C$3/1000*Eigenverbrauch!E1469</f>
        <v>0.20704905686162078</v>
      </c>
      <c r="I1469">
        <f>Ergebnis!$C$4/1000*Eigenverbrauch!F1469</f>
        <v>0</v>
      </c>
      <c r="J1469">
        <f t="shared" si="66"/>
        <v>0</v>
      </c>
      <c r="K1469">
        <f t="shared" si="67"/>
        <v>0</v>
      </c>
      <c r="L1469">
        <f t="shared" si="68"/>
        <v>0</v>
      </c>
    </row>
    <row r="1470" spans="2:12" x14ac:dyDescent="0.35">
      <c r="B1470" s="30">
        <v>40970</v>
      </c>
      <c r="C1470" s="31" t="s">
        <v>55</v>
      </c>
      <c r="D1470" s="32">
        <v>0</v>
      </c>
      <c r="E1470" s="32">
        <v>6.83468261857961E-2</v>
      </c>
      <c r="F1470">
        <v>0</v>
      </c>
      <c r="G1470">
        <f>(D1470*Ergebnis!$C$2*Ergebnis!$C$6)</f>
        <v>0</v>
      </c>
      <c r="H1470">
        <f>Ergebnis!$C$3/1000*Eigenverbrauch!E1470</f>
        <v>0.2050404785573883</v>
      </c>
      <c r="I1470">
        <f>Ergebnis!$C$4/1000*Eigenverbrauch!F1470</f>
        <v>0</v>
      </c>
      <c r="J1470">
        <f t="shared" si="66"/>
        <v>0</v>
      </c>
      <c r="K1470">
        <f t="shared" si="67"/>
        <v>0</v>
      </c>
      <c r="L1470">
        <f t="shared" si="68"/>
        <v>0</v>
      </c>
    </row>
    <row r="1471" spans="2:12" x14ac:dyDescent="0.35">
      <c r="B1471" s="30">
        <v>40970</v>
      </c>
      <c r="C1471" s="31" t="s">
        <v>56</v>
      </c>
      <c r="D1471" s="32">
        <v>0</v>
      </c>
      <c r="E1471" s="32">
        <v>7.1975674124176797E-2</v>
      </c>
      <c r="F1471">
        <v>0.25471128174146906</v>
      </c>
      <c r="G1471">
        <f>(D1471*Ergebnis!$C$2*Ergebnis!$C$6)</f>
        <v>0</v>
      </c>
      <c r="H1471">
        <f>Ergebnis!$C$3/1000*Eigenverbrauch!E1471</f>
        <v>0.21592702237253039</v>
      </c>
      <c r="I1471">
        <f>Ergebnis!$C$4/1000*Eigenverbrauch!F1471</f>
        <v>0.89148948609514167</v>
      </c>
      <c r="J1471">
        <f t="shared" si="66"/>
        <v>0</v>
      </c>
      <c r="K1471">
        <f t="shared" si="67"/>
        <v>0</v>
      </c>
      <c r="L1471">
        <f t="shared" si="68"/>
        <v>0</v>
      </c>
    </row>
    <row r="1472" spans="2:12" x14ac:dyDescent="0.35">
      <c r="B1472" s="30">
        <v>40970</v>
      </c>
      <c r="C1472" s="31" t="s">
        <v>57</v>
      </c>
      <c r="D1472" s="32">
        <v>0</v>
      </c>
      <c r="E1472" s="32">
        <v>7.8423171453926702E-2</v>
      </c>
      <c r="F1472">
        <v>0</v>
      </c>
      <c r="G1472">
        <f>(D1472*Ergebnis!$C$2*Ergebnis!$C$6)</f>
        <v>0</v>
      </c>
      <c r="H1472">
        <f>Ergebnis!$C$3/1000*Eigenverbrauch!E1472</f>
        <v>0.23526951436178012</v>
      </c>
      <c r="I1472">
        <f>Ergebnis!$C$4/1000*Eigenverbrauch!F1472</f>
        <v>0</v>
      </c>
      <c r="J1472">
        <f t="shared" si="66"/>
        <v>0</v>
      </c>
      <c r="K1472">
        <f t="shared" si="67"/>
        <v>0</v>
      </c>
      <c r="L1472">
        <f t="shared" si="68"/>
        <v>0</v>
      </c>
    </row>
    <row r="1473" spans="2:12" x14ac:dyDescent="0.35">
      <c r="B1473" s="30">
        <v>40970</v>
      </c>
      <c r="C1473" s="31" t="s">
        <v>58</v>
      </c>
      <c r="D1473" s="32">
        <v>0</v>
      </c>
      <c r="E1473" s="32">
        <v>9.2128260747139798E-2</v>
      </c>
      <c r="F1473">
        <v>0</v>
      </c>
      <c r="G1473">
        <f>(D1473*Ergebnis!$C$2*Ergebnis!$C$6)</f>
        <v>0</v>
      </c>
      <c r="H1473">
        <f>Ergebnis!$C$3/1000*Eigenverbrauch!E1473</f>
        <v>0.27638478224141938</v>
      </c>
      <c r="I1473">
        <f>Ergebnis!$C$4/1000*Eigenverbrauch!F1473</f>
        <v>0</v>
      </c>
      <c r="J1473">
        <f t="shared" si="66"/>
        <v>0</v>
      </c>
      <c r="K1473">
        <f t="shared" si="67"/>
        <v>0</v>
      </c>
      <c r="L1473">
        <f t="shared" si="68"/>
        <v>0</v>
      </c>
    </row>
    <row r="1474" spans="2:12" x14ac:dyDescent="0.35">
      <c r="B1474" s="30">
        <v>40970</v>
      </c>
      <c r="C1474" s="31" t="s">
        <v>59</v>
      </c>
      <c r="D1474" s="32">
        <v>0</v>
      </c>
      <c r="E1474" s="32">
        <v>0.12474821018072688</v>
      </c>
      <c r="F1474">
        <v>0</v>
      </c>
      <c r="G1474">
        <f>(D1474*Ergebnis!$C$2*Ergebnis!$C$6)</f>
        <v>0</v>
      </c>
      <c r="H1474">
        <f>Ergebnis!$C$3/1000*Eigenverbrauch!E1474</f>
        <v>0.3742446305421806</v>
      </c>
      <c r="I1474">
        <f>Ergebnis!$C$4/1000*Eigenverbrauch!F1474</f>
        <v>0</v>
      </c>
      <c r="J1474">
        <f t="shared" si="66"/>
        <v>0</v>
      </c>
      <c r="K1474">
        <f t="shared" si="67"/>
        <v>0</v>
      </c>
      <c r="L1474">
        <f t="shared" si="68"/>
        <v>0</v>
      </c>
    </row>
    <row r="1475" spans="2:12" x14ac:dyDescent="0.35">
      <c r="B1475" s="30">
        <v>40970</v>
      </c>
      <c r="C1475" s="31" t="s">
        <v>60</v>
      </c>
      <c r="D1475" s="32">
        <v>5.5743069779003837E-6</v>
      </c>
      <c r="E1475" s="32">
        <v>0.13006266020058005</v>
      </c>
      <c r="F1475">
        <v>0</v>
      </c>
      <c r="G1475">
        <f>(D1475*Ergebnis!$C$2*Ergebnis!$C$6)</f>
        <v>3.6567453775026515E-2</v>
      </c>
      <c r="H1475">
        <f>Ergebnis!$C$3/1000*Eigenverbrauch!E1475</f>
        <v>0.39018798060174015</v>
      </c>
      <c r="I1475">
        <f>Ergebnis!$C$4/1000*Eigenverbrauch!F1475</f>
        <v>0</v>
      </c>
      <c r="J1475">
        <f t="shared" si="66"/>
        <v>3.1082335708772536E-2</v>
      </c>
      <c r="K1475">
        <f t="shared" si="67"/>
        <v>5.4851180662539786E-3</v>
      </c>
      <c r="L1475">
        <f t="shared" si="68"/>
        <v>0</v>
      </c>
    </row>
    <row r="1476" spans="2:12" x14ac:dyDescent="0.35">
      <c r="B1476" s="30">
        <v>40970</v>
      </c>
      <c r="C1476" s="31" t="s">
        <v>61</v>
      </c>
      <c r="D1476" s="32">
        <v>1.226610474146476E-5</v>
      </c>
      <c r="E1476" s="32">
        <v>0.1160645163286451</v>
      </c>
      <c r="F1476">
        <v>0</v>
      </c>
      <c r="G1476">
        <f>(D1476*Ergebnis!$C$2*Ergebnis!$C$6)</f>
        <v>8.0465647104008817E-2</v>
      </c>
      <c r="H1476">
        <f>Ergebnis!$C$3/1000*Eigenverbrauch!E1476</f>
        <v>0.3481935489859353</v>
      </c>
      <c r="I1476">
        <f>Ergebnis!$C$4/1000*Eigenverbrauch!F1476</f>
        <v>0</v>
      </c>
      <c r="J1476">
        <f t="shared" si="66"/>
        <v>6.8395800038407492E-2</v>
      </c>
      <c r="K1476">
        <f t="shared" si="67"/>
        <v>1.2069847065601325E-2</v>
      </c>
      <c r="L1476">
        <f t="shared" si="68"/>
        <v>0</v>
      </c>
    </row>
    <row r="1477" spans="2:12" x14ac:dyDescent="0.35">
      <c r="B1477" s="30">
        <v>40970</v>
      </c>
      <c r="C1477" s="31" t="s">
        <v>62</v>
      </c>
      <c r="D1477" s="32">
        <v>3.0264279865864821E-5</v>
      </c>
      <c r="E1477" s="32">
        <v>0.10942414432751262</v>
      </c>
      <c r="F1477">
        <v>0.56710775047258977</v>
      </c>
      <c r="G1477">
        <f>(D1477*Ergebnis!$C$2*Ergebnis!$C$6)</f>
        <v>0.19853367592007323</v>
      </c>
      <c r="H1477">
        <f>Ergebnis!$C$3/1000*Eigenverbrauch!E1477</f>
        <v>0.32827243298253783</v>
      </c>
      <c r="I1477">
        <f>Ergebnis!$C$4/1000*Eigenverbrauch!F1477</f>
        <v>1.9848771266540641</v>
      </c>
      <c r="J1477">
        <f t="shared" ref="J1477:J1540" si="69">MIN(G1477,H1477)*0.85</f>
        <v>0.16875362453206225</v>
      </c>
      <c r="K1477">
        <f t="shared" ref="K1477:K1540" si="70">G1477-J1477</f>
        <v>2.9780051388010986E-2</v>
      </c>
      <c r="L1477">
        <f t="shared" ref="L1477:L1540" si="71">MIN(I1477,K1477)*0.9</f>
        <v>2.6802046249209888E-2</v>
      </c>
    </row>
    <row r="1478" spans="2:12" x14ac:dyDescent="0.35">
      <c r="B1478" s="30">
        <v>40970</v>
      </c>
      <c r="C1478" s="31" t="s">
        <v>63</v>
      </c>
      <c r="D1478" s="32">
        <v>5.2127658413620334E-5</v>
      </c>
      <c r="E1478" s="32">
        <v>0.10842359821674165</v>
      </c>
      <c r="F1478">
        <v>0.27731763880498123</v>
      </c>
      <c r="G1478">
        <f>(D1478*Ergebnis!$C$2*Ergebnis!$C$6)</f>
        <v>0.34195743919334937</v>
      </c>
      <c r="H1478">
        <f>Ergebnis!$C$3/1000*Eigenverbrauch!E1478</f>
        <v>0.32527079465022496</v>
      </c>
      <c r="I1478">
        <f>Ergebnis!$C$4/1000*Eigenverbrauch!F1478</f>
        <v>0.97061173581743432</v>
      </c>
      <c r="J1478">
        <f t="shared" si="69"/>
        <v>0.27648017545269121</v>
      </c>
      <c r="K1478">
        <f t="shared" si="70"/>
        <v>6.5477263740658154E-2</v>
      </c>
      <c r="L1478">
        <f t="shared" si="71"/>
        <v>5.8929537366592337E-2</v>
      </c>
    </row>
    <row r="1479" spans="2:12" x14ac:dyDescent="0.35">
      <c r="B1479" s="30">
        <v>40970</v>
      </c>
      <c r="C1479" s="31" t="s">
        <v>64</v>
      </c>
      <c r="D1479" s="32">
        <v>1.1728394469304086E-4</v>
      </c>
      <c r="E1479" s="32">
        <v>0.11442032286586888</v>
      </c>
      <c r="F1479">
        <v>0.21398086254945142</v>
      </c>
      <c r="G1479">
        <f>(D1479*Ergebnis!$C$2*Ergebnis!$C$6)</f>
        <v>0.76938267718634801</v>
      </c>
      <c r="H1479">
        <f>Ergebnis!$C$3/1000*Eigenverbrauch!E1479</f>
        <v>0.34326096859760663</v>
      </c>
      <c r="I1479">
        <f>Ergebnis!$C$4/1000*Eigenverbrauch!F1479</f>
        <v>0.74893301892307995</v>
      </c>
      <c r="J1479">
        <f t="shared" si="69"/>
        <v>0.29177182330796564</v>
      </c>
      <c r="K1479">
        <f t="shared" si="70"/>
        <v>0.47761085387838237</v>
      </c>
      <c r="L1479">
        <f t="shared" si="71"/>
        <v>0.42984976849054413</v>
      </c>
    </row>
    <row r="1480" spans="2:12" x14ac:dyDescent="0.35">
      <c r="B1480" s="30">
        <v>40970</v>
      </c>
      <c r="C1480" s="31" t="s">
        <v>65</v>
      </c>
      <c r="D1480" s="32">
        <v>8.7690159298574436E-5</v>
      </c>
      <c r="E1480" s="32">
        <v>0.12295934743288857</v>
      </c>
      <c r="F1480">
        <v>9.2764016915791322E-2</v>
      </c>
      <c r="G1480">
        <f>(D1480*Ergebnis!$C$2*Ergebnis!$C$6)</f>
        <v>0.57524744499864833</v>
      </c>
      <c r="H1480">
        <f>Ergebnis!$C$3/1000*Eigenverbrauch!E1480</f>
        <v>0.36887804229866572</v>
      </c>
      <c r="I1480">
        <f>Ergebnis!$C$4/1000*Eigenverbrauch!F1480</f>
        <v>0.32467405920526965</v>
      </c>
      <c r="J1480">
        <f t="shared" si="69"/>
        <v>0.31354633595386583</v>
      </c>
      <c r="K1480">
        <f t="shared" si="70"/>
        <v>0.2617011090447825</v>
      </c>
      <c r="L1480">
        <f t="shared" si="71"/>
        <v>0.23553099814030426</v>
      </c>
    </row>
    <row r="1481" spans="2:12" x14ac:dyDescent="0.35">
      <c r="B1481" s="30">
        <v>40970</v>
      </c>
      <c r="C1481" s="31" t="s">
        <v>66</v>
      </c>
      <c r="D1481" s="32">
        <v>9.4592308268852033E-5</v>
      </c>
      <c r="E1481" s="32">
        <v>0.12602411974574773</v>
      </c>
      <c r="F1481">
        <v>0.1323251417769376</v>
      </c>
      <c r="G1481">
        <f>(D1481*Ergebnis!$C$2*Ergebnis!$C$6)</f>
        <v>0.62052554224366929</v>
      </c>
      <c r="H1481">
        <f>Ergebnis!$C$3/1000*Eigenverbrauch!E1481</f>
        <v>0.37807235923724319</v>
      </c>
      <c r="I1481">
        <f>Ergebnis!$C$4/1000*Eigenverbrauch!F1481</f>
        <v>0.46313799621928164</v>
      </c>
      <c r="J1481">
        <f t="shared" si="69"/>
        <v>0.3213615053516567</v>
      </c>
      <c r="K1481">
        <f t="shared" si="70"/>
        <v>0.2991640368920126</v>
      </c>
      <c r="L1481">
        <f t="shared" si="71"/>
        <v>0.26924763320281137</v>
      </c>
    </row>
    <row r="1482" spans="2:12" x14ac:dyDescent="0.35">
      <c r="B1482" s="30">
        <v>40970</v>
      </c>
      <c r="C1482" s="31" t="s">
        <v>67</v>
      </c>
      <c r="D1482" s="32">
        <v>6.796973366920987E-5</v>
      </c>
      <c r="E1482" s="32">
        <v>0.11866533050505386</v>
      </c>
      <c r="F1482">
        <v>0.20033909535595268</v>
      </c>
      <c r="G1482">
        <f>(D1482*Ergebnis!$C$2*Ergebnis!$C$6)</f>
        <v>0.44588145287001674</v>
      </c>
      <c r="H1482">
        <f>Ergebnis!$C$3/1000*Eigenverbrauch!E1482</f>
        <v>0.35599599151516159</v>
      </c>
      <c r="I1482">
        <f>Ergebnis!$C$4/1000*Eigenverbrauch!F1482</f>
        <v>0.70118683374583435</v>
      </c>
      <c r="J1482">
        <f t="shared" si="69"/>
        <v>0.30259659278788736</v>
      </c>
      <c r="K1482">
        <f t="shared" si="70"/>
        <v>0.14328486008212937</v>
      </c>
      <c r="L1482">
        <f t="shared" si="71"/>
        <v>0.12895637407391644</v>
      </c>
    </row>
    <row r="1483" spans="2:12" x14ac:dyDescent="0.35">
      <c r="B1483" s="30">
        <v>40970</v>
      </c>
      <c r="C1483" s="31" t="s">
        <v>68</v>
      </c>
      <c r="D1483" s="32">
        <v>2.6688309351740045E-5</v>
      </c>
      <c r="E1483" s="32">
        <v>0.11316686290215583</v>
      </c>
      <c r="F1483">
        <v>0.18143550367353303</v>
      </c>
      <c r="G1483">
        <f>(D1483*Ergebnis!$C$2*Ergebnis!$C$6)</f>
        <v>0.17507530934741469</v>
      </c>
      <c r="H1483">
        <f>Ergebnis!$C$3/1000*Eigenverbrauch!E1483</f>
        <v>0.33950058870646749</v>
      </c>
      <c r="I1483">
        <f>Ergebnis!$C$4/1000*Eigenverbrauch!F1483</f>
        <v>0.63502426285736557</v>
      </c>
      <c r="J1483">
        <f t="shared" si="69"/>
        <v>0.1488140129453025</v>
      </c>
      <c r="K1483">
        <f t="shared" si="70"/>
        <v>2.6261296402112194E-2</v>
      </c>
      <c r="L1483">
        <f t="shared" si="71"/>
        <v>2.3635166761900975E-2</v>
      </c>
    </row>
    <row r="1484" spans="2:12" x14ac:dyDescent="0.35">
      <c r="B1484" s="30">
        <v>40970</v>
      </c>
      <c r="C1484" s="31" t="s">
        <v>69</v>
      </c>
      <c r="D1484" s="32">
        <v>7.9315551881304282E-5</v>
      </c>
      <c r="E1484" s="32">
        <v>0.11879366027372337</v>
      </c>
      <c r="F1484">
        <v>9.7441194239276604E-4</v>
      </c>
      <c r="G1484">
        <f>(D1484*Ergebnis!$C$2*Ergebnis!$C$6)</f>
        <v>0.52031002034135609</v>
      </c>
      <c r="H1484">
        <f>Ergebnis!$C$3/1000*Eigenverbrauch!E1484</f>
        <v>0.35638098082117009</v>
      </c>
      <c r="I1484">
        <f>Ergebnis!$C$4/1000*Eigenverbrauch!F1484</f>
        <v>3.4104417983746812E-3</v>
      </c>
      <c r="J1484">
        <f t="shared" si="69"/>
        <v>0.30292383369799458</v>
      </c>
      <c r="K1484">
        <f t="shared" si="70"/>
        <v>0.21738618664336151</v>
      </c>
      <c r="L1484">
        <f t="shared" si="71"/>
        <v>3.069397618537213E-3</v>
      </c>
    </row>
    <row r="1485" spans="2:12" x14ac:dyDescent="0.35">
      <c r="B1485" s="30">
        <v>40970</v>
      </c>
      <c r="C1485" s="31" t="s">
        <v>70</v>
      </c>
      <c r="D1485" s="32">
        <v>2.7595448930690815E-5</v>
      </c>
      <c r="E1485" s="32">
        <v>0.14552619424382052</v>
      </c>
      <c r="F1485">
        <v>0.18007132695418315</v>
      </c>
      <c r="G1485">
        <f>(D1485*Ergebnis!$C$2*Ergebnis!$C$6)</f>
        <v>0.18102614498533173</v>
      </c>
      <c r="H1485">
        <f>Ergebnis!$C$3/1000*Eigenverbrauch!E1485</f>
        <v>0.43657858273146155</v>
      </c>
      <c r="I1485">
        <f>Ergebnis!$C$4/1000*Eigenverbrauch!F1485</f>
        <v>0.63024964433964104</v>
      </c>
      <c r="J1485">
        <f t="shared" si="69"/>
        <v>0.15387222323753197</v>
      </c>
      <c r="K1485">
        <f t="shared" si="70"/>
        <v>2.7153921747799764E-2</v>
      </c>
      <c r="L1485">
        <f t="shared" si="71"/>
        <v>2.4438529573019788E-2</v>
      </c>
    </row>
    <row r="1486" spans="2:12" x14ac:dyDescent="0.35">
      <c r="B1486" s="30">
        <v>40970</v>
      </c>
      <c r="C1486" s="31" t="s">
        <v>71</v>
      </c>
      <c r="D1486" s="32">
        <v>0</v>
      </c>
      <c r="E1486" s="32">
        <v>0.1859052059037582</v>
      </c>
      <c r="F1486">
        <v>0.17266579619199815</v>
      </c>
      <c r="G1486">
        <f>(D1486*Ergebnis!$C$2*Ergebnis!$C$6)</f>
        <v>0</v>
      </c>
      <c r="H1486">
        <f>Ergebnis!$C$3/1000*Eigenverbrauch!E1486</f>
        <v>0.55771561771127454</v>
      </c>
      <c r="I1486">
        <f>Ergebnis!$C$4/1000*Eigenverbrauch!F1486</f>
        <v>0.60433028667199351</v>
      </c>
      <c r="J1486">
        <f t="shared" si="69"/>
        <v>0</v>
      </c>
      <c r="K1486">
        <f t="shared" si="70"/>
        <v>0</v>
      </c>
      <c r="L1486">
        <f t="shared" si="71"/>
        <v>0</v>
      </c>
    </row>
    <row r="1487" spans="2:12" x14ac:dyDescent="0.35">
      <c r="B1487" s="30">
        <v>40970</v>
      </c>
      <c r="C1487" s="31" t="s">
        <v>72</v>
      </c>
      <c r="D1487" s="32">
        <v>0</v>
      </c>
      <c r="E1487" s="32">
        <v>0.20172877948294318</v>
      </c>
      <c r="F1487">
        <v>0</v>
      </c>
      <c r="G1487">
        <f>(D1487*Ergebnis!$C$2*Ergebnis!$C$6)</f>
        <v>0</v>
      </c>
      <c r="H1487">
        <f>Ergebnis!$C$3/1000*Eigenverbrauch!E1487</f>
        <v>0.60518633844882952</v>
      </c>
      <c r="I1487">
        <f>Ergebnis!$C$4/1000*Eigenverbrauch!F1487</f>
        <v>0</v>
      </c>
      <c r="J1487">
        <f t="shared" si="69"/>
        <v>0</v>
      </c>
      <c r="K1487">
        <f t="shared" si="70"/>
        <v>0</v>
      </c>
      <c r="L1487">
        <f t="shared" si="71"/>
        <v>0</v>
      </c>
    </row>
    <row r="1488" spans="2:12" x14ac:dyDescent="0.35">
      <c r="B1488" s="30">
        <v>40970</v>
      </c>
      <c r="C1488" s="31" t="s">
        <v>73</v>
      </c>
      <c r="D1488" s="32">
        <v>0</v>
      </c>
      <c r="E1488" s="32">
        <v>0.18898255490487076</v>
      </c>
      <c r="F1488">
        <v>0.16798861886851285</v>
      </c>
      <c r="G1488">
        <f>(D1488*Ergebnis!$C$2*Ergebnis!$C$6)</f>
        <v>0</v>
      </c>
      <c r="H1488">
        <f>Ergebnis!$C$3/1000*Eigenverbrauch!E1488</f>
        <v>0.56694766471461233</v>
      </c>
      <c r="I1488">
        <f>Ergebnis!$C$4/1000*Eigenverbrauch!F1488</f>
        <v>0.58796016603979495</v>
      </c>
      <c r="J1488">
        <f t="shared" si="69"/>
        <v>0</v>
      </c>
      <c r="K1488">
        <f t="shared" si="70"/>
        <v>0</v>
      </c>
      <c r="L1488">
        <f t="shared" si="71"/>
        <v>0</v>
      </c>
    </row>
    <row r="1489" spans="2:12" x14ac:dyDescent="0.35">
      <c r="B1489" s="30">
        <v>40970</v>
      </c>
      <c r="C1489" s="31" t="s">
        <v>74</v>
      </c>
      <c r="D1489" s="32">
        <v>0</v>
      </c>
      <c r="E1489" s="32">
        <v>0.15563553528822338</v>
      </c>
      <c r="F1489">
        <v>0.17558903201917642</v>
      </c>
      <c r="G1489">
        <f>(D1489*Ergebnis!$C$2*Ergebnis!$C$6)</f>
        <v>0</v>
      </c>
      <c r="H1489">
        <f>Ergebnis!$C$3/1000*Eigenverbrauch!E1489</f>
        <v>0.46690660586467014</v>
      </c>
      <c r="I1489">
        <f>Ergebnis!$C$4/1000*Eigenverbrauch!F1489</f>
        <v>0.61456161206711746</v>
      </c>
      <c r="J1489">
        <f t="shared" si="69"/>
        <v>0</v>
      </c>
      <c r="K1489">
        <f t="shared" si="70"/>
        <v>0</v>
      </c>
      <c r="L1489">
        <f t="shared" si="71"/>
        <v>0</v>
      </c>
    </row>
    <row r="1490" spans="2:12" x14ac:dyDescent="0.35">
      <c r="B1490" s="30">
        <v>40970</v>
      </c>
      <c r="C1490" s="31" t="s">
        <v>75</v>
      </c>
      <c r="D1490" s="32">
        <v>0</v>
      </c>
      <c r="E1490" s="32">
        <v>0.12531061317917816</v>
      </c>
      <c r="F1490">
        <v>0</v>
      </c>
      <c r="G1490">
        <f>(D1490*Ergebnis!$C$2*Ergebnis!$C$6)</f>
        <v>0</v>
      </c>
      <c r="H1490">
        <f>Ergebnis!$C$3/1000*Eigenverbrauch!E1490</f>
        <v>0.37593183953753451</v>
      </c>
      <c r="I1490">
        <f>Ergebnis!$C$4/1000*Eigenverbrauch!F1490</f>
        <v>0</v>
      </c>
      <c r="J1490">
        <f t="shared" si="69"/>
        <v>0</v>
      </c>
      <c r="K1490">
        <f t="shared" si="70"/>
        <v>0</v>
      </c>
      <c r="L1490">
        <f t="shared" si="71"/>
        <v>0</v>
      </c>
    </row>
    <row r="1491" spans="2:12" x14ac:dyDescent="0.35">
      <c r="B1491" s="30">
        <v>40970</v>
      </c>
      <c r="C1491" s="31" t="s">
        <v>76</v>
      </c>
      <c r="D1491" s="32">
        <v>0</v>
      </c>
      <c r="E1491" s="32">
        <v>9.6233407230450277E-2</v>
      </c>
      <c r="F1491">
        <v>0</v>
      </c>
      <c r="G1491">
        <f>(D1491*Ergebnis!$C$2*Ergebnis!$C$6)</f>
        <v>0</v>
      </c>
      <c r="H1491">
        <f>Ergebnis!$C$3/1000*Eigenverbrauch!E1491</f>
        <v>0.28870022169135084</v>
      </c>
      <c r="I1491">
        <f>Ergebnis!$C$4/1000*Eigenverbrauch!F1491</f>
        <v>0</v>
      </c>
      <c r="J1491">
        <f t="shared" si="69"/>
        <v>0</v>
      </c>
      <c r="K1491">
        <f t="shared" si="70"/>
        <v>0</v>
      </c>
      <c r="L1491">
        <f t="shared" si="71"/>
        <v>0</v>
      </c>
    </row>
    <row r="1492" spans="2:12" x14ac:dyDescent="0.35">
      <c r="B1492" s="30">
        <v>40971</v>
      </c>
      <c r="C1492" s="31" t="s">
        <v>53</v>
      </c>
      <c r="D1492" s="32">
        <v>0</v>
      </c>
      <c r="E1492" s="32">
        <v>8.2851984044597676E-2</v>
      </c>
      <c r="F1492">
        <v>0</v>
      </c>
      <c r="G1492">
        <f>(D1492*Ergebnis!$C$2*Ergebnis!$C$6)</f>
        <v>0</v>
      </c>
      <c r="H1492">
        <f>Ergebnis!$C$3/1000*Eigenverbrauch!E1492</f>
        <v>0.24855595213379303</v>
      </c>
      <c r="I1492">
        <f>Ergebnis!$C$4/1000*Eigenverbrauch!F1492</f>
        <v>0</v>
      </c>
      <c r="J1492">
        <f t="shared" si="69"/>
        <v>0</v>
      </c>
      <c r="K1492">
        <f t="shared" si="70"/>
        <v>0</v>
      </c>
      <c r="L1492">
        <f t="shared" si="71"/>
        <v>0</v>
      </c>
    </row>
    <row r="1493" spans="2:12" x14ac:dyDescent="0.35">
      <c r="B1493" s="30">
        <v>40971</v>
      </c>
      <c r="C1493" s="31" t="s">
        <v>54</v>
      </c>
      <c r="D1493" s="32">
        <v>0</v>
      </c>
      <c r="E1493" s="32">
        <v>7.2453334074797163E-2</v>
      </c>
      <c r="F1493">
        <v>0</v>
      </c>
      <c r="G1493">
        <f>(D1493*Ergebnis!$C$2*Ergebnis!$C$6)</f>
        <v>0</v>
      </c>
      <c r="H1493">
        <f>Ergebnis!$C$3/1000*Eigenverbrauch!E1493</f>
        <v>0.2173600022243915</v>
      </c>
      <c r="I1493">
        <f>Ergebnis!$C$4/1000*Eigenverbrauch!F1493</f>
        <v>0</v>
      </c>
      <c r="J1493">
        <f t="shared" si="69"/>
        <v>0</v>
      </c>
      <c r="K1493">
        <f t="shared" si="70"/>
        <v>0</v>
      </c>
      <c r="L1493">
        <f t="shared" si="71"/>
        <v>0</v>
      </c>
    </row>
    <row r="1494" spans="2:12" x14ac:dyDescent="0.35">
      <c r="B1494" s="30">
        <v>40971</v>
      </c>
      <c r="C1494" s="31" t="s">
        <v>55</v>
      </c>
      <c r="D1494" s="32">
        <v>0</v>
      </c>
      <c r="E1494" s="32">
        <v>7.1603746182731742E-2</v>
      </c>
      <c r="F1494">
        <v>0</v>
      </c>
      <c r="G1494">
        <f>(D1494*Ergebnis!$C$2*Ergebnis!$C$6)</f>
        <v>0</v>
      </c>
      <c r="H1494">
        <f>Ergebnis!$C$3/1000*Eigenverbrauch!E1494</f>
        <v>0.21481123854819523</v>
      </c>
      <c r="I1494">
        <f>Ergebnis!$C$4/1000*Eigenverbrauch!F1494</f>
        <v>0</v>
      </c>
      <c r="J1494">
        <f t="shared" si="69"/>
        <v>0</v>
      </c>
      <c r="K1494">
        <f t="shared" si="70"/>
        <v>0</v>
      </c>
      <c r="L1494">
        <f t="shared" si="71"/>
        <v>0</v>
      </c>
    </row>
    <row r="1495" spans="2:12" x14ac:dyDescent="0.35">
      <c r="B1495" s="30">
        <v>40971</v>
      </c>
      <c r="C1495" s="31" t="s">
        <v>56</v>
      </c>
      <c r="D1495" s="32">
        <v>0</v>
      </c>
      <c r="E1495" s="32">
        <v>7.3891290763350895E-2</v>
      </c>
      <c r="F1495">
        <v>0</v>
      </c>
      <c r="G1495">
        <f>(D1495*Ergebnis!$C$2*Ergebnis!$C$6)</f>
        <v>0</v>
      </c>
      <c r="H1495">
        <f>Ergebnis!$C$3/1000*Eigenverbrauch!E1495</f>
        <v>0.2216738722900527</v>
      </c>
      <c r="I1495">
        <f>Ergebnis!$C$4/1000*Eigenverbrauch!F1495</f>
        <v>0</v>
      </c>
      <c r="J1495">
        <f t="shared" si="69"/>
        <v>0</v>
      </c>
      <c r="K1495">
        <f t="shared" si="70"/>
        <v>0</v>
      </c>
      <c r="L1495">
        <f t="shared" si="71"/>
        <v>0</v>
      </c>
    </row>
    <row r="1496" spans="2:12" x14ac:dyDescent="0.35">
      <c r="B1496" s="30">
        <v>40971</v>
      </c>
      <c r="C1496" s="31" t="s">
        <v>57</v>
      </c>
      <c r="D1496" s="32">
        <v>0</v>
      </c>
      <c r="E1496" s="32">
        <v>7.9320105292101761E-2</v>
      </c>
      <c r="F1496">
        <v>0</v>
      </c>
      <c r="G1496">
        <f>(D1496*Ergebnis!$C$2*Ergebnis!$C$6)</f>
        <v>0</v>
      </c>
      <c r="H1496">
        <f>Ergebnis!$C$3/1000*Eigenverbrauch!E1496</f>
        <v>0.23796031587630528</v>
      </c>
      <c r="I1496">
        <f>Ergebnis!$C$4/1000*Eigenverbrauch!F1496</f>
        <v>0</v>
      </c>
      <c r="J1496">
        <f t="shared" si="69"/>
        <v>0</v>
      </c>
      <c r="K1496">
        <f t="shared" si="70"/>
        <v>0</v>
      </c>
      <c r="L1496">
        <f t="shared" si="71"/>
        <v>0</v>
      </c>
    </row>
    <row r="1497" spans="2:12" x14ac:dyDescent="0.35">
      <c r="B1497" s="30">
        <v>40971</v>
      </c>
      <c r="C1497" s="31" t="s">
        <v>58</v>
      </c>
      <c r="D1497" s="32">
        <v>0</v>
      </c>
      <c r="E1497" s="32">
        <v>8.5051277276569567E-2</v>
      </c>
      <c r="F1497">
        <v>0</v>
      </c>
      <c r="G1497">
        <f>(D1497*Ergebnis!$C$2*Ergebnis!$C$6)</f>
        <v>0</v>
      </c>
      <c r="H1497">
        <f>Ergebnis!$C$3/1000*Eigenverbrauch!E1497</f>
        <v>0.25515383182970869</v>
      </c>
      <c r="I1497">
        <f>Ergebnis!$C$4/1000*Eigenverbrauch!F1497</f>
        <v>0</v>
      </c>
      <c r="J1497">
        <f t="shared" si="69"/>
        <v>0</v>
      </c>
      <c r="K1497">
        <f t="shared" si="70"/>
        <v>0</v>
      </c>
      <c r="L1497">
        <f t="shared" si="71"/>
        <v>0</v>
      </c>
    </row>
    <row r="1498" spans="2:12" x14ac:dyDescent="0.35">
      <c r="B1498" s="30">
        <v>40971</v>
      </c>
      <c r="C1498" s="31" t="s">
        <v>59</v>
      </c>
      <c r="D1498" s="32">
        <v>0</v>
      </c>
      <c r="E1498" s="32">
        <v>9.0916046337230286E-2</v>
      </c>
      <c r="F1498">
        <v>0</v>
      </c>
      <c r="G1498">
        <f>(D1498*Ergebnis!$C$2*Ergebnis!$C$6)</f>
        <v>0</v>
      </c>
      <c r="H1498">
        <f>Ergebnis!$C$3/1000*Eigenverbrauch!E1498</f>
        <v>0.27274813901169087</v>
      </c>
      <c r="I1498">
        <f>Ergebnis!$C$4/1000*Eigenverbrauch!F1498</f>
        <v>0</v>
      </c>
      <c r="J1498">
        <f t="shared" si="69"/>
        <v>0</v>
      </c>
      <c r="K1498">
        <f t="shared" si="70"/>
        <v>0</v>
      </c>
      <c r="L1498">
        <f t="shared" si="71"/>
        <v>0</v>
      </c>
    </row>
    <row r="1499" spans="2:12" x14ac:dyDescent="0.35">
      <c r="B1499" s="30">
        <v>40971</v>
      </c>
      <c r="C1499" s="31" t="s">
        <v>60</v>
      </c>
      <c r="D1499" s="32">
        <v>1.5579136247198007E-5</v>
      </c>
      <c r="E1499" s="32">
        <v>0.11393203212015565</v>
      </c>
      <c r="F1499">
        <v>0</v>
      </c>
      <c r="G1499">
        <f>(D1499*Ergebnis!$C$2*Ergebnis!$C$6)</f>
        <v>0.10219913378161892</v>
      </c>
      <c r="H1499">
        <f>Ergebnis!$C$3/1000*Eigenverbrauch!E1499</f>
        <v>0.34179609636046693</v>
      </c>
      <c r="I1499">
        <f>Ergebnis!$C$4/1000*Eigenverbrauch!F1499</f>
        <v>0</v>
      </c>
      <c r="J1499">
        <f t="shared" si="69"/>
        <v>8.6869263714376074E-2</v>
      </c>
      <c r="K1499">
        <f t="shared" si="70"/>
        <v>1.5329870067242846E-2</v>
      </c>
      <c r="L1499">
        <f t="shared" si="71"/>
        <v>0</v>
      </c>
    </row>
    <row r="1500" spans="2:12" x14ac:dyDescent="0.35">
      <c r="B1500" s="30">
        <v>40971</v>
      </c>
      <c r="C1500" s="31" t="s">
        <v>61</v>
      </c>
      <c r="D1500" s="32">
        <v>2.4466474730831637E-4</v>
      </c>
      <c r="E1500" s="32">
        <v>0.14949773181639453</v>
      </c>
      <c r="F1500">
        <v>0</v>
      </c>
      <c r="G1500">
        <f>(D1500*Ergebnis!$C$2*Ergebnis!$C$6)</f>
        <v>1.6050007423425554</v>
      </c>
      <c r="H1500">
        <f>Ergebnis!$C$3/1000*Eigenverbrauch!E1500</f>
        <v>0.44849319544918359</v>
      </c>
      <c r="I1500">
        <f>Ergebnis!$C$4/1000*Eigenverbrauch!F1500</f>
        <v>0</v>
      </c>
      <c r="J1500">
        <f t="shared" si="69"/>
        <v>0.38121921613180604</v>
      </c>
      <c r="K1500">
        <f t="shared" si="70"/>
        <v>1.2237815262107494</v>
      </c>
      <c r="L1500">
        <f t="shared" si="71"/>
        <v>0</v>
      </c>
    </row>
    <row r="1501" spans="2:12" x14ac:dyDescent="0.35">
      <c r="B1501" s="30">
        <v>40971</v>
      </c>
      <c r="C1501" s="31" t="s">
        <v>62</v>
      </c>
      <c r="D1501" s="32">
        <v>5.6387270349563077E-4</v>
      </c>
      <c r="E1501" s="32">
        <v>0.16861458655727737</v>
      </c>
      <c r="F1501">
        <v>0.57568257556564617</v>
      </c>
      <c r="G1501">
        <f>(D1501*Ergebnis!$C$2*Ergebnis!$C$6)</f>
        <v>3.6990049349313376</v>
      </c>
      <c r="H1501">
        <f>Ergebnis!$C$3/1000*Eigenverbrauch!E1501</f>
        <v>0.50584375967183215</v>
      </c>
      <c r="I1501">
        <f>Ergebnis!$C$4/1000*Eigenverbrauch!F1501</f>
        <v>2.0148890144797615</v>
      </c>
      <c r="J1501">
        <f t="shared" si="69"/>
        <v>0.42996719572105729</v>
      </c>
      <c r="K1501">
        <f t="shared" si="70"/>
        <v>3.2690377392102805</v>
      </c>
      <c r="L1501">
        <f t="shared" si="71"/>
        <v>1.8134001130317854</v>
      </c>
    </row>
    <row r="1502" spans="2:12" x14ac:dyDescent="0.35">
      <c r="B1502" s="30">
        <v>40971</v>
      </c>
      <c r="C1502" s="31" t="s">
        <v>63</v>
      </c>
      <c r="D1502" s="32">
        <v>7.6544174732857582E-4</v>
      </c>
      <c r="E1502" s="32">
        <v>0.17785676479489901</v>
      </c>
      <c r="F1502">
        <v>0.39385730711515599</v>
      </c>
      <c r="G1502">
        <f>(D1502*Ergebnis!$C$2*Ergebnis!$C$6)</f>
        <v>5.021297862475457</v>
      </c>
      <c r="H1502">
        <f>Ergebnis!$C$3/1000*Eigenverbrauch!E1502</f>
        <v>0.53357029438469705</v>
      </c>
      <c r="I1502">
        <f>Ergebnis!$C$4/1000*Eigenverbrauch!F1502</f>
        <v>1.3785005749030459</v>
      </c>
      <c r="J1502">
        <f t="shared" si="69"/>
        <v>0.45353475022699247</v>
      </c>
      <c r="K1502">
        <f t="shared" si="70"/>
        <v>4.5677631122484641</v>
      </c>
      <c r="L1502">
        <f t="shared" si="71"/>
        <v>1.2406505174127413</v>
      </c>
    </row>
    <row r="1503" spans="2:12" x14ac:dyDescent="0.35">
      <c r="B1503" s="30">
        <v>40971</v>
      </c>
      <c r="C1503" s="31" t="s">
        <v>64</v>
      </c>
      <c r="D1503" s="32">
        <v>8.5347372733805924E-4</v>
      </c>
      <c r="E1503" s="32">
        <v>0.18574892972845103</v>
      </c>
      <c r="F1503">
        <v>0.14713620330130767</v>
      </c>
      <c r="G1503">
        <f>(D1503*Ergebnis!$C$2*Ergebnis!$C$6)</f>
        <v>5.5987876513376689</v>
      </c>
      <c r="H1503">
        <f>Ergebnis!$C$3/1000*Eigenverbrauch!E1503</f>
        <v>0.55724678918535309</v>
      </c>
      <c r="I1503">
        <f>Ergebnis!$C$4/1000*Eigenverbrauch!F1503</f>
        <v>0.5149767115545768</v>
      </c>
      <c r="J1503">
        <f t="shared" si="69"/>
        <v>0.47365977080755012</v>
      </c>
      <c r="K1503">
        <f t="shared" si="70"/>
        <v>5.125127880530119</v>
      </c>
      <c r="L1503">
        <f t="shared" si="71"/>
        <v>0.46347904039911914</v>
      </c>
    </row>
    <row r="1504" spans="2:12" x14ac:dyDescent="0.35">
      <c r="B1504" s="30">
        <v>40971</v>
      </c>
      <c r="C1504" s="31" t="s">
        <v>65</v>
      </c>
      <c r="D1504" s="32">
        <v>8.26233246068697E-4</v>
      </c>
      <c r="E1504" s="32">
        <v>0.18849448235448754</v>
      </c>
      <c r="F1504">
        <v>0.26620934266170365</v>
      </c>
      <c r="G1504">
        <f>(D1504*Ergebnis!$C$2*Ergebnis!$C$6)</f>
        <v>5.4200900942106527</v>
      </c>
      <c r="H1504">
        <f>Ergebnis!$C$3/1000*Eigenverbrauch!E1504</f>
        <v>0.56548344706346265</v>
      </c>
      <c r="I1504">
        <f>Ergebnis!$C$4/1000*Eigenverbrauch!F1504</f>
        <v>0.93173269931596281</v>
      </c>
      <c r="J1504">
        <f t="shared" si="69"/>
        <v>0.48066093000394322</v>
      </c>
      <c r="K1504">
        <f t="shared" si="70"/>
        <v>4.9394291642067092</v>
      </c>
      <c r="L1504">
        <f t="shared" si="71"/>
        <v>0.83855942938436656</v>
      </c>
    </row>
    <row r="1505" spans="2:12" x14ac:dyDescent="0.35">
      <c r="B1505" s="30">
        <v>40971</v>
      </c>
      <c r="C1505" s="31" t="s">
        <v>66</v>
      </c>
      <c r="D1505" s="32">
        <v>7.8731827282675095E-4</v>
      </c>
      <c r="E1505" s="32">
        <v>0.17963161517388304</v>
      </c>
      <c r="F1505">
        <v>0.32058152904721998</v>
      </c>
      <c r="G1505">
        <f>(D1505*Ergebnis!$C$2*Ergebnis!$C$6)</f>
        <v>5.1648078697434858</v>
      </c>
      <c r="H1505">
        <f>Ergebnis!$C$3/1000*Eigenverbrauch!E1505</f>
        <v>0.53889484552164912</v>
      </c>
      <c r="I1505">
        <f>Ergebnis!$C$4/1000*Eigenverbrauch!F1505</f>
        <v>1.1220353516652699</v>
      </c>
      <c r="J1505">
        <f t="shared" si="69"/>
        <v>0.45806061869340176</v>
      </c>
      <c r="K1505">
        <f t="shared" si="70"/>
        <v>4.7067472510500838</v>
      </c>
      <c r="L1505">
        <f t="shared" si="71"/>
        <v>1.009831816498743</v>
      </c>
    </row>
    <row r="1506" spans="2:12" x14ac:dyDescent="0.35">
      <c r="B1506" s="30">
        <v>40971</v>
      </c>
      <c r="C1506" s="31" t="s">
        <v>67</v>
      </c>
      <c r="D1506" s="32">
        <v>6.6234336213825788E-4</v>
      </c>
      <c r="E1506" s="32">
        <v>0.17439510164949881</v>
      </c>
      <c r="F1506">
        <v>0.29290822988326548</v>
      </c>
      <c r="G1506">
        <f>(D1506*Ergebnis!$C$2*Ergebnis!$C$6)</f>
        <v>4.344972455626972</v>
      </c>
      <c r="H1506">
        <f>Ergebnis!$C$3/1000*Eigenverbrauch!E1506</f>
        <v>0.52318530494849647</v>
      </c>
      <c r="I1506">
        <f>Ergebnis!$C$4/1000*Eigenverbrauch!F1506</f>
        <v>1.0251788045914292</v>
      </c>
      <c r="J1506">
        <f t="shared" si="69"/>
        <v>0.44470750920622198</v>
      </c>
      <c r="K1506">
        <f t="shared" si="70"/>
        <v>3.9002649464207502</v>
      </c>
      <c r="L1506">
        <f t="shared" si="71"/>
        <v>0.92266092413228629</v>
      </c>
    </row>
    <row r="1507" spans="2:12" x14ac:dyDescent="0.35">
      <c r="B1507" s="30">
        <v>40971</v>
      </c>
      <c r="C1507" s="31" t="s">
        <v>68</v>
      </c>
      <c r="D1507" s="32">
        <v>2.983568928218663E-4</v>
      </c>
      <c r="E1507" s="32">
        <v>0.17553792108817884</v>
      </c>
      <c r="F1507">
        <v>0</v>
      </c>
      <c r="G1507">
        <f>(D1507*Ergebnis!$C$2*Ergebnis!$C$6)</f>
        <v>1.9572212169114429</v>
      </c>
      <c r="H1507">
        <f>Ergebnis!$C$3/1000*Eigenverbrauch!E1507</f>
        <v>0.52661376326453646</v>
      </c>
      <c r="I1507">
        <f>Ergebnis!$C$4/1000*Eigenverbrauch!F1507</f>
        <v>0</v>
      </c>
      <c r="J1507">
        <f t="shared" si="69"/>
        <v>0.44762169877485597</v>
      </c>
      <c r="K1507">
        <f t="shared" si="70"/>
        <v>1.5095995181365869</v>
      </c>
      <c r="L1507">
        <f t="shared" si="71"/>
        <v>0</v>
      </c>
    </row>
    <row r="1508" spans="2:12" x14ac:dyDescent="0.35">
      <c r="B1508" s="30">
        <v>40971</v>
      </c>
      <c r="C1508" s="31" t="s">
        <v>69</v>
      </c>
      <c r="D1508" s="32">
        <v>1.0309838519031795E-4</v>
      </c>
      <c r="E1508" s="32">
        <v>0.17905169676058008</v>
      </c>
      <c r="F1508">
        <v>0.53651121548145697</v>
      </c>
      <c r="G1508">
        <f>(D1508*Ergebnis!$C$2*Ergebnis!$C$6)</f>
        <v>0.67632540684848574</v>
      </c>
      <c r="H1508">
        <f>Ergebnis!$C$3/1000*Eigenverbrauch!E1508</f>
        <v>0.53715509028174024</v>
      </c>
      <c r="I1508">
        <f>Ergebnis!$C$4/1000*Eigenverbrauch!F1508</f>
        <v>1.8777892541850993</v>
      </c>
      <c r="J1508">
        <f t="shared" si="69"/>
        <v>0.45658182673947917</v>
      </c>
      <c r="K1508">
        <f t="shared" si="70"/>
        <v>0.21974358010900658</v>
      </c>
      <c r="L1508">
        <f t="shared" si="71"/>
        <v>0.19776922209810593</v>
      </c>
    </row>
    <row r="1509" spans="2:12" x14ac:dyDescent="0.35">
      <c r="B1509" s="30">
        <v>40971</v>
      </c>
      <c r="C1509" s="31" t="s">
        <v>70</v>
      </c>
      <c r="D1509" s="32">
        <v>3.182876696579441E-5</v>
      </c>
      <c r="E1509" s="32">
        <v>0.19361673918003033</v>
      </c>
      <c r="F1509">
        <v>0.11790384502952468</v>
      </c>
      <c r="G1509">
        <f>(D1509*Ergebnis!$C$2*Ergebnis!$C$6)</f>
        <v>0.20879671129561134</v>
      </c>
      <c r="H1509">
        <f>Ergebnis!$C$3/1000*Eigenverbrauch!E1509</f>
        <v>0.58085021754009103</v>
      </c>
      <c r="I1509">
        <f>Ergebnis!$C$4/1000*Eigenverbrauch!F1509</f>
        <v>0.41266345760333639</v>
      </c>
      <c r="J1509">
        <f t="shared" si="69"/>
        <v>0.17747720460126964</v>
      </c>
      <c r="K1509">
        <f t="shared" si="70"/>
        <v>3.1319506694341692E-2</v>
      </c>
      <c r="L1509">
        <f t="shared" si="71"/>
        <v>2.8187556024907523E-2</v>
      </c>
    </row>
    <row r="1510" spans="2:12" x14ac:dyDescent="0.35">
      <c r="B1510" s="30">
        <v>40971</v>
      </c>
      <c r="C1510" s="31" t="s">
        <v>71</v>
      </c>
      <c r="D1510" s="32">
        <v>0</v>
      </c>
      <c r="E1510" s="32">
        <v>0.21305424932882233</v>
      </c>
      <c r="F1510">
        <v>0.15376220450957845</v>
      </c>
      <c r="G1510">
        <f>(D1510*Ergebnis!$C$2*Ergebnis!$C$6)</f>
        <v>0</v>
      </c>
      <c r="H1510">
        <f>Ergebnis!$C$3/1000*Eigenverbrauch!E1510</f>
        <v>0.63916274798646699</v>
      </c>
      <c r="I1510">
        <f>Ergebnis!$C$4/1000*Eigenverbrauch!F1510</f>
        <v>0.53816771578352451</v>
      </c>
      <c r="J1510">
        <f t="shared" si="69"/>
        <v>0</v>
      </c>
      <c r="K1510">
        <f t="shared" si="70"/>
        <v>0</v>
      </c>
      <c r="L1510">
        <f t="shared" si="71"/>
        <v>0</v>
      </c>
    </row>
    <row r="1511" spans="2:12" x14ac:dyDescent="0.35">
      <c r="B1511" s="30">
        <v>40971</v>
      </c>
      <c r="C1511" s="31" t="s">
        <v>72</v>
      </c>
      <c r="D1511" s="32">
        <v>0</v>
      </c>
      <c r="E1511" s="32">
        <v>0.20780360455099056</v>
      </c>
      <c r="F1511">
        <v>0.23970533782862044</v>
      </c>
      <c r="G1511">
        <f>(D1511*Ergebnis!$C$2*Ergebnis!$C$6)</f>
        <v>0</v>
      </c>
      <c r="H1511">
        <f>Ergebnis!$C$3/1000*Eigenverbrauch!E1511</f>
        <v>0.62341081365297168</v>
      </c>
      <c r="I1511">
        <f>Ergebnis!$C$4/1000*Eigenverbrauch!F1511</f>
        <v>0.83896868240017153</v>
      </c>
      <c r="J1511">
        <f t="shared" si="69"/>
        <v>0</v>
      </c>
      <c r="K1511">
        <f t="shared" si="70"/>
        <v>0</v>
      </c>
      <c r="L1511">
        <f t="shared" si="71"/>
        <v>0</v>
      </c>
    </row>
    <row r="1512" spans="2:12" x14ac:dyDescent="0.35">
      <c r="B1512" s="30">
        <v>40971</v>
      </c>
      <c r="C1512" s="31" t="s">
        <v>73</v>
      </c>
      <c r="D1512" s="32">
        <v>0</v>
      </c>
      <c r="E1512" s="32">
        <v>0.18450133181431536</v>
      </c>
      <c r="F1512">
        <v>0</v>
      </c>
      <c r="G1512">
        <f>(D1512*Ergebnis!$C$2*Ergebnis!$C$6)</f>
        <v>0</v>
      </c>
      <c r="H1512">
        <f>Ergebnis!$C$3/1000*Eigenverbrauch!E1512</f>
        <v>0.55350399544294604</v>
      </c>
      <c r="I1512">
        <f>Ergebnis!$C$4/1000*Eigenverbrauch!F1512</f>
        <v>0</v>
      </c>
      <c r="J1512">
        <f t="shared" si="69"/>
        <v>0</v>
      </c>
      <c r="K1512">
        <f t="shared" si="70"/>
        <v>0</v>
      </c>
      <c r="L1512">
        <f t="shared" si="71"/>
        <v>0</v>
      </c>
    </row>
    <row r="1513" spans="2:12" x14ac:dyDescent="0.35">
      <c r="B1513" s="30">
        <v>40971</v>
      </c>
      <c r="C1513" s="31" t="s">
        <v>74</v>
      </c>
      <c r="D1513" s="32">
        <v>0</v>
      </c>
      <c r="E1513" s="32">
        <v>0.15348923606639819</v>
      </c>
      <c r="F1513">
        <v>0.27517393253171712</v>
      </c>
      <c r="G1513">
        <f>(D1513*Ergebnis!$C$2*Ergebnis!$C$6)</f>
        <v>0</v>
      </c>
      <c r="H1513">
        <f>Ergebnis!$C$3/1000*Eigenverbrauch!E1513</f>
        <v>0.46046770819919458</v>
      </c>
      <c r="I1513">
        <f>Ergebnis!$C$4/1000*Eigenverbrauch!F1513</f>
        <v>0.96310876386100996</v>
      </c>
      <c r="J1513">
        <f t="shared" si="69"/>
        <v>0</v>
      </c>
      <c r="K1513">
        <f t="shared" si="70"/>
        <v>0</v>
      </c>
      <c r="L1513">
        <f t="shared" si="71"/>
        <v>0</v>
      </c>
    </row>
    <row r="1514" spans="2:12" x14ac:dyDescent="0.35">
      <c r="B1514" s="30">
        <v>40971</v>
      </c>
      <c r="C1514" s="31" t="s">
        <v>75</v>
      </c>
      <c r="D1514" s="32">
        <v>0</v>
      </c>
      <c r="E1514" s="32">
        <v>0.13126642348932199</v>
      </c>
      <c r="F1514">
        <v>0.44842437588915091</v>
      </c>
      <c r="G1514">
        <f>(D1514*Ergebnis!$C$2*Ergebnis!$C$6)</f>
        <v>0</v>
      </c>
      <c r="H1514">
        <f>Ergebnis!$C$3/1000*Eigenverbrauch!E1514</f>
        <v>0.39379927046796598</v>
      </c>
      <c r="I1514">
        <f>Ergebnis!$C$4/1000*Eigenverbrauch!F1514</f>
        <v>1.5694853156120281</v>
      </c>
      <c r="J1514">
        <f t="shared" si="69"/>
        <v>0</v>
      </c>
      <c r="K1514">
        <f t="shared" si="70"/>
        <v>0</v>
      </c>
      <c r="L1514">
        <f t="shared" si="71"/>
        <v>0</v>
      </c>
    </row>
    <row r="1515" spans="2:12" x14ac:dyDescent="0.35">
      <c r="B1515" s="30">
        <v>40971</v>
      </c>
      <c r="C1515" s="31" t="s">
        <v>76</v>
      </c>
      <c r="D1515" s="32">
        <v>0</v>
      </c>
      <c r="E1515" s="32">
        <v>0.11398253535781312</v>
      </c>
      <c r="F1515">
        <v>0</v>
      </c>
      <c r="G1515">
        <f>(D1515*Ergebnis!$C$2*Ergebnis!$C$6)</f>
        <v>0</v>
      </c>
      <c r="H1515">
        <f>Ergebnis!$C$3/1000*Eigenverbrauch!E1515</f>
        <v>0.34194760607343938</v>
      </c>
      <c r="I1515">
        <f>Ergebnis!$C$4/1000*Eigenverbrauch!F1515</f>
        <v>0</v>
      </c>
      <c r="J1515">
        <f t="shared" si="69"/>
        <v>0</v>
      </c>
      <c r="K1515">
        <f t="shared" si="70"/>
        <v>0</v>
      </c>
      <c r="L1515">
        <f t="shared" si="71"/>
        <v>0</v>
      </c>
    </row>
    <row r="1516" spans="2:12" x14ac:dyDescent="0.35">
      <c r="B1516" s="30">
        <v>40972</v>
      </c>
      <c r="C1516" s="31" t="s">
        <v>53</v>
      </c>
      <c r="D1516" s="32">
        <v>0</v>
      </c>
      <c r="E1516" s="32">
        <v>0.10220813084701091</v>
      </c>
      <c r="F1516">
        <v>0</v>
      </c>
      <c r="G1516">
        <f>(D1516*Ergebnis!$C$2*Ergebnis!$C$6)</f>
        <v>0</v>
      </c>
      <c r="H1516">
        <f>Ergebnis!$C$3/1000*Eigenverbrauch!E1516</f>
        <v>0.30662439254103274</v>
      </c>
      <c r="I1516">
        <f>Ergebnis!$C$4/1000*Eigenverbrauch!F1516</f>
        <v>0</v>
      </c>
      <c r="J1516">
        <f t="shared" si="69"/>
        <v>0</v>
      </c>
      <c r="K1516">
        <f t="shared" si="70"/>
        <v>0</v>
      </c>
      <c r="L1516">
        <f t="shared" si="71"/>
        <v>0</v>
      </c>
    </row>
    <row r="1517" spans="2:12" x14ac:dyDescent="0.35">
      <c r="B1517" s="30">
        <v>40972</v>
      </c>
      <c r="C1517" s="31" t="s">
        <v>54</v>
      </c>
      <c r="D1517" s="32">
        <v>0</v>
      </c>
      <c r="E1517" s="32">
        <v>9.1520719180419888E-2</v>
      </c>
      <c r="F1517">
        <v>0</v>
      </c>
      <c r="G1517">
        <f>(D1517*Ergebnis!$C$2*Ergebnis!$C$6)</f>
        <v>0</v>
      </c>
      <c r="H1517">
        <f>Ergebnis!$C$3/1000*Eigenverbrauch!E1517</f>
        <v>0.27456215754125968</v>
      </c>
      <c r="I1517">
        <f>Ergebnis!$C$4/1000*Eigenverbrauch!F1517</f>
        <v>0</v>
      </c>
      <c r="J1517">
        <f t="shared" si="69"/>
        <v>0</v>
      </c>
      <c r="K1517">
        <f t="shared" si="70"/>
        <v>0</v>
      </c>
      <c r="L1517">
        <f t="shared" si="71"/>
        <v>0</v>
      </c>
    </row>
    <row r="1518" spans="2:12" x14ac:dyDescent="0.35">
      <c r="B1518" s="30">
        <v>40972</v>
      </c>
      <c r="C1518" s="31" t="s">
        <v>55</v>
      </c>
      <c r="D1518" s="32">
        <v>0</v>
      </c>
      <c r="E1518" s="32">
        <v>8.4797643551212762E-2</v>
      </c>
      <c r="F1518">
        <v>0.29992399586849339</v>
      </c>
      <c r="G1518">
        <f>(D1518*Ergebnis!$C$2*Ergebnis!$C$6)</f>
        <v>0</v>
      </c>
      <c r="H1518">
        <f>Ergebnis!$C$3/1000*Eigenverbrauch!E1518</f>
        <v>0.25439293065363827</v>
      </c>
      <c r="I1518">
        <f>Ergebnis!$C$4/1000*Eigenverbrauch!F1518</f>
        <v>1.049733985539727</v>
      </c>
      <c r="J1518">
        <f t="shared" si="69"/>
        <v>0</v>
      </c>
      <c r="K1518">
        <f t="shared" si="70"/>
        <v>0</v>
      </c>
      <c r="L1518">
        <f t="shared" si="71"/>
        <v>0</v>
      </c>
    </row>
    <row r="1519" spans="2:12" x14ac:dyDescent="0.35">
      <c r="B1519" s="30">
        <v>40972</v>
      </c>
      <c r="C1519" s="31" t="s">
        <v>56</v>
      </c>
      <c r="D1519" s="32">
        <v>0</v>
      </c>
      <c r="E1519" s="32">
        <v>8.0188540219731708E-2</v>
      </c>
      <c r="F1519">
        <v>2.5139828113733362E-2</v>
      </c>
      <c r="G1519">
        <f>(D1519*Ergebnis!$C$2*Ergebnis!$C$6)</f>
        <v>0</v>
      </c>
      <c r="H1519">
        <f>Ergebnis!$C$3/1000*Eigenverbrauch!E1519</f>
        <v>0.24056562065919512</v>
      </c>
      <c r="I1519">
        <f>Ergebnis!$C$4/1000*Eigenverbrauch!F1519</f>
        <v>8.798939839806677E-2</v>
      </c>
      <c r="J1519">
        <f t="shared" si="69"/>
        <v>0</v>
      </c>
      <c r="K1519">
        <f t="shared" si="70"/>
        <v>0</v>
      </c>
      <c r="L1519">
        <f t="shared" si="71"/>
        <v>0</v>
      </c>
    </row>
    <row r="1520" spans="2:12" x14ac:dyDescent="0.35">
      <c r="B1520" s="30">
        <v>40972</v>
      </c>
      <c r="C1520" s="31" t="s">
        <v>57</v>
      </c>
      <c r="D1520" s="32">
        <v>0</v>
      </c>
      <c r="E1520" s="32">
        <v>8.0818135347188791E-2</v>
      </c>
      <c r="F1520">
        <v>0.18572291622006121</v>
      </c>
      <c r="G1520">
        <f>(D1520*Ergebnis!$C$2*Ergebnis!$C$6)</f>
        <v>0</v>
      </c>
      <c r="H1520">
        <f>Ergebnis!$C$3/1000*Eigenverbrauch!E1520</f>
        <v>0.24245440604156637</v>
      </c>
      <c r="I1520">
        <f>Ergebnis!$C$4/1000*Eigenverbrauch!F1520</f>
        <v>0.65003020677021417</v>
      </c>
      <c r="J1520">
        <f t="shared" si="69"/>
        <v>0</v>
      </c>
      <c r="K1520">
        <f t="shared" si="70"/>
        <v>0</v>
      </c>
      <c r="L1520">
        <f t="shared" si="71"/>
        <v>0</v>
      </c>
    </row>
    <row r="1521" spans="2:12" x14ac:dyDescent="0.35">
      <c r="B1521" s="30">
        <v>40972</v>
      </c>
      <c r="C1521" s="31" t="s">
        <v>58</v>
      </c>
      <c r="D1521" s="32">
        <v>0</v>
      </c>
      <c r="E1521" s="32">
        <v>8.4141444394085163E-2</v>
      </c>
      <c r="F1521">
        <v>0.36774306705902987</v>
      </c>
      <c r="G1521">
        <f>(D1521*Ergebnis!$C$2*Ergebnis!$C$6)</f>
        <v>0</v>
      </c>
      <c r="H1521">
        <f>Ergebnis!$C$3/1000*Eigenverbrauch!E1521</f>
        <v>0.25242433318225549</v>
      </c>
      <c r="I1521">
        <f>Ergebnis!$C$4/1000*Eigenverbrauch!F1521</f>
        <v>1.2871007347066046</v>
      </c>
      <c r="J1521">
        <f t="shared" si="69"/>
        <v>0</v>
      </c>
      <c r="K1521">
        <f t="shared" si="70"/>
        <v>0</v>
      </c>
      <c r="L1521">
        <f t="shared" si="71"/>
        <v>0</v>
      </c>
    </row>
    <row r="1522" spans="2:12" x14ac:dyDescent="0.35">
      <c r="B1522" s="30">
        <v>40972</v>
      </c>
      <c r="C1522" s="31" t="s">
        <v>59</v>
      </c>
      <c r="D1522" s="32">
        <v>0</v>
      </c>
      <c r="E1522" s="32">
        <v>8.9855236108810688E-2</v>
      </c>
      <c r="F1522">
        <v>4.7356420400288424E-2</v>
      </c>
      <c r="G1522">
        <f>(D1522*Ergebnis!$C$2*Ergebnis!$C$6)</f>
        <v>0</v>
      </c>
      <c r="H1522">
        <f>Ergebnis!$C$3/1000*Eigenverbrauch!E1522</f>
        <v>0.26956570832643206</v>
      </c>
      <c r="I1522">
        <f>Ergebnis!$C$4/1000*Eigenverbrauch!F1522</f>
        <v>0.16574747140100948</v>
      </c>
      <c r="J1522">
        <f t="shared" si="69"/>
        <v>0</v>
      </c>
      <c r="K1522">
        <f t="shared" si="70"/>
        <v>0</v>
      </c>
      <c r="L1522">
        <f t="shared" si="71"/>
        <v>0</v>
      </c>
    </row>
    <row r="1523" spans="2:12" x14ac:dyDescent="0.35">
      <c r="B1523" s="30">
        <v>40972</v>
      </c>
      <c r="C1523" s="31" t="s">
        <v>60</v>
      </c>
      <c r="D1523" s="32">
        <v>2.8397412906284973E-6</v>
      </c>
      <c r="E1523" s="32">
        <v>0.10314109733553542</v>
      </c>
      <c r="F1523">
        <v>0.21047297955683747</v>
      </c>
      <c r="G1523">
        <f>(D1523*Ergebnis!$C$2*Ergebnis!$C$6)</f>
        <v>1.8628702866522944E-2</v>
      </c>
      <c r="H1523">
        <f>Ergebnis!$C$3/1000*Eigenverbrauch!E1523</f>
        <v>0.30942329200660623</v>
      </c>
      <c r="I1523">
        <f>Ergebnis!$C$4/1000*Eigenverbrauch!F1523</f>
        <v>0.73665542844893117</v>
      </c>
      <c r="J1523">
        <f t="shared" si="69"/>
        <v>1.5834397436544502E-2</v>
      </c>
      <c r="K1523">
        <f t="shared" si="70"/>
        <v>2.7943054299784421E-3</v>
      </c>
      <c r="L1523">
        <f t="shared" si="71"/>
        <v>2.5148748869805982E-3</v>
      </c>
    </row>
    <row r="1524" spans="2:12" x14ac:dyDescent="0.35">
      <c r="B1524" s="30">
        <v>40972</v>
      </c>
      <c r="C1524" s="31" t="s">
        <v>61</v>
      </c>
      <c r="D1524" s="32">
        <v>6.2750394352638049E-5</v>
      </c>
      <c r="E1524" s="32">
        <v>0.13966317260420447</v>
      </c>
      <c r="F1524">
        <v>0.29739052481827222</v>
      </c>
      <c r="G1524">
        <f>(D1524*Ergebnis!$C$2*Ergebnis!$C$6)</f>
        <v>0.41164258695330558</v>
      </c>
      <c r="H1524">
        <f>Ergebnis!$C$3/1000*Eigenverbrauch!E1524</f>
        <v>0.4189895178126134</v>
      </c>
      <c r="I1524">
        <f>Ergebnis!$C$4/1000*Eigenverbrauch!F1524</f>
        <v>1.0408668368639526</v>
      </c>
      <c r="J1524">
        <f t="shared" si="69"/>
        <v>0.34989619891030971</v>
      </c>
      <c r="K1524">
        <f t="shared" si="70"/>
        <v>6.174638804299587E-2</v>
      </c>
      <c r="L1524">
        <f t="shared" si="71"/>
        <v>5.5571749238696282E-2</v>
      </c>
    </row>
    <row r="1525" spans="2:12" x14ac:dyDescent="0.35">
      <c r="B1525" s="30">
        <v>40972</v>
      </c>
      <c r="C1525" s="31" t="s">
        <v>62</v>
      </c>
      <c r="D1525" s="32">
        <v>1.7866705620204297E-4</v>
      </c>
      <c r="E1525" s="32">
        <v>0.16819740694333896</v>
      </c>
      <c r="F1525">
        <v>0.62635199657007001</v>
      </c>
      <c r="G1525">
        <f>(D1525*Ergebnis!$C$2*Ergebnis!$C$6)</f>
        <v>1.1720558886854018</v>
      </c>
      <c r="H1525">
        <f>Ergebnis!$C$3/1000*Eigenverbrauch!E1525</f>
        <v>0.50459222083001687</v>
      </c>
      <c r="I1525">
        <f>Ergebnis!$C$4/1000*Eigenverbrauch!F1525</f>
        <v>2.1922319879952452</v>
      </c>
      <c r="J1525">
        <f t="shared" si="69"/>
        <v>0.42890338770551434</v>
      </c>
      <c r="K1525">
        <f t="shared" si="70"/>
        <v>0.74315250097988739</v>
      </c>
      <c r="L1525">
        <f t="shared" si="71"/>
        <v>0.66883725088189871</v>
      </c>
    </row>
    <row r="1526" spans="2:12" x14ac:dyDescent="0.35">
      <c r="B1526" s="30">
        <v>40972</v>
      </c>
      <c r="C1526" s="31" t="s">
        <v>63</v>
      </c>
      <c r="D1526" s="32">
        <v>4.17507704474487E-4</v>
      </c>
      <c r="E1526" s="32">
        <v>0.18770354588477625</v>
      </c>
      <c r="F1526">
        <v>0.65441506051098164</v>
      </c>
      <c r="G1526">
        <f>(D1526*Ergebnis!$C$2*Ergebnis!$C$6)</f>
        <v>2.7388505413526349</v>
      </c>
      <c r="H1526">
        <f>Ergebnis!$C$3/1000*Eigenverbrauch!E1526</f>
        <v>0.56311063765432878</v>
      </c>
      <c r="I1526">
        <f>Ergebnis!$C$4/1000*Eigenverbrauch!F1526</f>
        <v>2.2904527117884359</v>
      </c>
      <c r="J1526">
        <f t="shared" si="69"/>
        <v>0.47864404200617944</v>
      </c>
      <c r="K1526">
        <f t="shared" si="70"/>
        <v>2.2602064993464555</v>
      </c>
      <c r="L1526">
        <f t="shared" si="71"/>
        <v>2.0341858494118101</v>
      </c>
    </row>
    <row r="1527" spans="2:12" x14ac:dyDescent="0.35">
      <c r="B1527" s="30">
        <v>40972</v>
      </c>
      <c r="C1527" s="31" t="s">
        <v>64</v>
      </c>
      <c r="D1527" s="32">
        <v>4.4397251566909428E-4</v>
      </c>
      <c r="E1527" s="32">
        <v>0.20569570298660012</v>
      </c>
      <c r="F1527">
        <v>0.46479449652134935</v>
      </c>
      <c r="G1527">
        <f>(D1527*Ergebnis!$C$2*Ergebnis!$C$6)</f>
        <v>2.9124597027892585</v>
      </c>
      <c r="H1527">
        <f>Ergebnis!$C$3/1000*Eigenverbrauch!E1527</f>
        <v>0.61708710895980035</v>
      </c>
      <c r="I1527">
        <f>Ergebnis!$C$4/1000*Eigenverbrauch!F1527</f>
        <v>1.6267807378247228</v>
      </c>
      <c r="J1527">
        <f t="shared" si="69"/>
        <v>0.5245240426158303</v>
      </c>
      <c r="K1527">
        <f t="shared" si="70"/>
        <v>2.3879356601734281</v>
      </c>
      <c r="L1527">
        <f t="shared" si="71"/>
        <v>1.4641026640422505</v>
      </c>
    </row>
    <row r="1528" spans="2:12" x14ac:dyDescent="0.35">
      <c r="B1528" s="30">
        <v>40972</v>
      </c>
      <c r="C1528" s="31" t="s">
        <v>65</v>
      </c>
      <c r="D1528" s="32">
        <v>3.7307101205631883E-4</v>
      </c>
      <c r="E1528" s="32">
        <v>0.20257563196997999</v>
      </c>
      <c r="F1528">
        <v>0.20345721357160954</v>
      </c>
      <c r="G1528">
        <f>(D1528*Ergebnis!$C$2*Ergebnis!$C$6)</f>
        <v>2.4473458390894516</v>
      </c>
      <c r="H1528">
        <f>Ergebnis!$C$3/1000*Eigenverbrauch!E1528</f>
        <v>0.60772689590994</v>
      </c>
      <c r="I1528">
        <f>Ergebnis!$C$4/1000*Eigenverbrauch!F1528</f>
        <v>0.71210024750063339</v>
      </c>
      <c r="J1528">
        <f t="shared" si="69"/>
        <v>0.51656786152344902</v>
      </c>
      <c r="K1528">
        <f t="shared" si="70"/>
        <v>1.9307779775660026</v>
      </c>
      <c r="L1528">
        <f t="shared" si="71"/>
        <v>0.64089022275057006</v>
      </c>
    </row>
    <row r="1529" spans="2:12" x14ac:dyDescent="0.35">
      <c r="B1529" s="30">
        <v>40972</v>
      </c>
      <c r="C1529" s="31" t="s">
        <v>66</v>
      </c>
      <c r="D1529" s="32">
        <v>2.0684097095119514E-4</v>
      </c>
      <c r="E1529" s="32">
        <v>0.1816173195566996</v>
      </c>
      <c r="F1529">
        <v>0.1985851538596457</v>
      </c>
      <c r="G1529">
        <f>(D1529*Ergebnis!$C$2*Ergebnis!$C$6)</f>
        <v>1.35687676943984</v>
      </c>
      <c r="H1529">
        <f>Ergebnis!$C$3/1000*Eigenverbrauch!E1529</f>
        <v>0.54485195867009883</v>
      </c>
      <c r="I1529">
        <f>Ergebnis!$C$4/1000*Eigenverbrauch!F1529</f>
        <v>0.69504803850875996</v>
      </c>
      <c r="J1529">
        <f t="shared" si="69"/>
        <v>0.46312416486958402</v>
      </c>
      <c r="K1529">
        <f t="shared" si="70"/>
        <v>0.89375260457025596</v>
      </c>
      <c r="L1529">
        <f t="shared" si="71"/>
        <v>0.62554323465788397</v>
      </c>
    </row>
    <row r="1530" spans="2:12" x14ac:dyDescent="0.35">
      <c r="B1530" s="30">
        <v>40972</v>
      </c>
      <c r="C1530" s="31" t="s">
        <v>67</v>
      </c>
      <c r="D1530" s="32">
        <v>2.0103001886574237E-4</v>
      </c>
      <c r="E1530" s="32">
        <v>0.16485198193605516</v>
      </c>
      <c r="F1530">
        <v>0.26893769610040341</v>
      </c>
      <c r="G1530">
        <f>(D1530*Ergebnis!$C$2*Ergebnis!$C$6)</f>
        <v>1.31875692375927</v>
      </c>
      <c r="H1530">
        <f>Ergebnis!$C$3/1000*Eigenverbrauch!E1530</f>
        <v>0.49455594580816548</v>
      </c>
      <c r="I1530">
        <f>Ergebnis!$C$4/1000*Eigenverbrauch!F1530</f>
        <v>0.941281936351412</v>
      </c>
      <c r="J1530">
        <f t="shared" si="69"/>
        <v>0.42037255393694062</v>
      </c>
      <c r="K1530">
        <f t="shared" si="70"/>
        <v>0.89838436982232939</v>
      </c>
      <c r="L1530">
        <f t="shared" si="71"/>
        <v>0.80854593284009646</v>
      </c>
    </row>
    <row r="1531" spans="2:12" x14ac:dyDescent="0.35">
      <c r="B1531" s="30">
        <v>40972</v>
      </c>
      <c r="C1531" s="31" t="s">
        <v>68</v>
      </c>
      <c r="D1531" s="32">
        <v>2.6992003906432262E-4</v>
      </c>
      <c r="E1531" s="32">
        <v>0.15885767012782864</v>
      </c>
      <c r="F1531">
        <v>0</v>
      </c>
      <c r="G1531">
        <f>(D1531*Ergebnis!$C$2*Ergebnis!$C$6)</f>
        <v>1.7706754562619564</v>
      </c>
      <c r="H1531">
        <f>Ergebnis!$C$3/1000*Eigenverbrauch!E1531</f>
        <v>0.47657301038348593</v>
      </c>
      <c r="I1531">
        <f>Ergebnis!$C$4/1000*Eigenverbrauch!F1531</f>
        <v>0</v>
      </c>
      <c r="J1531">
        <f t="shared" si="69"/>
        <v>0.40508705882596302</v>
      </c>
      <c r="K1531">
        <f t="shared" si="70"/>
        <v>1.3655883974359935</v>
      </c>
      <c r="L1531">
        <f t="shared" si="71"/>
        <v>0</v>
      </c>
    </row>
    <row r="1532" spans="2:12" x14ac:dyDescent="0.35">
      <c r="B1532" s="30">
        <v>40972</v>
      </c>
      <c r="C1532" s="31" t="s">
        <v>69</v>
      </c>
      <c r="D1532" s="32">
        <v>2.3103135972321568E-4</v>
      </c>
      <c r="E1532" s="32">
        <v>0.15797239783510458</v>
      </c>
      <c r="F1532">
        <v>0.26075263578430419</v>
      </c>
      <c r="G1532">
        <f>(D1532*Ergebnis!$C$2*Ergebnis!$C$6)</f>
        <v>1.5155657197842949</v>
      </c>
      <c r="H1532">
        <f>Ergebnis!$C$3/1000*Eigenverbrauch!E1532</f>
        <v>0.47391719350531375</v>
      </c>
      <c r="I1532">
        <f>Ergebnis!$C$4/1000*Eigenverbrauch!F1532</f>
        <v>0.91263422524506466</v>
      </c>
      <c r="J1532">
        <f t="shared" si="69"/>
        <v>0.40282961447951665</v>
      </c>
      <c r="K1532">
        <f t="shared" si="70"/>
        <v>1.1127361053047782</v>
      </c>
      <c r="L1532">
        <f t="shared" si="71"/>
        <v>0.82137080272055818</v>
      </c>
    </row>
    <row r="1533" spans="2:12" x14ac:dyDescent="0.35">
      <c r="B1533" s="30">
        <v>40972</v>
      </c>
      <c r="C1533" s="31" t="s">
        <v>70</v>
      </c>
      <c r="D1533" s="32">
        <v>2.234981571327984E-5</v>
      </c>
      <c r="E1533" s="32">
        <v>0.17211220405076849</v>
      </c>
      <c r="F1533">
        <v>0.13213025938845907</v>
      </c>
      <c r="G1533">
        <f>(D1533*Ergebnis!$C$2*Ergebnis!$C$6)</f>
        <v>0.14661479107911574</v>
      </c>
      <c r="H1533">
        <f>Ergebnis!$C$3/1000*Eigenverbrauch!E1533</f>
        <v>0.51633661215230542</v>
      </c>
      <c r="I1533">
        <f>Ergebnis!$C$4/1000*Eigenverbrauch!F1533</f>
        <v>0.46245590785960677</v>
      </c>
      <c r="J1533">
        <f t="shared" si="69"/>
        <v>0.12462257241724838</v>
      </c>
      <c r="K1533">
        <f t="shared" si="70"/>
        <v>2.199221866186736E-2</v>
      </c>
      <c r="L1533">
        <f t="shared" si="71"/>
        <v>1.9792996795680626E-2</v>
      </c>
    </row>
    <row r="1534" spans="2:12" x14ac:dyDescent="0.35">
      <c r="B1534" s="30">
        <v>40972</v>
      </c>
      <c r="C1534" s="31" t="s">
        <v>71</v>
      </c>
      <c r="D1534" s="32">
        <v>0</v>
      </c>
      <c r="E1534" s="32">
        <v>0.19588654540723041</v>
      </c>
      <c r="F1534">
        <v>0.15415196928653557</v>
      </c>
      <c r="G1534">
        <f>(D1534*Ergebnis!$C$2*Ergebnis!$C$6)</f>
        <v>0</v>
      </c>
      <c r="H1534">
        <f>Ergebnis!$C$3/1000*Eigenverbrauch!E1534</f>
        <v>0.58765963622169126</v>
      </c>
      <c r="I1534">
        <f>Ergebnis!$C$4/1000*Eigenverbrauch!F1534</f>
        <v>0.53953189250287448</v>
      </c>
      <c r="J1534">
        <f t="shared" si="69"/>
        <v>0</v>
      </c>
      <c r="K1534">
        <f t="shared" si="70"/>
        <v>0</v>
      </c>
      <c r="L1534">
        <f t="shared" si="71"/>
        <v>0</v>
      </c>
    </row>
    <row r="1535" spans="2:12" x14ac:dyDescent="0.35">
      <c r="B1535" s="30">
        <v>40972</v>
      </c>
      <c r="C1535" s="31" t="s">
        <v>72</v>
      </c>
      <c r="D1535" s="32">
        <v>0</v>
      </c>
      <c r="E1535" s="32">
        <v>0.20271927150644886</v>
      </c>
      <c r="F1535">
        <v>0.2161245688227155</v>
      </c>
      <c r="G1535">
        <f>(D1535*Ergebnis!$C$2*Ergebnis!$C$6)</f>
        <v>0</v>
      </c>
      <c r="H1535">
        <f>Ergebnis!$C$3/1000*Eigenverbrauch!E1535</f>
        <v>0.60815781451934658</v>
      </c>
      <c r="I1535">
        <f>Ergebnis!$C$4/1000*Eigenverbrauch!F1535</f>
        <v>0.75643599087950419</v>
      </c>
      <c r="J1535">
        <f t="shared" si="69"/>
        <v>0</v>
      </c>
      <c r="K1535">
        <f t="shared" si="70"/>
        <v>0</v>
      </c>
      <c r="L1535">
        <f t="shared" si="71"/>
        <v>0</v>
      </c>
    </row>
    <row r="1536" spans="2:12" x14ac:dyDescent="0.35">
      <c r="B1536" s="30">
        <v>40972</v>
      </c>
      <c r="C1536" s="31" t="s">
        <v>73</v>
      </c>
      <c r="D1536" s="32">
        <v>0</v>
      </c>
      <c r="E1536" s="32">
        <v>0.18541122230463558</v>
      </c>
      <c r="F1536">
        <v>0</v>
      </c>
      <c r="G1536">
        <f>(D1536*Ergebnis!$C$2*Ergebnis!$C$6)</f>
        <v>0</v>
      </c>
      <c r="H1536">
        <f>Ergebnis!$C$3/1000*Eigenverbrauch!E1536</f>
        <v>0.55623366691390674</v>
      </c>
      <c r="I1536">
        <f>Ergebnis!$C$4/1000*Eigenverbrauch!F1536</f>
        <v>0</v>
      </c>
      <c r="J1536">
        <f t="shared" si="69"/>
        <v>0</v>
      </c>
      <c r="K1536">
        <f t="shared" si="70"/>
        <v>0</v>
      </c>
      <c r="L1536">
        <f t="shared" si="71"/>
        <v>0</v>
      </c>
    </row>
    <row r="1537" spans="2:12" x14ac:dyDescent="0.35">
      <c r="B1537" s="30">
        <v>40972</v>
      </c>
      <c r="C1537" s="31" t="s">
        <v>74</v>
      </c>
      <c r="D1537" s="32">
        <v>0</v>
      </c>
      <c r="E1537" s="32">
        <v>0.15574181463595299</v>
      </c>
      <c r="F1537">
        <v>0.29193381794087264</v>
      </c>
      <c r="G1537">
        <f>(D1537*Ergebnis!$C$2*Ergebnis!$C$6)</f>
        <v>0</v>
      </c>
      <c r="H1537">
        <f>Ergebnis!$C$3/1000*Eigenverbrauch!E1537</f>
        <v>0.46722544390785897</v>
      </c>
      <c r="I1537">
        <f>Ergebnis!$C$4/1000*Eigenverbrauch!F1537</f>
        <v>1.0217683627930543</v>
      </c>
      <c r="J1537">
        <f t="shared" si="69"/>
        <v>0</v>
      </c>
      <c r="K1537">
        <f t="shared" si="70"/>
        <v>0</v>
      </c>
      <c r="L1537">
        <f t="shared" si="71"/>
        <v>0</v>
      </c>
    </row>
    <row r="1538" spans="2:12" x14ac:dyDescent="0.35">
      <c r="B1538" s="30">
        <v>40972</v>
      </c>
      <c r="C1538" s="31" t="s">
        <v>75</v>
      </c>
      <c r="D1538" s="32">
        <v>0</v>
      </c>
      <c r="E1538" s="32">
        <v>0.13354053692905274</v>
      </c>
      <c r="F1538">
        <v>0.43848537407674471</v>
      </c>
      <c r="G1538">
        <f>(D1538*Ergebnis!$C$2*Ergebnis!$C$6)</f>
        <v>0</v>
      </c>
      <c r="H1538">
        <f>Ergebnis!$C$3/1000*Eigenverbrauch!E1538</f>
        <v>0.40062161078715819</v>
      </c>
      <c r="I1538">
        <f>Ergebnis!$C$4/1000*Eigenverbrauch!F1538</f>
        <v>1.5346988092686065</v>
      </c>
      <c r="J1538">
        <f t="shared" si="69"/>
        <v>0</v>
      </c>
      <c r="K1538">
        <f t="shared" si="70"/>
        <v>0</v>
      </c>
      <c r="L1538">
        <f t="shared" si="71"/>
        <v>0</v>
      </c>
    </row>
    <row r="1539" spans="2:12" x14ac:dyDescent="0.35">
      <c r="B1539" s="30">
        <v>40972</v>
      </c>
      <c r="C1539" s="31" t="s">
        <v>76</v>
      </c>
      <c r="D1539" s="32">
        <v>0</v>
      </c>
      <c r="E1539" s="32">
        <v>0.1143572857072051</v>
      </c>
      <c r="F1539">
        <v>0</v>
      </c>
      <c r="G1539">
        <f>(D1539*Ergebnis!$C$2*Ergebnis!$C$6)</f>
        <v>0</v>
      </c>
      <c r="H1539">
        <f>Ergebnis!$C$3/1000*Eigenverbrauch!E1539</f>
        <v>0.34307185712161531</v>
      </c>
      <c r="I1539">
        <f>Ergebnis!$C$4/1000*Eigenverbrauch!F1539</f>
        <v>0</v>
      </c>
      <c r="J1539">
        <f t="shared" si="69"/>
        <v>0</v>
      </c>
      <c r="K1539">
        <f t="shared" si="70"/>
        <v>0</v>
      </c>
      <c r="L1539">
        <f t="shared" si="71"/>
        <v>0</v>
      </c>
    </row>
    <row r="1540" spans="2:12" x14ac:dyDescent="0.35">
      <c r="B1540" s="30">
        <v>40973</v>
      </c>
      <c r="C1540" s="31" t="s">
        <v>53</v>
      </c>
      <c r="D1540" s="32">
        <v>0</v>
      </c>
      <c r="E1540" s="32">
        <v>7.9920731193885625E-2</v>
      </c>
      <c r="F1540">
        <v>0</v>
      </c>
      <c r="G1540">
        <f>(D1540*Ergebnis!$C$2*Ergebnis!$C$6)</f>
        <v>0</v>
      </c>
      <c r="H1540">
        <f>Ergebnis!$C$3/1000*Eigenverbrauch!E1540</f>
        <v>0.23976219358165687</v>
      </c>
      <c r="I1540">
        <f>Ergebnis!$C$4/1000*Eigenverbrauch!F1540</f>
        <v>0</v>
      </c>
      <c r="J1540">
        <f t="shared" si="69"/>
        <v>0</v>
      </c>
      <c r="K1540">
        <f t="shared" si="70"/>
        <v>0</v>
      </c>
      <c r="L1540">
        <f t="shared" si="71"/>
        <v>0</v>
      </c>
    </row>
    <row r="1541" spans="2:12" x14ac:dyDescent="0.35">
      <c r="B1541" s="30">
        <v>40973</v>
      </c>
      <c r="C1541" s="31" t="s">
        <v>54</v>
      </c>
      <c r="D1541" s="32">
        <v>0</v>
      </c>
      <c r="E1541" s="32">
        <v>6.9016352287206928E-2</v>
      </c>
      <c r="F1541">
        <v>0.19098474070898214</v>
      </c>
      <c r="G1541">
        <f>(D1541*Ergebnis!$C$2*Ergebnis!$C$6)</f>
        <v>0</v>
      </c>
      <c r="H1541">
        <f>Ergebnis!$C$3/1000*Eigenverbrauch!E1541</f>
        <v>0.20704905686162078</v>
      </c>
      <c r="I1541">
        <f>Ergebnis!$C$4/1000*Eigenverbrauch!F1541</f>
        <v>0.66844659248143745</v>
      </c>
      <c r="J1541">
        <f t="shared" ref="J1541:J1604" si="72">MIN(G1541,H1541)*0.85</f>
        <v>0</v>
      </c>
      <c r="K1541">
        <f t="shared" ref="K1541:K1604" si="73">G1541-J1541</f>
        <v>0</v>
      </c>
      <c r="L1541">
        <f t="shared" ref="L1541:L1604" si="74">MIN(I1541,K1541)*0.9</f>
        <v>0</v>
      </c>
    </row>
    <row r="1542" spans="2:12" x14ac:dyDescent="0.35">
      <c r="B1542" s="30">
        <v>40973</v>
      </c>
      <c r="C1542" s="31" t="s">
        <v>55</v>
      </c>
      <c r="D1542" s="32">
        <v>0</v>
      </c>
      <c r="E1542" s="32">
        <v>6.83468261857961E-2</v>
      </c>
      <c r="F1542">
        <v>0</v>
      </c>
      <c r="G1542">
        <f>(D1542*Ergebnis!$C$2*Ergebnis!$C$6)</f>
        <v>0</v>
      </c>
      <c r="H1542">
        <f>Ergebnis!$C$3/1000*Eigenverbrauch!E1542</f>
        <v>0.2050404785573883</v>
      </c>
      <c r="I1542">
        <f>Ergebnis!$C$4/1000*Eigenverbrauch!F1542</f>
        <v>0</v>
      </c>
      <c r="J1542">
        <f t="shared" si="72"/>
        <v>0</v>
      </c>
      <c r="K1542">
        <f t="shared" si="73"/>
        <v>0</v>
      </c>
      <c r="L1542">
        <f t="shared" si="74"/>
        <v>0</v>
      </c>
    </row>
    <row r="1543" spans="2:12" x14ac:dyDescent="0.35">
      <c r="B1543" s="30">
        <v>40973</v>
      </c>
      <c r="C1543" s="31" t="s">
        <v>56</v>
      </c>
      <c r="D1543" s="32">
        <v>0</v>
      </c>
      <c r="E1543" s="32">
        <v>7.1975674124176797E-2</v>
      </c>
      <c r="F1543">
        <v>0.16253191199111336</v>
      </c>
      <c r="G1543">
        <f>(D1543*Ergebnis!$C$2*Ergebnis!$C$6)</f>
        <v>0</v>
      </c>
      <c r="H1543">
        <f>Ergebnis!$C$3/1000*Eigenverbrauch!E1543</f>
        <v>0.21592702237253039</v>
      </c>
      <c r="I1543">
        <f>Ergebnis!$C$4/1000*Eigenverbrauch!F1543</f>
        <v>0.5688616919688968</v>
      </c>
      <c r="J1543">
        <f t="shared" si="72"/>
        <v>0</v>
      </c>
      <c r="K1543">
        <f t="shared" si="73"/>
        <v>0</v>
      </c>
      <c r="L1543">
        <f t="shared" si="74"/>
        <v>0</v>
      </c>
    </row>
    <row r="1544" spans="2:12" x14ac:dyDescent="0.35">
      <c r="B1544" s="30">
        <v>40973</v>
      </c>
      <c r="C1544" s="31" t="s">
        <v>57</v>
      </c>
      <c r="D1544" s="32">
        <v>0</v>
      </c>
      <c r="E1544" s="32">
        <v>7.8423171453926702E-2</v>
      </c>
      <c r="F1544">
        <v>0</v>
      </c>
      <c r="G1544">
        <f>(D1544*Ergebnis!$C$2*Ergebnis!$C$6)</f>
        <v>0</v>
      </c>
      <c r="H1544">
        <f>Ergebnis!$C$3/1000*Eigenverbrauch!E1544</f>
        <v>0.23526951436178012</v>
      </c>
      <c r="I1544">
        <f>Ergebnis!$C$4/1000*Eigenverbrauch!F1544</f>
        <v>0</v>
      </c>
      <c r="J1544">
        <f t="shared" si="72"/>
        <v>0</v>
      </c>
      <c r="K1544">
        <f t="shared" si="73"/>
        <v>0</v>
      </c>
      <c r="L1544">
        <f t="shared" si="74"/>
        <v>0</v>
      </c>
    </row>
    <row r="1545" spans="2:12" x14ac:dyDescent="0.35">
      <c r="B1545" s="30">
        <v>40973</v>
      </c>
      <c r="C1545" s="31" t="s">
        <v>58</v>
      </c>
      <c r="D1545" s="32">
        <v>0</v>
      </c>
      <c r="E1545" s="32">
        <v>9.2128260747139798E-2</v>
      </c>
      <c r="F1545">
        <v>0.16487050065285599</v>
      </c>
      <c r="G1545">
        <f>(D1545*Ergebnis!$C$2*Ergebnis!$C$6)</f>
        <v>0</v>
      </c>
      <c r="H1545">
        <f>Ergebnis!$C$3/1000*Eigenverbrauch!E1545</f>
        <v>0.27638478224141938</v>
      </c>
      <c r="I1545">
        <f>Ergebnis!$C$4/1000*Eigenverbrauch!F1545</f>
        <v>0.57704675228499602</v>
      </c>
      <c r="J1545">
        <f t="shared" si="72"/>
        <v>0</v>
      </c>
      <c r="K1545">
        <f t="shared" si="73"/>
        <v>0</v>
      </c>
      <c r="L1545">
        <f t="shared" si="74"/>
        <v>0</v>
      </c>
    </row>
    <row r="1546" spans="2:12" x14ac:dyDescent="0.35">
      <c r="B1546" s="30">
        <v>40973</v>
      </c>
      <c r="C1546" s="31" t="s">
        <v>59</v>
      </c>
      <c r="D1546" s="32">
        <v>0</v>
      </c>
      <c r="E1546" s="32">
        <v>0.12474821018072688</v>
      </c>
      <c r="F1546">
        <v>0</v>
      </c>
      <c r="G1546">
        <f>(D1546*Ergebnis!$C$2*Ergebnis!$C$6)</f>
        <v>0</v>
      </c>
      <c r="H1546">
        <f>Ergebnis!$C$3/1000*Eigenverbrauch!E1546</f>
        <v>0.3742446305421806</v>
      </c>
      <c r="I1546">
        <f>Ergebnis!$C$4/1000*Eigenverbrauch!F1546</f>
        <v>0</v>
      </c>
      <c r="J1546">
        <f t="shared" si="72"/>
        <v>0</v>
      </c>
      <c r="K1546">
        <f t="shared" si="73"/>
        <v>0</v>
      </c>
      <c r="L1546">
        <f t="shared" si="74"/>
        <v>0</v>
      </c>
    </row>
    <row r="1547" spans="2:12" x14ac:dyDescent="0.35">
      <c r="B1547" s="30">
        <v>40973</v>
      </c>
      <c r="C1547" s="31" t="s">
        <v>60</v>
      </c>
      <c r="D1547" s="32">
        <v>2.6951248360131575E-6</v>
      </c>
      <c r="E1547" s="32">
        <v>0.13006266020058005</v>
      </c>
      <c r="F1547">
        <v>0.20832927328357337</v>
      </c>
      <c r="G1547">
        <f>(D1547*Ergebnis!$C$2*Ergebnis!$C$6)</f>
        <v>1.7680018924246314E-2</v>
      </c>
      <c r="H1547">
        <f>Ergebnis!$C$3/1000*Eigenverbrauch!E1547</f>
        <v>0.39018798060174015</v>
      </c>
      <c r="I1547">
        <f>Ergebnis!$C$4/1000*Eigenverbrauch!F1547</f>
        <v>0.72915245649250682</v>
      </c>
      <c r="J1547">
        <f t="shared" si="72"/>
        <v>1.5028016085609367E-2</v>
      </c>
      <c r="K1547">
        <f t="shared" si="73"/>
        <v>2.6520028386369469E-3</v>
      </c>
      <c r="L1547">
        <f t="shared" si="74"/>
        <v>2.3868025547732524E-3</v>
      </c>
    </row>
    <row r="1548" spans="2:12" x14ac:dyDescent="0.35">
      <c r="B1548" s="30">
        <v>40973</v>
      </c>
      <c r="C1548" s="31" t="s">
        <v>61</v>
      </c>
      <c r="D1548" s="32">
        <v>2.8436853757543703E-5</v>
      </c>
      <c r="E1548" s="32">
        <v>0.1160645163286451</v>
      </c>
      <c r="F1548">
        <v>5.5151715939430551E-2</v>
      </c>
      <c r="G1548">
        <f>(D1548*Ergebnis!$C$2*Ergebnis!$C$6)</f>
        <v>0.18654576064948669</v>
      </c>
      <c r="H1548">
        <f>Ergebnis!$C$3/1000*Eigenverbrauch!E1548</f>
        <v>0.3481935489859353</v>
      </c>
      <c r="I1548">
        <f>Ergebnis!$C$4/1000*Eigenverbrauch!F1548</f>
        <v>0.19303100578800692</v>
      </c>
      <c r="J1548">
        <f t="shared" si="72"/>
        <v>0.15856389655206368</v>
      </c>
      <c r="K1548">
        <f t="shared" si="73"/>
        <v>2.7981864097423009E-2</v>
      </c>
      <c r="L1548">
        <f t="shared" si="74"/>
        <v>2.5183677687680709E-2</v>
      </c>
    </row>
    <row r="1549" spans="2:12" x14ac:dyDescent="0.35">
      <c r="B1549" s="30">
        <v>40973</v>
      </c>
      <c r="C1549" s="31" t="s">
        <v>62</v>
      </c>
      <c r="D1549" s="32">
        <v>8.5744410636477131E-5</v>
      </c>
      <c r="E1549" s="32">
        <v>0.10942414432751262</v>
      </c>
      <c r="F1549">
        <v>0.61836181864244932</v>
      </c>
      <c r="G1549">
        <f>(D1549*Ergebnis!$C$2*Ergebnis!$C$6)</f>
        <v>0.56248333377529003</v>
      </c>
      <c r="H1549">
        <f>Ergebnis!$C$3/1000*Eigenverbrauch!E1549</f>
        <v>0.32827243298253783</v>
      </c>
      <c r="I1549">
        <f>Ergebnis!$C$4/1000*Eigenverbrauch!F1549</f>
        <v>2.1642663652485727</v>
      </c>
      <c r="J1549">
        <f t="shared" si="72"/>
        <v>0.27903156803515716</v>
      </c>
      <c r="K1549">
        <f t="shared" si="73"/>
        <v>0.28345176574013287</v>
      </c>
      <c r="L1549">
        <f t="shared" si="74"/>
        <v>0.25510658916611961</v>
      </c>
    </row>
    <row r="1550" spans="2:12" x14ac:dyDescent="0.35">
      <c r="B1550" s="30">
        <v>40973</v>
      </c>
      <c r="C1550" s="31" t="s">
        <v>63</v>
      </c>
      <c r="D1550" s="32">
        <v>1.2577687466408719E-4</v>
      </c>
      <c r="E1550" s="32">
        <v>0.10842359821674165</v>
      </c>
      <c r="F1550">
        <v>0.45056808216241501</v>
      </c>
      <c r="G1550">
        <f>(D1550*Ergebnis!$C$2*Ergebnis!$C$6)</f>
        <v>0.82509629779641203</v>
      </c>
      <c r="H1550">
        <f>Ergebnis!$C$3/1000*Eigenverbrauch!E1550</f>
        <v>0.32527079465022496</v>
      </c>
      <c r="I1550">
        <f>Ergebnis!$C$4/1000*Eigenverbrauch!F1550</f>
        <v>1.5769882875684524</v>
      </c>
      <c r="J1550">
        <f t="shared" si="72"/>
        <v>0.27648017545269121</v>
      </c>
      <c r="K1550">
        <f t="shared" si="73"/>
        <v>0.54861612234372081</v>
      </c>
      <c r="L1550">
        <f t="shared" si="74"/>
        <v>0.49375451010934873</v>
      </c>
    </row>
    <row r="1551" spans="2:12" x14ac:dyDescent="0.35">
      <c r="B1551" s="30">
        <v>40973</v>
      </c>
      <c r="C1551" s="31" t="s">
        <v>64</v>
      </c>
      <c r="D1551" s="32">
        <v>1.0750261358087604E-4</v>
      </c>
      <c r="E1551" s="32">
        <v>0.11442032286586888</v>
      </c>
      <c r="F1551">
        <v>0.16272679437959192</v>
      </c>
      <c r="G1551">
        <f>(D1551*Ergebnis!$C$2*Ergebnis!$C$6)</f>
        <v>0.70521714509054678</v>
      </c>
      <c r="H1551">
        <f>Ergebnis!$C$3/1000*Eigenverbrauch!E1551</f>
        <v>0.34326096859760663</v>
      </c>
      <c r="I1551">
        <f>Ergebnis!$C$4/1000*Eigenverbrauch!F1551</f>
        <v>0.56954378032857167</v>
      </c>
      <c r="J1551">
        <f t="shared" si="72"/>
        <v>0.29177182330796564</v>
      </c>
      <c r="K1551">
        <f t="shared" si="73"/>
        <v>0.41344532178258114</v>
      </c>
      <c r="L1551">
        <f t="shared" si="74"/>
        <v>0.37210078960432302</v>
      </c>
    </row>
    <row r="1552" spans="2:12" x14ac:dyDescent="0.35">
      <c r="B1552" s="30">
        <v>40973</v>
      </c>
      <c r="C1552" s="31" t="s">
        <v>65</v>
      </c>
      <c r="D1552" s="32">
        <v>1.346247722964621E-4</v>
      </c>
      <c r="E1552" s="32">
        <v>0.12295934743288857</v>
      </c>
      <c r="F1552">
        <v>0.10426207783602595</v>
      </c>
      <c r="G1552">
        <f>(D1552*Ergebnis!$C$2*Ergebnis!$C$6)</f>
        <v>0.8831385062647914</v>
      </c>
      <c r="H1552">
        <f>Ergebnis!$C$3/1000*Eigenverbrauch!E1552</f>
        <v>0.36887804229866572</v>
      </c>
      <c r="I1552">
        <f>Ergebnis!$C$4/1000*Eigenverbrauch!F1552</f>
        <v>0.36491727242609084</v>
      </c>
      <c r="J1552">
        <f t="shared" si="72"/>
        <v>0.31354633595386583</v>
      </c>
      <c r="K1552">
        <f t="shared" si="73"/>
        <v>0.56959217031092557</v>
      </c>
      <c r="L1552">
        <f t="shared" si="74"/>
        <v>0.32842554518348177</v>
      </c>
    </row>
    <row r="1553" spans="2:12" x14ac:dyDescent="0.35">
      <c r="B1553" s="30">
        <v>40973</v>
      </c>
      <c r="C1553" s="31" t="s">
        <v>66</v>
      </c>
      <c r="D1553" s="32">
        <v>1.4357784553219362E-4</v>
      </c>
      <c r="E1553" s="32">
        <v>0.12602411974574773</v>
      </c>
      <c r="F1553">
        <v>0.15882914661002084</v>
      </c>
      <c r="G1553">
        <f>(D1553*Ergebnis!$C$2*Ergebnis!$C$6)</f>
        <v>0.94187066669119013</v>
      </c>
      <c r="H1553">
        <f>Ergebnis!$C$3/1000*Eigenverbrauch!E1553</f>
        <v>0.37807235923724319</v>
      </c>
      <c r="I1553">
        <f>Ergebnis!$C$4/1000*Eigenverbrauch!F1553</f>
        <v>0.55590201313507293</v>
      </c>
      <c r="J1553">
        <f t="shared" si="72"/>
        <v>0.3213615053516567</v>
      </c>
      <c r="K1553">
        <f t="shared" si="73"/>
        <v>0.62050916133953349</v>
      </c>
      <c r="L1553">
        <f t="shared" si="74"/>
        <v>0.5003118118215657</v>
      </c>
    </row>
    <row r="1554" spans="2:12" x14ac:dyDescent="0.35">
      <c r="B1554" s="30">
        <v>40973</v>
      </c>
      <c r="C1554" s="31" t="s">
        <v>67</v>
      </c>
      <c r="D1554" s="32">
        <v>2.1533390092224149E-4</v>
      </c>
      <c r="E1554" s="32">
        <v>0.11866533050505386</v>
      </c>
      <c r="F1554">
        <v>0</v>
      </c>
      <c r="G1554">
        <f>(D1554*Ergebnis!$C$2*Ergebnis!$C$6)</f>
        <v>1.4125903900499042</v>
      </c>
      <c r="H1554">
        <f>Ergebnis!$C$3/1000*Eigenverbrauch!E1554</f>
        <v>0.35599599151516159</v>
      </c>
      <c r="I1554">
        <f>Ergebnis!$C$4/1000*Eigenverbrauch!F1554</f>
        <v>0</v>
      </c>
      <c r="J1554">
        <f t="shared" si="72"/>
        <v>0.30259659278788736</v>
      </c>
      <c r="K1554">
        <f t="shared" si="73"/>
        <v>1.1099937972620169</v>
      </c>
      <c r="L1554">
        <f t="shared" si="74"/>
        <v>0</v>
      </c>
    </row>
    <row r="1555" spans="2:12" x14ac:dyDescent="0.35">
      <c r="B1555" s="30">
        <v>40973</v>
      </c>
      <c r="C1555" s="31" t="s">
        <v>68</v>
      </c>
      <c r="D1555" s="32">
        <v>2.9487295096067859E-4</v>
      </c>
      <c r="E1555" s="32">
        <v>0.11316686290215583</v>
      </c>
      <c r="F1555">
        <v>0</v>
      </c>
      <c r="G1555">
        <f>(D1555*Ergebnis!$C$2*Ergebnis!$C$6)</f>
        <v>1.9343665583020515</v>
      </c>
      <c r="H1555">
        <f>Ergebnis!$C$3/1000*Eigenverbrauch!E1555</f>
        <v>0.33950058870646749</v>
      </c>
      <c r="I1555">
        <f>Ergebnis!$C$4/1000*Eigenverbrauch!F1555</f>
        <v>0</v>
      </c>
      <c r="J1555">
        <f t="shared" si="72"/>
        <v>0.28857550040049734</v>
      </c>
      <c r="K1555">
        <f t="shared" si="73"/>
        <v>1.6457910579015542</v>
      </c>
      <c r="L1555">
        <f t="shared" si="74"/>
        <v>0</v>
      </c>
    </row>
    <row r="1556" spans="2:12" x14ac:dyDescent="0.35">
      <c r="B1556" s="30">
        <v>40973</v>
      </c>
      <c r="C1556" s="31" t="s">
        <v>69</v>
      </c>
      <c r="D1556" s="32">
        <v>7.6015667325990619E-5</v>
      </c>
      <c r="E1556" s="32">
        <v>0.11879366027372337</v>
      </c>
      <c r="F1556">
        <v>0</v>
      </c>
      <c r="G1556">
        <f>(D1556*Ergebnis!$C$2*Ergebnis!$C$6)</f>
        <v>0.49866277765849848</v>
      </c>
      <c r="H1556">
        <f>Ergebnis!$C$3/1000*Eigenverbrauch!E1556</f>
        <v>0.35638098082117009</v>
      </c>
      <c r="I1556">
        <f>Ergebnis!$C$4/1000*Eigenverbrauch!F1556</f>
        <v>0</v>
      </c>
      <c r="J1556">
        <f t="shared" si="72"/>
        <v>0.30292383369799458</v>
      </c>
      <c r="K1556">
        <f t="shared" si="73"/>
        <v>0.1957389439605039</v>
      </c>
      <c r="L1556">
        <f t="shared" si="74"/>
        <v>0</v>
      </c>
    </row>
    <row r="1557" spans="2:12" x14ac:dyDescent="0.35">
      <c r="B1557" s="30">
        <v>40973</v>
      </c>
      <c r="C1557" s="31" t="s">
        <v>70</v>
      </c>
      <c r="D1557" s="32">
        <v>2.2284080961181958E-5</v>
      </c>
      <c r="E1557" s="32">
        <v>0.14552619424382052</v>
      </c>
      <c r="F1557">
        <v>0.20501627267943795</v>
      </c>
      <c r="G1557">
        <f>(D1557*Ergebnis!$C$2*Ergebnis!$C$6)</f>
        <v>0.14618357110535365</v>
      </c>
      <c r="H1557">
        <f>Ergebnis!$C$3/1000*Eigenverbrauch!E1557</f>
        <v>0.43657858273146155</v>
      </c>
      <c r="I1557">
        <f>Ergebnis!$C$4/1000*Eigenverbrauch!F1557</f>
        <v>0.7175569543780328</v>
      </c>
      <c r="J1557">
        <f t="shared" si="72"/>
        <v>0.12425603543955061</v>
      </c>
      <c r="K1557">
        <f t="shared" si="73"/>
        <v>2.192753566580305E-2</v>
      </c>
      <c r="L1557">
        <f t="shared" si="74"/>
        <v>1.9734782099222744E-2</v>
      </c>
    </row>
    <row r="1558" spans="2:12" x14ac:dyDescent="0.35">
      <c r="B1558" s="30">
        <v>40973</v>
      </c>
      <c r="C1558" s="31" t="s">
        <v>71</v>
      </c>
      <c r="D1558" s="32">
        <v>2.234981571327984E-7</v>
      </c>
      <c r="E1558" s="32">
        <v>0.1859052059037582</v>
      </c>
      <c r="F1558">
        <v>1.9098474070898212E-2</v>
      </c>
      <c r="G1558">
        <f>(D1558*Ergebnis!$C$2*Ergebnis!$C$6)</f>
        <v>1.4661479107911574E-3</v>
      </c>
      <c r="H1558">
        <f>Ergebnis!$C$3/1000*Eigenverbrauch!E1558</f>
        <v>0.55771561771127454</v>
      </c>
      <c r="I1558">
        <f>Ergebnis!$C$4/1000*Eigenverbrauch!F1558</f>
        <v>6.6844659248143742E-2</v>
      </c>
      <c r="J1558">
        <f t="shared" si="72"/>
        <v>1.2462257241724838E-3</v>
      </c>
      <c r="K1558">
        <f t="shared" si="73"/>
        <v>2.1992218661867364E-4</v>
      </c>
      <c r="L1558">
        <f t="shared" si="74"/>
        <v>1.9792996795680627E-4</v>
      </c>
    </row>
    <row r="1559" spans="2:12" x14ac:dyDescent="0.35">
      <c r="B1559" s="30">
        <v>40973</v>
      </c>
      <c r="C1559" s="31" t="s">
        <v>72</v>
      </c>
      <c r="D1559" s="32">
        <v>0</v>
      </c>
      <c r="E1559" s="32">
        <v>0.20172877948294318</v>
      </c>
      <c r="F1559">
        <v>0.14421296747412934</v>
      </c>
      <c r="G1559">
        <f>(D1559*Ergebnis!$C$2*Ergebnis!$C$6)</f>
        <v>0</v>
      </c>
      <c r="H1559">
        <f>Ergebnis!$C$3/1000*Eigenverbrauch!E1559</f>
        <v>0.60518633844882952</v>
      </c>
      <c r="I1559">
        <f>Ergebnis!$C$4/1000*Eigenverbrauch!F1559</f>
        <v>0.50474538615945275</v>
      </c>
      <c r="J1559">
        <f t="shared" si="72"/>
        <v>0</v>
      </c>
      <c r="K1559">
        <f t="shared" si="73"/>
        <v>0</v>
      </c>
      <c r="L1559">
        <f t="shared" si="74"/>
        <v>0</v>
      </c>
    </row>
    <row r="1560" spans="2:12" x14ac:dyDescent="0.35">
      <c r="B1560" s="30">
        <v>40973</v>
      </c>
      <c r="C1560" s="31" t="s">
        <v>73</v>
      </c>
      <c r="D1560" s="32">
        <v>0</v>
      </c>
      <c r="E1560" s="32">
        <v>0.18898255490487076</v>
      </c>
      <c r="F1560">
        <v>0</v>
      </c>
      <c r="G1560">
        <f>(D1560*Ergebnis!$C$2*Ergebnis!$C$6)</f>
        <v>0</v>
      </c>
      <c r="H1560">
        <f>Ergebnis!$C$3/1000*Eigenverbrauch!E1560</f>
        <v>0.56694766471461233</v>
      </c>
      <c r="I1560">
        <f>Ergebnis!$C$4/1000*Eigenverbrauch!F1560</f>
        <v>0</v>
      </c>
      <c r="J1560">
        <f t="shared" si="72"/>
        <v>0</v>
      </c>
      <c r="K1560">
        <f t="shared" si="73"/>
        <v>0</v>
      </c>
      <c r="L1560">
        <f t="shared" si="74"/>
        <v>0</v>
      </c>
    </row>
    <row r="1561" spans="2:12" x14ac:dyDescent="0.35">
      <c r="B1561" s="30">
        <v>40973</v>
      </c>
      <c r="C1561" s="31" t="s">
        <v>74</v>
      </c>
      <c r="D1561" s="32">
        <v>0</v>
      </c>
      <c r="E1561" s="32">
        <v>0.15563553528822338</v>
      </c>
      <c r="F1561">
        <v>0.28160505135150937</v>
      </c>
      <c r="G1561">
        <f>(D1561*Ergebnis!$C$2*Ergebnis!$C$6)</f>
        <v>0</v>
      </c>
      <c r="H1561">
        <f>Ergebnis!$C$3/1000*Eigenverbrauch!E1561</f>
        <v>0.46690660586467014</v>
      </c>
      <c r="I1561">
        <f>Ergebnis!$C$4/1000*Eigenverbrauch!F1561</f>
        <v>0.9856176797302828</v>
      </c>
      <c r="J1561">
        <f t="shared" si="72"/>
        <v>0</v>
      </c>
      <c r="K1561">
        <f t="shared" si="73"/>
        <v>0</v>
      </c>
      <c r="L1561">
        <f t="shared" si="74"/>
        <v>0</v>
      </c>
    </row>
    <row r="1562" spans="2:12" x14ac:dyDescent="0.35">
      <c r="B1562" s="30">
        <v>40973</v>
      </c>
      <c r="C1562" s="31" t="s">
        <v>75</v>
      </c>
      <c r="D1562" s="32">
        <v>0</v>
      </c>
      <c r="E1562" s="32">
        <v>0.12531061317917816</v>
      </c>
      <c r="F1562">
        <v>0</v>
      </c>
      <c r="G1562">
        <f>(D1562*Ergebnis!$C$2*Ergebnis!$C$6)</f>
        <v>0</v>
      </c>
      <c r="H1562">
        <f>Ergebnis!$C$3/1000*Eigenverbrauch!E1562</f>
        <v>0.37593183953753451</v>
      </c>
      <c r="I1562">
        <f>Ergebnis!$C$4/1000*Eigenverbrauch!F1562</f>
        <v>0</v>
      </c>
      <c r="J1562">
        <f t="shared" si="72"/>
        <v>0</v>
      </c>
      <c r="K1562">
        <f t="shared" si="73"/>
        <v>0</v>
      </c>
      <c r="L1562">
        <f t="shared" si="74"/>
        <v>0</v>
      </c>
    </row>
    <row r="1563" spans="2:12" x14ac:dyDescent="0.35">
      <c r="B1563" s="30">
        <v>40973</v>
      </c>
      <c r="C1563" s="31" t="s">
        <v>76</v>
      </c>
      <c r="D1563" s="32">
        <v>0</v>
      </c>
      <c r="E1563" s="32">
        <v>9.6233407230450277E-2</v>
      </c>
      <c r="F1563">
        <v>0</v>
      </c>
      <c r="G1563">
        <f>(D1563*Ergebnis!$C$2*Ergebnis!$C$6)</f>
        <v>0</v>
      </c>
      <c r="H1563">
        <f>Ergebnis!$C$3/1000*Eigenverbrauch!E1563</f>
        <v>0.28870022169135084</v>
      </c>
      <c r="I1563">
        <f>Ergebnis!$C$4/1000*Eigenverbrauch!F1563</f>
        <v>0</v>
      </c>
      <c r="J1563">
        <f t="shared" si="72"/>
        <v>0</v>
      </c>
      <c r="K1563">
        <f t="shared" si="73"/>
        <v>0</v>
      </c>
      <c r="L1563">
        <f t="shared" si="74"/>
        <v>0</v>
      </c>
    </row>
    <row r="1564" spans="2:12" x14ac:dyDescent="0.35">
      <c r="B1564" s="30">
        <v>40974</v>
      </c>
      <c r="C1564" s="31" t="s">
        <v>53</v>
      </c>
      <c r="D1564" s="32">
        <v>0</v>
      </c>
      <c r="E1564" s="32">
        <v>7.9920731193885625E-2</v>
      </c>
      <c r="F1564">
        <v>0</v>
      </c>
      <c r="G1564">
        <f>(D1564*Ergebnis!$C$2*Ergebnis!$C$6)</f>
        <v>0</v>
      </c>
      <c r="H1564">
        <f>Ergebnis!$C$3/1000*Eigenverbrauch!E1564</f>
        <v>0.23976219358165687</v>
      </c>
      <c r="I1564">
        <f>Ergebnis!$C$4/1000*Eigenverbrauch!F1564</f>
        <v>0</v>
      </c>
      <c r="J1564">
        <f t="shared" si="72"/>
        <v>0</v>
      </c>
      <c r="K1564">
        <f t="shared" si="73"/>
        <v>0</v>
      </c>
      <c r="L1564">
        <f t="shared" si="74"/>
        <v>0</v>
      </c>
    </row>
    <row r="1565" spans="2:12" x14ac:dyDescent="0.35">
      <c r="B1565" s="30">
        <v>40974</v>
      </c>
      <c r="C1565" s="31" t="s">
        <v>54</v>
      </c>
      <c r="D1565" s="32">
        <v>0</v>
      </c>
      <c r="E1565" s="32">
        <v>6.9016352287206928E-2</v>
      </c>
      <c r="F1565">
        <v>0.19098474070898214</v>
      </c>
      <c r="G1565">
        <f>(D1565*Ergebnis!$C$2*Ergebnis!$C$6)</f>
        <v>0</v>
      </c>
      <c r="H1565">
        <f>Ergebnis!$C$3/1000*Eigenverbrauch!E1565</f>
        <v>0.20704905686162078</v>
      </c>
      <c r="I1565">
        <f>Ergebnis!$C$4/1000*Eigenverbrauch!F1565</f>
        <v>0.66844659248143745</v>
      </c>
      <c r="J1565">
        <f t="shared" si="72"/>
        <v>0</v>
      </c>
      <c r="K1565">
        <f t="shared" si="73"/>
        <v>0</v>
      </c>
      <c r="L1565">
        <f t="shared" si="74"/>
        <v>0</v>
      </c>
    </row>
    <row r="1566" spans="2:12" x14ac:dyDescent="0.35">
      <c r="B1566" s="30">
        <v>40974</v>
      </c>
      <c r="C1566" s="31" t="s">
        <v>55</v>
      </c>
      <c r="D1566" s="32">
        <v>0</v>
      </c>
      <c r="E1566" s="32">
        <v>6.83468261857961E-2</v>
      </c>
      <c r="F1566">
        <v>0</v>
      </c>
      <c r="G1566">
        <f>(D1566*Ergebnis!$C$2*Ergebnis!$C$6)</f>
        <v>0</v>
      </c>
      <c r="H1566">
        <f>Ergebnis!$C$3/1000*Eigenverbrauch!E1566</f>
        <v>0.2050404785573883</v>
      </c>
      <c r="I1566">
        <f>Ergebnis!$C$4/1000*Eigenverbrauch!F1566</f>
        <v>0</v>
      </c>
      <c r="J1566">
        <f t="shared" si="72"/>
        <v>0</v>
      </c>
      <c r="K1566">
        <f t="shared" si="73"/>
        <v>0</v>
      </c>
      <c r="L1566">
        <f t="shared" si="74"/>
        <v>0</v>
      </c>
    </row>
    <row r="1567" spans="2:12" x14ac:dyDescent="0.35">
      <c r="B1567" s="30">
        <v>40974</v>
      </c>
      <c r="C1567" s="31" t="s">
        <v>56</v>
      </c>
      <c r="D1567" s="32">
        <v>0</v>
      </c>
      <c r="E1567" s="32">
        <v>7.1975674124176797E-2</v>
      </c>
      <c r="F1567">
        <v>0.16253191199111336</v>
      </c>
      <c r="G1567">
        <f>(D1567*Ergebnis!$C$2*Ergebnis!$C$6)</f>
        <v>0</v>
      </c>
      <c r="H1567">
        <f>Ergebnis!$C$3/1000*Eigenverbrauch!E1567</f>
        <v>0.21592702237253039</v>
      </c>
      <c r="I1567">
        <f>Ergebnis!$C$4/1000*Eigenverbrauch!F1567</f>
        <v>0.5688616919688968</v>
      </c>
      <c r="J1567">
        <f t="shared" si="72"/>
        <v>0</v>
      </c>
      <c r="K1567">
        <f t="shared" si="73"/>
        <v>0</v>
      </c>
      <c r="L1567">
        <f t="shared" si="74"/>
        <v>0</v>
      </c>
    </row>
    <row r="1568" spans="2:12" x14ac:dyDescent="0.35">
      <c r="B1568" s="30">
        <v>40974</v>
      </c>
      <c r="C1568" s="31" t="s">
        <v>57</v>
      </c>
      <c r="D1568" s="32">
        <v>0</v>
      </c>
      <c r="E1568" s="32">
        <v>7.8423171453926702E-2</v>
      </c>
      <c r="F1568">
        <v>0</v>
      </c>
      <c r="G1568">
        <f>(D1568*Ergebnis!$C$2*Ergebnis!$C$6)</f>
        <v>0</v>
      </c>
      <c r="H1568">
        <f>Ergebnis!$C$3/1000*Eigenverbrauch!E1568</f>
        <v>0.23526951436178012</v>
      </c>
      <c r="I1568">
        <f>Ergebnis!$C$4/1000*Eigenverbrauch!F1568</f>
        <v>0</v>
      </c>
      <c r="J1568">
        <f t="shared" si="72"/>
        <v>0</v>
      </c>
      <c r="K1568">
        <f t="shared" si="73"/>
        <v>0</v>
      </c>
      <c r="L1568">
        <f t="shared" si="74"/>
        <v>0</v>
      </c>
    </row>
    <row r="1569" spans="2:12" x14ac:dyDescent="0.35">
      <c r="B1569" s="30">
        <v>40974</v>
      </c>
      <c r="C1569" s="31" t="s">
        <v>58</v>
      </c>
      <c r="D1569" s="32">
        <v>0</v>
      </c>
      <c r="E1569" s="32">
        <v>9.2128260747139798E-2</v>
      </c>
      <c r="F1569">
        <v>0.16487050065285599</v>
      </c>
      <c r="G1569">
        <f>(D1569*Ergebnis!$C$2*Ergebnis!$C$6)</f>
        <v>0</v>
      </c>
      <c r="H1569">
        <f>Ergebnis!$C$3/1000*Eigenverbrauch!E1569</f>
        <v>0.27638478224141938</v>
      </c>
      <c r="I1569">
        <f>Ergebnis!$C$4/1000*Eigenverbrauch!F1569</f>
        <v>0.57704675228499602</v>
      </c>
      <c r="J1569">
        <f t="shared" si="72"/>
        <v>0</v>
      </c>
      <c r="K1569">
        <f t="shared" si="73"/>
        <v>0</v>
      </c>
      <c r="L1569">
        <f t="shared" si="74"/>
        <v>0</v>
      </c>
    </row>
    <row r="1570" spans="2:12" x14ac:dyDescent="0.35">
      <c r="B1570" s="30">
        <v>40974</v>
      </c>
      <c r="C1570" s="31" t="s">
        <v>59</v>
      </c>
      <c r="D1570" s="32">
        <v>0</v>
      </c>
      <c r="E1570" s="32">
        <v>0.12474821018072688</v>
      </c>
      <c r="F1570">
        <v>0</v>
      </c>
      <c r="G1570">
        <f>(D1570*Ergebnis!$C$2*Ergebnis!$C$6)</f>
        <v>0</v>
      </c>
      <c r="H1570">
        <f>Ergebnis!$C$3/1000*Eigenverbrauch!E1570</f>
        <v>0.3742446305421806</v>
      </c>
      <c r="I1570">
        <f>Ergebnis!$C$4/1000*Eigenverbrauch!F1570</f>
        <v>0</v>
      </c>
      <c r="J1570">
        <f t="shared" si="72"/>
        <v>0</v>
      </c>
      <c r="K1570">
        <f t="shared" si="73"/>
        <v>0</v>
      </c>
      <c r="L1570">
        <f t="shared" si="74"/>
        <v>0</v>
      </c>
    </row>
    <row r="1571" spans="2:12" x14ac:dyDescent="0.35">
      <c r="B1571" s="30">
        <v>40974</v>
      </c>
      <c r="C1571" s="31" t="s">
        <v>60</v>
      </c>
      <c r="D1571" s="32">
        <v>2.9462315890270661E-5</v>
      </c>
      <c r="E1571" s="32">
        <v>0.13006266020058005</v>
      </c>
      <c r="F1571">
        <v>0.20832927328357337</v>
      </c>
      <c r="G1571">
        <f>(D1571*Ergebnis!$C$2*Ergebnis!$C$6)</f>
        <v>0.19327279224017554</v>
      </c>
      <c r="H1571">
        <f>Ergebnis!$C$3/1000*Eigenverbrauch!E1571</f>
        <v>0.39018798060174015</v>
      </c>
      <c r="I1571">
        <f>Ergebnis!$C$4/1000*Eigenverbrauch!F1571</f>
        <v>0.72915245649250682</v>
      </c>
      <c r="J1571">
        <f t="shared" si="72"/>
        <v>0.16428187340414921</v>
      </c>
      <c r="K1571">
        <f t="shared" si="73"/>
        <v>2.8990918836026336E-2</v>
      </c>
      <c r="L1571">
        <f t="shared" si="74"/>
        <v>2.6091826952423704E-2</v>
      </c>
    </row>
    <row r="1572" spans="2:12" x14ac:dyDescent="0.35">
      <c r="B1572" s="30">
        <v>40974</v>
      </c>
      <c r="C1572" s="31" t="s">
        <v>61</v>
      </c>
      <c r="D1572" s="32">
        <v>2.0678838314951685E-4</v>
      </c>
      <c r="E1572" s="32">
        <v>0.1160645163286451</v>
      </c>
      <c r="F1572">
        <v>5.5151715939430551E-2</v>
      </c>
      <c r="G1572">
        <f>(D1572*Ergebnis!$C$2*Ergebnis!$C$6)</f>
        <v>1.3565317934608305</v>
      </c>
      <c r="H1572">
        <f>Ergebnis!$C$3/1000*Eigenverbrauch!E1572</f>
        <v>0.3481935489859353</v>
      </c>
      <c r="I1572">
        <f>Ergebnis!$C$4/1000*Eigenverbrauch!F1572</f>
        <v>0.19303100578800692</v>
      </c>
      <c r="J1572">
        <f t="shared" si="72"/>
        <v>0.29596451663804502</v>
      </c>
      <c r="K1572">
        <f t="shared" si="73"/>
        <v>1.0605672768227854</v>
      </c>
      <c r="L1572">
        <f t="shared" si="74"/>
        <v>0.17372790520920622</v>
      </c>
    </row>
    <row r="1573" spans="2:12" x14ac:dyDescent="0.35">
      <c r="B1573" s="30">
        <v>40974</v>
      </c>
      <c r="C1573" s="31" t="s">
        <v>62</v>
      </c>
      <c r="D1573" s="32">
        <v>1.7459150157197428E-4</v>
      </c>
      <c r="E1573" s="32">
        <v>0.10942414432751262</v>
      </c>
      <c r="F1573">
        <v>0.61836181864244932</v>
      </c>
      <c r="G1573">
        <f>(D1573*Ergebnis!$C$2*Ergebnis!$C$6)</f>
        <v>1.1453202503121513</v>
      </c>
      <c r="H1573">
        <f>Ergebnis!$C$3/1000*Eigenverbrauch!E1573</f>
        <v>0.32827243298253783</v>
      </c>
      <c r="I1573">
        <f>Ergebnis!$C$4/1000*Eigenverbrauch!F1573</f>
        <v>2.1642663652485727</v>
      </c>
      <c r="J1573">
        <f t="shared" si="72"/>
        <v>0.27903156803515716</v>
      </c>
      <c r="K1573">
        <f t="shared" si="73"/>
        <v>0.86628868227699418</v>
      </c>
      <c r="L1573">
        <f t="shared" si="74"/>
        <v>0.77965981404929474</v>
      </c>
    </row>
    <row r="1574" spans="2:12" x14ac:dyDescent="0.35">
      <c r="B1574" s="30">
        <v>40974</v>
      </c>
      <c r="C1574" s="31" t="s">
        <v>63</v>
      </c>
      <c r="D1574" s="32">
        <v>2.3910358728083557E-4</v>
      </c>
      <c r="E1574" s="32">
        <v>0.10842359821674165</v>
      </c>
      <c r="F1574">
        <v>0.45056808216241501</v>
      </c>
      <c r="G1574">
        <f>(D1574*Ergebnis!$C$2*Ergebnis!$C$6)</f>
        <v>1.5685195325622814</v>
      </c>
      <c r="H1574">
        <f>Ergebnis!$C$3/1000*Eigenverbrauch!E1574</f>
        <v>0.32527079465022496</v>
      </c>
      <c r="I1574">
        <f>Ergebnis!$C$4/1000*Eigenverbrauch!F1574</f>
        <v>1.5769882875684524</v>
      </c>
      <c r="J1574">
        <f t="shared" si="72"/>
        <v>0.27648017545269121</v>
      </c>
      <c r="K1574">
        <f t="shared" si="73"/>
        <v>1.2920393571095903</v>
      </c>
      <c r="L1574">
        <f t="shared" si="74"/>
        <v>1.1628354213986314</v>
      </c>
    </row>
    <row r="1575" spans="2:12" x14ac:dyDescent="0.35">
      <c r="B1575" s="30">
        <v>40974</v>
      </c>
      <c r="C1575" s="31" t="s">
        <v>64</v>
      </c>
      <c r="D1575" s="32">
        <v>5.6078317014703039E-4</v>
      </c>
      <c r="E1575" s="32">
        <v>0.11442032286586888</v>
      </c>
      <c r="F1575">
        <v>0.16272679437959192</v>
      </c>
      <c r="G1575">
        <f>(D1575*Ergebnis!$C$2*Ergebnis!$C$6)</f>
        <v>3.6787375961645195</v>
      </c>
      <c r="H1575">
        <f>Ergebnis!$C$3/1000*Eigenverbrauch!E1575</f>
        <v>0.34326096859760663</v>
      </c>
      <c r="I1575">
        <f>Ergebnis!$C$4/1000*Eigenverbrauch!F1575</f>
        <v>0.56954378032857167</v>
      </c>
      <c r="J1575">
        <f t="shared" si="72"/>
        <v>0.29177182330796564</v>
      </c>
      <c r="K1575">
        <f t="shared" si="73"/>
        <v>3.3869657728565539</v>
      </c>
      <c r="L1575">
        <f t="shared" si="74"/>
        <v>0.51258940229571448</v>
      </c>
    </row>
    <row r="1576" spans="2:12" x14ac:dyDescent="0.35">
      <c r="B1576" s="30">
        <v>40974</v>
      </c>
      <c r="C1576" s="31" t="s">
        <v>65</v>
      </c>
      <c r="D1576" s="32">
        <v>7.1907245319872992E-4</v>
      </c>
      <c r="E1576" s="32">
        <v>0.12295934743288857</v>
      </c>
      <c r="F1576">
        <v>0.10426207783602595</v>
      </c>
      <c r="G1576">
        <f>(D1576*Ergebnis!$C$2*Ergebnis!$C$6)</f>
        <v>4.7171152929836682</v>
      </c>
      <c r="H1576">
        <f>Ergebnis!$C$3/1000*Eigenverbrauch!E1576</f>
        <v>0.36887804229866572</v>
      </c>
      <c r="I1576">
        <f>Ergebnis!$C$4/1000*Eigenverbrauch!F1576</f>
        <v>0.36491727242609084</v>
      </c>
      <c r="J1576">
        <f t="shared" si="72"/>
        <v>0.31354633595386583</v>
      </c>
      <c r="K1576">
        <f t="shared" si="73"/>
        <v>4.403568957029802</v>
      </c>
      <c r="L1576">
        <f t="shared" si="74"/>
        <v>0.32842554518348177</v>
      </c>
    </row>
    <row r="1577" spans="2:12" x14ac:dyDescent="0.35">
      <c r="B1577" s="30">
        <v>40974</v>
      </c>
      <c r="C1577" s="31" t="s">
        <v>66</v>
      </c>
      <c r="D1577" s="32">
        <v>7.5364893280221578E-4</v>
      </c>
      <c r="E1577" s="32">
        <v>0.12602411974574773</v>
      </c>
      <c r="F1577">
        <v>0.15882914661002084</v>
      </c>
      <c r="G1577">
        <f>(D1577*Ergebnis!$C$2*Ergebnis!$C$6)</f>
        <v>4.9439369991825357</v>
      </c>
      <c r="H1577">
        <f>Ergebnis!$C$3/1000*Eigenverbrauch!E1577</f>
        <v>0.37807235923724319</v>
      </c>
      <c r="I1577">
        <f>Ergebnis!$C$4/1000*Eigenverbrauch!F1577</f>
        <v>0.55590201313507293</v>
      </c>
      <c r="J1577">
        <f t="shared" si="72"/>
        <v>0.3213615053516567</v>
      </c>
      <c r="K1577">
        <f t="shared" si="73"/>
        <v>4.6225754938308787</v>
      </c>
      <c r="L1577">
        <f t="shared" si="74"/>
        <v>0.5003118118215657</v>
      </c>
    </row>
    <row r="1578" spans="2:12" x14ac:dyDescent="0.35">
      <c r="B1578" s="30">
        <v>40974</v>
      </c>
      <c r="C1578" s="31" t="s">
        <v>67</v>
      </c>
      <c r="D1578" s="32">
        <v>6.428990224677044E-4</v>
      </c>
      <c r="E1578" s="32">
        <v>0.11866533050505386</v>
      </c>
      <c r="F1578">
        <v>0</v>
      </c>
      <c r="G1578">
        <f>(D1578*Ergebnis!$C$2*Ergebnis!$C$6)</f>
        <v>4.217417587388141</v>
      </c>
      <c r="H1578">
        <f>Ergebnis!$C$3/1000*Eigenverbrauch!E1578</f>
        <v>0.35599599151516159</v>
      </c>
      <c r="I1578">
        <f>Ergebnis!$C$4/1000*Eigenverbrauch!F1578</f>
        <v>0</v>
      </c>
      <c r="J1578">
        <f t="shared" si="72"/>
        <v>0.30259659278788736</v>
      </c>
      <c r="K1578">
        <f t="shared" si="73"/>
        <v>3.9148209946002535</v>
      </c>
      <c r="L1578">
        <f t="shared" si="74"/>
        <v>0</v>
      </c>
    </row>
    <row r="1579" spans="2:12" x14ac:dyDescent="0.35">
      <c r="B1579" s="30">
        <v>40974</v>
      </c>
      <c r="C1579" s="31" t="s">
        <v>68</v>
      </c>
      <c r="D1579" s="32">
        <v>4.6690079720083547E-4</v>
      </c>
      <c r="E1579" s="32">
        <v>0.11316686290215583</v>
      </c>
      <c r="F1579">
        <v>0</v>
      </c>
      <c r="G1579">
        <f>(D1579*Ergebnis!$C$2*Ergebnis!$C$6)</f>
        <v>3.0628692296374807</v>
      </c>
      <c r="H1579">
        <f>Ergebnis!$C$3/1000*Eigenverbrauch!E1579</f>
        <v>0.33950058870646749</v>
      </c>
      <c r="I1579">
        <f>Ergebnis!$C$4/1000*Eigenverbrauch!F1579</f>
        <v>0</v>
      </c>
      <c r="J1579">
        <f t="shared" si="72"/>
        <v>0.28857550040049734</v>
      </c>
      <c r="K1579">
        <f t="shared" si="73"/>
        <v>2.7742937292369834</v>
      </c>
      <c r="L1579">
        <f t="shared" si="74"/>
        <v>0</v>
      </c>
    </row>
    <row r="1580" spans="2:12" x14ac:dyDescent="0.35">
      <c r="B1580" s="30">
        <v>40974</v>
      </c>
      <c r="C1580" s="31" t="s">
        <v>69</v>
      </c>
      <c r="D1580" s="32">
        <v>2.2652195572930097E-4</v>
      </c>
      <c r="E1580" s="32">
        <v>0.11879366027372337</v>
      </c>
      <c r="F1580">
        <v>0</v>
      </c>
      <c r="G1580">
        <f>(D1580*Ergebnis!$C$2*Ergebnis!$C$6)</f>
        <v>1.4859840295842144</v>
      </c>
      <c r="H1580">
        <f>Ergebnis!$C$3/1000*Eigenverbrauch!E1580</f>
        <v>0.35638098082117009</v>
      </c>
      <c r="I1580">
        <f>Ergebnis!$C$4/1000*Eigenverbrauch!F1580</f>
        <v>0</v>
      </c>
      <c r="J1580">
        <f t="shared" si="72"/>
        <v>0.30292383369799458</v>
      </c>
      <c r="K1580">
        <f t="shared" si="73"/>
        <v>1.1830601958862199</v>
      </c>
      <c r="L1580">
        <f t="shared" si="74"/>
        <v>0</v>
      </c>
    </row>
    <row r="1581" spans="2:12" x14ac:dyDescent="0.35">
      <c r="B1581" s="30">
        <v>40974</v>
      </c>
      <c r="C1581" s="31" t="s">
        <v>70</v>
      </c>
      <c r="D1581" s="32">
        <v>3.5141798471527654E-5</v>
      </c>
      <c r="E1581" s="32">
        <v>0.14552619424382052</v>
      </c>
      <c r="F1581">
        <v>0.20501627267943795</v>
      </c>
      <c r="G1581">
        <f>(D1581*Ergebnis!$C$2*Ergebnis!$C$6)</f>
        <v>0.23053019797322141</v>
      </c>
      <c r="H1581">
        <f>Ergebnis!$C$3/1000*Eigenverbrauch!E1581</f>
        <v>0.43657858273146155</v>
      </c>
      <c r="I1581">
        <f>Ergebnis!$C$4/1000*Eigenverbrauch!F1581</f>
        <v>0.7175569543780328</v>
      </c>
      <c r="J1581">
        <f t="shared" si="72"/>
        <v>0.1959506682772382</v>
      </c>
      <c r="K1581">
        <f t="shared" si="73"/>
        <v>3.4579529695983213E-2</v>
      </c>
      <c r="L1581">
        <f t="shared" si="74"/>
        <v>3.1121576726384891E-2</v>
      </c>
    </row>
    <row r="1582" spans="2:12" x14ac:dyDescent="0.35">
      <c r="B1582" s="30">
        <v>40974</v>
      </c>
      <c r="C1582" s="31" t="s">
        <v>71</v>
      </c>
      <c r="D1582" s="32">
        <v>1.4461645461534014E-7</v>
      </c>
      <c r="E1582" s="32">
        <v>0.1859052059037582</v>
      </c>
      <c r="F1582">
        <v>1.9098474070898212E-2</v>
      </c>
      <c r="G1582">
        <f>(D1582*Ergebnis!$C$2*Ergebnis!$C$6)</f>
        <v>9.4868394227663137E-4</v>
      </c>
      <c r="H1582">
        <f>Ergebnis!$C$3/1000*Eigenverbrauch!E1582</f>
        <v>0.55771561771127454</v>
      </c>
      <c r="I1582">
        <f>Ergebnis!$C$4/1000*Eigenverbrauch!F1582</f>
        <v>6.6844659248143742E-2</v>
      </c>
      <c r="J1582">
        <f t="shared" si="72"/>
        <v>8.0638135093513664E-4</v>
      </c>
      <c r="K1582">
        <f t="shared" si="73"/>
        <v>1.4230259134149473E-4</v>
      </c>
      <c r="L1582">
        <f t="shared" si="74"/>
        <v>1.2807233220734525E-4</v>
      </c>
    </row>
    <row r="1583" spans="2:12" x14ac:dyDescent="0.35">
      <c r="B1583" s="30">
        <v>40974</v>
      </c>
      <c r="C1583" s="31" t="s">
        <v>72</v>
      </c>
      <c r="D1583" s="32">
        <v>0</v>
      </c>
      <c r="E1583" s="32">
        <v>0.20172877948294318</v>
      </c>
      <c r="F1583">
        <v>0.14421296747412934</v>
      </c>
      <c r="G1583">
        <f>(D1583*Ergebnis!$C$2*Ergebnis!$C$6)</f>
        <v>0</v>
      </c>
      <c r="H1583">
        <f>Ergebnis!$C$3/1000*Eigenverbrauch!E1583</f>
        <v>0.60518633844882952</v>
      </c>
      <c r="I1583">
        <f>Ergebnis!$C$4/1000*Eigenverbrauch!F1583</f>
        <v>0.50474538615945275</v>
      </c>
      <c r="J1583">
        <f t="shared" si="72"/>
        <v>0</v>
      </c>
      <c r="K1583">
        <f t="shared" si="73"/>
        <v>0</v>
      </c>
      <c r="L1583">
        <f t="shared" si="74"/>
        <v>0</v>
      </c>
    </row>
    <row r="1584" spans="2:12" x14ac:dyDescent="0.35">
      <c r="B1584" s="30">
        <v>40974</v>
      </c>
      <c r="C1584" s="31" t="s">
        <v>73</v>
      </c>
      <c r="D1584" s="32">
        <v>0</v>
      </c>
      <c r="E1584" s="32">
        <v>0.18898255490487076</v>
      </c>
      <c r="F1584">
        <v>0</v>
      </c>
      <c r="G1584">
        <f>(D1584*Ergebnis!$C$2*Ergebnis!$C$6)</f>
        <v>0</v>
      </c>
      <c r="H1584">
        <f>Ergebnis!$C$3/1000*Eigenverbrauch!E1584</f>
        <v>0.56694766471461233</v>
      </c>
      <c r="I1584">
        <f>Ergebnis!$C$4/1000*Eigenverbrauch!F1584</f>
        <v>0</v>
      </c>
      <c r="J1584">
        <f t="shared" si="72"/>
        <v>0</v>
      </c>
      <c r="K1584">
        <f t="shared" si="73"/>
        <v>0</v>
      </c>
      <c r="L1584">
        <f t="shared" si="74"/>
        <v>0</v>
      </c>
    </row>
    <row r="1585" spans="2:12" x14ac:dyDescent="0.35">
      <c r="B1585" s="30">
        <v>40974</v>
      </c>
      <c r="C1585" s="31" t="s">
        <v>74</v>
      </c>
      <c r="D1585" s="32">
        <v>0</v>
      </c>
      <c r="E1585" s="32">
        <v>0.15563553528822338</v>
      </c>
      <c r="F1585">
        <v>0.28160505135150937</v>
      </c>
      <c r="G1585">
        <f>(D1585*Ergebnis!$C$2*Ergebnis!$C$6)</f>
        <v>0</v>
      </c>
      <c r="H1585">
        <f>Ergebnis!$C$3/1000*Eigenverbrauch!E1585</f>
        <v>0.46690660586467014</v>
      </c>
      <c r="I1585">
        <f>Ergebnis!$C$4/1000*Eigenverbrauch!F1585</f>
        <v>0.9856176797302828</v>
      </c>
      <c r="J1585">
        <f t="shared" si="72"/>
        <v>0</v>
      </c>
      <c r="K1585">
        <f t="shared" si="73"/>
        <v>0</v>
      </c>
      <c r="L1585">
        <f t="shared" si="74"/>
        <v>0</v>
      </c>
    </row>
    <row r="1586" spans="2:12" x14ac:dyDescent="0.35">
      <c r="B1586" s="30">
        <v>40974</v>
      </c>
      <c r="C1586" s="31" t="s">
        <v>75</v>
      </c>
      <c r="D1586" s="32">
        <v>0</v>
      </c>
      <c r="E1586" s="32">
        <v>0.12531061317917816</v>
      </c>
      <c r="F1586">
        <v>0</v>
      </c>
      <c r="G1586">
        <f>(D1586*Ergebnis!$C$2*Ergebnis!$C$6)</f>
        <v>0</v>
      </c>
      <c r="H1586">
        <f>Ergebnis!$C$3/1000*Eigenverbrauch!E1586</f>
        <v>0.37593183953753451</v>
      </c>
      <c r="I1586">
        <f>Ergebnis!$C$4/1000*Eigenverbrauch!F1586</f>
        <v>0</v>
      </c>
      <c r="J1586">
        <f t="shared" si="72"/>
        <v>0</v>
      </c>
      <c r="K1586">
        <f t="shared" si="73"/>
        <v>0</v>
      </c>
      <c r="L1586">
        <f t="shared" si="74"/>
        <v>0</v>
      </c>
    </row>
    <row r="1587" spans="2:12" x14ac:dyDescent="0.35">
      <c r="B1587" s="30">
        <v>40974</v>
      </c>
      <c r="C1587" s="31" t="s">
        <v>76</v>
      </c>
      <c r="D1587" s="32">
        <v>0</v>
      </c>
      <c r="E1587" s="32">
        <v>9.6233407230450277E-2</v>
      </c>
      <c r="F1587">
        <v>0</v>
      </c>
      <c r="G1587">
        <f>(D1587*Ergebnis!$C$2*Ergebnis!$C$6)</f>
        <v>0</v>
      </c>
      <c r="H1587">
        <f>Ergebnis!$C$3/1000*Eigenverbrauch!E1587</f>
        <v>0.28870022169135084</v>
      </c>
      <c r="I1587">
        <f>Ergebnis!$C$4/1000*Eigenverbrauch!F1587</f>
        <v>0</v>
      </c>
      <c r="J1587">
        <f t="shared" si="72"/>
        <v>0</v>
      </c>
      <c r="K1587">
        <f t="shared" si="73"/>
        <v>0</v>
      </c>
      <c r="L1587">
        <f t="shared" si="74"/>
        <v>0</v>
      </c>
    </row>
    <row r="1588" spans="2:12" x14ac:dyDescent="0.35">
      <c r="B1588" s="30">
        <v>40975</v>
      </c>
      <c r="C1588" s="31" t="s">
        <v>53</v>
      </c>
      <c r="D1588" s="32">
        <v>0</v>
      </c>
      <c r="E1588" s="32">
        <v>7.9920731193885625E-2</v>
      </c>
      <c r="F1588">
        <v>0</v>
      </c>
      <c r="G1588">
        <f>(D1588*Ergebnis!$C$2*Ergebnis!$C$6)</f>
        <v>0</v>
      </c>
      <c r="H1588">
        <f>Ergebnis!$C$3/1000*Eigenverbrauch!E1588</f>
        <v>0.23976219358165687</v>
      </c>
      <c r="I1588">
        <f>Ergebnis!$C$4/1000*Eigenverbrauch!F1588</f>
        <v>0</v>
      </c>
      <c r="J1588">
        <f t="shared" si="72"/>
        <v>0</v>
      </c>
      <c r="K1588">
        <f t="shared" si="73"/>
        <v>0</v>
      </c>
      <c r="L1588">
        <f t="shared" si="74"/>
        <v>0</v>
      </c>
    </row>
    <row r="1589" spans="2:12" x14ac:dyDescent="0.35">
      <c r="B1589" s="30">
        <v>40975</v>
      </c>
      <c r="C1589" s="31" t="s">
        <v>54</v>
      </c>
      <c r="D1589" s="32">
        <v>0</v>
      </c>
      <c r="E1589" s="32">
        <v>6.9016352287206928E-2</v>
      </c>
      <c r="F1589">
        <v>0.19098474070898214</v>
      </c>
      <c r="G1589">
        <f>(D1589*Ergebnis!$C$2*Ergebnis!$C$6)</f>
        <v>0</v>
      </c>
      <c r="H1589">
        <f>Ergebnis!$C$3/1000*Eigenverbrauch!E1589</f>
        <v>0.20704905686162078</v>
      </c>
      <c r="I1589">
        <f>Ergebnis!$C$4/1000*Eigenverbrauch!F1589</f>
        <v>0.66844659248143745</v>
      </c>
      <c r="J1589">
        <f t="shared" si="72"/>
        <v>0</v>
      </c>
      <c r="K1589">
        <f t="shared" si="73"/>
        <v>0</v>
      </c>
      <c r="L1589">
        <f t="shared" si="74"/>
        <v>0</v>
      </c>
    </row>
    <row r="1590" spans="2:12" x14ac:dyDescent="0.35">
      <c r="B1590" s="30">
        <v>40975</v>
      </c>
      <c r="C1590" s="31" t="s">
        <v>55</v>
      </c>
      <c r="D1590" s="32">
        <v>0</v>
      </c>
      <c r="E1590" s="32">
        <v>6.83468261857961E-2</v>
      </c>
      <c r="F1590">
        <v>0</v>
      </c>
      <c r="G1590">
        <f>(D1590*Ergebnis!$C$2*Ergebnis!$C$6)</f>
        <v>0</v>
      </c>
      <c r="H1590">
        <f>Ergebnis!$C$3/1000*Eigenverbrauch!E1590</f>
        <v>0.2050404785573883</v>
      </c>
      <c r="I1590">
        <f>Ergebnis!$C$4/1000*Eigenverbrauch!F1590</f>
        <v>0</v>
      </c>
      <c r="J1590">
        <f t="shared" si="72"/>
        <v>0</v>
      </c>
      <c r="K1590">
        <f t="shared" si="73"/>
        <v>0</v>
      </c>
      <c r="L1590">
        <f t="shared" si="74"/>
        <v>0</v>
      </c>
    </row>
    <row r="1591" spans="2:12" x14ac:dyDescent="0.35">
      <c r="B1591" s="30">
        <v>40975</v>
      </c>
      <c r="C1591" s="31" t="s">
        <v>56</v>
      </c>
      <c r="D1591" s="32">
        <v>0</v>
      </c>
      <c r="E1591" s="32">
        <v>7.1975674124176797E-2</v>
      </c>
      <c r="F1591">
        <v>0.16253191199111336</v>
      </c>
      <c r="G1591">
        <f>(D1591*Ergebnis!$C$2*Ergebnis!$C$6)</f>
        <v>0</v>
      </c>
      <c r="H1591">
        <f>Ergebnis!$C$3/1000*Eigenverbrauch!E1591</f>
        <v>0.21592702237253039</v>
      </c>
      <c r="I1591">
        <f>Ergebnis!$C$4/1000*Eigenverbrauch!F1591</f>
        <v>0.5688616919688968</v>
      </c>
      <c r="J1591">
        <f t="shared" si="72"/>
        <v>0</v>
      </c>
      <c r="K1591">
        <f t="shared" si="73"/>
        <v>0</v>
      </c>
      <c r="L1591">
        <f t="shared" si="74"/>
        <v>0</v>
      </c>
    </row>
    <row r="1592" spans="2:12" x14ac:dyDescent="0.35">
      <c r="B1592" s="30">
        <v>40975</v>
      </c>
      <c r="C1592" s="31" t="s">
        <v>57</v>
      </c>
      <c r="D1592" s="32">
        <v>0</v>
      </c>
      <c r="E1592" s="32">
        <v>7.8423171453926702E-2</v>
      </c>
      <c r="F1592">
        <v>0</v>
      </c>
      <c r="G1592">
        <f>(D1592*Ergebnis!$C$2*Ergebnis!$C$6)</f>
        <v>0</v>
      </c>
      <c r="H1592">
        <f>Ergebnis!$C$3/1000*Eigenverbrauch!E1592</f>
        <v>0.23526951436178012</v>
      </c>
      <c r="I1592">
        <f>Ergebnis!$C$4/1000*Eigenverbrauch!F1592</f>
        <v>0</v>
      </c>
      <c r="J1592">
        <f t="shared" si="72"/>
        <v>0</v>
      </c>
      <c r="K1592">
        <f t="shared" si="73"/>
        <v>0</v>
      </c>
      <c r="L1592">
        <f t="shared" si="74"/>
        <v>0</v>
      </c>
    </row>
    <row r="1593" spans="2:12" x14ac:dyDescent="0.35">
      <c r="B1593" s="30">
        <v>40975</v>
      </c>
      <c r="C1593" s="31" t="s">
        <v>58</v>
      </c>
      <c r="D1593" s="32">
        <v>0</v>
      </c>
      <c r="E1593" s="32">
        <v>9.2128260747139798E-2</v>
      </c>
      <c r="F1593">
        <v>0.16487050065285599</v>
      </c>
      <c r="G1593">
        <f>(D1593*Ergebnis!$C$2*Ergebnis!$C$6)</f>
        <v>0</v>
      </c>
      <c r="H1593">
        <f>Ergebnis!$C$3/1000*Eigenverbrauch!E1593</f>
        <v>0.27638478224141938</v>
      </c>
      <c r="I1593">
        <f>Ergebnis!$C$4/1000*Eigenverbrauch!F1593</f>
        <v>0.57704675228499602</v>
      </c>
      <c r="J1593">
        <f t="shared" si="72"/>
        <v>0</v>
      </c>
      <c r="K1593">
        <f t="shared" si="73"/>
        <v>0</v>
      </c>
      <c r="L1593">
        <f t="shared" si="74"/>
        <v>0</v>
      </c>
    </row>
    <row r="1594" spans="2:12" x14ac:dyDescent="0.35">
      <c r="B1594" s="30">
        <v>40975</v>
      </c>
      <c r="C1594" s="31" t="s">
        <v>59</v>
      </c>
      <c r="D1594" s="32">
        <v>0</v>
      </c>
      <c r="E1594" s="32">
        <v>0.12474821018072688</v>
      </c>
      <c r="F1594">
        <v>0</v>
      </c>
      <c r="G1594">
        <f>(D1594*Ergebnis!$C$2*Ergebnis!$C$6)</f>
        <v>0</v>
      </c>
      <c r="H1594">
        <f>Ergebnis!$C$3/1000*Eigenverbrauch!E1594</f>
        <v>0.3742446305421806</v>
      </c>
      <c r="I1594">
        <f>Ergebnis!$C$4/1000*Eigenverbrauch!F1594</f>
        <v>0</v>
      </c>
      <c r="J1594">
        <f t="shared" si="72"/>
        <v>0</v>
      </c>
      <c r="K1594">
        <f t="shared" si="73"/>
        <v>0</v>
      </c>
      <c r="L1594">
        <f t="shared" si="74"/>
        <v>0</v>
      </c>
    </row>
    <row r="1595" spans="2:12" x14ac:dyDescent="0.35">
      <c r="B1595" s="30">
        <v>40975</v>
      </c>
      <c r="C1595" s="31" t="s">
        <v>60</v>
      </c>
      <c r="D1595" s="32">
        <v>3.3222343710269503E-5</v>
      </c>
      <c r="E1595" s="32">
        <v>0.13006266020058005</v>
      </c>
      <c r="F1595">
        <v>0.20832927328357337</v>
      </c>
      <c r="G1595">
        <f>(D1595*Ergebnis!$C$2*Ergebnis!$C$6)</f>
        <v>0.21793857473936795</v>
      </c>
      <c r="H1595">
        <f>Ergebnis!$C$3/1000*Eigenverbrauch!E1595</f>
        <v>0.39018798060174015</v>
      </c>
      <c r="I1595">
        <f>Ergebnis!$C$4/1000*Eigenverbrauch!F1595</f>
        <v>0.72915245649250682</v>
      </c>
      <c r="J1595">
        <f t="shared" si="72"/>
        <v>0.18524778852846274</v>
      </c>
      <c r="K1595">
        <f t="shared" si="73"/>
        <v>3.2690786210905209E-2</v>
      </c>
      <c r="L1595">
        <f t="shared" si="74"/>
        <v>2.9421707589814688E-2</v>
      </c>
    </row>
    <row r="1596" spans="2:12" x14ac:dyDescent="0.35">
      <c r="B1596" s="30">
        <v>40975</v>
      </c>
      <c r="C1596" s="31" t="s">
        <v>61</v>
      </c>
      <c r="D1596" s="32">
        <v>2.8735289532068087E-4</v>
      </c>
      <c r="E1596" s="32">
        <v>0.1160645163286451</v>
      </c>
      <c r="F1596">
        <v>5.5151715939430551E-2</v>
      </c>
      <c r="G1596">
        <f>(D1596*Ergebnis!$C$2*Ergebnis!$C$6)</f>
        <v>1.8850349933036665</v>
      </c>
      <c r="H1596">
        <f>Ergebnis!$C$3/1000*Eigenverbrauch!E1596</f>
        <v>0.3481935489859353</v>
      </c>
      <c r="I1596">
        <f>Ergebnis!$C$4/1000*Eigenverbrauch!F1596</f>
        <v>0.19303100578800692</v>
      </c>
      <c r="J1596">
        <f t="shared" si="72"/>
        <v>0.29596451663804502</v>
      </c>
      <c r="K1596">
        <f t="shared" si="73"/>
        <v>1.5890704766656216</v>
      </c>
      <c r="L1596">
        <f t="shared" si="74"/>
        <v>0.17372790520920622</v>
      </c>
    </row>
    <row r="1597" spans="2:12" x14ac:dyDescent="0.35">
      <c r="B1597" s="30">
        <v>40975</v>
      </c>
      <c r="C1597" s="31" t="s">
        <v>62</v>
      </c>
      <c r="D1597" s="32">
        <v>5.2594375153515297E-4</v>
      </c>
      <c r="E1597" s="32">
        <v>0.10942414432751262</v>
      </c>
      <c r="F1597">
        <v>0.61836181864244932</v>
      </c>
      <c r="G1597">
        <f>(D1597*Ergebnis!$C$2*Ergebnis!$C$6)</f>
        <v>3.4501910100706037</v>
      </c>
      <c r="H1597">
        <f>Ergebnis!$C$3/1000*Eigenverbrauch!E1597</f>
        <v>0.32827243298253783</v>
      </c>
      <c r="I1597">
        <f>Ergebnis!$C$4/1000*Eigenverbrauch!F1597</f>
        <v>2.1642663652485727</v>
      </c>
      <c r="J1597">
        <f t="shared" si="72"/>
        <v>0.27903156803515716</v>
      </c>
      <c r="K1597">
        <f t="shared" si="73"/>
        <v>3.1711594420354468</v>
      </c>
      <c r="L1597">
        <f t="shared" si="74"/>
        <v>1.9478397287237155</v>
      </c>
    </row>
    <row r="1598" spans="2:12" x14ac:dyDescent="0.35">
      <c r="B1598" s="30">
        <v>40975</v>
      </c>
      <c r="C1598" s="31" t="s">
        <v>63</v>
      </c>
      <c r="D1598" s="32">
        <v>7.3829329471215063E-4</v>
      </c>
      <c r="E1598" s="32">
        <v>0.10842359821674165</v>
      </c>
      <c r="F1598">
        <v>0.45056808216241501</v>
      </c>
      <c r="G1598">
        <f>(D1598*Ergebnis!$C$2*Ergebnis!$C$6)</f>
        <v>4.8432040133117082</v>
      </c>
      <c r="H1598">
        <f>Ergebnis!$C$3/1000*Eigenverbrauch!E1598</f>
        <v>0.32527079465022496</v>
      </c>
      <c r="I1598">
        <f>Ergebnis!$C$4/1000*Eigenverbrauch!F1598</f>
        <v>1.5769882875684524</v>
      </c>
      <c r="J1598">
        <f t="shared" si="72"/>
        <v>0.27648017545269121</v>
      </c>
      <c r="K1598">
        <f t="shared" si="73"/>
        <v>4.5667238378590174</v>
      </c>
      <c r="L1598">
        <f t="shared" si="74"/>
        <v>1.4192894588116072</v>
      </c>
    </row>
    <row r="1599" spans="2:12" x14ac:dyDescent="0.35">
      <c r="B1599" s="30">
        <v>40975</v>
      </c>
      <c r="C1599" s="31" t="s">
        <v>64</v>
      </c>
      <c r="D1599" s="32">
        <v>7.6244424263291239E-4</v>
      </c>
      <c r="E1599" s="32">
        <v>0.11442032286586888</v>
      </c>
      <c r="F1599">
        <v>0.16272679437959192</v>
      </c>
      <c r="G1599">
        <f>(D1599*Ergebnis!$C$2*Ergebnis!$C$6)</f>
        <v>5.0016342316719049</v>
      </c>
      <c r="H1599">
        <f>Ergebnis!$C$3/1000*Eigenverbrauch!E1599</f>
        <v>0.34326096859760663</v>
      </c>
      <c r="I1599">
        <f>Ergebnis!$C$4/1000*Eigenverbrauch!F1599</f>
        <v>0.56954378032857167</v>
      </c>
      <c r="J1599">
        <f t="shared" si="72"/>
        <v>0.29177182330796564</v>
      </c>
      <c r="K1599">
        <f t="shared" si="73"/>
        <v>4.7098624083639393</v>
      </c>
      <c r="L1599">
        <f t="shared" si="74"/>
        <v>0.51258940229571448</v>
      </c>
    </row>
    <row r="1600" spans="2:12" x14ac:dyDescent="0.35">
      <c r="B1600" s="30">
        <v>40975</v>
      </c>
      <c r="C1600" s="31" t="s">
        <v>65</v>
      </c>
      <c r="D1600" s="32">
        <v>5.6017841042772982E-4</v>
      </c>
      <c r="E1600" s="32">
        <v>0.12295934743288857</v>
      </c>
      <c r="F1600">
        <v>0.10426207783602595</v>
      </c>
      <c r="G1600">
        <f>(D1600*Ergebnis!$C$2*Ergebnis!$C$6)</f>
        <v>3.6747703724059075</v>
      </c>
      <c r="H1600">
        <f>Ergebnis!$C$3/1000*Eigenverbrauch!E1600</f>
        <v>0.36887804229866572</v>
      </c>
      <c r="I1600">
        <f>Ergebnis!$C$4/1000*Eigenverbrauch!F1600</f>
        <v>0.36491727242609084</v>
      </c>
      <c r="J1600">
        <f t="shared" si="72"/>
        <v>0.31354633595386583</v>
      </c>
      <c r="K1600">
        <f t="shared" si="73"/>
        <v>3.3612240364520418</v>
      </c>
      <c r="L1600">
        <f t="shared" si="74"/>
        <v>0.32842554518348177</v>
      </c>
    </row>
    <row r="1601" spans="2:12" x14ac:dyDescent="0.35">
      <c r="B1601" s="30">
        <v>40975</v>
      </c>
      <c r="C1601" s="31" t="s">
        <v>66</v>
      </c>
      <c r="D1601" s="32">
        <v>5.8010918726380764E-4</v>
      </c>
      <c r="E1601" s="32">
        <v>0.12602411974574773</v>
      </c>
      <c r="F1601">
        <v>0.15882914661002084</v>
      </c>
      <c r="G1601">
        <f>(D1601*Ergebnis!$C$2*Ergebnis!$C$6)</f>
        <v>3.8055162684505781</v>
      </c>
      <c r="H1601">
        <f>Ergebnis!$C$3/1000*Eigenverbrauch!E1601</f>
        <v>0.37807235923724319</v>
      </c>
      <c r="I1601">
        <f>Ergebnis!$C$4/1000*Eigenverbrauch!F1601</f>
        <v>0.55590201313507293</v>
      </c>
      <c r="J1601">
        <f t="shared" si="72"/>
        <v>0.3213615053516567</v>
      </c>
      <c r="K1601">
        <f t="shared" si="73"/>
        <v>3.4841547630989216</v>
      </c>
      <c r="L1601">
        <f t="shared" si="74"/>
        <v>0.5003118118215657</v>
      </c>
    </row>
    <row r="1602" spans="2:12" x14ac:dyDescent="0.35">
      <c r="B1602" s="30">
        <v>40975</v>
      </c>
      <c r="C1602" s="31" t="s">
        <v>67</v>
      </c>
      <c r="D1602" s="32">
        <v>5.4881944526521584E-4</v>
      </c>
      <c r="E1602" s="32">
        <v>0.11866533050505386</v>
      </c>
      <c r="F1602">
        <v>0</v>
      </c>
      <c r="G1602">
        <f>(D1602*Ergebnis!$C$2*Ergebnis!$C$6)</f>
        <v>3.6002555609398161</v>
      </c>
      <c r="H1602">
        <f>Ergebnis!$C$3/1000*Eigenverbrauch!E1602</f>
        <v>0.35599599151516159</v>
      </c>
      <c r="I1602">
        <f>Ergebnis!$C$4/1000*Eigenverbrauch!F1602</f>
        <v>0</v>
      </c>
      <c r="J1602">
        <f t="shared" si="72"/>
        <v>0.30259659278788736</v>
      </c>
      <c r="K1602">
        <f t="shared" si="73"/>
        <v>3.2976589681519286</v>
      </c>
      <c r="L1602">
        <f t="shared" si="74"/>
        <v>0</v>
      </c>
    </row>
    <row r="1603" spans="2:12" x14ac:dyDescent="0.35">
      <c r="B1603" s="30">
        <v>40975</v>
      </c>
      <c r="C1603" s="31" t="s">
        <v>68</v>
      </c>
      <c r="D1603" s="32">
        <v>4.4973087995286873E-4</v>
      </c>
      <c r="E1603" s="32">
        <v>0.11316686290215583</v>
      </c>
      <c r="F1603">
        <v>0</v>
      </c>
      <c r="G1603">
        <f>(D1603*Ergebnis!$C$2*Ergebnis!$C$6)</f>
        <v>2.9502345724908188</v>
      </c>
      <c r="H1603">
        <f>Ergebnis!$C$3/1000*Eigenverbrauch!E1603</f>
        <v>0.33950058870646749</v>
      </c>
      <c r="I1603">
        <f>Ergebnis!$C$4/1000*Eigenverbrauch!F1603</f>
        <v>0</v>
      </c>
      <c r="J1603">
        <f t="shared" si="72"/>
        <v>0.28857550040049734</v>
      </c>
      <c r="K1603">
        <f t="shared" si="73"/>
        <v>2.6616590720903215</v>
      </c>
      <c r="L1603">
        <f t="shared" si="74"/>
        <v>0</v>
      </c>
    </row>
    <row r="1604" spans="2:12" x14ac:dyDescent="0.35">
      <c r="B1604" s="30">
        <v>40975</v>
      </c>
      <c r="C1604" s="31" t="s">
        <v>69</v>
      </c>
      <c r="D1604" s="32">
        <v>2.2436585586049044E-4</v>
      </c>
      <c r="E1604" s="32">
        <v>0.11879366027372337</v>
      </c>
      <c r="F1604">
        <v>0</v>
      </c>
      <c r="G1604">
        <f>(D1604*Ergebnis!$C$2*Ergebnis!$C$6)</f>
        <v>1.4718400144448174</v>
      </c>
      <c r="H1604">
        <f>Ergebnis!$C$3/1000*Eigenverbrauch!E1604</f>
        <v>0.35638098082117009</v>
      </c>
      <c r="I1604">
        <f>Ergebnis!$C$4/1000*Eigenverbrauch!F1604</f>
        <v>0</v>
      </c>
      <c r="J1604">
        <f t="shared" si="72"/>
        <v>0.30292383369799458</v>
      </c>
      <c r="K1604">
        <f t="shared" si="73"/>
        <v>1.1689161807468227</v>
      </c>
      <c r="L1604">
        <f t="shared" si="74"/>
        <v>0</v>
      </c>
    </row>
    <row r="1605" spans="2:12" x14ac:dyDescent="0.35">
      <c r="B1605" s="30">
        <v>40975</v>
      </c>
      <c r="C1605" s="31" t="s">
        <v>70</v>
      </c>
      <c r="D1605" s="32">
        <v>3.0645541428032537E-5</v>
      </c>
      <c r="E1605" s="32">
        <v>0.14552619424382052</v>
      </c>
      <c r="F1605">
        <v>0.20501627267943795</v>
      </c>
      <c r="G1605">
        <f>(D1605*Ergebnis!$C$2*Ergebnis!$C$6)</f>
        <v>0.20103475176789345</v>
      </c>
      <c r="H1605">
        <f>Ergebnis!$C$3/1000*Eigenverbrauch!E1605</f>
        <v>0.43657858273146155</v>
      </c>
      <c r="I1605">
        <f>Ergebnis!$C$4/1000*Eigenverbrauch!F1605</f>
        <v>0.7175569543780328</v>
      </c>
      <c r="J1605">
        <f t="shared" ref="J1605:J1668" si="75">MIN(G1605,H1605)*0.85</f>
        <v>0.17087953900270944</v>
      </c>
      <c r="K1605">
        <f t="shared" ref="K1605:K1668" si="76">G1605-J1605</f>
        <v>3.0155212765184014E-2</v>
      </c>
      <c r="L1605">
        <f t="shared" ref="L1605:L1668" si="77">MIN(I1605,K1605)*0.9</f>
        <v>2.7139691488665612E-2</v>
      </c>
    </row>
    <row r="1606" spans="2:12" x14ac:dyDescent="0.35">
      <c r="B1606" s="30">
        <v>40975</v>
      </c>
      <c r="C1606" s="31" t="s">
        <v>71</v>
      </c>
      <c r="D1606" s="32">
        <v>2.8923290923068029E-7</v>
      </c>
      <c r="E1606" s="32">
        <v>0.1859052059037582</v>
      </c>
      <c r="F1606">
        <v>1.9098474070898212E-2</v>
      </c>
      <c r="G1606">
        <f>(D1606*Ergebnis!$C$2*Ergebnis!$C$6)</f>
        <v>1.8973678845532627E-3</v>
      </c>
      <c r="H1606">
        <f>Ergebnis!$C$3/1000*Eigenverbrauch!E1606</f>
        <v>0.55771561771127454</v>
      </c>
      <c r="I1606">
        <f>Ergebnis!$C$4/1000*Eigenverbrauch!F1606</f>
        <v>6.6844659248143742E-2</v>
      </c>
      <c r="J1606">
        <f t="shared" si="75"/>
        <v>1.6127627018702733E-3</v>
      </c>
      <c r="K1606">
        <f t="shared" si="76"/>
        <v>2.8460518268298945E-4</v>
      </c>
      <c r="L1606">
        <f t="shared" si="77"/>
        <v>2.5614466441469051E-4</v>
      </c>
    </row>
    <row r="1607" spans="2:12" x14ac:dyDescent="0.35">
      <c r="B1607" s="30">
        <v>40975</v>
      </c>
      <c r="C1607" s="31" t="s">
        <v>72</v>
      </c>
      <c r="D1607" s="32">
        <v>0</v>
      </c>
      <c r="E1607" s="32">
        <v>0.20172877948294318</v>
      </c>
      <c r="F1607">
        <v>0.14421296747412934</v>
      </c>
      <c r="G1607">
        <f>(D1607*Ergebnis!$C$2*Ergebnis!$C$6)</f>
        <v>0</v>
      </c>
      <c r="H1607">
        <f>Ergebnis!$C$3/1000*Eigenverbrauch!E1607</f>
        <v>0.60518633844882952</v>
      </c>
      <c r="I1607">
        <f>Ergebnis!$C$4/1000*Eigenverbrauch!F1607</f>
        <v>0.50474538615945275</v>
      </c>
      <c r="J1607">
        <f t="shared" si="75"/>
        <v>0</v>
      </c>
      <c r="K1607">
        <f t="shared" si="76"/>
        <v>0</v>
      </c>
      <c r="L1607">
        <f t="shared" si="77"/>
        <v>0</v>
      </c>
    </row>
    <row r="1608" spans="2:12" x14ac:dyDescent="0.35">
      <c r="B1608" s="30">
        <v>40975</v>
      </c>
      <c r="C1608" s="31" t="s">
        <v>73</v>
      </c>
      <c r="D1608" s="32">
        <v>0</v>
      </c>
      <c r="E1608" s="32">
        <v>0.18898255490487076</v>
      </c>
      <c r="F1608">
        <v>0</v>
      </c>
      <c r="G1608">
        <f>(D1608*Ergebnis!$C$2*Ergebnis!$C$6)</f>
        <v>0</v>
      </c>
      <c r="H1608">
        <f>Ergebnis!$C$3/1000*Eigenverbrauch!E1608</f>
        <v>0.56694766471461233</v>
      </c>
      <c r="I1608">
        <f>Ergebnis!$C$4/1000*Eigenverbrauch!F1608</f>
        <v>0</v>
      </c>
      <c r="J1608">
        <f t="shared" si="75"/>
        <v>0</v>
      </c>
      <c r="K1608">
        <f t="shared" si="76"/>
        <v>0</v>
      </c>
      <c r="L1608">
        <f t="shared" si="77"/>
        <v>0</v>
      </c>
    </row>
    <row r="1609" spans="2:12" x14ac:dyDescent="0.35">
      <c r="B1609" s="30">
        <v>40975</v>
      </c>
      <c r="C1609" s="31" t="s">
        <v>74</v>
      </c>
      <c r="D1609" s="32">
        <v>0</v>
      </c>
      <c r="E1609" s="32">
        <v>0.15563553528822338</v>
      </c>
      <c r="F1609">
        <v>0.28160505135150937</v>
      </c>
      <c r="G1609">
        <f>(D1609*Ergebnis!$C$2*Ergebnis!$C$6)</f>
        <v>0</v>
      </c>
      <c r="H1609">
        <f>Ergebnis!$C$3/1000*Eigenverbrauch!E1609</f>
        <v>0.46690660586467014</v>
      </c>
      <c r="I1609">
        <f>Ergebnis!$C$4/1000*Eigenverbrauch!F1609</f>
        <v>0.9856176797302828</v>
      </c>
      <c r="J1609">
        <f t="shared" si="75"/>
        <v>0</v>
      </c>
      <c r="K1609">
        <f t="shared" si="76"/>
        <v>0</v>
      </c>
      <c r="L1609">
        <f t="shared" si="77"/>
        <v>0</v>
      </c>
    </row>
    <row r="1610" spans="2:12" x14ac:dyDescent="0.35">
      <c r="B1610" s="30">
        <v>40975</v>
      </c>
      <c r="C1610" s="31" t="s">
        <v>75</v>
      </c>
      <c r="D1610" s="32">
        <v>0</v>
      </c>
      <c r="E1610" s="32">
        <v>0.12531061317917816</v>
      </c>
      <c r="F1610">
        <v>0</v>
      </c>
      <c r="G1610">
        <f>(D1610*Ergebnis!$C$2*Ergebnis!$C$6)</f>
        <v>0</v>
      </c>
      <c r="H1610">
        <f>Ergebnis!$C$3/1000*Eigenverbrauch!E1610</f>
        <v>0.37593183953753451</v>
      </c>
      <c r="I1610">
        <f>Ergebnis!$C$4/1000*Eigenverbrauch!F1610</f>
        <v>0</v>
      </c>
      <c r="J1610">
        <f t="shared" si="75"/>
        <v>0</v>
      </c>
      <c r="K1610">
        <f t="shared" si="76"/>
        <v>0</v>
      </c>
      <c r="L1610">
        <f t="shared" si="77"/>
        <v>0</v>
      </c>
    </row>
    <row r="1611" spans="2:12" x14ac:dyDescent="0.35">
      <c r="B1611" s="30">
        <v>40975</v>
      </c>
      <c r="C1611" s="31" t="s">
        <v>76</v>
      </c>
      <c r="D1611" s="32">
        <v>0</v>
      </c>
      <c r="E1611" s="32">
        <v>9.6233407230450277E-2</v>
      </c>
      <c r="F1611">
        <v>0</v>
      </c>
      <c r="G1611">
        <f>(D1611*Ergebnis!$C$2*Ergebnis!$C$6)</f>
        <v>0</v>
      </c>
      <c r="H1611">
        <f>Ergebnis!$C$3/1000*Eigenverbrauch!E1611</f>
        <v>0.28870022169135084</v>
      </c>
      <c r="I1611">
        <f>Ergebnis!$C$4/1000*Eigenverbrauch!F1611</f>
        <v>0</v>
      </c>
      <c r="J1611">
        <f t="shared" si="75"/>
        <v>0</v>
      </c>
      <c r="K1611">
        <f t="shared" si="76"/>
        <v>0</v>
      </c>
      <c r="L1611">
        <f t="shared" si="77"/>
        <v>0</v>
      </c>
    </row>
    <row r="1612" spans="2:12" x14ac:dyDescent="0.35">
      <c r="B1612" s="30">
        <v>40976</v>
      </c>
      <c r="C1612" s="31" t="s">
        <v>53</v>
      </c>
      <c r="D1612" s="32">
        <v>0</v>
      </c>
      <c r="E1612" s="32">
        <v>7.9920731193885625E-2</v>
      </c>
      <c r="F1612">
        <v>0</v>
      </c>
      <c r="G1612">
        <f>(D1612*Ergebnis!$C$2*Ergebnis!$C$6)</f>
        <v>0</v>
      </c>
      <c r="H1612">
        <f>Ergebnis!$C$3/1000*Eigenverbrauch!E1612</f>
        <v>0.23976219358165687</v>
      </c>
      <c r="I1612">
        <f>Ergebnis!$C$4/1000*Eigenverbrauch!F1612</f>
        <v>0</v>
      </c>
      <c r="J1612">
        <f t="shared" si="75"/>
        <v>0</v>
      </c>
      <c r="K1612">
        <f t="shared" si="76"/>
        <v>0</v>
      </c>
      <c r="L1612">
        <f t="shared" si="77"/>
        <v>0</v>
      </c>
    </row>
    <row r="1613" spans="2:12" x14ac:dyDescent="0.35">
      <c r="B1613" s="30">
        <v>40976</v>
      </c>
      <c r="C1613" s="31" t="s">
        <v>54</v>
      </c>
      <c r="D1613" s="32">
        <v>0</v>
      </c>
      <c r="E1613" s="32">
        <v>6.9016352287206928E-2</v>
      </c>
      <c r="F1613">
        <v>0.19098474070898214</v>
      </c>
      <c r="G1613">
        <f>(D1613*Ergebnis!$C$2*Ergebnis!$C$6)</f>
        <v>0</v>
      </c>
      <c r="H1613">
        <f>Ergebnis!$C$3/1000*Eigenverbrauch!E1613</f>
        <v>0.20704905686162078</v>
      </c>
      <c r="I1613">
        <f>Ergebnis!$C$4/1000*Eigenverbrauch!F1613</f>
        <v>0.66844659248143745</v>
      </c>
      <c r="J1613">
        <f t="shared" si="75"/>
        <v>0</v>
      </c>
      <c r="K1613">
        <f t="shared" si="76"/>
        <v>0</v>
      </c>
      <c r="L1613">
        <f t="shared" si="77"/>
        <v>0</v>
      </c>
    </row>
    <row r="1614" spans="2:12" x14ac:dyDescent="0.35">
      <c r="B1614" s="30">
        <v>40976</v>
      </c>
      <c r="C1614" s="31" t="s">
        <v>55</v>
      </c>
      <c r="D1614" s="32">
        <v>0</v>
      </c>
      <c r="E1614" s="32">
        <v>6.83468261857961E-2</v>
      </c>
      <c r="F1614">
        <v>0</v>
      </c>
      <c r="G1614">
        <f>(D1614*Ergebnis!$C$2*Ergebnis!$C$6)</f>
        <v>0</v>
      </c>
      <c r="H1614">
        <f>Ergebnis!$C$3/1000*Eigenverbrauch!E1614</f>
        <v>0.2050404785573883</v>
      </c>
      <c r="I1614">
        <f>Ergebnis!$C$4/1000*Eigenverbrauch!F1614</f>
        <v>0</v>
      </c>
      <c r="J1614">
        <f t="shared" si="75"/>
        <v>0</v>
      </c>
      <c r="K1614">
        <f t="shared" si="76"/>
        <v>0</v>
      </c>
      <c r="L1614">
        <f t="shared" si="77"/>
        <v>0</v>
      </c>
    </row>
    <row r="1615" spans="2:12" x14ac:dyDescent="0.35">
      <c r="B1615" s="30">
        <v>40976</v>
      </c>
      <c r="C1615" s="31" t="s">
        <v>56</v>
      </c>
      <c r="D1615" s="32">
        <v>0</v>
      </c>
      <c r="E1615" s="32">
        <v>7.1975674124176797E-2</v>
      </c>
      <c r="F1615">
        <v>0.16253191199111336</v>
      </c>
      <c r="G1615">
        <f>(D1615*Ergebnis!$C$2*Ergebnis!$C$6)</f>
        <v>0</v>
      </c>
      <c r="H1615">
        <f>Ergebnis!$C$3/1000*Eigenverbrauch!E1615</f>
        <v>0.21592702237253039</v>
      </c>
      <c r="I1615">
        <f>Ergebnis!$C$4/1000*Eigenverbrauch!F1615</f>
        <v>0.5688616919688968</v>
      </c>
      <c r="J1615">
        <f t="shared" si="75"/>
        <v>0</v>
      </c>
      <c r="K1615">
        <f t="shared" si="76"/>
        <v>0</v>
      </c>
      <c r="L1615">
        <f t="shared" si="77"/>
        <v>0</v>
      </c>
    </row>
    <row r="1616" spans="2:12" x14ac:dyDescent="0.35">
      <c r="B1616" s="30">
        <v>40976</v>
      </c>
      <c r="C1616" s="31" t="s">
        <v>57</v>
      </c>
      <c r="D1616" s="32">
        <v>0</v>
      </c>
      <c r="E1616" s="32">
        <v>7.8423171453926702E-2</v>
      </c>
      <c r="F1616">
        <v>0</v>
      </c>
      <c r="G1616">
        <f>(D1616*Ergebnis!$C$2*Ergebnis!$C$6)</f>
        <v>0</v>
      </c>
      <c r="H1616">
        <f>Ergebnis!$C$3/1000*Eigenverbrauch!E1616</f>
        <v>0.23526951436178012</v>
      </c>
      <c r="I1616">
        <f>Ergebnis!$C$4/1000*Eigenverbrauch!F1616</f>
        <v>0</v>
      </c>
      <c r="J1616">
        <f t="shared" si="75"/>
        <v>0</v>
      </c>
      <c r="K1616">
        <f t="shared" si="76"/>
        <v>0</v>
      </c>
      <c r="L1616">
        <f t="shared" si="77"/>
        <v>0</v>
      </c>
    </row>
    <row r="1617" spans="2:12" x14ac:dyDescent="0.35">
      <c r="B1617" s="30">
        <v>40976</v>
      </c>
      <c r="C1617" s="31" t="s">
        <v>58</v>
      </c>
      <c r="D1617" s="32">
        <v>0</v>
      </c>
      <c r="E1617" s="32">
        <v>9.2128260747139798E-2</v>
      </c>
      <c r="F1617">
        <v>0.16487050065285599</v>
      </c>
      <c r="G1617">
        <f>(D1617*Ergebnis!$C$2*Ergebnis!$C$6)</f>
        <v>0</v>
      </c>
      <c r="H1617">
        <f>Ergebnis!$C$3/1000*Eigenverbrauch!E1617</f>
        <v>0.27638478224141938</v>
      </c>
      <c r="I1617">
        <f>Ergebnis!$C$4/1000*Eigenverbrauch!F1617</f>
        <v>0.57704675228499602</v>
      </c>
      <c r="J1617">
        <f t="shared" si="75"/>
        <v>0</v>
      </c>
      <c r="K1617">
        <f t="shared" si="76"/>
        <v>0</v>
      </c>
      <c r="L1617">
        <f t="shared" si="77"/>
        <v>0</v>
      </c>
    </row>
    <row r="1618" spans="2:12" x14ac:dyDescent="0.35">
      <c r="B1618" s="30">
        <v>40976</v>
      </c>
      <c r="C1618" s="31" t="s">
        <v>59</v>
      </c>
      <c r="D1618" s="32">
        <v>0</v>
      </c>
      <c r="E1618" s="32">
        <v>0.12474821018072688</v>
      </c>
      <c r="F1618">
        <v>0</v>
      </c>
      <c r="G1618">
        <f>(D1618*Ergebnis!$C$2*Ergebnis!$C$6)</f>
        <v>0</v>
      </c>
      <c r="H1618">
        <f>Ergebnis!$C$3/1000*Eigenverbrauch!E1618</f>
        <v>0.3742446305421806</v>
      </c>
      <c r="I1618">
        <f>Ergebnis!$C$4/1000*Eigenverbrauch!F1618</f>
        <v>0</v>
      </c>
      <c r="J1618">
        <f t="shared" si="75"/>
        <v>0</v>
      </c>
      <c r="K1618">
        <f t="shared" si="76"/>
        <v>0</v>
      </c>
      <c r="L1618">
        <f t="shared" si="77"/>
        <v>0</v>
      </c>
    </row>
    <row r="1619" spans="2:12" x14ac:dyDescent="0.35">
      <c r="B1619" s="30">
        <v>40976</v>
      </c>
      <c r="C1619" s="31" t="s">
        <v>60</v>
      </c>
      <c r="D1619" s="32">
        <v>5.2035629760683298E-5</v>
      </c>
      <c r="E1619" s="32">
        <v>0.13006266020058005</v>
      </c>
      <c r="F1619">
        <v>0.20832927328357337</v>
      </c>
      <c r="G1619">
        <f>(D1619*Ergebnis!$C$2*Ergebnis!$C$6)</f>
        <v>0.34135373123008245</v>
      </c>
      <c r="H1619">
        <f>Ergebnis!$C$3/1000*Eigenverbrauch!E1619</f>
        <v>0.39018798060174015</v>
      </c>
      <c r="I1619">
        <f>Ergebnis!$C$4/1000*Eigenverbrauch!F1619</f>
        <v>0.72915245649250682</v>
      </c>
      <c r="J1619">
        <f t="shared" si="75"/>
        <v>0.29015067154557006</v>
      </c>
      <c r="K1619">
        <f t="shared" si="76"/>
        <v>5.1203059684512386E-2</v>
      </c>
      <c r="L1619">
        <f t="shared" si="77"/>
        <v>4.6082753716061152E-2</v>
      </c>
    </row>
    <row r="1620" spans="2:12" x14ac:dyDescent="0.35">
      <c r="B1620" s="30">
        <v>40976</v>
      </c>
      <c r="C1620" s="31" t="s">
        <v>61</v>
      </c>
      <c r="D1620" s="32">
        <v>2.8860185561054063E-4</v>
      </c>
      <c r="E1620" s="32">
        <v>0.1160645163286451</v>
      </c>
      <c r="F1620">
        <v>5.5151715939430551E-2</v>
      </c>
      <c r="G1620">
        <f>(D1620*Ergebnis!$C$2*Ergebnis!$C$6)</f>
        <v>1.8932281728051465</v>
      </c>
      <c r="H1620">
        <f>Ergebnis!$C$3/1000*Eigenverbrauch!E1620</f>
        <v>0.3481935489859353</v>
      </c>
      <c r="I1620">
        <f>Ergebnis!$C$4/1000*Eigenverbrauch!F1620</f>
        <v>0.19303100578800692</v>
      </c>
      <c r="J1620">
        <f t="shared" si="75"/>
        <v>0.29596451663804502</v>
      </c>
      <c r="K1620">
        <f t="shared" si="76"/>
        <v>1.5972636561671014</v>
      </c>
      <c r="L1620">
        <f t="shared" si="77"/>
        <v>0.17372790520920622</v>
      </c>
    </row>
    <row r="1621" spans="2:12" x14ac:dyDescent="0.35">
      <c r="B1621" s="30">
        <v>40976</v>
      </c>
      <c r="C1621" s="31" t="s">
        <v>62</v>
      </c>
      <c r="D1621" s="32">
        <v>5.5117274939032004E-4</v>
      </c>
      <c r="E1621" s="32">
        <v>0.10942414432751262</v>
      </c>
      <c r="F1621">
        <v>0.61836181864244932</v>
      </c>
      <c r="G1621">
        <f>(D1621*Ergebnis!$C$2*Ergebnis!$C$6)</f>
        <v>3.6156932360004994</v>
      </c>
      <c r="H1621">
        <f>Ergebnis!$C$3/1000*Eigenverbrauch!E1621</f>
        <v>0.32827243298253783</v>
      </c>
      <c r="I1621">
        <f>Ergebnis!$C$4/1000*Eigenverbrauch!F1621</f>
        <v>2.1642663652485727</v>
      </c>
      <c r="J1621">
        <f t="shared" si="75"/>
        <v>0.27903156803515716</v>
      </c>
      <c r="K1621">
        <f t="shared" si="76"/>
        <v>3.336661667965342</v>
      </c>
      <c r="L1621">
        <f t="shared" si="77"/>
        <v>1.9478397287237155</v>
      </c>
    </row>
    <row r="1622" spans="2:12" x14ac:dyDescent="0.35">
      <c r="B1622" s="30">
        <v>40976</v>
      </c>
      <c r="C1622" s="31" t="s">
        <v>63</v>
      </c>
      <c r="D1622" s="32">
        <v>7.2698691735131491E-4</v>
      </c>
      <c r="E1622" s="32">
        <v>0.10842359821674165</v>
      </c>
      <c r="F1622">
        <v>0.45056808216241501</v>
      </c>
      <c r="G1622">
        <f>(D1622*Ergebnis!$C$2*Ergebnis!$C$6)</f>
        <v>4.7690341778246257</v>
      </c>
      <c r="H1622">
        <f>Ergebnis!$C$3/1000*Eigenverbrauch!E1622</f>
        <v>0.32527079465022496</v>
      </c>
      <c r="I1622">
        <f>Ergebnis!$C$4/1000*Eigenverbrauch!F1622</f>
        <v>1.5769882875684524</v>
      </c>
      <c r="J1622">
        <f t="shared" si="75"/>
        <v>0.27648017545269121</v>
      </c>
      <c r="K1622">
        <f t="shared" si="76"/>
        <v>4.4925540023719348</v>
      </c>
      <c r="L1622">
        <f t="shared" si="77"/>
        <v>1.4192894588116072</v>
      </c>
    </row>
    <row r="1623" spans="2:12" x14ac:dyDescent="0.35">
      <c r="B1623" s="30">
        <v>40976</v>
      </c>
      <c r="C1623" s="31" t="s">
        <v>64</v>
      </c>
      <c r="D1623" s="32">
        <v>8.0544791745534676E-4</v>
      </c>
      <c r="E1623" s="32">
        <v>0.11442032286586888</v>
      </c>
      <c r="F1623">
        <v>0.16272679437959192</v>
      </c>
      <c r="G1623">
        <f>(D1623*Ergebnis!$C$2*Ergebnis!$C$6)</f>
        <v>5.2837383385070744</v>
      </c>
      <c r="H1623">
        <f>Ergebnis!$C$3/1000*Eigenverbrauch!E1623</f>
        <v>0.34326096859760663</v>
      </c>
      <c r="I1623">
        <f>Ergebnis!$C$4/1000*Eigenverbrauch!F1623</f>
        <v>0.56954378032857167</v>
      </c>
      <c r="J1623">
        <f t="shared" si="75"/>
        <v>0.29177182330796564</v>
      </c>
      <c r="K1623">
        <f t="shared" si="76"/>
        <v>4.9919665151991088</v>
      </c>
      <c r="L1623">
        <f t="shared" si="77"/>
        <v>0.51258940229571448</v>
      </c>
    </row>
    <row r="1624" spans="2:12" x14ac:dyDescent="0.35">
      <c r="B1624" s="30">
        <v>40976</v>
      </c>
      <c r="C1624" s="31" t="s">
        <v>65</v>
      </c>
      <c r="D1624" s="32">
        <v>8.0890556541569534E-4</v>
      </c>
      <c r="E1624" s="32">
        <v>0.12295934743288857</v>
      </c>
      <c r="F1624">
        <v>0.10426207783602595</v>
      </c>
      <c r="G1624">
        <f>(D1624*Ergebnis!$C$2*Ergebnis!$C$6)</f>
        <v>5.3064205091269612</v>
      </c>
      <c r="H1624">
        <f>Ergebnis!$C$3/1000*Eigenverbrauch!E1624</f>
        <v>0.36887804229866572</v>
      </c>
      <c r="I1624">
        <f>Ergebnis!$C$4/1000*Eigenverbrauch!F1624</f>
        <v>0.36491727242609084</v>
      </c>
      <c r="J1624">
        <f t="shared" si="75"/>
        <v>0.31354633595386583</v>
      </c>
      <c r="K1624">
        <f t="shared" si="76"/>
        <v>4.992874173173095</v>
      </c>
      <c r="L1624">
        <f t="shared" si="77"/>
        <v>0.32842554518348177</v>
      </c>
    </row>
    <row r="1625" spans="2:12" x14ac:dyDescent="0.35">
      <c r="B1625" s="30">
        <v>40976</v>
      </c>
      <c r="C1625" s="31" t="s">
        <v>66</v>
      </c>
      <c r="D1625" s="32">
        <v>7.3332374745355069E-4</v>
      </c>
      <c r="E1625" s="32">
        <v>0.12602411974574773</v>
      </c>
      <c r="F1625">
        <v>0.15882914661002084</v>
      </c>
      <c r="G1625">
        <f>(D1625*Ergebnis!$C$2*Ergebnis!$C$6)</f>
        <v>4.8106037832952921</v>
      </c>
      <c r="H1625">
        <f>Ergebnis!$C$3/1000*Eigenverbrauch!E1625</f>
        <v>0.37807235923724319</v>
      </c>
      <c r="I1625">
        <f>Ergebnis!$C$4/1000*Eigenverbrauch!F1625</f>
        <v>0.55590201313507293</v>
      </c>
      <c r="J1625">
        <f t="shared" si="75"/>
        <v>0.3213615053516567</v>
      </c>
      <c r="K1625">
        <f t="shared" si="76"/>
        <v>4.4892422779436352</v>
      </c>
      <c r="L1625">
        <f t="shared" si="77"/>
        <v>0.5003118118215657</v>
      </c>
    </row>
    <row r="1626" spans="2:12" x14ac:dyDescent="0.35">
      <c r="B1626" s="30">
        <v>40976</v>
      </c>
      <c r="C1626" s="31" t="s">
        <v>67</v>
      </c>
      <c r="D1626" s="32">
        <v>5.6847413614248251E-4</v>
      </c>
      <c r="E1626" s="32">
        <v>0.11866533050505386</v>
      </c>
      <c r="F1626">
        <v>0</v>
      </c>
      <c r="G1626">
        <f>(D1626*Ergebnis!$C$2*Ergebnis!$C$6)</f>
        <v>3.7291903330946852</v>
      </c>
      <c r="H1626">
        <f>Ergebnis!$C$3/1000*Eigenverbrauch!E1626</f>
        <v>0.35599599151516159</v>
      </c>
      <c r="I1626">
        <f>Ergebnis!$C$4/1000*Eigenverbrauch!F1626</f>
        <v>0</v>
      </c>
      <c r="J1626">
        <f t="shared" si="75"/>
        <v>0.30259659278788736</v>
      </c>
      <c r="K1626">
        <f t="shared" si="76"/>
        <v>3.4265937403067976</v>
      </c>
      <c r="L1626">
        <f t="shared" si="77"/>
        <v>0</v>
      </c>
    </row>
    <row r="1627" spans="2:12" x14ac:dyDescent="0.35">
      <c r="B1627" s="30">
        <v>40976</v>
      </c>
      <c r="C1627" s="31" t="s">
        <v>68</v>
      </c>
      <c r="D1627" s="32">
        <v>3.5770222701583408E-4</v>
      </c>
      <c r="E1627" s="32">
        <v>0.11316686290215583</v>
      </c>
      <c r="F1627">
        <v>0</v>
      </c>
      <c r="G1627">
        <f>(D1627*Ergebnis!$C$2*Ergebnis!$C$6)</f>
        <v>2.3465266092238717</v>
      </c>
      <c r="H1627">
        <f>Ergebnis!$C$3/1000*Eigenverbrauch!E1627</f>
        <v>0.33950058870646749</v>
      </c>
      <c r="I1627">
        <f>Ergebnis!$C$4/1000*Eigenverbrauch!F1627</f>
        <v>0</v>
      </c>
      <c r="J1627">
        <f t="shared" si="75"/>
        <v>0.28857550040049734</v>
      </c>
      <c r="K1627">
        <f t="shared" si="76"/>
        <v>2.0579511088233744</v>
      </c>
      <c r="L1627">
        <f t="shared" si="77"/>
        <v>0</v>
      </c>
    </row>
    <row r="1628" spans="2:12" x14ac:dyDescent="0.35">
      <c r="B1628" s="30">
        <v>40976</v>
      </c>
      <c r="C1628" s="31" t="s">
        <v>69</v>
      </c>
      <c r="D1628" s="32">
        <v>1.6939845615624162E-4</v>
      </c>
      <c r="E1628" s="32">
        <v>0.11879366027372337</v>
      </c>
      <c r="F1628">
        <v>0</v>
      </c>
      <c r="G1628">
        <f>(D1628*Ergebnis!$C$2*Ergebnis!$C$6)</f>
        <v>1.111253872384945</v>
      </c>
      <c r="H1628">
        <f>Ergebnis!$C$3/1000*Eigenverbrauch!E1628</f>
        <v>0.35638098082117009</v>
      </c>
      <c r="I1628">
        <f>Ergebnis!$C$4/1000*Eigenverbrauch!F1628</f>
        <v>0</v>
      </c>
      <c r="J1628">
        <f t="shared" si="75"/>
        <v>0.30292383369799458</v>
      </c>
      <c r="K1628">
        <f t="shared" si="76"/>
        <v>0.80833003868695041</v>
      </c>
      <c r="L1628">
        <f t="shared" si="77"/>
        <v>0</v>
      </c>
    </row>
    <row r="1629" spans="2:12" x14ac:dyDescent="0.35">
      <c r="B1629" s="30">
        <v>40976</v>
      </c>
      <c r="C1629" s="31" t="s">
        <v>70</v>
      </c>
      <c r="D1629" s="32">
        <v>3.7850070257960391E-5</v>
      </c>
      <c r="E1629" s="32">
        <v>0.14552619424382052</v>
      </c>
      <c r="F1629">
        <v>0.20501627267943795</v>
      </c>
      <c r="G1629">
        <f>(D1629*Ergebnis!$C$2*Ergebnis!$C$6)</f>
        <v>0.24829646089222016</v>
      </c>
      <c r="H1629">
        <f>Ergebnis!$C$3/1000*Eigenverbrauch!E1629</f>
        <v>0.43657858273146155</v>
      </c>
      <c r="I1629">
        <f>Ergebnis!$C$4/1000*Eigenverbrauch!F1629</f>
        <v>0.7175569543780328</v>
      </c>
      <c r="J1629">
        <f t="shared" si="75"/>
        <v>0.21105199175838713</v>
      </c>
      <c r="K1629">
        <f t="shared" si="76"/>
        <v>3.724446913383303E-2</v>
      </c>
      <c r="L1629">
        <f t="shared" si="77"/>
        <v>3.3520022220449731E-2</v>
      </c>
    </row>
    <row r="1630" spans="2:12" x14ac:dyDescent="0.35">
      <c r="B1630" s="30">
        <v>40976</v>
      </c>
      <c r="C1630" s="31" t="s">
        <v>71</v>
      </c>
      <c r="D1630" s="32">
        <v>4.6014326468517318E-7</v>
      </c>
      <c r="E1630" s="32">
        <v>0.1859052059037582</v>
      </c>
      <c r="F1630">
        <v>1.9098474070898212E-2</v>
      </c>
      <c r="G1630">
        <f>(D1630*Ergebnis!$C$2*Ergebnis!$C$6)</f>
        <v>3.0185398163347361E-3</v>
      </c>
      <c r="H1630">
        <f>Ergebnis!$C$3/1000*Eigenverbrauch!E1630</f>
        <v>0.55771561771127454</v>
      </c>
      <c r="I1630">
        <f>Ergebnis!$C$4/1000*Eigenverbrauch!F1630</f>
        <v>6.6844659248143742E-2</v>
      </c>
      <c r="J1630">
        <f t="shared" si="75"/>
        <v>2.5657588438845256E-3</v>
      </c>
      <c r="K1630">
        <f t="shared" si="76"/>
        <v>4.5278097245021048E-4</v>
      </c>
      <c r="L1630">
        <f t="shared" si="77"/>
        <v>4.0750287520518942E-4</v>
      </c>
    </row>
    <row r="1631" spans="2:12" x14ac:dyDescent="0.35">
      <c r="B1631" s="30">
        <v>40976</v>
      </c>
      <c r="C1631" s="31" t="s">
        <v>72</v>
      </c>
      <c r="D1631" s="32">
        <v>0</v>
      </c>
      <c r="E1631" s="32">
        <v>0.20172877948294318</v>
      </c>
      <c r="F1631">
        <v>0.14421296747412934</v>
      </c>
      <c r="G1631">
        <f>(D1631*Ergebnis!$C$2*Ergebnis!$C$6)</f>
        <v>0</v>
      </c>
      <c r="H1631">
        <f>Ergebnis!$C$3/1000*Eigenverbrauch!E1631</f>
        <v>0.60518633844882952</v>
      </c>
      <c r="I1631">
        <f>Ergebnis!$C$4/1000*Eigenverbrauch!F1631</f>
        <v>0.50474538615945275</v>
      </c>
      <c r="J1631">
        <f t="shared" si="75"/>
        <v>0</v>
      </c>
      <c r="K1631">
        <f t="shared" si="76"/>
        <v>0</v>
      </c>
      <c r="L1631">
        <f t="shared" si="77"/>
        <v>0</v>
      </c>
    </row>
    <row r="1632" spans="2:12" x14ac:dyDescent="0.35">
      <c r="B1632" s="30">
        <v>40976</v>
      </c>
      <c r="C1632" s="31" t="s">
        <v>73</v>
      </c>
      <c r="D1632" s="32">
        <v>0</v>
      </c>
      <c r="E1632" s="32">
        <v>0.18898255490487076</v>
      </c>
      <c r="F1632">
        <v>0</v>
      </c>
      <c r="G1632">
        <f>(D1632*Ergebnis!$C$2*Ergebnis!$C$6)</f>
        <v>0</v>
      </c>
      <c r="H1632">
        <f>Ergebnis!$C$3/1000*Eigenverbrauch!E1632</f>
        <v>0.56694766471461233</v>
      </c>
      <c r="I1632">
        <f>Ergebnis!$C$4/1000*Eigenverbrauch!F1632</f>
        <v>0</v>
      </c>
      <c r="J1632">
        <f t="shared" si="75"/>
        <v>0</v>
      </c>
      <c r="K1632">
        <f t="shared" si="76"/>
        <v>0</v>
      </c>
      <c r="L1632">
        <f t="shared" si="77"/>
        <v>0</v>
      </c>
    </row>
    <row r="1633" spans="2:12" x14ac:dyDescent="0.35">
      <c r="B1633" s="30">
        <v>40976</v>
      </c>
      <c r="C1633" s="31" t="s">
        <v>74</v>
      </c>
      <c r="D1633" s="32">
        <v>0</v>
      </c>
      <c r="E1633" s="32">
        <v>0.15563553528822338</v>
      </c>
      <c r="F1633">
        <v>0.28160505135150937</v>
      </c>
      <c r="G1633">
        <f>(D1633*Ergebnis!$C$2*Ergebnis!$C$6)</f>
        <v>0</v>
      </c>
      <c r="H1633">
        <f>Ergebnis!$C$3/1000*Eigenverbrauch!E1633</f>
        <v>0.46690660586467014</v>
      </c>
      <c r="I1633">
        <f>Ergebnis!$C$4/1000*Eigenverbrauch!F1633</f>
        <v>0.9856176797302828</v>
      </c>
      <c r="J1633">
        <f t="shared" si="75"/>
        <v>0</v>
      </c>
      <c r="K1633">
        <f t="shared" si="76"/>
        <v>0</v>
      </c>
      <c r="L1633">
        <f t="shared" si="77"/>
        <v>0</v>
      </c>
    </row>
    <row r="1634" spans="2:12" x14ac:dyDescent="0.35">
      <c r="B1634" s="30">
        <v>40976</v>
      </c>
      <c r="C1634" s="31" t="s">
        <v>75</v>
      </c>
      <c r="D1634" s="32">
        <v>0</v>
      </c>
      <c r="E1634" s="32">
        <v>0.12531061317917816</v>
      </c>
      <c r="F1634">
        <v>0</v>
      </c>
      <c r="G1634">
        <f>(D1634*Ergebnis!$C$2*Ergebnis!$C$6)</f>
        <v>0</v>
      </c>
      <c r="H1634">
        <f>Ergebnis!$C$3/1000*Eigenverbrauch!E1634</f>
        <v>0.37593183953753451</v>
      </c>
      <c r="I1634">
        <f>Ergebnis!$C$4/1000*Eigenverbrauch!F1634</f>
        <v>0</v>
      </c>
      <c r="J1634">
        <f t="shared" si="75"/>
        <v>0</v>
      </c>
      <c r="K1634">
        <f t="shared" si="76"/>
        <v>0</v>
      </c>
      <c r="L1634">
        <f t="shared" si="77"/>
        <v>0</v>
      </c>
    </row>
    <row r="1635" spans="2:12" x14ac:dyDescent="0.35">
      <c r="B1635" s="30">
        <v>40976</v>
      </c>
      <c r="C1635" s="31" t="s">
        <v>76</v>
      </c>
      <c r="D1635" s="32">
        <v>0</v>
      </c>
      <c r="E1635" s="32">
        <v>9.6233407230450277E-2</v>
      </c>
      <c r="F1635">
        <v>0</v>
      </c>
      <c r="G1635">
        <f>(D1635*Ergebnis!$C$2*Ergebnis!$C$6)</f>
        <v>0</v>
      </c>
      <c r="H1635">
        <f>Ergebnis!$C$3/1000*Eigenverbrauch!E1635</f>
        <v>0.28870022169135084</v>
      </c>
      <c r="I1635">
        <f>Ergebnis!$C$4/1000*Eigenverbrauch!F1635</f>
        <v>0</v>
      </c>
      <c r="J1635">
        <f t="shared" si="75"/>
        <v>0</v>
      </c>
      <c r="K1635">
        <f t="shared" si="76"/>
        <v>0</v>
      </c>
      <c r="L1635">
        <f t="shared" si="77"/>
        <v>0</v>
      </c>
    </row>
    <row r="1636" spans="2:12" x14ac:dyDescent="0.35">
      <c r="B1636" s="30">
        <v>40977</v>
      </c>
      <c r="C1636" s="31" t="s">
        <v>53</v>
      </c>
      <c r="D1636" s="32">
        <v>0</v>
      </c>
      <c r="E1636" s="32">
        <v>7.9920731193885625E-2</v>
      </c>
      <c r="F1636">
        <v>0</v>
      </c>
      <c r="G1636">
        <f>(D1636*Ergebnis!$C$2*Ergebnis!$C$6)</f>
        <v>0</v>
      </c>
      <c r="H1636">
        <f>Ergebnis!$C$3/1000*Eigenverbrauch!E1636</f>
        <v>0.23976219358165687</v>
      </c>
      <c r="I1636">
        <f>Ergebnis!$C$4/1000*Eigenverbrauch!F1636</f>
        <v>0</v>
      </c>
      <c r="J1636">
        <f t="shared" si="75"/>
        <v>0</v>
      </c>
      <c r="K1636">
        <f t="shared" si="76"/>
        <v>0</v>
      </c>
      <c r="L1636">
        <f t="shared" si="77"/>
        <v>0</v>
      </c>
    </row>
    <row r="1637" spans="2:12" x14ac:dyDescent="0.35">
      <c r="B1637" s="30">
        <v>40977</v>
      </c>
      <c r="C1637" s="31" t="s">
        <v>54</v>
      </c>
      <c r="D1637" s="32">
        <v>0</v>
      </c>
      <c r="E1637" s="32">
        <v>6.9016352287206928E-2</v>
      </c>
      <c r="F1637">
        <v>0.19098474070898214</v>
      </c>
      <c r="G1637">
        <f>(D1637*Ergebnis!$C$2*Ergebnis!$C$6)</f>
        <v>0</v>
      </c>
      <c r="H1637">
        <f>Ergebnis!$C$3/1000*Eigenverbrauch!E1637</f>
        <v>0.20704905686162078</v>
      </c>
      <c r="I1637">
        <f>Ergebnis!$C$4/1000*Eigenverbrauch!F1637</f>
        <v>0.66844659248143745</v>
      </c>
      <c r="J1637">
        <f t="shared" si="75"/>
        <v>0</v>
      </c>
      <c r="K1637">
        <f t="shared" si="76"/>
        <v>0</v>
      </c>
      <c r="L1637">
        <f t="shared" si="77"/>
        <v>0</v>
      </c>
    </row>
    <row r="1638" spans="2:12" x14ac:dyDescent="0.35">
      <c r="B1638" s="30">
        <v>40977</v>
      </c>
      <c r="C1638" s="31" t="s">
        <v>55</v>
      </c>
      <c r="D1638" s="32">
        <v>0</v>
      </c>
      <c r="E1638" s="32">
        <v>6.83468261857961E-2</v>
      </c>
      <c r="F1638">
        <v>0</v>
      </c>
      <c r="G1638">
        <f>(D1638*Ergebnis!$C$2*Ergebnis!$C$6)</f>
        <v>0</v>
      </c>
      <c r="H1638">
        <f>Ergebnis!$C$3/1000*Eigenverbrauch!E1638</f>
        <v>0.2050404785573883</v>
      </c>
      <c r="I1638">
        <f>Ergebnis!$C$4/1000*Eigenverbrauch!F1638</f>
        <v>0</v>
      </c>
      <c r="J1638">
        <f t="shared" si="75"/>
        <v>0</v>
      </c>
      <c r="K1638">
        <f t="shared" si="76"/>
        <v>0</v>
      </c>
      <c r="L1638">
        <f t="shared" si="77"/>
        <v>0</v>
      </c>
    </row>
    <row r="1639" spans="2:12" x14ac:dyDescent="0.35">
      <c r="B1639" s="30">
        <v>40977</v>
      </c>
      <c r="C1639" s="31" t="s">
        <v>56</v>
      </c>
      <c r="D1639" s="32">
        <v>0</v>
      </c>
      <c r="E1639" s="32">
        <v>7.1975674124176797E-2</v>
      </c>
      <c r="F1639">
        <v>0.16253191199111336</v>
      </c>
      <c r="G1639">
        <f>(D1639*Ergebnis!$C$2*Ergebnis!$C$6)</f>
        <v>0</v>
      </c>
      <c r="H1639">
        <f>Ergebnis!$C$3/1000*Eigenverbrauch!E1639</f>
        <v>0.21592702237253039</v>
      </c>
      <c r="I1639">
        <f>Ergebnis!$C$4/1000*Eigenverbrauch!F1639</f>
        <v>0.5688616919688968</v>
      </c>
      <c r="J1639">
        <f t="shared" si="75"/>
        <v>0</v>
      </c>
      <c r="K1639">
        <f t="shared" si="76"/>
        <v>0</v>
      </c>
      <c r="L1639">
        <f t="shared" si="77"/>
        <v>0</v>
      </c>
    </row>
    <row r="1640" spans="2:12" x14ac:dyDescent="0.35">
      <c r="B1640" s="30">
        <v>40977</v>
      </c>
      <c r="C1640" s="31" t="s">
        <v>57</v>
      </c>
      <c r="D1640" s="32">
        <v>0</v>
      </c>
      <c r="E1640" s="32">
        <v>7.8423171453926702E-2</v>
      </c>
      <c r="F1640">
        <v>0</v>
      </c>
      <c r="G1640">
        <f>(D1640*Ergebnis!$C$2*Ergebnis!$C$6)</f>
        <v>0</v>
      </c>
      <c r="H1640">
        <f>Ergebnis!$C$3/1000*Eigenverbrauch!E1640</f>
        <v>0.23526951436178012</v>
      </c>
      <c r="I1640">
        <f>Ergebnis!$C$4/1000*Eigenverbrauch!F1640</f>
        <v>0</v>
      </c>
      <c r="J1640">
        <f t="shared" si="75"/>
        <v>0</v>
      </c>
      <c r="K1640">
        <f t="shared" si="76"/>
        <v>0</v>
      </c>
      <c r="L1640">
        <f t="shared" si="77"/>
        <v>0</v>
      </c>
    </row>
    <row r="1641" spans="2:12" x14ac:dyDescent="0.35">
      <c r="B1641" s="30">
        <v>40977</v>
      </c>
      <c r="C1641" s="31" t="s">
        <v>58</v>
      </c>
      <c r="D1641" s="32">
        <v>0</v>
      </c>
      <c r="E1641" s="32">
        <v>9.2128260747139798E-2</v>
      </c>
      <c r="F1641">
        <v>0.16487050065285599</v>
      </c>
      <c r="G1641">
        <f>(D1641*Ergebnis!$C$2*Ergebnis!$C$6)</f>
        <v>0</v>
      </c>
      <c r="H1641">
        <f>Ergebnis!$C$3/1000*Eigenverbrauch!E1641</f>
        <v>0.27638478224141938</v>
      </c>
      <c r="I1641">
        <f>Ergebnis!$C$4/1000*Eigenverbrauch!F1641</f>
        <v>0.57704675228499602</v>
      </c>
      <c r="J1641">
        <f t="shared" si="75"/>
        <v>0</v>
      </c>
      <c r="K1641">
        <f t="shared" si="76"/>
        <v>0</v>
      </c>
      <c r="L1641">
        <f t="shared" si="77"/>
        <v>0</v>
      </c>
    </row>
    <row r="1642" spans="2:12" x14ac:dyDescent="0.35">
      <c r="B1642" s="30">
        <v>40977</v>
      </c>
      <c r="C1642" s="31" t="s">
        <v>59</v>
      </c>
      <c r="D1642" s="32">
        <v>0</v>
      </c>
      <c r="E1642" s="32">
        <v>0.12474821018072688</v>
      </c>
      <c r="F1642">
        <v>0</v>
      </c>
      <c r="G1642">
        <f>(D1642*Ergebnis!$C$2*Ergebnis!$C$6)</f>
        <v>0</v>
      </c>
      <c r="H1642">
        <f>Ergebnis!$C$3/1000*Eigenverbrauch!E1642</f>
        <v>0.3742446305421806</v>
      </c>
      <c r="I1642">
        <f>Ergebnis!$C$4/1000*Eigenverbrauch!F1642</f>
        <v>0</v>
      </c>
      <c r="J1642">
        <f t="shared" si="75"/>
        <v>0</v>
      </c>
      <c r="K1642">
        <f t="shared" si="76"/>
        <v>0</v>
      </c>
      <c r="L1642">
        <f t="shared" si="77"/>
        <v>0</v>
      </c>
    </row>
    <row r="1643" spans="2:12" x14ac:dyDescent="0.35">
      <c r="B1643" s="30">
        <v>40977</v>
      </c>
      <c r="C1643" s="31" t="s">
        <v>60</v>
      </c>
      <c r="D1643" s="32">
        <v>2.783209403824319E-5</v>
      </c>
      <c r="E1643" s="32">
        <v>0.13006266020058005</v>
      </c>
      <c r="F1643">
        <v>0.20832927328357337</v>
      </c>
      <c r="G1643">
        <f>(D1643*Ergebnis!$C$2*Ergebnis!$C$6)</f>
        <v>0.18257853689087533</v>
      </c>
      <c r="H1643">
        <f>Ergebnis!$C$3/1000*Eigenverbrauch!E1643</f>
        <v>0.39018798060174015</v>
      </c>
      <c r="I1643">
        <f>Ergebnis!$C$4/1000*Eigenverbrauch!F1643</f>
        <v>0.72915245649250682</v>
      </c>
      <c r="J1643">
        <f t="shared" si="75"/>
        <v>0.15519175635724403</v>
      </c>
      <c r="K1643">
        <f t="shared" si="76"/>
        <v>2.7386780533631305E-2</v>
      </c>
      <c r="L1643">
        <f t="shared" si="77"/>
        <v>2.4648102480268174E-2</v>
      </c>
    </row>
    <row r="1644" spans="2:12" x14ac:dyDescent="0.35">
      <c r="B1644" s="30">
        <v>40977</v>
      </c>
      <c r="C1644" s="31" t="s">
        <v>61</v>
      </c>
      <c r="D1644" s="32">
        <v>2.4206165112524024E-4</v>
      </c>
      <c r="E1644" s="32">
        <v>0.1160645163286451</v>
      </c>
      <c r="F1644">
        <v>5.5151715939430551E-2</v>
      </c>
      <c r="G1644">
        <f>(D1644*Ergebnis!$C$2*Ergebnis!$C$6)</f>
        <v>1.5879244313815759</v>
      </c>
      <c r="H1644">
        <f>Ergebnis!$C$3/1000*Eigenverbrauch!E1644</f>
        <v>0.3481935489859353</v>
      </c>
      <c r="I1644">
        <f>Ergebnis!$C$4/1000*Eigenverbrauch!F1644</f>
        <v>0.19303100578800692</v>
      </c>
      <c r="J1644">
        <f t="shared" si="75"/>
        <v>0.29596451663804502</v>
      </c>
      <c r="K1644">
        <f t="shared" si="76"/>
        <v>1.291959914743531</v>
      </c>
      <c r="L1644">
        <f t="shared" si="77"/>
        <v>0.17372790520920622</v>
      </c>
    </row>
    <row r="1645" spans="2:12" x14ac:dyDescent="0.35">
      <c r="B1645" s="30">
        <v>40977</v>
      </c>
      <c r="C1645" s="31" t="s">
        <v>62</v>
      </c>
      <c r="D1645" s="32">
        <v>5.3327974986927659E-4</v>
      </c>
      <c r="E1645" s="32">
        <v>0.10942414432751262</v>
      </c>
      <c r="F1645">
        <v>0.61836181864244932</v>
      </c>
      <c r="G1645">
        <f>(D1645*Ergebnis!$C$2*Ergebnis!$C$6)</f>
        <v>3.4983151591424546</v>
      </c>
      <c r="H1645">
        <f>Ergebnis!$C$3/1000*Eigenverbrauch!E1645</f>
        <v>0.32827243298253783</v>
      </c>
      <c r="I1645">
        <f>Ergebnis!$C$4/1000*Eigenverbrauch!F1645</f>
        <v>2.1642663652485727</v>
      </c>
      <c r="J1645">
        <f t="shared" si="75"/>
        <v>0.27903156803515716</v>
      </c>
      <c r="K1645">
        <f t="shared" si="76"/>
        <v>3.2192835911072972</v>
      </c>
      <c r="L1645">
        <f t="shared" si="77"/>
        <v>1.9478397287237155</v>
      </c>
    </row>
    <row r="1646" spans="2:12" x14ac:dyDescent="0.35">
      <c r="B1646" s="30">
        <v>40977</v>
      </c>
      <c r="C1646" s="31" t="s">
        <v>63</v>
      </c>
      <c r="D1646" s="32">
        <v>7.128145047990116E-4</v>
      </c>
      <c r="E1646" s="32">
        <v>0.10842359821674165</v>
      </c>
      <c r="F1646">
        <v>0.45056808216241501</v>
      </c>
      <c r="G1646">
        <f>(D1646*Ergebnis!$C$2*Ergebnis!$C$6)</f>
        <v>4.6760631514815163</v>
      </c>
      <c r="H1646">
        <f>Ergebnis!$C$3/1000*Eigenverbrauch!E1646</f>
        <v>0.32527079465022496</v>
      </c>
      <c r="I1646">
        <f>Ergebnis!$C$4/1000*Eigenverbrauch!F1646</f>
        <v>1.5769882875684524</v>
      </c>
      <c r="J1646">
        <f t="shared" si="75"/>
        <v>0.27648017545269121</v>
      </c>
      <c r="K1646">
        <f t="shared" si="76"/>
        <v>4.3995829760288254</v>
      </c>
      <c r="L1646">
        <f t="shared" si="77"/>
        <v>1.4192894588116072</v>
      </c>
    </row>
    <row r="1647" spans="2:12" x14ac:dyDescent="0.35">
      <c r="B1647" s="30">
        <v>40977</v>
      </c>
      <c r="C1647" s="31" t="s">
        <v>64</v>
      </c>
      <c r="D1647" s="32">
        <v>7.6237850788081452E-4</v>
      </c>
      <c r="E1647" s="32">
        <v>0.11442032286586888</v>
      </c>
      <c r="F1647">
        <v>0.16272679437959192</v>
      </c>
      <c r="G1647">
        <f>(D1647*Ergebnis!$C$2*Ergebnis!$C$6)</f>
        <v>5.0012030116981432</v>
      </c>
      <c r="H1647">
        <f>Ergebnis!$C$3/1000*Eigenverbrauch!E1647</f>
        <v>0.34326096859760663</v>
      </c>
      <c r="I1647">
        <f>Ergebnis!$C$4/1000*Eigenverbrauch!F1647</f>
        <v>0.56954378032857167</v>
      </c>
      <c r="J1647">
        <f t="shared" si="75"/>
        <v>0.29177182330796564</v>
      </c>
      <c r="K1647">
        <f t="shared" si="76"/>
        <v>4.7094311883901776</v>
      </c>
      <c r="L1647">
        <f t="shared" si="77"/>
        <v>0.51258940229571448</v>
      </c>
    </row>
    <row r="1648" spans="2:12" x14ac:dyDescent="0.35">
      <c r="B1648" s="30">
        <v>40977</v>
      </c>
      <c r="C1648" s="31" t="s">
        <v>65</v>
      </c>
      <c r="D1648" s="32">
        <v>7.6842610507381966E-4</v>
      </c>
      <c r="E1648" s="32">
        <v>0.12295934743288857</v>
      </c>
      <c r="F1648">
        <v>0.10426207783602595</v>
      </c>
      <c r="G1648">
        <f>(D1648*Ergebnis!$C$2*Ergebnis!$C$6)</f>
        <v>5.040875249284257</v>
      </c>
      <c r="H1648">
        <f>Ergebnis!$C$3/1000*Eigenverbrauch!E1648</f>
        <v>0.36887804229866572</v>
      </c>
      <c r="I1648">
        <f>Ergebnis!$C$4/1000*Eigenverbrauch!F1648</f>
        <v>0.36491727242609084</v>
      </c>
      <c r="J1648">
        <f t="shared" si="75"/>
        <v>0.31354633595386583</v>
      </c>
      <c r="K1648">
        <f t="shared" si="76"/>
        <v>4.7273289133303908</v>
      </c>
      <c r="L1648">
        <f t="shared" si="77"/>
        <v>0.32842554518348177</v>
      </c>
    </row>
    <row r="1649" spans="2:12" x14ac:dyDescent="0.35">
      <c r="B1649" s="30">
        <v>40977</v>
      </c>
      <c r="C1649" s="31" t="s">
        <v>66</v>
      </c>
      <c r="D1649" s="32">
        <v>7.309704433284466E-4</v>
      </c>
      <c r="E1649" s="32">
        <v>0.12602411974574773</v>
      </c>
      <c r="F1649">
        <v>0.15882914661002084</v>
      </c>
      <c r="G1649">
        <f>(D1649*Ergebnis!$C$2*Ergebnis!$C$6)</f>
        <v>4.7951661082346098</v>
      </c>
      <c r="H1649">
        <f>Ergebnis!$C$3/1000*Eigenverbrauch!E1649</f>
        <v>0.37807235923724319</v>
      </c>
      <c r="I1649">
        <f>Ergebnis!$C$4/1000*Eigenverbrauch!F1649</f>
        <v>0.55590201313507293</v>
      </c>
      <c r="J1649">
        <f t="shared" si="75"/>
        <v>0.3213615053516567</v>
      </c>
      <c r="K1649">
        <f t="shared" si="76"/>
        <v>4.4738046028829528</v>
      </c>
      <c r="L1649">
        <f t="shared" si="77"/>
        <v>0.5003118118215657</v>
      </c>
    </row>
    <row r="1650" spans="2:12" x14ac:dyDescent="0.35">
      <c r="B1650" s="30">
        <v>40977</v>
      </c>
      <c r="C1650" s="31" t="s">
        <v>67</v>
      </c>
      <c r="D1650" s="32">
        <v>6.0546965462317042E-4</v>
      </c>
      <c r="E1650" s="32">
        <v>0.11866533050505386</v>
      </c>
      <c r="F1650">
        <v>0</v>
      </c>
      <c r="G1650">
        <f>(D1650*Ergebnis!$C$2*Ergebnis!$C$6)</f>
        <v>3.9718809343279982</v>
      </c>
      <c r="H1650">
        <f>Ergebnis!$C$3/1000*Eigenverbrauch!E1650</f>
        <v>0.35599599151516159</v>
      </c>
      <c r="I1650">
        <f>Ergebnis!$C$4/1000*Eigenverbrauch!F1650</f>
        <v>0</v>
      </c>
      <c r="J1650">
        <f t="shared" si="75"/>
        <v>0.30259659278788736</v>
      </c>
      <c r="K1650">
        <f t="shared" si="76"/>
        <v>3.6692843415401106</v>
      </c>
      <c r="L1650">
        <f t="shared" si="77"/>
        <v>0</v>
      </c>
    </row>
    <row r="1651" spans="2:12" x14ac:dyDescent="0.35">
      <c r="B1651" s="30">
        <v>40977</v>
      </c>
      <c r="C1651" s="31" t="s">
        <v>68</v>
      </c>
      <c r="D1651" s="32">
        <v>4.5610715090636323E-4</v>
      </c>
      <c r="E1651" s="32">
        <v>0.11316686290215583</v>
      </c>
      <c r="F1651">
        <v>0</v>
      </c>
      <c r="G1651">
        <f>(D1651*Ergebnis!$C$2*Ergebnis!$C$6)</f>
        <v>2.992062909945743</v>
      </c>
      <c r="H1651">
        <f>Ergebnis!$C$3/1000*Eigenverbrauch!E1651</f>
        <v>0.33950058870646749</v>
      </c>
      <c r="I1651">
        <f>Ergebnis!$C$4/1000*Eigenverbrauch!F1651</f>
        <v>0</v>
      </c>
      <c r="J1651">
        <f t="shared" si="75"/>
        <v>0.28857550040049734</v>
      </c>
      <c r="K1651">
        <f t="shared" si="76"/>
        <v>2.7034874095452457</v>
      </c>
      <c r="L1651">
        <f t="shared" si="77"/>
        <v>0</v>
      </c>
    </row>
    <row r="1652" spans="2:12" x14ac:dyDescent="0.35">
      <c r="B1652" s="30">
        <v>40977</v>
      </c>
      <c r="C1652" s="31" t="s">
        <v>69</v>
      </c>
      <c r="D1652" s="32">
        <v>2.2410291685209891E-4</v>
      </c>
      <c r="E1652" s="32">
        <v>0.11879366027372337</v>
      </c>
      <c r="F1652">
        <v>0</v>
      </c>
      <c r="G1652">
        <f>(D1652*Ergebnis!$C$2*Ergebnis!$C$6)</f>
        <v>1.4701151345497689</v>
      </c>
      <c r="H1652">
        <f>Ergebnis!$C$3/1000*Eigenverbrauch!E1652</f>
        <v>0.35638098082117009</v>
      </c>
      <c r="I1652">
        <f>Ergebnis!$C$4/1000*Eigenverbrauch!F1652</f>
        <v>0</v>
      </c>
      <c r="J1652">
        <f t="shared" si="75"/>
        <v>0.30292383369799458</v>
      </c>
      <c r="K1652">
        <f t="shared" si="76"/>
        <v>1.1671913008517745</v>
      </c>
      <c r="L1652">
        <f t="shared" si="77"/>
        <v>0</v>
      </c>
    </row>
    <row r="1653" spans="2:12" x14ac:dyDescent="0.35">
      <c r="B1653" s="30">
        <v>40977</v>
      </c>
      <c r="C1653" s="31" t="s">
        <v>70</v>
      </c>
      <c r="D1653" s="32">
        <v>3.6311877058869953E-5</v>
      </c>
      <c r="E1653" s="32">
        <v>0.14552619424382052</v>
      </c>
      <c r="F1653">
        <v>0.20501627267943795</v>
      </c>
      <c r="G1653">
        <f>(D1653*Ergebnis!$C$2*Ergebnis!$C$6)</f>
        <v>0.23820591350618689</v>
      </c>
      <c r="H1653">
        <f>Ergebnis!$C$3/1000*Eigenverbrauch!E1653</f>
        <v>0.43657858273146155</v>
      </c>
      <c r="I1653">
        <f>Ergebnis!$C$4/1000*Eigenverbrauch!F1653</f>
        <v>0.7175569543780328</v>
      </c>
      <c r="J1653">
        <f t="shared" si="75"/>
        <v>0.20247502648025886</v>
      </c>
      <c r="K1653">
        <f t="shared" si="76"/>
        <v>3.5730887025928026E-2</v>
      </c>
      <c r="L1653">
        <f t="shared" si="77"/>
        <v>3.2157798323335228E-2</v>
      </c>
    </row>
    <row r="1654" spans="2:12" x14ac:dyDescent="0.35">
      <c r="B1654" s="30">
        <v>40977</v>
      </c>
      <c r="C1654" s="31" t="s">
        <v>71</v>
      </c>
      <c r="D1654" s="32">
        <v>5.3902496720263144E-7</v>
      </c>
      <c r="E1654" s="32">
        <v>0.1859052059037582</v>
      </c>
      <c r="F1654">
        <v>1.9098474070898212E-2</v>
      </c>
      <c r="G1654">
        <f>(D1654*Ergebnis!$C$2*Ergebnis!$C$6)</f>
        <v>3.5360037848492622E-3</v>
      </c>
      <c r="H1654">
        <f>Ergebnis!$C$3/1000*Eigenverbrauch!E1654</f>
        <v>0.55771561771127454</v>
      </c>
      <c r="I1654">
        <f>Ergebnis!$C$4/1000*Eigenverbrauch!F1654</f>
        <v>6.6844659248143742E-2</v>
      </c>
      <c r="J1654">
        <f t="shared" si="75"/>
        <v>3.0056032171218729E-3</v>
      </c>
      <c r="K1654">
        <f t="shared" si="76"/>
        <v>5.3040056772738929E-4</v>
      </c>
      <c r="L1654">
        <f t="shared" si="77"/>
        <v>4.7736051095465036E-4</v>
      </c>
    </row>
    <row r="1655" spans="2:12" x14ac:dyDescent="0.35">
      <c r="B1655" s="30">
        <v>40977</v>
      </c>
      <c r="C1655" s="31" t="s">
        <v>72</v>
      </c>
      <c r="D1655" s="32">
        <v>0</v>
      </c>
      <c r="E1655" s="32">
        <v>0.20172877948294318</v>
      </c>
      <c r="F1655">
        <v>0.14421296747412934</v>
      </c>
      <c r="G1655">
        <f>(D1655*Ergebnis!$C$2*Ergebnis!$C$6)</f>
        <v>0</v>
      </c>
      <c r="H1655">
        <f>Ergebnis!$C$3/1000*Eigenverbrauch!E1655</f>
        <v>0.60518633844882952</v>
      </c>
      <c r="I1655">
        <f>Ergebnis!$C$4/1000*Eigenverbrauch!F1655</f>
        <v>0.50474538615945275</v>
      </c>
      <c r="J1655">
        <f t="shared" si="75"/>
        <v>0</v>
      </c>
      <c r="K1655">
        <f t="shared" si="76"/>
        <v>0</v>
      </c>
      <c r="L1655">
        <f t="shared" si="77"/>
        <v>0</v>
      </c>
    </row>
    <row r="1656" spans="2:12" x14ac:dyDescent="0.35">
      <c r="B1656" s="30">
        <v>40977</v>
      </c>
      <c r="C1656" s="31" t="s">
        <v>73</v>
      </c>
      <c r="D1656" s="32">
        <v>0</v>
      </c>
      <c r="E1656" s="32">
        <v>0.18898255490487076</v>
      </c>
      <c r="F1656">
        <v>0</v>
      </c>
      <c r="G1656">
        <f>(D1656*Ergebnis!$C$2*Ergebnis!$C$6)</f>
        <v>0</v>
      </c>
      <c r="H1656">
        <f>Ergebnis!$C$3/1000*Eigenverbrauch!E1656</f>
        <v>0.56694766471461233</v>
      </c>
      <c r="I1656">
        <f>Ergebnis!$C$4/1000*Eigenverbrauch!F1656</f>
        <v>0</v>
      </c>
      <c r="J1656">
        <f t="shared" si="75"/>
        <v>0</v>
      </c>
      <c r="K1656">
        <f t="shared" si="76"/>
        <v>0</v>
      </c>
      <c r="L1656">
        <f t="shared" si="77"/>
        <v>0</v>
      </c>
    </row>
    <row r="1657" spans="2:12" x14ac:dyDescent="0.35">
      <c r="B1657" s="30">
        <v>40977</v>
      </c>
      <c r="C1657" s="31" t="s">
        <v>74</v>
      </c>
      <c r="D1657" s="32">
        <v>0</v>
      </c>
      <c r="E1657" s="32">
        <v>0.15563553528822338</v>
      </c>
      <c r="F1657">
        <v>0.28160505135150937</v>
      </c>
      <c r="G1657">
        <f>(D1657*Ergebnis!$C$2*Ergebnis!$C$6)</f>
        <v>0</v>
      </c>
      <c r="H1657">
        <f>Ergebnis!$C$3/1000*Eigenverbrauch!E1657</f>
        <v>0.46690660586467014</v>
      </c>
      <c r="I1657">
        <f>Ergebnis!$C$4/1000*Eigenverbrauch!F1657</f>
        <v>0.9856176797302828</v>
      </c>
      <c r="J1657">
        <f t="shared" si="75"/>
        <v>0</v>
      </c>
      <c r="K1657">
        <f t="shared" si="76"/>
        <v>0</v>
      </c>
      <c r="L1657">
        <f t="shared" si="77"/>
        <v>0</v>
      </c>
    </row>
    <row r="1658" spans="2:12" x14ac:dyDescent="0.35">
      <c r="B1658" s="30">
        <v>40977</v>
      </c>
      <c r="C1658" s="31" t="s">
        <v>75</v>
      </c>
      <c r="D1658" s="32">
        <v>0</v>
      </c>
      <c r="E1658" s="32">
        <v>0.12531061317917816</v>
      </c>
      <c r="F1658">
        <v>0</v>
      </c>
      <c r="G1658">
        <f>(D1658*Ergebnis!$C$2*Ergebnis!$C$6)</f>
        <v>0</v>
      </c>
      <c r="H1658">
        <f>Ergebnis!$C$3/1000*Eigenverbrauch!E1658</f>
        <v>0.37593183953753451</v>
      </c>
      <c r="I1658">
        <f>Ergebnis!$C$4/1000*Eigenverbrauch!F1658</f>
        <v>0</v>
      </c>
      <c r="J1658">
        <f t="shared" si="75"/>
        <v>0</v>
      </c>
      <c r="K1658">
        <f t="shared" si="76"/>
        <v>0</v>
      </c>
      <c r="L1658">
        <f t="shared" si="77"/>
        <v>0</v>
      </c>
    </row>
    <row r="1659" spans="2:12" x14ac:dyDescent="0.35">
      <c r="B1659" s="30">
        <v>40977</v>
      </c>
      <c r="C1659" s="31" t="s">
        <v>76</v>
      </c>
      <c r="D1659" s="32">
        <v>0</v>
      </c>
      <c r="E1659" s="32">
        <v>9.6233407230450277E-2</v>
      </c>
      <c r="F1659">
        <v>0</v>
      </c>
      <c r="G1659">
        <f>(D1659*Ergebnis!$C$2*Ergebnis!$C$6)</f>
        <v>0</v>
      </c>
      <c r="H1659">
        <f>Ergebnis!$C$3/1000*Eigenverbrauch!E1659</f>
        <v>0.28870022169135084</v>
      </c>
      <c r="I1659">
        <f>Ergebnis!$C$4/1000*Eigenverbrauch!F1659</f>
        <v>0</v>
      </c>
      <c r="J1659">
        <f t="shared" si="75"/>
        <v>0</v>
      </c>
      <c r="K1659">
        <f t="shared" si="76"/>
        <v>0</v>
      </c>
      <c r="L1659">
        <f t="shared" si="77"/>
        <v>0</v>
      </c>
    </row>
    <row r="1660" spans="2:12" x14ac:dyDescent="0.35">
      <c r="B1660" s="30">
        <v>40978</v>
      </c>
      <c r="C1660" s="31" t="s">
        <v>53</v>
      </c>
      <c r="D1660" s="32">
        <v>0</v>
      </c>
      <c r="E1660" s="32">
        <v>8.2851984044597676E-2</v>
      </c>
      <c r="F1660">
        <v>0</v>
      </c>
      <c r="G1660">
        <f>(D1660*Ergebnis!$C$2*Ergebnis!$C$6)</f>
        <v>0</v>
      </c>
      <c r="H1660">
        <f>Ergebnis!$C$3/1000*Eigenverbrauch!E1660</f>
        <v>0.24855595213379303</v>
      </c>
      <c r="I1660">
        <f>Ergebnis!$C$4/1000*Eigenverbrauch!F1660</f>
        <v>0</v>
      </c>
      <c r="J1660">
        <f t="shared" si="75"/>
        <v>0</v>
      </c>
      <c r="K1660">
        <f t="shared" si="76"/>
        <v>0</v>
      </c>
      <c r="L1660">
        <f t="shared" si="77"/>
        <v>0</v>
      </c>
    </row>
    <row r="1661" spans="2:12" x14ac:dyDescent="0.35">
      <c r="B1661" s="30">
        <v>40978</v>
      </c>
      <c r="C1661" s="31" t="s">
        <v>54</v>
      </c>
      <c r="D1661" s="32">
        <v>0</v>
      </c>
      <c r="E1661" s="32">
        <v>7.2453334074797163E-2</v>
      </c>
      <c r="F1661">
        <v>0.19098474070898214</v>
      </c>
      <c r="G1661">
        <f>(D1661*Ergebnis!$C$2*Ergebnis!$C$6)</f>
        <v>0</v>
      </c>
      <c r="H1661">
        <f>Ergebnis!$C$3/1000*Eigenverbrauch!E1661</f>
        <v>0.2173600022243915</v>
      </c>
      <c r="I1661">
        <f>Ergebnis!$C$4/1000*Eigenverbrauch!F1661</f>
        <v>0.66844659248143745</v>
      </c>
      <c r="J1661">
        <f t="shared" si="75"/>
        <v>0</v>
      </c>
      <c r="K1661">
        <f t="shared" si="76"/>
        <v>0</v>
      </c>
      <c r="L1661">
        <f t="shared" si="77"/>
        <v>0</v>
      </c>
    </row>
    <row r="1662" spans="2:12" x14ac:dyDescent="0.35">
      <c r="B1662" s="30">
        <v>40978</v>
      </c>
      <c r="C1662" s="31" t="s">
        <v>55</v>
      </c>
      <c r="D1662" s="32">
        <v>0</v>
      </c>
      <c r="E1662" s="32">
        <v>7.1603746182731742E-2</v>
      </c>
      <c r="F1662">
        <v>0</v>
      </c>
      <c r="G1662">
        <f>(D1662*Ergebnis!$C$2*Ergebnis!$C$6)</f>
        <v>0</v>
      </c>
      <c r="H1662">
        <f>Ergebnis!$C$3/1000*Eigenverbrauch!E1662</f>
        <v>0.21481123854819523</v>
      </c>
      <c r="I1662">
        <f>Ergebnis!$C$4/1000*Eigenverbrauch!F1662</f>
        <v>0</v>
      </c>
      <c r="J1662">
        <f t="shared" si="75"/>
        <v>0</v>
      </c>
      <c r="K1662">
        <f t="shared" si="76"/>
        <v>0</v>
      </c>
      <c r="L1662">
        <f t="shared" si="77"/>
        <v>0</v>
      </c>
    </row>
    <row r="1663" spans="2:12" x14ac:dyDescent="0.35">
      <c r="B1663" s="30">
        <v>40978</v>
      </c>
      <c r="C1663" s="31" t="s">
        <v>56</v>
      </c>
      <c r="D1663" s="32">
        <v>0</v>
      </c>
      <c r="E1663" s="32">
        <v>7.3891290763350895E-2</v>
      </c>
      <c r="F1663">
        <v>0.16253191199111336</v>
      </c>
      <c r="G1663">
        <f>(D1663*Ergebnis!$C$2*Ergebnis!$C$6)</f>
        <v>0</v>
      </c>
      <c r="H1663">
        <f>Ergebnis!$C$3/1000*Eigenverbrauch!E1663</f>
        <v>0.2216738722900527</v>
      </c>
      <c r="I1663">
        <f>Ergebnis!$C$4/1000*Eigenverbrauch!F1663</f>
        <v>0.5688616919688968</v>
      </c>
      <c r="J1663">
        <f t="shared" si="75"/>
        <v>0</v>
      </c>
      <c r="K1663">
        <f t="shared" si="76"/>
        <v>0</v>
      </c>
      <c r="L1663">
        <f t="shared" si="77"/>
        <v>0</v>
      </c>
    </row>
    <row r="1664" spans="2:12" x14ac:dyDescent="0.35">
      <c r="B1664" s="30">
        <v>40978</v>
      </c>
      <c r="C1664" s="31" t="s">
        <v>57</v>
      </c>
      <c r="D1664" s="32">
        <v>0</v>
      </c>
      <c r="E1664" s="32">
        <v>7.9320105292101761E-2</v>
      </c>
      <c r="F1664">
        <v>0</v>
      </c>
      <c r="G1664">
        <f>(D1664*Ergebnis!$C$2*Ergebnis!$C$6)</f>
        <v>0</v>
      </c>
      <c r="H1664">
        <f>Ergebnis!$C$3/1000*Eigenverbrauch!E1664</f>
        <v>0.23796031587630528</v>
      </c>
      <c r="I1664">
        <f>Ergebnis!$C$4/1000*Eigenverbrauch!F1664</f>
        <v>0</v>
      </c>
      <c r="J1664">
        <f t="shared" si="75"/>
        <v>0</v>
      </c>
      <c r="K1664">
        <f t="shared" si="76"/>
        <v>0</v>
      </c>
      <c r="L1664">
        <f t="shared" si="77"/>
        <v>0</v>
      </c>
    </row>
    <row r="1665" spans="2:12" x14ac:dyDescent="0.35">
      <c r="B1665" s="30">
        <v>40978</v>
      </c>
      <c r="C1665" s="31" t="s">
        <v>58</v>
      </c>
      <c r="D1665" s="32">
        <v>0</v>
      </c>
      <c r="E1665" s="32">
        <v>8.5051277276569567E-2</v>
      </c>
      <c r="F1665">
        <v>0.16487050065285599</v>
      </c>
      <c r="G1665">
        <f>(D1665*Ergebnis!$C$2*Ergebnis!$C$6)</f>
        <v>0</v>
      </c>
      <c r="H1665">
        <f>Ergebnis!$C$3/1000*Eigenverbrauch!E1665</f>
        <v>0.25515383182970869</v>
      </c>
      <c r="I1665">
        <f>Ergebnis!$C$4/1000*Eigenverbrauch!F1665</f>
        <v>0.57704675228499602</v>
      </c>
      <c r="J1665">
        <f t="shared" si="75"/>
        <v>0</v>
      </c>
      <c r="K1665">
        <f t="shared" si="76"/>
        <v>0</v>
      </c>
      <c r="L1665">
        <f t="shared" si="77"/>
        <v>0</v>
      </c>
    </row>
    <row r="1666" spans="2:12" x14ac:dyDescent="0.35">
      <c r="B1666" s="30">
        <v>40978</v>
      </c>
      <c r="C1666" s="31" t="s">
        <v>59</v>
      </c>
      <c r="D1666" s="32">
        <v>1.1832255377618739E-7</v>
      </c>
      <c r="E1666" s="32">
        <v>9.0916046337230286E-2</v>
      </c>
      <c r="F1666">
        <v>0</v>
      </c>
      <c r="G1666">
        <f>(D1666*Ergebnis!$C$2*Ergebnis!$C$6)</f>
        <v>7.7619595277178923E-4</v>
      </c>
      <c r="H1666">
        <f>Ergebnis!$C$3/1000*Eigenverbrauch!E1666</f>
        <v>0.27274813901169087</v>
      </c>
      <c r="I1666">
        <f>Ergebnis!$C$4/1000*Eigenverbrauch!F1666</f>
        <v>0</v>
      </c>
      <c r="J1666">
        <f t="shared" si="75"/>
        <v>6.5976655985602081E-4</v>
      </c>
      <c r="K1666">
        <f t="shared" si="76"/>
        <v>1.1642939291576842E-4</v>
      </c>
      <c r="L1666">
        <f t="shared" si="77"/>
        <v>0</v>
      </c>
    </row>
    <row r="1667" spans="2:12" x14ac:dyDescent="0.35">
      <c r="B1667" s="30">
        <v>40978</v>
      </c>
      <c r="C1667" s="31" t="s">
        <v>60</v>
      </c>
      <c r="D1667" s="32">
        <v>5.4467815588304933E-5</v>
      </c>
      <c r="E1667" s="32">
        <v>0.11393203212015565</v>
      </c>
      <c r="F1667">
        <v>0.20832927328357337</v>
      </c>
      <c r="G1667">
        <f>(D1667*Ergebnis!$C$2*Ergebnis!$C$6)</f>
        <v>0.35730887025928038</v>
      </c>
      <c r="H1667">
        <f>Ergebnis!$C$3/1000*Eigenverbrauch!E1667</f>
        <v>0.34179609636046693</v>
      </c>
      <c r="I1667">
        <f>Ergebnis!$C$4/1000*Eigenverbrauch!F1667</f>
        <v>0.72915245649250682</v>
      </c>
      <c r="J1667">
        <f t="shared" si="75"/>
        <v>0.29052668190639686</v>
      </c>
      <c r="K1667">
        <f t="shared" si="76"/>
        <v>6.678218835288352E-2</v>
      </c>
      <c r="L1667">
        <f t="shared" si="77"/>
        <v>6.0103969517595168E-2</v>
      </c>
    </row>
    <row r="1668" spans="2:12" x14ac:dyDescent="0.35">
      <c r="B1668" s="30">
        <v>40978</v>
      </c>
      <c r="C1668" s="31" t="s">
        <v>61</v>
      </c>
      <c r="D1668" s="32">
        <v>3.1318665289514845E-4</v>
      </c>
      <c r="E1668" s="32">
        <v>0.14949773181639453</v>
      </c>
      <c r="F1668">
        <v>5.5151715939430551E-2</v>
      </c>
      <c r="G1668">
        <f>(D1668*Ergebnis!$C$2*Ergebnis!$C$6)</f>
        <v>2.0545044429921737</v>
      </c>
      <c r="H1668">
        <f>Ergebnis!$C$3/1000*Eigenverbrauch!E1668</f>
        <v>0.44849319544918359</v>
      </c>
      <c r="I1668">
        <f>Ergebnis!$C$4/1000*Eigenverbrauch!F1668</f>
        <v>0.19303100578800692</v>
      </c>
      <c r="J1668">
        <f t="shared" si="75"/>
        <v>0.38121921613180604</v>
      </c>
      <c r="K1668">
        <f t="shared" si="76"/>
        <v>1.6732852268603677</v>
      </c>
      <c r="L1668">
        <f t="shared" si="77"/>
        <v>0.17372790520920622</v>
      </c>
    </row>
    <row r="1669" spans="2:12" x14ac:dyDescent="0.35">
      <c r="B1669" s="30">
        <v>40978</v>
      </c>
      <c r="C1669" s="31" t="s">
        <v>62</v>
      </c>
      <c r="D1669" s="32">
        <v>5.3116309085172477E-4</v>
      </c>
      <c r="E1669" s="32">
        <v>0.16861458655727737</v>
      </c>
      <c r="F1669">
        <v>0.61836181864244932</v>
      </c>
      <c r="G1669">
        <f>(D1669*Ergebnis!$C$2*Ergebnis!$C$6)</f>
        <v>3.4844298759873147</v>
      </c>
      <c r="H1669">
        <f>Ergebnis!$C$3/1000*Eigenverbrauch!E1669</f>
        <v>0.50584375967183215</v>
      </c>
      <c r="I1669">
        <f>Ergebnis!$C$4/1000*Eigenverbrauch!F1669</f>
        <v>2.1642663652485727</v>
      </c>
      <c r="J1669">
        <f t="shared" ref="J1669:J1732" si="78">MIN(G1669,H1669)*0.85</f>
        <v>0.42996719572105729</v>
      </c>
      <c r="K1669">
        <f t="shared" ref="K1669:K1732" si="79">G1669-J1669</f>
        <v>3.0544626802662576</v>
      </c>
      <c r="L1669">
        <f t="shared" ref="L1669:L1732" si="80">MIN(I1669,K1669)*0.9</f>
        <v>1.9478397287237155</v>
      </c>
    </row>
    <row r="1670" spans="2:12" x14ac:dyDescent="0.35">
      <c r="B1670" s="30">
        <v>40978</v>
      </c>
      <c r="C1670" s="31" t="s">
        <v>63</v>
      </c>
      <c r="D1670" s="32">
        <v>7.4236884934221925E-4</v>
      </c>
      <c r="E1670" s="32">
        <v>0.17785676479489901</v>
      </c>
      <c r="F1670">
        <v>0.45056808216241501</v>
      </c>
      <c r="G1670">
        <f>(D1670*Ergebnis!$C$2*Ergebnis!$C$6)</f>
        <v>4.869939651684958</v>
      </c>
      <c r="H1670">
        <f>Ergebnis!$C$3/1000*Eigenverbrauch!E1670</f>
        <v>0.53357029438469705</v>
      </c>
      <c r="I1670">
        <f>Ergebnis!$C$4/1000*Eigenverbrauch!F1670</f>
        <v>1.5769882875684524</v>
      </c>
      <c r="J1670">
        <f t="shared" si="78"/>
        <v>0.45353475022699247</v>
      </c>
      <c r="K1670">
        <f t="shared" si="79"/>
        <v>4.4164049014579652</v>
      </c>
      <c r="L1670">
        <f t="shared" si="80"/>
        <v>1.4192894588116072</v>
      </c>
    </row>
    <row r="1671" spans="2:12" x14ac:dyDescent="0.35">
      <c r="B1671" s="30">
        <v>40978</v>
      </c>
      <c r="C1671" s="31" t="s">
        <v>64</v>
      </c>
      <c r="D1671" s="32">
        <v>8.0421210411590655E-4</v>
      </c>
      <c r="E1671" s="32">
        <v>0.18574892972845103</v>
      </c>
      <c r="F1671">
        <v>0.16272679437959192</v>
      </c>
      <c r="G1671">
        <f>(D1671*Ergebnis!$C$2*Ergebnis!$C$6)</f>
        <v>5.2756314030003466</v>
      </c>
      <c r="H1671">
        <f>Ergebnis!$C$3/1000*Eigenverbrauch!E1671</f>
        <v>0.55724678918535309</v>
      </c>
      <c r="I1671">
        <f>Ergebnis!$C$4/1000*Eigenverbrauch!F1671</f>
        <v>0.56954378032857167</v>
      </c>
      <c r="J1671">
        <f t="shared" si="78"/>
        <v>0.47365977080755012</v>
      </c>
      <c r="K1671">
        <f t="shared" si="79"/>
        <v>4.8019716321927968</v>
      </c>
      <c r="L1671">
        <f t="shared" si="80"/>
        <v>0.51258940229571448</v>
      </c>
    </row>
    <row r="1672" spans="2:12" x14ac:dyDescent="0.35">
      <c r="B1672" s="30">
        <v>40978</v>
      </c>
      <c r="C1672" s="31" t="s">
        <v>65</v>
      </c>
      <c r="D1672" s="32">
        <v>7.9336587001975609E-4</v>
      </c>
      <c r="E1672" s="32">
        <v>0.18849448235448754</v>
      </c>
      <c r="F1672">
        <v>0.10426207783602595</v>
      </c>
      <c r="G1672">
        <f>(D1672*Ergebnis!$C$2*Ergebnis!$C$6)</f>
        <v>5.2044801073295996</v>
      </c>
      <c r="H1672">
        <f>Ergebnis!$C$3/1000*Eigenverbrauch!E1672</f>
        <v>0.56548344706346265</v>
      </c>
      <c r="I1672">
        <f>Ergebnis!$C$4/1000*Eigenverbrauch!F1672</f>
        <v>0.36491727242609084</v>
      </c>
      <c r="J1672">
        <f t="shared" si="78"/>
        <v>0.48066093000394322</v>
      </c>
      <c r="K1672">
        <f t="shared" si="79"/>
        <v>4.7238191773256561</v>
      </c>
      <c r="L1672">
        <f t="shared" si="80"/>
        <v>0.32842554518348177</v>
      </c>
    </row>
    <row r="1673" spans="2:12" x14ac:dyDescent="0.35">
      <c r="B1673" s="30">
        <v>40978</v>
      </c>
      <c r="C1673" s="31" t="s">
        <v>66</v>
      </c>
      <c r="D1673" s="32">
        <v>7.228850688204071E-4</v>
      </c>
      <c r="E1673" s="32">
        <v>0.17963161517388304</v>
      </c>
      <c r="F1673">
        <v>0.15882914661002084</v>
      </c>
      <c r="G1673">
        <f>(D1673*Ergebnis!$C$2*Ergebnis!$C$6)</f>
        <v>4.7421260514618702</v>
      </c>
      <c r="H1673">
        <f>Ergebnis!$C$3/1000*Eigenverbrauch!E1673</f>
        <v>0.53889484552164912</v>
      </c>
      <c r="I1673">
        <f>Ergebnis!$C$4/1000*Eigenverbrauch!F1673</f>
        <v>0.55590201313507293</v>
      </c>
      <c r="J1673">
        <f t="shared" si="78"/>
        <v>0.45806061869340176</v>
      </c>
      <c r="K1673">
        <f t="shared" si="79"/>
        <v>4.2840654327684682</v>
      </c>
      <c r="L1673">
        <f t="shared" si="80"/>
        <v>0.5003118118215657</v>
      </c>
    </row>
    <row r="1674" spans="2:12" x14ac:dyDescent="0.35">
      <c r="B1674" s="30">
        <v>40978</v>
      </c>
      <c r="C1674" s="31" t="s">
        <v>67</v>
      </c>
      <c r="D1674" s="32">
        <v>3.6200127980303554E-4</v>
      </c>
      <c r="E1674" s="32">
        <v>0.17439510164949881</v>
      </c>
      <c r="F1674">
        <v>0</v>
      </c>
      <c r="G1674">
        <f>(D1674*Ergebnis!$C$2*Ergebnis!$C$6)</f>
        <v>2.3747283955079133</v>
      </c>
      <c r="H1674">
        <f>Ergebnis!$C$3/1000*Eigenverbrauch!E1674</f>
        <v>0.52318530494849647</v>
      </c>
      <c r="I1674">
        <f>Ergebnis!$C$4/1000*Eigenverbrauch!F1674</f>
        <v>0</v>
      </c>
      <c r="J1674">
        <f t="shared" si="78"/>
        <v>0.44470750920622198</v>
      </c>
      <c r="K1674">
        <f t="shared" si="79"/>
        <v>1.9300208863016912</v>
      </c>
      <c r="L1674">
        <f t="shared" si="80"/>
        <v>0</v>
      </c>
    </row>
    <row r="1675" spans="2:12" x14ac:dyDescent="0.35">
      <c r="B1675" s="30">
        <v>40978</v>
      </c>
      <c r="C1675" s="31" t="s">
        <v>68</v>
      </c>
      <c r="D1675" s="32">
        <v>2.6643609720313486E-4</v>
      </c>
      <c r="E1675" s="32">
        <v>0.17553792108817884</v>
      </c>
      <c r="F1675">
        <v>0</v>
      </c>
      <c r="G1675">
        <f>(D1675*Ergebnis!$C$2*Ergebnis!$C$6)</f>
        <v>1.7478207976525646</v>
      </c>
      <c r="H1675">
        <f>Ergebnis!$C$3/1000*Eigenverbrauch!E1675</f>
        <v>0.52661376326453646</v>
      </c>
      <c r="I1675">
        <f>Ergebnis!$C$4/1000*Eigenverbrauch!F1675</f>
        <v>0</v>
      </c>
      <c r="J1675">
        <f t="shared" si="78"/>
        <v>0.44762169877485597</v>
      </c>
      <c r="K1675">
        <f t="shared" si="79"/>
        <v>1.3001990988777086</v>
      </c>
      <c r="L1675">
        <f t="shared" si="80"/>
        <v>0</v>
      </c>
    </row>
    <row r="1676" spans="2:12" x14ac:dyDescent="0.35">
      <c r="B1676" s="30">
        <v>40978</v>
      </c>
      <c r="C1676" s="31" t="s">
        <v>69</v>
      </c>
      <c r="D1676" s="32">
        <v>9.831289523759215E-5</v>
      </c>
      <c r="E1676" s="32">
        <v>0.17905169676058008</v>
      </c>
      <c r="F1676">
        <v>0</v>
      </c>
      <c r="G1676">
        <f>(D1676*Ergebnis!$C$2*Ergebnis!$C$6)</f>
        <v>0.64493259275860448</v>
      </c>
      <c r="H1676">
        <f>Ergebnis!$C$3/1000*Eigenverbrauch!E1676</f>
        <v>0.53715509028174024</v>
      </c>
      <c r="I1676">
        <f>Ergebnis!$C$4/1000*Eigenverbrauch!F1676</f>
        <v>0</v>
      </c>
      <c r="J1676">
        <f t="shared" si="78"/>
        <v>0.45658182673947917</v>
      </c>
      <c r="K1676">
        <f t="shared" si="79"/>
        <v>0.18835076601912532</v>
      </c>
      <c r="L1676">
        <f t="shared" si="80"/>
        <v>0</v>
      </c>
    </row>
    <row r="1677" spans="2:12" x14ac:dyDescent="0.35">
      <c r="B1677" s="30">
        <v>40978</v>
      </c>
      <c r="C1677" s="31" t="s">
        <v>70</v>
      </c>
      <c r="D1677" s="32">
        <v>3.3314372363206539E-5</v>
      </c>
      <c r="E1677" s="32">
        <v>0.19361673918003033</v>
      </c>
      <c r="F1677">
        <v>0.20501627267943795</v>
      </c>
      <c r="G1677">
        <f>(D1677*Ergebnis!$C$2*Ergebnis!$C$6)</f>
        <v>0.2185422827026349</v>
      </c>
      <c r="H1677">
        <f>Ergebnis!$C$3/1000*Eigenverbrauch!E1677</f>
        <v>0.58085021754009103</v>
      </c>
      <c r="I1677">
        <f>Ergebnis!$C$4/1000*Eigenverbrauch!F1677</f>
        <v>0.7175569543780328</v>
      </c>
      <c r="J1677">
        <f t="shared" si="78"/>
        <v>0.18576094029723966</v>
      </c>
      <c r="K1677">
        <f t="shared" si="79"/>
        <v>3.2781342405395236E-2</v>
      </c>
      <c r="L1677">
        <f t="shared" si="80"/>
        <v>2.9503208164855712E-2</v>
      </c>
    </row>
    <row r="1678" spans="2:12" x14ac:dyDescent="0.35">
      <c r="B1678" s="30">
        <v>40978</v>
      </c>
      <c r="C1678" s="31" t="s">
        <v>71</v>
      </c>
      <c r="D1678" s="32">
        <v>8.414048268528881E-7</v>
      </c>
      <c r="E1678" s="32">
        <v>0.21305424932882233</v>
      </c>
      <c r="F1678">
        <v>1.9098474070898212E-2</v>
      </c>
      <c r="G1678">
        <f>(D1678*Ergebnis!$C$2*Ergebnis!$C$6)</f>
        <v>5.5196156641549457E-3</v>
      </c>
      <c r="H1678">
        <f>Ergebnis!$C$3/1000*Eigenverbrauch!E1678</f>
        <v>0.63916274798646699</v>
      </c>
      <c r="I1678">
        <f>Ergebnis!$C$4/1000*Eigenverbrauch!F1678</f>
        <v>6.6844659248143742E-2</v>
      </c>
      <c r="J1678">
        <f t="shared" si="78"/>
        <v>4.691673314531704E-3</v>
      </c>
      <c r="K1678">
        <f t="shared" si="79"/>
        <v>8.2794234962324173E-4</v>
      </c>
      <c r="L1678">
        <f t="shared" si="80"/>
        <v>7.4514811466091754E-4</v>
      </c>
    </row>
    <row r="1679" spans="2:12" x14ac:dyDescent="0.35">
      <c r="B1679" s="30">
        <v>40978</v>
      </c>
      <c r="C1679" s="31" t="s">
        <v>72</v>
      </c>
      <c r="D1679" s="32">
        <v>0</v>
      </c>
      <c r="E1679" s="32">
        <v>0.20780360455099056</v>
      </c>
      <c r="F1679">
        <v>0.14421296747412934</v>
      </c>
      <c r="G1679">
        <f>(D1679*Ergebnis!$C$2*Ergebnis!$C$6)</f>
        <v>0</v>
      </c>
      <c r="H1679">
        <f>Ergebnis!$C$3/1000*Eigenverbrauch!E1679</f>
        <v>0.62341081365297168</v>
      </c>
      <c r="I1679">
        <f>Ergebnis!$C$4/1000*Eigenverbrauch!F1679</f>
        <v>0.50474538615945275</v>
      </c>
      <c r="J1679">
        <f t="shared" si="78"/>
        <v>0</v>
      </c>
      <c r="K1679">
        <f t="shared" si="79"/>
        <v>0</v>
      </c>
      <c r="L1679">
        <f t="shared" si="80"/>
        <v>0</v>
      </c>
    </row>
    <row r="1680" spans="2:12" x14ac:dyDescent="0.35">
      <c r="B1680" s="30">
        <v>40978</v>
      </c>
      <c r="C1680" s="31" t="s">
        <v>73</v>
      </c>
      <c r="D1680" s="32">
        <v>0</v>
      </c>
      <c r="E1680" s="32">
        <v>0.18450133181431536</v>
      </c>
      <c r="F1680">
        <v>0</v>
      </c>
      <c r="G1680">
        <f>(D1680*Ergebnis!$C$2*Ergebnis!$C$6)</f>
        <v>0</v>
      </c>
      <c r="H1680">
        <f>Ergebnis!$C$3/1000*Eigenverbrauch!E1680</f>
        <v>0.55350399544294604</v>
      </c>
      <c r="I1680">
        <f>Ergebnis!$C$4/1000*Eigenverbrauch!F1680</f>
        <v>0</v>
      </c>
      <c r="J1680">
        <f t="shared" si="78"/>
        <v>0</v>
      </c>
      <c r="K1680">
        <f t="shared" si="79"/>
        <v>0</v>
      </c>
      <c r="L1680">
        <f t="shared" si="80"/>
        <v>0</v>
      </c>
    </row>
    <row r="1681" spans="2:12" x14ac:dyDescent="0.35">
      <c r="B1681" s="30">
        <v>40978</v>
      </c>
      <c r="C1681" s="31" t="s">
        <v>74</v>
      </c>
      <c r="D1681" s="32">
        <v>0</v>
      </c>
      <c r="E1681" s="32">
        <v>0.15348923606639819</v>
      </c>
      <c r="F1681">
        <v>0.28160505135150937</v>
      </c>
      <c r="G1681">
        <f>(D1681*Ergebnis!$C$2*Ergebnis!$C$6)</f>
        <v>0</v>
      </c>
      <c r="H1681">
        <f>Ergebnis!$C$3/1000*Eigenverbrauch!E1681</f>
        <v>0.46046770819919458</v>
      </c>
      <c r="I1681">
        <f>Ergebnis!$C$4/1000*Eigenverbrauch!F1681</f>
        <v>0.9856176797302828</v>
      </c>
      <c r="J1681">
        <f t="shared" si="78"/>
        <v>0</v>
      </c>
      <c r="K1681">
        <f t="shared" si="79"/>
        <v>0</v>
      </c>
      <c r="L1681">
        <f t="shared" si="80"/>
        <v>0</v>
      </c>
    </row>
    <row r="1682" spans="2:12" x14ac:dyDescent="0.35">
      <c r="B1682" s="30">
        <v>40978</v>
      </c>
      <c r="C1682" s="31" t="s">
        <v>75</v>
      </c>
      <c r="D1682" s="32">
        <v>0</v>
      </c>
      <c r="E1682" s="32">
        <v>0.13126642348932199</v>
      </c>
      <c r="F1682">
        <v>0</v>
      </c>
      <c r="G1682">
        <f>(D1682*Ergebnis!$C$2*Ergebnis!$C$6)</f>
        <v>0</v>
      </c>
      <c r="H1682">
        <f>Ergebnis!$C$3/1000*Eigenverbrauch!E1682</f>
        <v>0.39379927046796598</v>
      </c>
      <c r="I1682">
        <f>Ergebnis!$C$4/1000*Eigenverbrauch!F1682</f>
        <v>0</v>
      </c>
      <c r="J1682">
        <f t="shared" si="78"/>
        <v>0</v>
      </c>
      <c r="K1682">
        <f t="shared" si="79"/>
        <v>0</v>
      </c>
      <c r="L1682">
        <f t="shared" si="80"/>
        <v>0</v>
      </c>
    </row>
    <row r="1683" spans="2:12" x14ac:dyDescent="0.35">
      <c r="B1683" s="30">
        <v>40978</v>
      </c>
      <c r="C1683" s="31" t="s">
        <v>76</v>
      </c>
      <c r="D1683" s="32">
        <v>0</v>
      </c>
      <c r="E1683" s="32">
        <v>0.11398253535781312</v>
      </c>
      <c r="F1683">
        <v>0</v>
      </c>
      <c r="G1683">
        <f>(D1683*Ergebnis!$C$2*Ergebnis!$C$6)</f>
        <v>0</v>
      </c>
      <c r="H1683">
        <f>Ergebnis!$C$3/1000*Eigenverbrauch!E1683</f>
        <v>0.34194760607343938</v>
      </c>
      <c r="I1683">
        <f>Ergebnis!$C$4/1000*Eigenverbrauch!F1683</f>
        <v>0</v>
      </c>
      <c r="J1683">
        <f t="shared" si="78"/>
        <v>0</v>
      </c>
      <c r="K1683">
        <f t="shared" si="79"/>
        <v>0</v>
      </c>
      <c r="L1683">
        <f t="shared" si="80"/>
        <v>0</v>
      </c>
    </row>
    <row r="1684" spans="2:12" x14ac:dyDescent="0.35">
      <c r="B1684" s="30">
        <v>40979</v>
      </c>
      <c r="C1684" s="31" t="s">
        <v>53</v>
      </c>
      <c r="D1684" s="32">
        <v>0</v>
      </c>
      <c r="E1684" s="32">
        <v>0.10220813084701091</v>
      </c>
      <c r="F1684">
        <v>0</v>
      </c>
      <c r="G1684">
        <f>(D1684*Ergebnis!$C$2*Ergebnis!$C$6)</f>
        <v>0</v>
      </c>
      <c r="H1684">
        <f>Ergebnis!$C$3/1000*Eigenverbrauch!E1684</f>
        <v>0.30662439254103274</v>
      </c>
      <c r="I1684">
        <f>Ergebnis!$C$4/1000*Eigenverbrauch!F1684</f>
        <v>0</v>
      </c>
      <c r="J1684">
        <f t="shared" si="78"/>
        <v>0</v>
      </c>
      <c r="K1684">
        <f t="shared" si="79"/>
        <v>0</v>
      </c>
      <c r="L1684">
        <f t="shared" si="80"/>
        <v>0</v>
      </c>
    </row>
    <row r="1685" spans="2:12" x14ac:dyDescent="0.35">
      <c r="B1685" s="30">
        <v>40979</v>
      </c>
      <c r="C1685" s="31" t="s">
        <v>54</v>
      </c>
      <c r="D1685" s="32">
        <v>0</v>
      </c>
      <c r="E1685" s="32">
        <v>9.1520719180419888E-2</v>
      </c>
      <c r="F1685">
        <v>0.19098474070898214</v>
      </c>
      <c r="G1685">
        <f>(D1685*Ergebnis!$C$2*Ergebnis!$C$6)</f>
        <v>0</v>
      </c>
      <c r="H1685">
        <f>Ergebnis!$C$3/1000*Eigenverbrauch!E1685</f>
        <v>0.27456215754125968</v>
      </c>
      <c r="I1685">
        <f>Ergebnis!$C$4/1000*Eigenverbrauch!F1685</f>
        <v>0.66844659248143745</v>
      </c>
      <c r="J1685">
        <f t="shared" si="78"/>
        <v>0</v>
      </c>
      <c r="K1685">
        <f t="shared" si="79"/>
        <v>0</v>
      </c>
      <c r="L1685">
        <f t="shared" si="80"/>
        <v>0</v>
      </c>
    </row>
    <row r="1686" spans="2:12" x14ac:dyDescent="0.35">
      <c r="B1686" s="30">
        <v>40979</v>
      </c>
      <c r="C1686" s="31" t="s">
        <v>55</v>
      </c>
      <c r="D1686" s="32">
        <v>0</v>
      </c>
      <c r="E1686" s="32">
        <v>8.4797643551212762E-2</v>
      </c>
      <c r="F1686">
        <v>0</v>
      </c>
      <c r="G1686">
        <f>(D1686*Ergebnis!$C$2*Ergebnis!$C$6)</f>
        <v>0</v>
      </c>
      <c r="H1686">
        <f>Ergebnis!$C$3/1000*Eigenverbrauch!E1686</f>
        <v>0.25439293065363827</v>
      </c>
      <c r="I1686">
        <f>Ergebnis!$C$4/1000*Eigenverbrauch!F1686</f>
        <v>0</v>
      </c>
      <c r="J1686">
        <f t="shared" si="78"/>
        <v>0</v>
      </c>
      <c r="K1686">
        <f t="shared" si="79"/>
        <v>0</v>
      </c>
      <c r="L1686">
        <f t="shared" si="80"/>
        <v>0</v>
      </c>
    </row>
    <row r="1687" spans="2:12" x14ac:dyDescent="0.35">
      <c r="B1687" s="30">
        <v>40979</v>
      </c>
      <c r="C1687" s="31" t="s">
        <v>56</v>
      </c>
      <c r="D1687" s="32">
        <v>0</v>
      </c>
      <c r="E1687" s="32">
        <v>8.0188540219731708E-2</v>
      </c>
      <c r="F1687">
        <v>0.16253191199111336</v>
      </c>
      <c r="G1687">
        <f>(D1687*Ergebnis!$C$2*Ergebnis!$C$6)</f>
        <v>0</v>
      </c>
      <c r="H1687">
        <f>Ergebnis!$C$3/1000*Eigenverbrauch!E1687</f>
        <v>0.24056562065919512</v>
      </c>
      <c r="I1687">
        <f>Ergebnis!$C$4/1000*Eigenverbrauch!F1687</f>
        <v>0.5688616919688968</v>
      </c>
      <c r="J1687">
        <f t="shared" si="78"/>
        <v>0</v>
      </c>
      <c r="K1687">
        <f t="shared" si="79"/>
        <v>0</v>
      </c>
      <c r="L1687">
        <f t="shared" si="80"/>
        <v>0</v>
      </c>
    </row>
    <row r="1688" spans="2:12" x14ac:dyDescent="0.35">
      <c r="B1688" s="30">
        <v>40979</v>
      </c>
      <c r="C1688" s="31" t="s">
        <v>57</v>
      </c>
      <c r="D1688" s="32">
        <v>0</v>
      </c>
      <c r="E1688" s="32">
        <v>8.0818135347188791E-2</v>
      </c>
      <c r="F1688">
        <v>0</v>
      </c>
      <c r="G1688">
        <f>(D1688*Ergebnis!$C$2*Ergebnis!$C$6)</f>
        <v>0</v>
      </c>
      <c r="H1688">
        <f>Ergebnis!$C$3/1000*Eigenverbrauch!E1688</f>
        <v>0.24245440604156637</v>
      </c>
      <c r="I1688">
        <f>Ergebnis!$C$4/1000*Eigenverbrauch!F1688</f>
        <v>0</v>
      </c>
      <c r="J1688">
        <f t="shared" si="78"/>
        <v>0</v>
      </c>
      <c r="K1688">
        <f t="shared" si="79"/>
        <v>0</v>
      </c>
      <c r="L1688">
        <f t="shared" si="80"/>
        <v>0</v>
      </c>
    </row>
    <row r="1689" spans="2:12" x14ac:dyDescent="0.35">
      <c r="B1689" s="30">
        <v>40979</v>
      </c>
      <c r="C1689" s="31" t="s">
        <v>58</v>
      </c>
      <c r="D1689" s="32">
        <v>0</v>
      </c>
      <c r="E1689" s="32">
        <v>8.4141444394085163E-2</v>
      </c>
      <c r="F1689">
        <v>0.16487050065285599</v>
      </c>
      <c r="G1689">
        <f>(D1689*Ergebnis!$C$2*Ergebnis!$C$6)</f>
        <v>0</v>
      </c>
      <c r="H1689">
        <f>Ergebnis!$C$3/1000*Eigenverbrauch!E1689</f>
        <v>0.25242433318225549</v>
      </c>
      <c r="I1689">
        <f>Ergebnis!$C$4/1000*Eigenverbrauch!F1689</f>
        <v>0.57704675228499602</v>
      </c>
      <c r="J1689">
        <f t="shared" si="78"/>
        <v>0</v>
      </c>
      <c r="K1689">
        <f t="shared" si="79"/>
        <v>0</v>
      </c>
      <c r="L1689">
        <f t="shared" si="80"/>
        <v>0</v>
      </c>
    </row>
    <row r="1690" spans="2:12" x14ac:dyDescent="0.35">
      <c r="B1690" s="30">
        <v>40979</v>
      </c>
      <c r="C1690" s="31" t="s">
        <v>59</v>
      </c>
      <c r="D1690" s="32">
        <v>0</v>
      </c>
      <c r="E1690" s="32">
        <v>8.9855236108810688E-2</v>
      </c>
      <c r="F1690">
        <v>0</v>
      </c>
      <c r="G1690">
        <f>(D1690*Ergebnis!$C$2*Ergebnis!$C$6)</f>
        <v>0</v>
      </c>
      <c r="H1690">
        <f>Ergebnis!$C$3/1000*Eigenverbrauch!E1690</f>
        <v>0.26956570832643206</v>
      </c>
      <c r="I1690">
        <f>Ergebnis!$C$4/1000*Eigenverbrauch!F1690</f>
        <v>0</v>
      </c>
      <c r="J1690">
        <f t="shared" si="78"/>
        <v>0</v>
      </c>
      <c r="K1690">
        <f t="shared" si="79"/>
        <v>0</v>
      </c>
      <c r="L1690">
        <f t="shared" si="80"/>
        <v>0</v>
      </c>
    </row>
    <row r="1691" spans="2:12" x14ac:dyDescent="0.35">
      <c r="B1691" s="30">
        <v>40979</v>
      </c>
      <c r="C1691" s="31" t="s">
        <v>60</v>
      </c>
      <c r="D1691" s="32">
        <v>3.3130315057332469E-6</v>
      </c>
      <c r="E1691" s="32">
        <v>0.10314109733553542</v>
      </c>
      <c r="F1691">
        <v>0.20832927328357337</v>
      </c>
      <c r="G1691">
        <f>(D1691*Ergebnis!$C$2*Ergebnis!$C$6)</f>
        <v>2.17334866776101E-2</v>
      </c>
      <c r="H1691">
        <f>Ergebnis!$C$3/1000*Eigenverbrauch!E1691</f>
        <v>0.30942329200660623</v>
      </c>
      <c r="I1691">
        <f>Ergebnis!$C$4/1000*Eigenverbrauch!F1691</f>
        <v>0.72915245649250682</v>
      </c>
      <c r="J1691">
        <f t="shared" si="78"/>
        <v>1.8473463675968586E-2</v>
      </c>
      <c r="K1691">
        <f t="shared" si="79"/>
        <v>3.2600230016415141E-3</v>
      </c>
      <c r="L1691">
        <f t="shared" si="80"/>
        <v>2.9340207014773626E-3</v>
      </c>
    </row>
    <row r="1692" spans="2:12" x14ac:dyDescent="0.35">
      <c r="B1692" s="30">
        <v>40979</v>
      </c>
      <c r="C1692" s="31" t="s">
        <v>61</v>
      </c>
      <c r="D1692" s="32">
        <v>5.6873707515087406E-5</v>
      </c>
      <c r="E1692" s="32">
        <v>0.13966317260420447</v>
      </c>
      <c r="F1692">
        <v>5.5151715939430551E-2</v>
      </c>
      <c r="G1692">
        <f>(D1692*Ergebnis!$C$2*Ergebnis!$C$6)</f>
        <v>0.37309152129897338</v>
      </c>
      <c r="H1692">
        <f>Ergebnis!$C$3/1000*Eigenverbrauch!E1692</f>
        <v>0.4189895178126134</v>
      </c>
      <c r="I1692">
        <f>Ergebnis!$C$4/1000*Eigenverbrauch!F1692</f>
        <v>0.19303100578800692</v>
      </c>
      <c r="J1692">
        <f t="shared" si="78"/>
        <v>0.31712779310412736</v>
      </c>
      <c r="K1692">
        <f t="shared" si="79"/>
        <v>5.5963728194846019E-2</v>
      </c>
      <c r="L1692">
        <f t="shared" si="80"/>
        <v>5.0367355375361418E-2</v>
      </c>
    </row>
    <row r="1693" spans="2:12" x14ac:dyDescent="0.35">
      <c r="B1693" s="30">
        <v>40979</v>
      </c>
      <c r="C1693" s="31" t="s">
        <v>62</v>
      </c>
      <c r="D1693" s="32">
        <v>2.4810924831824541E-4</v>
      </c>
      <c r="E1693" s="32">
        <v>0.16819740694333896</v>
      </c>
      <c r="F1693">
        <v>0.61836181864244932</v>
      </c>
      <c r="G1693">
        <f>(D1693*Ergebnis!$C$2*Ergebnis!$C$6)</f>
        <v>1.62759666896769</v>
      </c>
      <c r="H1693">
        <f>Ergebnis!$C$3/1000*Eigenverbrauch!E1693</f>
        <v>0.50459222083001687</v>
      </c>
      <c r="I1693">
        <f>Ergebnis!$C$4/1000*Eigenverbrauch!F1693</f>
        <v>2.1642663652485727</v>
      </c>
      <c r="J1693">
        <f t="shared" si="78"/>
        <v>0.42890338770551434</v>
      </c>
      <c r="K1693">
        <f t="shared" si="79"/>
        <v>1.1986932812621756</v>
      </c>
      <c r="L1693">
        <f t="shared" si="80"/>
        <v>1.078823953135958</v>
      </c>
    </row>
    <row r="1694" spans="2:12" x14ac:dyDescent="0.35">
      <c r="B1694" s="30">
        <v>40979</v>
      </c>
      <c r="C1694" s="31" t="s">
        <v>63</v>
      </c>
      <c r="D1694" s="32">
        <v>5.3634298931703789E-4</v>
      </c>
      <c r="E1694" s="32">
        <v>0.18770354588477625</v>
      </c>
      <c r="F1694">
        <v>0.45056808216241501</v>
      </c>
      <c r="G1694">
        <f>(D1694*Ergebnis!$C$2*Ergebnis!$C$6)</f>
        <v>3.5184100099197684</v>
      </c>
      <c r="H1694">
        <f>Ergebnis!$C$3/1000*Eigenverbrauch!E1694</f>
        <v>0.56311063765432878</v>
      </c>
      <c r="I1694">
        <f>Ergebnis!$C$4/1000*Eigenverbrauch!F1694</f>
        <v>1.5769882875684524</v>
      </c>
      <c r="J1694">
        <f t="shared" si="78"/>
        <v>0.47864404200617944</v>
      </c>
      <c r="K1694">
        <f t="shared" si="79"/>
        <v>3.0397659679135889</v>
      </c>
      <c r="L1694">
        <f t="shared" si="80"/>
        <v>1.4192894588116072</v>
      </c>
    </row>
    <row r="1695" spans="2:12" x14ac:dyDescent="0.35">
      <c r="B1695" s="30">
        <v>40979</v>
      </c>
      <c r="C1695" s="31" t="s">
        <v>64</v>
      </c>
      <c r="D1695" s="32">
        <v>4.5233397613594483E-4</v>
      </c>
      <c r="E1695" s="32">
        <v>0.20569570298660012</v>
      </c>
      <c r="F1695">
        <v>0.16272679437959192</v>
      </c>
      <c r="G1695">
        <f>(D1695*Ergebnis!$C$2*Ergebnis!$C$6)</f>
        <v>2.9673108834517983</v>
      </c>
      <c r="H1695">
        <f>Ergebnis!$C$3/1000*Eigenverbrauch!E1695</f>
        <v>0.61708710895980035</v>
      </c>
      <c r="I1695">
        <f>Ergebnis!$C$4/1000*Eigenverbrauch!F1695</f>
        <v>0.56954378032857167</v>
      </c>
      <c r="J1695">
        <f t="shared" si="78"/>
        <v>0.5245240426158303</v>
      </c>
      <c r="K1695">
        <f t="shared" si="79"/>
        <v>2.4427868408359679</v>
      </c>
      <c r="L1695">
        <f t="shared" si="80"/>
        <v>0.51258940229571448</v>
      </c>
    </row>
    <row r="1696" spans="2:12" x14ac:dyDescent="0.35">
      <c r="B1696" s="30">
        <v>40979</v>
      </c>
      <c r="C1696" s="31" t="s">
        <v>65</v>
      </c>
      <c r="D1696" s="32">
        <v>7.4664160822858158E-4</v>
      </c>
      <c r="E1696" s="32">
        <v>0.20257563196997999</v>
      </c>
      <c r="F1696">
        <v>0.10426207783602595</v>
      </c>
      <c r="G1696">
        <f>(D1696*Ergebnis!$C$2*Ergebnis!$C$6)</f>
        <v>4.8979689499794947</v>
      </c>
      <c r="H1696">
        <f>Ergebnis!$C$3/1000*Eigenverbrauch!E1696</f>
        <v>0.60772689590994</v>
      </c>
      <c r="I1696">
        <f>Ergebnis!$C$4/1000*Eigenverbrauch!F1696</f>
        <v>0.36491727242609084</v>
      </c>
      <c r="J1696">
        <f t="shared" si="78"/>
        <v>0.51656786152344902</v>
      </c>
      <c r="K1696">
        <f t="shared" si="79"/>
        <v>4.3814010884560455</v>
      </c>
      <c r="L1696">
        <f t="shared" si="80"/>
        <v>0.32842554518348177</v>
      </c>
    </row>
    <row r="1697" spans="2:12" x14ac:dyDescent="0.35">
      <c r="B1697" s="30">
        <v>40979</v>
      </c>
      <c r="C1697" s="31" t="s">
        <v>66</v>
      </c>
      <c r="D1697" s="32">
        <v>6.0361593461401015E-4</v>
      </c>
      <c r="E1697" s="32">
        <v>0.1816173195566996</v>
      </c>
      <c r="F1697">
        <v>0.15882914661002084</v>
      </c>
      <c r="G1697">
        <f>(D1697*Ergebnis!$C$2*Ergebnis!$C$6)</f>
        <v>3.9597205310679064</v>
      </c>
      <c r="H1697">
        <f>Ergebnis!$C$3/1000*Eigenverbrauch!E1697</f>
        <v>0.54485195867009883</v>
      </c>
      <c r="I1697">
        <f>Ergebnis!$C$4/1000*Eigenverbrauch!F1697</f>
        <v>0.55590201313507293</v>
      </c>
      <c r="J1697">
        <f t="shared" si="78"/>
        <v>0.46312416486958402</v>
      </c>
      <c r="K1697">
        <f t="shared" si="79"/>
        <v>3.4965963661983226</v>
      </c>
      <c r="L1697">
        <f t="shared" si="80"/>
        <v>0.5003118118215657</v>
      </c>
    </row>
    <row r="1698" spans="2:12" x14ac:dyDescent="0.35">
      <c r="B1698" s="30">
        <v>40979</v>
      </c>
      <c r="C1698" s="31" t="s">
        <v>67</v>
      </c>
      <c r="D1698" s="32">
        <v>6.2591316252561175E-4</v>
      </c>
      <c r="E1698" s="32">
        <v>0.16485198193605516</v>
      </c>
      <c r="F1698">
        <v>0</v>
      </c>
      <c r="G1698">
        <f>(D1698*Ergebnis!$C$2*Ergebnis!$C$6)</f>
        <v>4.1059903461680127</v>
      </c>
      <c r="H1698">
        <f>Ergebnis!$C$3/1000*Eigenverbrauch!E1698</f>
        <v>0.49455594580816548</v>
      </c>
      <c r="I1698">
        <f>Ergebnis!$C$4/1000*Eigenverbrauch!F1698</f>
        <v>0</v>
      </c>
      <c r="J1698">
        <f t="shared" si="78"/>
        <v>0.42037255393694062</v>
      </c>
      <c r="K1698">
        <f t="shared" si="79"/>
        <v>3.685617792231072</v>
      </c>
      <c r="L1698">
        <f t="shared" si="80"/>
        <v>0</v>
      </c>
    </row>
    <row r="1699" spans="2:12" x14ac:dyDescent="0.35">
      <c r="B1699" s="30">
        <v>40979</v>
      </c>
      <c r="C1699" s="31" t="s">
        <v>68</v>
      </c>
      <c r="D1699" s="32">
        <v>3.8302325352393819E-4</v>
      </c>
      <c r="E1699" s="32">
        <v>0.15885767012782864</v>
      </c>
      <c r="F1699">
        <v>0</v>
      </c>
      <c r="G1699">
        <f>(D1699*Ergebnis!$C$2*Ergebnis!$C$6)</f>
        <v>2.5126325431170344</v>
      </c>
      <c r="H1699">
        <f>Ergebnis!$C$3/1000*Eigenverbrauch!E1699</f>
        <v>0.47657301038348593</v>
      </c>
      <c r="I1699">
        <f>Ergebnis!$C$4/1000*Eigenverbrauch!F1699</f>
        <v>0</v>
      </c>
      <c r="J1699">
        <f t="shared" si="78"/>
        <v>0.40508705882596302</v>
      </c>
      <c r="K1699">
        <f t="shared" si="79"/>
        <v>2.1075454842910712</v>
      </c>
      <c r="L1699">
        <f t="shared" si="80"/>
        <v>0</v>
      </c>
    </row>
    <row r="1700" spans="2:12" x14ac:dyDescent="0.35">
      <c r="B1700" s="30">
        <v>40979</v>
      </c>
      <c r="C1700" s="31" t="s">
        <v>69</v>
      </c>
      <c r="D1700" s="32">
        <v>1.8112553593050375E-4</v>
      </c>
      <c r="E1700" s="32">
        <v>0.15797239783510458</v>
      </c>
      <c r="F1700">
        <v>0</v>
      </c>
      <c r="G1700">
        <f>(D1700*Ergebnis!$C$2*Ergebnis!$C$6)</f>
        <v>1.1881835157041045</v>
      </c>
      <c r="H1700">
        <f>Ergebnis!$C$3/1000*Eigenverbrauch!E1700</f>
        <v>0.47391719350531375</v>
      </c>
      <c r="I1700">
        <f>Ergebnis!$C$4/1000*Eigenverbrauch!F1700</f>
        <v>0</v>
      </c>
      <c r="J1700">
        <f t="shared" si="78"/>
        <v>0.40282961447951665</v>
      </c>
      <c r="K1700">
        <f t="shared" si="79"/>
        <v>0.78535390122458781</v>
      </c>
      <c r="L1700">
        <f t="shared" si="80"/>
        <v>0</v>
      </c>
    </row>
    <row r="1701" spans="2:12" x14ac:dyDescent="0.35">
      <c r="B1701" s="30">
        <v>40979</v>
      </c>
      <c r="C1701" s="31" t="s">
        <v>70</v>
      </c>
      <c r="D1701" s="32">
        <v>4.2832764466979837E-5</v>
      </c>
      <c r="E1701" s="32">
        <v>0.17211220405076849</v>
      </c>
      <c r="F1701">
        <v>0.20501627267943795</v>
      </c>
      <c r="G1701">
        <f>(D1701*Ergebnis!$C$2*Ergebnis!$C$6)</f>
        <v>0.28098293490338772</v>
      </c>
      <c r="H1701">
        <f>Ergebnis!$C$3/1000*Eigenverbrauch!E1701</f>
        <v>0.51633661215230542</v>
      </c>
      <c r="I1701">
        <f>Ergebnis!$C$4/1000*Eigenverbrauch!F1701</f>
        <v>0.7175569543780328</v>
      </c>
      <c r="J1701">
        <f t="shared" si="78"/>
        <v>0.23883549466787954</v>
      </c>
      <c r="K1701">
        <f t="shared" si="79"/>
        <v>4.2147440235508177E-2</v>
      </c>
      <c r="L1701">
        <f t="shared" si="80"/>
        <v>3.7932696211957363E-2</v>
      </c>
    </row>
    <row r="1702" spans="2:12" x14ac:dyDescent="0.35">
      <c r="B1702" s="30">
        <v>40979</v>
      </c>
      <c r="C1702" s="31" t="s">
        <v>71</v>
      </c>
      <c r="D1702" s="32">
        <v>1.2226663890206031E-6</v>
      </c>
      <c r="E1702" s="32">
        <v>0.19588654540723041</v>
      </c>
      <c r="F1702">
        <v>1.9098474070898212E-2</v>
      </c>
      <c r="G1702">
        <f>(D1702*Ergebnis!$C$2*Ergebnis!$C$6)</f>
        <v>8.0206915119751566E-3</v>
      </c>
      <c r="H1702">
        <f>Ergebnis!$C$3/1000*Eigenverbrauch!E1702</f>
        <v>0.58765963622169126</v>
      </c>
      <c r="I1702">
        <f>Ergebnis!$C$4/1000*Eigenverbrauch!F1702</f>
        <v>6.6844659248143742E-2</v>
      </c>
      <c r="J1702">
        <f t="shared" si="78"/>
        <v>6.8175877851788828E-3</v>
      </c>
      <c r="K1702">
        <f t="shared" si="79"/>
        <v>1.2031037267962738E-3</v>
      </c>
      <c r="L1702">
        <f t="shared" si="80"/>
        <v>1.0827933541166465E-3</v>
      </c>
    </row>
    <row r="1703" spans="2:12" x14ac:dyDescent="0.35">
      <c r="B1703" s="30">
        <v>40979</v>
      </c>
      <c r="C1703" s="31" t="s">
        <v>72</v>
      </c>
      <c r="D1703" s="32">
        <v>0</v>
      </c>
      <c r="E1703" s="32">
        <v>0.20271927150644886</v>
      </c>
      <c r="F1703">
        <v>0.14421296747412934</v>
      </c>
      <c r="G1703">
        <f>(D1703*Ergebnis!$C$2*Ergebnis!$C$6)</f>
        <v>0</v>
      </c>
      <c r="H1703">
        <f>Ergebnis!$C$3/1000*Eigenverbrauch!E1703</f>
        <v>0.60815781451934658</v>
      </c>
      <c r="I1703">
        <f>Ergebnis!$C$4/1000*Eigenverbrauch!F1703</f>
        <v>0.50474538615945275</v>
      </c>
      <c r="J1703">
        <f t="shared" si="78"/>
        <v>0</v>
      </c>
      <c r="K1703">
        <f t="shared" si="79"/>
        <v>0</v>
      </c>
      <c r="L1703">
        <f t="shared" si="80"/>
        <v>0</v>
      </c>
    </row>
    <row r="1704" spans="2:12" x14ac:dyDescent="0.35">
      <c r="B1704" s="30">
        <v>40979</v>
      </c>
      <c r="C1704" s="31" t="s">
        <v>73</v>
      </c>
      <c r="D1704" s="32">
        <v>0</v>
      </c>
      <c r="E1704" s="32">
        <v>0.18541122230463558</v>
      </c>
      <c r="F1704">
        <v>0</v>
      </c>
      <c r="G1704">
        <f>(D1704*Ergebnis!$C$2*Ergebnis!$C$6)</f>
        <v>0</v>
      </c>
      <c r="H1704">
        <f>Ergebnis!$C$3/1000*Eigenverbrauch!E1704</f>
        <v>0.55623366691390674</v>
      </c>
      <c r="I1704">
        <f>Ergebnis!$C$4/1000*Eigenverbrauch!F1704</f>
        <v>0</v>
      </c>
      <c r="J1704">
        <f t="shared" si="78"/>
        <v>0</v>
      </c>
      <c r="K1704">
        <f t="shared" si="79"/>
        <v>0</v>
      </c>
      <c r="L1704">
        <f t="shared" si="80"/>
        <v>0</v>
      </c>
    </row>
    <row r="1705" spans="2:12" x14ac:dyDescent="0.35">
      <c r="B1705" s="30">
        <v>40979</v>
      </c>
      <c r="C1705" s="31" t="s">
        <v>74</v>
      </c>
      <c r="D1705" s="32">
        <v>0</v>
      </c>
      <c r="E1705" s="32">
        <v>0.15574181463595299</v>
      </c>
      <c r="F1705">
        <v>0.28160505135150937</v>
      </c>
      <c r="G1705">
        <f>(D1705*Ergebnis!$C$2*Ergebnis!$C$6)</f>
        <v>0</v>
      </c>
      <c r="H1705">
        <f>Ergebnis!$C$3/1000*Eigenverbrauch!E1705</f>
        <v>0.46722544390785897</v>
      </c>
      <c r="I1705">
        <f>Ergebnis!$C$4/1000*Eigenverbrauch!F1705</f>
        <v>0.9856176797302828</v>
      </c>
      <c r="J1705">
        <f t="shared" si="78"/>
        <v>0</v>
      </c>
      <c r="K1705">
        <f t="shared" si="79"/>
        <v>0</v>
      </c>
      <c r="L1705">
        <f t="shared" si="80"/>
        <v>0</v>
      </c>
    </row>
    <row r="1706" spans="2:12" x14ac:dyDescent="0.35">
      <c r="B1706" s="30">
        <v>40979</v>
      </c>
      <c r="C1706" s="31" t="s">
        <v>75</v>
      </c>
      <c r="D1706" s="32">
        <v>0</v>
      </c>
      <c r="E1706" s="32">
        <v>0.13354053692905274</v>
      </c>
      <c r="F1706">
        <v>0</v>
      </c>
      <c r="G1706">
        <f>(D1706*Ergebnis!$C$2*Ergebnis!$C$6)</f>
        <v>0</v>
      </c>
      <c r="H1706">
        <f>Ergebnis!$C$3/1000*Eigenverbrauch!E1706</f>
        <v>0.40062161078715819</v>
      </c>
      <c r="I1706">
        <f>Ergebnis!$C$4/1000*Eigenverbrauch!F1706</f>
        <v>0</v>
      </c>
      <c r="J1706">
        <f t="shared" si="78"/>
        <v>0</v>
      </c>
      <c r="K1706">
        <f t="shared" si="79"/>
        <v>0</v>
      </c>
      <c r="L1706">
        <f t="shared" si="80"/>
        <v>0</v>
      </c>
    </row>
    <row r="1707" spans="2:12" x14ac:dyDescent="0.35">
      <c r="B1707" s="30">
        <v>40979</v>
      </c>
      <c r="C1707" s="31" t="s">
        <v>76</v>
      </c>
      <c r="D1707" s="32">
        <v>0</v>
      </c>
      <c r="E1707" s="32">
        <v>0.1143572857072051</v>
      </c>
      <c r="F1707">
        <v>0</v>
      </c>
      <c r="G1707">
        <f>(D1707*Ergebnis!$C$2*Ergebnis!$C$6)</f>
        <v>0</v>
      </c>
      <c r="H1707">
        <f>Ergebnis!$C$3/1000*Eigenverbrauch!E1707</f>
        <v>0.34307185712161531</v>
      </c>
      <c r="I1707">
        <f>Ergebnis!$C$4/1000*Eigenverbrauch!F1707</f>
        <v>0</v>
      </c>
      <c r="J1707">
        <f t="shared" si="78"/>
        <v>0</v>
      </c>
      <c r="K1707">
        <f t="shared" si="79"/>
        <v>0</v>
      </c>
      <c r="L1707">
        <f t="shared" si="80"/>
        <v>0</v>
      </c>
    </row>
    <row r="1708" spans="2:12" x14ac:dyDescent="0.35">
      <c r="B1708" s="30">
        <v>40980</v>
      </c>
      <c r="C1708" s="31" t="s">
        <v>53</v>
      </c>
      <c r="D1708" s="32">
        <v>0</v>
      </c>
      <c r="E1708" s="32">
        <v>7.9920731193885625E-2</v>
      </c>
      <c r="F1708">
        <v>0</v>
      </c>
      <c r="G1708">
        <f>(D1708*Ergebnis!$C$2*Ergebnis!$C$6)</f>
        <v>0</v>
      </c>
      <c r="H1708">
        <f>Ergebnis!$C$3/1000*Eigenverbrauch!E1708</f>
        <v>0.23976219358165687</v>
      </c>
      <c r="I1708">
        <f>Ergebnis!$C$4/1000*Eigenverbrauch!F1708</f>
        <v>0</v>
      </c>
      <c r="J1708">
        <f t="shared" si="78"/>
        <v>0</v>
      </c>
      <c r="K1708">
        <f t="shared" si="79"/>
        <v>0</v>
      </c>
      <c r="L1708">
        <f t="shared" si="80"/>
        <v>0</v>
      </c>
    </row>
    <row r="1709" spans="2:12" x14ac:dyDescent="0.35">
      <c r="B1709" s="30">
        <v>40980</v>
      </c>
      <c r="C1709" s="31" t="s">
        <v>54</v>
      </c>
      <c r="D1709" s="32">
        <v>0</v>
      </c>
      <c r="E1709" s="32">
        <v>6.9016352287206928E-2</v>
      </c>
      <c r="F1709">
        <v>0.19098474070898214</v>
      </c>
      <c r="G1709">
        <f>(D1709*Ergebnis!$C$2*Ergebnis!$C$6)</f>
        <v>0</v>
      </c>
      <c r="H1709">
        <f>Ergebnis!$C$3/1000*Eigenverbrauch!E1709</f>
        <v>0.20704905686162078</v>
      </c>
      <c r="I1709">
        <f>Ergebnis!$C$4/1000*Eigenverbrauch!F1709</f>
        <v>0.66844659248143745</v>
      </c>
      <c r="J1709">
        <f t="shared" si="78"/>
        <v>0</v>
      </c>
      <c r="K1709">
        <f t="shared" si="79"/>
        <v>0</v>
      </c>
      <c r="L1709">
        <f t="shared" si="80"/>
        <v>0</v>
      </c>
    </row>
    <row r="1710" spans="2:12" x14ac:dyDescent="0.35">
      <c r="B1710" s="30">
        <v>40980</v>
      </c>
      <c r="C1710" s="31" t="s">
        <v>55</v>
      </c>
      <c r="D1710" s="32">
        <v>0</v>
      </c>
      <c r="E1710" s="32">
        <v>6.83468261857961E-2</v>
      </c>
      <c r="F1710">
        <v>0</v>
      </c>
      <c r="G1710">
        <f>(D1710*Ergebnis!$C$2*Ergebnis!$C$6)</f>
        <v>0</v>
      </c>
      <c r="H1710">
        <f>Ergebnis!$C$3/1000*Eigenverbrauch!E1710</f>
        <v>0.2050404785573883</v>
      </c>
      <c r="I1710">
        <f>Ergebnis!$C$4/1000*Eigenverbrauch!F1710</f>
        <v>0</v>
      </c>
      <c r="J1710">
        <f t="shared" si="78"/>
        <v>0</v>
      </c>
      <c r="K1710">
        <f t="shared" si="79"/>
        <v>0</v>
      </c>
      <c r="L1710">
        <f t="shared" si="80"/>
        <v>0</v>
      </c>
    </row>
    <row r="1711" spans="2:12" x14ac:dyDescent="0.35">
      <c r="B1711" s="30">
        <v>40980</v>
      </c>
      <c r="C1711" s="31" t="s">
        <v>56</v>
      </c>
      <c r="D1711" s="32">
        <v>0</v>
      </c>
      <c r="E1711" s="32">
        <v>7.1975674124176797E-2</v>
      </c>
      <c r="F1711">
        <v>0.16253191199111336</v>
      </c>
      <c r="G1711">
        <f>(D1711*Ergebnis!$C$2*Ergebnis!$C$6)</f>
        <v>0</v>
      </c>
      <c r="H1711">
        <f>Ergebnis!$C$3/1000*Eigenverbrauch!E1711</f>
        <v>0.21592702237253039</v>
      </c>
      <c r="I1711">
        <f>Ergebnis!$C$4/1000*Eigenverbrauch!F1711</f>
        <v>0.5688616919688968</v>
      </c>
      <c r="J1711">
        <f t="shared" si="78"/>
        <v>0</v>
      </c>
      <c r="K1711">
        <f t="shared" si="79"/>
        <v>0</v>
      </c>
      <c r="L1711">
        <f t="shared" si="80"/>
        <v>0</v>
      </c>
    </row>
    <row r="1712" spans="2:12" x14ac:dyDescent="0.35">
      <c r="B1712" s="30">
        <v>40980</v>
      </c>
      <c r="C1712" s="31" t="s">
        <v>57</v>
      </c>
      <c r="D1712" s="32">
        <v>0</v>
      </c>
      <c r="E1712" s="32">
        <v>7.8423171453926702E-2</v>
      </c>
      <c r="F1712">
        <v>0</v>
      </c>
      <c r="G1712">
        <f>(D1712*Ergebnis!$C$2*Ergebnis!$C$6)</f>
        <v>0</v>
      </c>
      <c r="H1712">
        <f>Ergebnis!$C$3/1000*Eigenverbrauch!E1712</f>
        <v>0.23526951436178012</v>
      </c>
      <c r="I1712">
        <f>Ergebnis!$C$4/1000*Eigenverbrauch!F1712</f>
        <v>0</v>
      </c>
      <c r="J1712">
        <f t="shared" si="78"/>
        <v>0</v>
      </c>
      <c r="K1712">
        <f t="shared" si="79"/>
        <v>0</v>
      </c>
      <c r="L1712">
        <f t="shared" si="80"/>
        <v>0</v>
      </c>
    </row>
    <row r="1713" spans="2:12" x14ac:dyDescent="0.35">
      <c r="B1713" s="30">
        <v>40980</v>
      </c>
      <c r="C1713" s="31" t="s">
        <v>58</v>
      </c>
      <c r="D1713" s="32">
        <v>0</v>
      </c>
      <c r="E1713" s="32">
        <v>9.2128260747139798E-2</v>
      </c>
      <c r="F1713">
        <v>0.16487050065285599</v>
      </c>
      <c r="G1713">
        <f>(D1713*Ergebnis!$C$2*Ergebnis!$C$6)</f>
        <v>0</v>
      </c>
      <c r="H1713">
        <f>Ergebnis!$C$3/1000*Eigenverbrauch!E1713</f>
        <v>0.27638478224141938</v>
      </c>
      <c r="I1713">
        <f>Ergebnis!$C$4/1000*Eigenverbrauch!F1713</f>
        <v>0.57704675228499602</v>
      </c>
      <c r="J1713">
        <f t="shared" si="78"/>
        <v>0</v>
      </c>
      <c r="K1713">
        <f t="shared" si="79"/>
        <v>0</v>
      </c>
      <c r="L1713">
        <f t="shared" si="80"/>
        <v>0</v>
      </c>
    </row>
    <row r="1714" spans="2:12" x14ac:dyDescent="0.35">
      <c r="B1714" s="30">
        <v>40980</v>
      </c>
      <c r="C1714" s="31" t="s">
        <v>59</v>
      </c>
      <c r="D1714" s="32">
        <v>1.3146950419576377E-7</v>
      </c>
      <c r="E1714" s="32">
        <v>0.12474821018072688</v>
      </c>
      <c r="F1714">
        <v>0</v>
      </c>
      <c r="G1714">
        <f>(D1714*Ergebnis!$C$2*Ergebnis!$C$6)</f>
        <v>8.6243994752421035E-4</v>
      </c>
      <c r="H1714">
        <f>Ergebnis!$C$3/1000*Eigenverbrauch!E1714</f>
        <v>0.3742446305421806</v>
      </c>
      <c r="I1714">
        <f>Ergebnis!$C$4/1000*Eigenverbrauch!F1714</f>
        <v>0</v>
      </c>
      <c r="J1714">
        <f t="shared" si="78"/>
        <v>7.3307395539557883E-4</v>
      </c>
      <c r="K1714">
        <f t="shared" si="79"/>
        <v>1.2936599212863152E-4</v>
      </c>
      <c r="L1714">
        <f t="shared" si="80"/>
        <v>0</v>
      </c>
    </row>
    <row r="1715" spans="2:12" x14ac:dyDescent="0.35">
      <c r="B1715" s="30">
        <v>40980</v>
      </c>
      <c r="C1715" s="31" t="s">
        <v>60</v>
      </c>
      <c r="D1715" s="32">
        <v>2.4663678987125284E-5</v>
      </c>
      <c r="E1715" s="32">
        <v>0.13006266020058005</v>
      </c>
      <c r="F1715">
        <v>0.20832927328357337</v>
      </c>
      <c r="G1715">
        <f>(D1715*Ergebnis!$C$2*Ergebnis!$C$6)</f>
        <v>0.16179373415554185</v>
      </c>
      <c r="H1715">
        <f>Ergebnis!$C$3/1000*Eigenverbrauch!E1715</f>
        <v>0.39018798060174015</v>
      </c>
      <c r="I1715">
        <f>Ergebnis!$C$4/1000*Eigenverbrauch!F1715</f>
        <v>0.72915245649250682</v>
      </c>
      <c r="J1715">
        <f t="shared" si="78"/>
        <v>0.13752467403221058</v>
      </c>
      <c r="K1715">
        <f t="shared" si="79"/>
        <v>2.4269060123331271E-2</v>
      </c>
      <c r="L1715">
        <f t="shared" si="80"/>
        <v>2.1842154110998144E-2</v>
      </c>
    </row>
    <row r="1716" spans="2:12" x14ac:dyDescent="0.35">
      <c r="B1716" s="30">
        <v>40980</v>
      </c>
      <c r="C1716" s="31" t="s">
        <v>61</v>
      </c>
      <c r="D1716" s="32">
        <v>2.6589707223593221E-4</v>
      </c>
      <c r="E1716" s="32">
        <v>0.1160645163286451</v>
      </c>
      <c r="F1716">
        <v>5.5151715939430551E-2</v>
      </c>
      <c r="G1716">
        <f>(D1716*Ergebnis!$C$2*Ergebnis!$C$6)</f>
        <v>1.7442847938677153</v>
      </c>
      <c r="H1716">
        <f>Ergebnis!$C$3/1000*Eigenverbrauch!E1716</f>
        <v>0.3481935489859353</v>
      </c>
      <c r="I1716">
        <f>Ergebnis!$C$4/1000*Eigenverbrauch!F1716</f>
        <v>0.19303100578800692</v>
      </c>
      <c r="J1716">
        <f t="shared" si="78"/>
        <v>0.29596451663804502</v>
      </c>
      <c r="K1716">
        <f t="shared" si="79"/>
        <v>1.4483202772296702</v>
      </c>
      <c r="L1716">
        <f t="shared" si="80"/>
        <v>0.17372790520920622</v>
      </c>
    </row>
    <row r="1717" spans="2:12" x14ac:dyDescent="0.35">
      <c r="B1717" s="30">
        <v>40980</v>
      </c>
      <c r="C1717" s="31" t="s">
        <v>62</v>
      </c>
      <c r="D1717" s="32">
        <v>5.5510368756577335E-4</v>
      </c>
      <c r="E1717" s="32">
        <v>0.10942414432751262</v>
      </c>
      <c r="F1717">
        <v>0.61836181864244932</v>
      </c>
      <c r="G1717">
        <f>(D1717*Ergebnis!$C$2*Ergebnis!$C$6)</f>
        <v>3.6414801904314733</v>
      </c>
      <c r="H1717">
        <f>Ergebnis!$C$3/1000*Eigenverbrauch!E1717</f>
        <v>0.32827243298253783</v>
      </c>
      <c r="I1717">
        <f>Ergebnis!$C$4/1000*Eigenverbrauch!F1717</f>
        <v>2.1642663652485727</v>
      </c>
      <c r="J1717">
        <f t="shared" si="78"/>
        <v>0.27903156803515716</v>
      </c>
      <c r="K1717">
        <f t="shared" si="79"/>
        <v>3.3624486223963164</v>
      </c>
      <c r="L1717">
        <f t="shared" si="80"/>
        <v>1.9478397287237155</v>
      </c>
    </row>
    <row r="1718" spans="2:12" x14ac:dyDescent="0.35">
      <c r="B1718" s="30">
        <v>40980</v>
      </c>
      <c r="C1718" s="31" t="s">
        <v>63</v>
      </c>
      <c r="D1718" s="32">
        <v>7.3345521695774652E-4</v>
      </c>
      <c r="E1718" s="32">
        <v>0.10842359821674165</v>
      </c>
      <c r="F1718">
        <v>0.45056808216241501</v>
      </c>
      <c r="G1718">
        <f>(D1718*Ergebnis!$C$2*Ergebnis!$C$6)</f>
        <v>4.8114662232428174</v>
      </c>
      <c r="H1718">
        <f>Ergebnis!$C$3/1000*Eigenverbrauch!E1718</f>
        <v>0.32527079465022496</v>
      </c>
      <c r="I1718">
        <f>Ergebnis!$C$4/1000*Eigenverbrauch!F1718</f>
        <v>1.5769882875684524</v>
      </c>
      <c r="J1718">
        <f t="shared" si="78"/>
        <v>0.27648017545269121</v>
      </c>
      <c r="K1718">
        <f t="shared" si="79"/>
        <v>4.5349860477901265</v>
      </c>
      <c r="L1718">
        <f t="shared" si="80"/>
        <v>1.4192894588116072</v>
      </c>
    </row>
    <row r="1719" spans="2:12" x14ac:dyDescent="0.35">
      <c r="B1719" s="30">
        <v>40980</v>
      </c>
      <c r="C1719" s="31" t="s">
        <v>64</v>
      </c>
      <c r="D1719" s="32">
        <v>5.5402563763136815E-4</v>
      </c>
      <c r="E1719" s="32">
        <v>0.11442032286586888</v>
      </c>
      <c r="F1719">
        <v>0.16272679437959192</v>
      </c>
      <c r="G1719">
        <f>(D1719*Ergebnis!$C$2*Ergebnis!$C$6)</f>
        <v>3.6344081828617751</v>
      </c>
      <c r="H1719">
        <f>Ergebnis!$C$3/1000*Eigenverbrauch!E1719</f>
        <v>0.34326096859760663</v>
      </c>
      <c r="I1719">
        <f>Ergebnis!$C$4/1000*Eigenverbrauch!F1719</f>
        <v>0.56954378032857167</v>
      </c>
      <c r="J1719">
        <f t="shared" si="78"/>
        <v>0.29177182330796564</v>
      </c>
      <c r="K1719">
        <f t="shared" si="79"/>
        <v>3.3426363595538096</v>
      </c>
      <c r="L1719">
        <f t="shared" si="80"/>
        <v>0.51258940229571448</v>
      </c>
    </row>
    <row r="1720" spans="2:12" x14ac:dyDescent="0.35">
      <c r="B1720" s="30">
        <v>40980</v>
      </c>
      <c r="C1720" s="31" t="s">
        <v>65</v>
      </c>
      <c r="D1720" s="32">
        <v>4.2297683584903076E-4</v>
      </c>
      <c r="E1720" s="32">
        <v>0.12295934743288857</v>
      </c>
      <c r="F1720">
        <v>0.10426207783602595</v>
      </c>
      <c r="G1720">
        <f>(D1720*Ergebnis!$C$2*Ergebnis!$C$6)</f>
        <v>2.7747280431696417</v>
      </c>
      <c r="H1720">
        <f>Ergebnis!$C$3/1000*Eigenverbrauch!E1720</f>
        <v>0.36887804229866572</v>
      </c>
      <c r="I1720">
        <f>Ergebnis!$C$4/1000*Eigenverbrauch!F1720</f>
        <v>0.36491727242609084</v>
      </c>
      <c r="J1720">
        <f t="shared" si="78"/>
        <v>0.31354633595386583</v>
      </c>
      <c r="K1720">
        <f t="shared" si="79"/>
        <v>2.461181707215776</v>
      </c>
      <c r="L1720">
        <f t="shared" si="80"/>
        <v>0.32842554518348177</v>
      </c>
    </row>
    <row r="1721" spans="2:12" x14ac:dyDescent="0.35">
      <c r="B1721" s="30">
        <v>40980</v>
      </c>
      <c r="C1721" s="31" t="s">
        <v>66</v>
      </c>
      <c r="D1721" s="32">
        <v>5.1390114495082097E-4</v>
      </c>
      <c r="E1721" s="32">
        <v>0.12602411974574773</v>
      </c>
      <c r="F1721">
        <v>0.15882914661002084</v>
      </c>
      <c r="G1721">
        <f>(D1721*Ergebnis!$C$2*Ergebnis!$C$6)</f>
        <v>3.3711915108773858</v>
      </c>
      <c r="H1721">
        <f>Ergebnis!$C$3/1000*Eigenverbrauch!E1721</f>
        <v>0.37807235923724319</v>
      </c>
      <c r="I1721">
        <f>Ergebnis!$C$4/1000*Eigenverbrauch!F1721</f>
        <v>0.55590201313507293</v>
      </c>
      <c r="J1721">
        <f t="shared" si="78"/>
        <v>0.3213615053516567</v>
      </c>
      <c r="K1721">
        <f t="shared" si="79"/>
        <v>3.0498300055257292</v>
      </c>
      <c r="L1721">
        <f t="shared" si="80"/>
        <v>0.5003118118215657</v>
      </c>
    </row>
    <row r="1722" spans="2:12" x14ac:dyDescent="0.35">
      <c r="B1722" s="30">
        <v>40980</v>
      </c>
      <c r="C1722" s="31" t="s">
        <v>67</v>
      </c>
      <c r="D1722" s="32">
        <v>4.2898499219077717E-4</v>
      </c>
      <c r="E1722" s="32">
        <v>0.11866533050505386</v>
      </c>
      <c r="F1722">
        <v>0</v>
      </c>
      <c r="G1722">
        <f>(D1722*Ergebnis!$C$2*Ergebnis!$C$6)</f>
        <v>2.8141415487714982</v>
      </c>
      <c r="H1722">
        <f>Ergebnis!$C$3/1000*Eigenverbrauch!E1722</f>
        <v>0.35599599151516159</v>
      </c>
      <c r="I1722">
        <f>Ergebnis!$C$4/1000*Eigenverbrauch!F1722</f>
        <v>0</v>
      </c>
      <c r="J1722">
        <f t="shared" si="78"/>
        <v>0.30259659278788736</v>
      </c>
      <c r="K1722">
        <f t="shared" si="79"/>
        <v>2.5115449559836107</v>
      </c>
      <c r="L1722">
        <f t="shared" si="80"/>
        <v>0</v>
      </c>
    </row>
    <row r="1723" spans="2:12" x14ac:dyDescent="0.35">
      <c r="B1723" s="30">
        <v>40980</v>
      </c>
      <c r="C1723" s="31" t="s">
        <v>68</v>
      </c>
      <c r="D1723" s="32">
        <v>3.3110594631703108E-4</v>
      </c>
      <c r="E1723" s="32">
        <v>0.11316686290215583</v>
      </c>
      <c r="F1723">
        <v>0</v>
      </c>
      <c r="G1723">
        <f>(D1723*Ergebnis!$C$2*Ergebnis!$C$6)</f>
        <v>2.1720550078397238</v>
      </c>
      <c r="H1723">
        <f>Ergebnis!$C$3/1000*Eigenverbrauch!E1723</f>
        <v>0.33950058870646749</v>
      </c>
      <c r="I1723">
        <f>Ergebnis!$C$4/1000*Eigenverbrauch!F1723</f>
        <v>0</v>
      </c>
      <c r="J1723">
        <f t="shared" si="78"/>
        <v>0.28857550040049734</v>
      </c>
      <c r="K1723">
        <f t="shared" si="79"/>
        <v>1.8834795074392265</v>
      </c>
      <c r="L1723">
        <f t="shared" si="80"/>
        <v>0</v>
      </c>
    </row>
    <row r="1724" spans="2:12" x14ac:dyDescent="0.35">
      <c r="B1724" s="30">
        <v>40980</v>
      </c>
      <c r="C1724" s="31" t="s">
        <v>69</v>
      </c>
      <c r="D1724" s="32">
        <v>1.8176973650106299E-4</v>
      </c>
      <c r="E1724" s="32">
        <v>0.11879366027372337</v>
      </c>
      <c r="F1724">
        <v>0</v>
      </c>
      <c r="G1724">
        <f>(D1724*Ergebnis!$C$2*Ergebnis!$C$6)</f>
        <v>1.1924094714469733</v>
      </c>
      <c r="H1724">
        <f>Ergebnis!$C$3/1000*Eigenverbrauch!E1724</f>
        <v>0.35638098082117009</v>
      </c>
      <c r="I1724">
        <f>Ergebnis!$C$4/1000*Eigenverbrauch!F1724</f>
        <v>0</v>
      </c>
      <c r="J1724">
        <f t="shared" si="78"/>
        <v>0.30292383369799458</v>
      </c>
      <c r="K1724">
        <f t="shared" si="79"/>
        <v>0.88948563774897871</v>
      </c>
      <c r="L1724">
        <f t="shared" si="80"/>
        <v>0</v>
      </c>
    </row>
    <row r="1725" spans="2:12" x14ac:dyDescent="0.35">
      <c r="B1725" s="30">
        <v>40980</v>
      </c>
      <c r="C1725" s="31" t="s">
        <v>70</v>
      </c>
      <c r="D1725" s="32">
        <v>4.3739904045930608E-5</v>
      </c>
      <c r="E1725" s="32">
        <v>0.14552619424382052</v>
      </c>
      <c r="F1725">
        <v>0.20501627267943795</v>
      </c>
      <c r="G1725">
        <f>(D1725*Ergebnis!$C$2*Ergebnis!$C$6)</f>
        <v>0.28693377054130481</v>
      </c>
      <c r="H1725">
        <f>Ergebnis!$C$3/1000*Eigenverbrauch!E1725</f>
        <v>0.43657858273146155</v>
      </c>
      <c r="I1725">
        <f>Ergebnis!$C$4/1000*Eigenverbrauch!F1725</f>
        <v>0.7175569543780328</v>
      </c>
      <c r="J1725">
        <f t="shared" si="78"/>
        <v>0.24389370496010909</v>
      </c>
      <c r="K1725">
        <f t="shared" si="79"/>
        <v>4.3040065581195719E-2</v>
      </c>
      <c r="L1725">
        <f t="shared" si="80"/>
        <v>3.8736059023076148E-2</v>
      </c>
    </row>
    <row r="1726" spans="2:12" x14ac:dyDescent="0.35">
      <c r="B1726" s="30">
        <v>40980</v>
      </c>
      <c r="C1726" s="31" t="s">
        <v>71</v>
      </c>
      <c r="D1726" s="32">
        <v>1.8274261083211165E-6</v>
      </c>
      <c r="E1726" s="32">
        <v>0.1859052059037582</v>
      </c>
      <c r="F1726">
        <v>1.9098474070898212E-2</v>
      </c>
      <c r="G1726">
        <f>(D1726*Ergebnis!$C$2*Ergebnis!$C$6)</f>
        <v>1.1987915270586524E-2</v>
      </c>
      <c r="H1726">
        <f>Ergebnis!$C$3/1000*Eigenverbrauch!E1726</f>
        <v>0.55771561771127454</v>
      </c>
      <c r="I1726">
        <f>Ergebnis!$C$4/1000*Eigenverbrauch!F1726</f>
        <v>6.6844659248143742E-2</v>
      </c>
      <c r="J1726">
        <f t="shared" si="78"/>
        <v>1.0189727979998545E-2</v>
      </c>
      <c r="K1726">
        <f t="shared" si="79"/>
        <v>1.7981872905879787E-3</v>
      </c>
      <c r="L1726">
        <f t="shared" si="80"/>
        <v>1.6183685615291808E-3</v>
      </c>
    </row>
    <row r="1727" spans="2:12" x14ac:dyDescent="0.35">
      <c r="B1727" s="30">
        <v>40980</v>
      </c>
      <c r="C1727" s="31" t="s">
        <v>72</v>
      </c>
      <c r="D1727" s="32">
        <v>0</v>
      </c>
      <c r="E1727" s="32">
        <v>0.20172877948294318</v>
      </c>
      <c r="F1727">
        <v>0.14421296747412934</v>
      </c>
      <c r="G1727">
        <f>(D1727*Ergebnis!$C$2*Ergebnis!$C$6)</f>
        <v>0</v>
      </c>
      <c r="H1727">
        <f>Ergebnis!$C$3/1000*Eigenverbrauch!E1727</f>
        <v>0.60518633844882952</v>
      </c>
      <c r="I1727">
        <f>Ergebnis!$C$4/1000*Eigenverbrauch!F1727</f>
        <v>0.50474538615945275</v>
      </c>
      <c r="J1727">
        <f t="shared" si="78"/>
        <v>0</v>
      </c>
      <c r="K1727">
        <f t="shared" si="79"/>
        <v>0</v>
      </c>
      <c r="L1727">
        <f t="shared" si="80"/>
        <v>0</v>
      </c>
    </row>
    <row r="1728" spans="2:12" x14ac:dyDescent="0.35">
      <c r="B1728" s="30">
        <v>40980</v>
      </c>
      <c r="C1728" s="31" t="s">
        <v>73</v>
      </c>
      <c r="D1728" s="32">
        <v>0</v>
      </c>
      <c r="E1728" s="32">
        <v>0.18898255490487076</v>
      </c>
      <c r="F1728">
        <v>0</v>
      </c>
      <c r="G1728">
        <f>(D1728*Ergebnis!$C$2*Ergebnis!$C$6)</f>
        <v>0</v>
      </c>
      <c r="H1728">
        <f>Ergebnis!$C$3/1000*Eigenverbrauch!E1728</f>
        <v>0.56694766471461233</v>
      </c>
      <c r="I1728">
        <f>Ergebnis!$C$4/1000*Eigenverbrauch!F1728</f>
        <v>0</v>
      </c>
      <c r="J1728">
        <f t="shared" si="78"/>
        <v>0</v>
      </c>
      <c r="K1728">
        <f t="shared" si="79"/>
        <v>0</v>
      </c>
      <c r="L1728">
        <f t="shared" si="80"/>
        <v>0</v>
      </c>
    </row>
    <row r="1729" spans="2:12" x14ac:dyDescent="0.35">
      <c r="B1729" s="30">
        <v>40980</v>
      </c>
      <c r="C1729" s="31" t="s">
        <v>74</v>
      </c>
      <c r="D1729" s="32">
        <v>0</v>
      </c>
      <c r="E1729" s="32">
        <v>0.15563553528822338</v>
      </c>
      <c r="F1729">
        <v>0.28160505135150937</v>
      </c>
      <c r="G1729">
        <f>(D1729*Ergebnis!$C$2*Ergebnis!$C$6)</f>
        <v>0</v>
      </c>
      <c r="H1729">
        <f>Ergebnis!$C$3/1000*Eigenverbrauch!E1729</f>
        <v>0.46690660586467014</v>
      </c>
      <c r="I1729">
        <f>Ergebnis!$C$4/1000*Eigenverbrauch!F1729</f>
        <v>0.9856176797302828</v>
      </c>
      <c r="J1729">
        <f t="shared" si="78"/>
        <v>0</v>
      </c>
      <c r="K1729">
        <f t="shared" si="79"/>
        <v>0</v>
      </c>
      <c r="L1729">
        <f t="shared" si="80"/>
        <v>0</v>
      </c>
    </row>
    <row r="1730" spans="2:12" x14ac:dyDescent="0.35">
      <c r="B1730" s="30">
        <v>40980</v>
      </c>
      <c r="C1730" s="31" t="s">
        <v>75</v>
      </c>
      <c r="D1730" s="32">
        <v>0</v>
      </c>
      <c r="E1730" s="32">
        <v>0.12531061317917816</v>
      </c>
      <c r="F1730">
        <v>0</v>
      </c>
      <c r="G1730">
        <f>(D1730*Ergebnis!$C$2*Ergebnis!$C$6)</f>
        <v>0</v>
      </c>
      <c r="H1730">
        <f>Ergebnis!$C$3/1000*Eigenverbrauch!E1730</f>
        <v>0.37593183953753451</v>
      </c>
      <c r="I1730">
        <f>Ergebnis!$C$4/1000*Eigenverbrauch!F1730</f>
        <v>0</v>
      </c>
      <c r="J1730">
        <f t="shared" si="78"/>
        <v>0</v>
      </c>
      <c r="K1730">
        <f t="shared" si="79"/>
        <v>0</v>
      </c>
      <c r="L1730">
        <f t="shared" si="80"/>
        <v>0</v>
      </c>
    </row>
    <row r="1731" spans="2:12" x14ac:dyDescent="0.35">
      <c r="B1731" s="30">
        <v>40980</v>
      </c>
      <c r="C1731" s="31" t="s">
        <v>76</v>
      </c>
      <c r="D1731" s="32">
        <v>0</v>
      </c>
      <c r="E1731" s="32">
        <v>9.6233407230450277E-2</v>
      </c>
      <c r="F1731">
        <v>0</v>
      </c>
      <c r="G1731">
        <f>(D1731*Ergebnis!$C$2*Ergebnis!$C$6)</f>
        <v>0</v>
      </c>
      <c r="H1731">
        <f>Ergebnis!$C$3/1000*Eigenverbrauch!E1731</f>
        <v>0.28870022169135084</v>
      </c>
      <c r="I1731">
        <f>Ergebnis!$C$4/1000*Eigenverbrauch!F1731</f>
        <v>0</v>
      </c>
      <c r="J1731">
        <f t="shared" si="78"/>
        <v>0</v>
      </c>
      <c r="K1731">
        <f t="shared" si="79"/>
        <v>0</v>
      </c>
      <c r="L1731">
        <f t="shared" si="80"/>
        <v>0</v>
      </c>
    </row>
    <row r="1732" spans="2:12" x14ac:dyDescent="0.35">
      <c r="B1732" s="30">
        <v>40981</v>
      </c>
      <c r="C1732" s="31" t="s">
        <v>53</v>
      </c>
      <c r="D1732" s="32">
        <v>0</v>
      </c>
      <c r="E1732" s="32">
        <v>7.9920731193885625E-2</v>
      </c>
      <c r="F1732">
        <v>0</v>
      </c>
      <c r="G1732">
        <f>(D1732*Ergebnis!$C$2*Ergebnis!$C$6)</f>
        <v>0</v>
      </c>
      <c r="H1732">
        <f>Ergebnis!$C$3/1000*Eigenverbrauch!E1732</f>
        <v>0.23976219358165687</v>
      </c>
      <c r="I1732">
        <f>Ergebnis!$C$4/1000*Eigenverbrauch!F1732</f>
        <v>0</v>
      </c>
      <c r="J1732">
        <f t="shared" si="78"/>
        <v>0</v>
      </c>
      <c r="K1732">
        <f t="shared" si="79"/>
        <v>0</v>
      </c>
      <c r="L1732">
        <f t="shared" si="80"/>
        <v>0</v>
      </c>
    </row>
    <row r="1733" spans="2:12" x14ac:dyDescent="0.35">
      <c r="B1733" s="30">
        <v>40981</v>
      </c>
      <c r="C1733" s="31" t="s">
        <v>54</v>
      </c>
      <c r="D1733" s="32">
        <v>0</v>
      </c>
      <c r="E1733" s="32">
        <v>6.9016352287206928E-2</v>
      </c>
      <c r="F1733">
        <v>0.19098474070898214</v>
      </c>
      <c r="G1733">
        <f>(D1733*Ergebnis!$C$2*Ergebnis!$C$6)</f>
        <v>0</v>
      </c>
      <c r="H1733">
        <f>Ergebnis!$C$3/1000*Eigenverbrauch!E1733</f>
        <v>0.20704905686162078</v>
      </c>
      <c r="I1733">
        <f>Ergebnis!$C$4/1000*Eigenverbrauch!F1733</f>
        <v>0.66844659248143745</v>
      </c>
      <c r="J1733">
        <f t="shared" ref="J1733:J1796" si="81">MIN(G1733,H1733)*0.85</f>
        <v>0</v>
      </c>
      <c r="K1733">
        <f t="shared" ref="K1733:K1796" si="82">G1733-J1733</f>
        <v>0</v>
      </c>
      <c r="L1733">
        <f t="shared" ref="L1733:L1796" si="83">MIN(I1733,K1733)*0.9</f>
        <v>0</v>
      </c>
    </row>
    <row r="1734" spans="2:12" x14ac:dyDescent="0.35">
      <c r="B1734" s="30">
        <v>40981</v>
      </c>
      <c r="C1734" s="31" t="s">
        <v>55</v>
      </c>
      <c r="D1734" s="32">
        <v>0</v>
      </c>
      <c r="E1734" s="32">
        <v>6.83468261857961E-2</v>
      </c>
      <c r="F1734">
        <v>0</v>
      </c>
      <c r="G1734">
        <f>(D1734*Ergebnis!$C$2*Ergebnis!$C$6)</f>
        <v>0</v>
      </c>
      <c r="H1734">
        <f>Ergebnis!$C$3/1000*Eigenverbrauch!E1734</f>
        <v>0.2050404785573883</v>
      </c>
      <c r="I1734">
        <f>Ergebnis!$C$4/1000*Eigenverbrauch!F1734</f>
        <v>0</v>
      </c>
      <c r="J1734">
        <f t="shared" si="81"/>
        <v>0</v>
      </c>
      <c r="K1734">
        <f t="shared" si="82"/>
        <v>0</v>
      </c>
      <c r="L1734">
        <f t="shared" si="83"/>
        <v>0</v>
      </c>
    </row>
    <row r="1735" spans="2:12" x14ac:dyDescent="0.35">
      <c r="B1735" s="30">
        <v>40981</v>
      </c>
      <c r="C1735" s="31" t="s">
        <v>56</v>
      </c>
      <c r="D1735" s="32">
        <v>0</v>
      </c>
      <c r="E1735" s="32">
        <v>7.1975674124176797E-2</v>
      </c>
      <c r="F1735">
        <v>0.16253191199111336</v>
      </c>
      <c r="G1735">
        <f>(D1735*Ergebnis!$C$2*Ergebnis!$C$6)</f>
        <v>0</v>
      </c>
      <c r="H1735">
        <f>Ergebnis!$C$3/1000*Eigenverbrauch!E1735</f>
        <v>0.21592702237253039</v>
      </c>
      <c r="I1735">
        <f>Ergebnis!$C$4/1000*Eigenverbrauch!F1735</f>
        <v>0.5688616919688968</v>
      </c>
      <c r="J1735">
        <f t="shared" si="81"/>
        <v>0</v>
      </c>
      <c r="K1735">
        <f t="shared" si="82"/>
        <v>0</v>
      </c>
      <c r="L1735">
        <f t="shared" si="83"/>
        <v>0</v>
      </c>
    </row>
    <row r="1736" spans="2:12" x14ac:dyDescent="0.35">
      <c r="B1736" s="30">
        <v>40981</v>
      </c>
      <c r="C1736" s="31" t="s">
        <v>57</v>
      </c>
      <c r="D1736" s="32">
        <v>0</v>
      </c>
      <c r="E1736" s="32">
        <v>7.8423171453926702E-2</v>
      </c>
      <c r="F1736">
        <v>0</v>
      </c>
      <c r="G1736">
        <f>(D1736*Ergebnis!$C$2*Ergebnis!$C$6)</f>
        <v>0</v>
      </c>
      <c r="H1736">
        <f>Ergebnis!$C$3/1000*Eigenverbrauch!E1736</f>
        <v>0.23526951436178012</v>
      </c>
      <c r="I1736">
        <f>Ergebnis!$C$4/1000*Eigenverbrauch!F1736</f>
        <v>0</v>
      </c>
      <c r="J1736">
        <f t="shared" si="81"/>
        <v>0</v>
      </c>
      <c r="K1736">
        <f t="shared" si="82"/>
        <v>0</v>
      </c>
      <c r="L1736">
        <f t="shared" si="83"/>
        <v>0</v>
      </c>
    </row>
    <row r="1737" spans="2:12" x14ac:dyDescent="0.35">
      <c r="B1737" s="30">
        <v>40981</v>
      </c>
      <c r="C1737" s="31" t="s">
        <v>58</v>
      </c>
      <c r="D1737" s="32">
        <v>0</v>
      </c>
      <c r="E1737" s="32">
        <v>9.2128260747139798E-2</v>
      </c>
      <c r="F1737">
        <v>0.16487050065285599</v>
      </c>
      <c r="G1737">
        <f>(D1737*Ergebnis!$C$2*Ergebnis!$C$6)</f>
        <v>0</v>
      </c>
      <c r="H1737">
        <f>Ergebnis!$C$3/1000*Eigenverbrauch!E1737</f>
        <v>0.27638478224141938</v>
      </c>
      <c r="I1737">
        <f>Ergebnis!$C$4/1000*Eigenverbrauch!F1737</f>
        <v>0.57704675228499602</v>
      </c>
      <c r="J1737">
        <f t="shared" si="81"/>
        <v>0</v>
      </c>
      <c r="K1737">
        <f t="shared" si="82"/>
        <v>0</v>
      </c>
      <c r="L1737">
        <f t="shared" si="83"/>
        <v>0</v>
      </c>
    </row>
    <row r="1738" spans="2:12" x14ac:dyDescent="0.35">
      <c r="B1738" s="30">
        <v>40981</v>
      </c>
      <c r="C1738" s="31" t="s">
        <v>59</v>
      </c>
      <c r="D1738" s="32">
        <v>4.469963142655968E-7</v>
      </c>
      <c r="E1738" s="32">
        <v>0.12474821018072688</v>
      </c>
      <c r="F1738">
        <v>0</v>
      </c>
      <c r="G1738">
        <f>(D1738*Ergebnis!$C$2*Ergebnis!$C$6)</f>
        <v>2.9322958215823149E-3</v>
      </c>
      <c r="H1738">
        <f>Ergebnis!$C$3/1000*Eigenverbrauch!E1738</f>
        <v>0.3742446305421806</v>
      </c>
      <c r="I1738">
        <f>Ergebnis!$C$4/1000*Eigenverbrauch!F1738</f>
        <v>0</v>
      </c>
      <c r="J1738">
        <f t="shared" si="81"/>
        <v>2.4924514483449676E-3</v>
      </c>
      <c r="K1738">
        <f t="shared" si="82"/>
        <v>4.3984437323734728E-4</v>
      </c>
      <c r="L1738">
        <f t="shared" si="83"/>
        <v>0</v>
      </c>
    </row>
    <row r="1739" spans="2:12" x14ac:dyDescent="0.35">
      <c r="B1739" s="30">
        <v>40981</v>
      </c>
      <c r="C1739" s="31" t="s">
        <v>60</v>
      </c>
      <c r="D1739" s="32">
        <v>4.7933781229775474E-5</v>
      </c>
      <c r="E1739" s="32">
        <v>0.13006266020058005</v>
      </c>
      <c r="F1739">
        <v>0.20832927328357337</v>
      </c>
      <c r="G1739">
        <f>(D1739*Ergebnis!$C$2*Ergebnis!$C$6)</f>
        <v>0.31444560486732709</v>
      </c>
      <c r="H1739">
        <f>Ergebnis!$C$3/1000*Eigenverbrauch!E1739</f>
        <v>0.39018798060174015</v>
      </c>
      <c r="I1739">
        <f>Ergebnis!$C$4/1000*Eigenverbrauch!F1739</f>
        <v>0.72915245649250682</v>
      </c>
      <c r="J1739">
        <f t="shared" si="81"/>
        <v>0.26727876413722801</v>
      </c>
      <c r="K1739">
        <f t="shared" si="82"/>
        <v>4.716684073009908E-2</v>
      </c>
      <c r="L1739">
        <f t="shared" si="83"/>
        <v>4.2450156657089171E-2</v>
      </c>
    </row>
    <row r="1740" spans="2:12" x14ac:dyDescent="0.35">
      <c r="B1740" s="30">
        <v>40981</v>
      </c>
      <c r="C1740" s="31" t="s">
        <v>61</v>
      </c>
      <c r="D1740" s="32">
        <v>2.7086661949453209E-4</v>
      </c>
      <c r="E1740" s="32">
        <v>0.1160645163286451</v>
      </c>
      <c r="F1740">
        <v>5.5151715939430551E-2</v>
      </c>
      <c r="G1740">
        <f>(D1740*Ergebnis!$C$2*Ergebnis!$C$6)</f>
        <v>1.7768850238841305</v>
      </c>
      <c r="H1740">
        <f>Ergebnis!$C$3/1000*Eigenverbrauch!E1740</f>
        <v>0.3481935489859353</v>
      </c>
      <c r="I1740">
        <f>Ergebnis!$C$4/1000*Eigenverbrauch!F1740</f>
        <v>0.19303100578800692</v>
      </c>
      <c r="J1740">
        <f t="shared" si="81"/>
        <v>0.29596451663804502</v>
      </c>
      <c r="K1740">
        <f t="shared" si="82"/>
        <v>1.4809205072460854</v>
      </c>
      <c r="L1740">
        <f t="shared" si="83"/>
        <v>0.17372790520920622</v>
      </c>
    </row>
    <row r="1741" spans="2:12" x14ac:dyDescent="0.35">
      <c r="B1741" s="30">
        <v>40981</v>
      </c>
      <c r="C1741" s="31" t="s">
        <v>62</v>
      </c>
      <c r="D1741" s="32">
        <v>5.2394541507137739E-4</v>
      </c>
      <c r="E1741" s="32">
        <v>0.10942414432751262</v>
      </c>
      <c r="F1741">
        <v>0.61836181864244932</v>
      </c>
      <c r="G1741">
        <f>(D1741*Ergebnis!$C$2*Ergebnis!$C$6)</f>
        <v>3.4370819228682357</v>
      </c>
      <c r="H1741">
        <f>Ergebnis!$C$3/1000*Eigenverbrauch!E1741</f>
        <v>0.32827243298253783</v>
      </c>
      <c r="I1741">
        <f>Ergebnis!$C$4/1000*Eigenverbrauch!F1741</f>
        <v>2.1642663652485727</v>
      </c>
      <c r="J1741">
        <f t="shared" si="81"/>
        <v>0.27903156803515716</v>
      </c>
      <c r="K1741">
        <f t="shared" si="82"/>
        <v>3.1580503548330787</v>
      </c>
      <c r="L1741">
        <f t="shared" si="83"/>
        <v>1.9478397287237155</v>
      </c>
    </row>
    <row r="1742" spans="2:12" x14ac:dyDescent="0.35">
      <c r="B1742" s="30">
        <v>40981</v>
      </c>
      <c r="C1742" s="31" t="s">
        <v>63</v>
      </c>
      <c r="D1742" s="32">
        <v>7.0935685683866303E-4</v>
      </c>
      <c r="E1742" s="32">
        <v>0.10842359821674165</v>
      </c>
      <c r="F1742">
        <v>0.45056808216241501</v>
      </c>
      <c r="G1742">
        <f>(D1742*Ergebnis!$C$2*Ergebnis!$C$6)</f>
        <v>4.6533809808616295</v>
      </c>
      <c r="H1742">
        <f>Ergebnis!$C$3/1000*Eigenverbrauch!E1742</f>
        <v>0.32527079465022496</v>
      </c>
      <c r="I1742">
        <f>Ergebnis!$C$4/1000*Eigenverbrauch!F1742</f>
        <v>1.5769882875684524</v>
      </c>
      <c r="J1742">
        <f t="shared" si="81"/>
        <v>0.27648017545269121</v>
      </c>
      <c r="K1742">
        <f t="shared" si="82"/>
        <v>4.3769008054089387</v>
      </c>
      <c r="L1742">
        <f t="shared" si="83"/>
        <v>1.4192894588116072</v>
      </c>
    </row>
    <row r="1743" spans="2:12" x14ac:dyDescent="0.35">
      <c r="B1743" s="30">
        <v>40981</v>
      </c>
      <c r="C1743" s="31" t="s">
        <v>64</v>
      </c>
      <c r="D1743" s="32">
        <v>8.4082636103442678E-4</v>
      </c>
      <c r="E1743" s="32">
        <v>0.11442032286586888</v>
      </c>
      <c r="F1743">
        <v>0.16272679437959192</v>
      </c>
      <c r="G1743">
        <f>(D1743*Ergebnis!$C$2*Ergebnis!$C$6)</f>
        <v>5.5158209283858399</v>
      </c>
      <c r="H1743">
        <f>Ergebnis!$C$3/1000*Eigenverbrauch!E1743</f>
        <v>0.34326096859760663</v>
      </c>
      <c r="I1743">
        <f>Ergebnis!$C$4/1000*Eigenverbrauch!F1743</f>
        <v>0.56954378032857167</v>
      </c>
      <c r="J1743">
        <f t="shared" si="81"/>
        <v>0.29177182330796564</v>
      </c>
      <c r="K1743">
        <f t="shared" si="82"/>
        <v>5.2240491050778743</v>
      </c>
      <c r="L1743">
        <f t="shared" si="83"/>
        <v>0.51258940229571448</v>
      </c>
    </row>
    <row r="1744" spans="2:12" x14ac:dyDescent="0.35">
      <c r="B1744" s="30">
        <v>40981</v>
      </c>
      <c r="C1744" s="31" t="s">
        <v>65</v>
      </c>
      <c r="D1744" s="32">
        <v>7.8223040301437488E-4</v>
      </c>
      <c r="E1744" s="32">
        <v>0.12295934743288857</v>
      </c>
      <c r="F1744">
        <v>0.10426207783602595</v>
      </c>
      <c r="G1744">
        <f>(D1744*Ergebnis!$C$2*Ergebnis!$C$6)</f>
        <v>5.1314314437742992</v>
      </c>
      <c r="H1744">
        <f>Ergebnis!$C$3/1000*Eigenverbrauch!E1744</f>
        <v>0.36887804229866572</v>
      </c>
      <c r="I1744">
        <f>Ergebnis!$C$4/1000*Eigenverbrauch!F1744</f>
        <v>0.36491727242609084</v>
      </c>
      <c r="J1744">
        <f t="shared" si="81"/>
        <v>0.31354633595386583</v>
      </c>
      <c r="K1744">
        <f t="shared" si="82"/>
        <v>4.817885107820433</v>
      </c>
      <c r="L1744">
        <f t="shared" si="83"/>
        <v>0.32842554518348177</v>
      </c>
    </row>
    <row r="1745" spans="2:12" x14ac:dyDescent="0.35">
      <c r="B1745" s="30">
        <v>40981</v>
      </c>
      <c r="C1745" s="31" t="s">
        <v>66</v>
      </c>
      <c r="D1745" s="32">
        <v>3.3995384394940595E-4</v>
      </c>
      <c r="E1745" s="32">
        <v>0.12602411974574773</v>
      </c>
      <c r="F1745">
        <v>0.15882914661002084</v>
      </c>
      <c r="G1745">
        <f>(D1745*Ergebnis!$C$2*Ergebnis!$C$6)</f>
        <v>2.2300972163081032</v>
      </c>
      <c r="H1745">
        <f>Ergebnis!$C$3/1000*Eigenverbrauch!E1745</f>
        <v>0.37807235923724319</v>
      </c>
      <c r="I1745">
        <f>Ergebnis!$C$4/1000*Eigenverbrauch!F1745</f>
        <v>0.55590201313507293</v>
      </c>
      <c r="J1745">
        <f t="shared" si="81"/>
        <v>0.3213615053516567</v>
      </c>
      <c r="K1745">
        <f t="shared" si="82"/>
        <v>1.9087357109564465</v>
      </c>
      <c r="L1745">
        <f t="shared" si="83"/>
        <v>0.5003118118215657</v>
      </c>
    </row>
    <row r="1746" spans="2:12" x14ac:dyDescent="0.35">
      <c r="B1746" s="30">
        <v>40981</v>
      </c>
      <c r="C1746" s="31" t="s">
        <v>67</v>
      </c>
      <c r="D1746" s="32">
        <v>4.9847977210865796E-4</v>
      </c>
      <c r="E1746" s="32">
        <v>0.11866533050505386</v>
      </c>
      <c r="F1746">
        <v>0</v>
      </c>
      <c r="G1746">
        <f>(D1746*Ergebnis!$C$2*Ergebnis!$C$6)</f>
        <v>3.2700273050327961</v>
      </c>
      <c r="H1746">
        <f>Ergebnis!$C$3/1000*Eigenverbrauch!E1746</f>
        <v>0.35599599151516159</v>
      </c>
      <c r="I1746">
        <f>Ergebnis!$C$4/1000*Eigenverbrauch!F1746</f>
        <v>0</v>
      </c>
      <c r="J1746">
        <f t="shared" si="81"/>
        <v>0.30259659278788736</v>
      </c>
      <c r="K1746">
        <f t="shared" si="82"/>
        <v>2.9674307122449086</v>
      </c>
      <c r="L1746">
        <f t="shared" si="83"/>
        <v>0</v>
      </c>
    </row>
    <row r="1747" spans="2:12" x14ac:dyDescent="0.35">
      <c r="B1747" s="30">
        <v>40981</v>
      </c>
      <c r="C1747" s="31" t="s">
        <v>68</v>
      </c>
      <c r="D1747" s="32">
        <v>4.5997235432971873E-4</v>
      </c>
      <c r="E1747" s="32">
        <v>0.11316686290215583</v>
      </c>
      <c r="F1747">
        <v>0</v>
      </c>
      <c r="G1747">
        <f>(D1747*Ergebnis!$C$2*Ergebnis!$C$6)</f>
        <v>3.0174186444029547</v>
      </c>
      <c r="H1747">
        <f>Ergebnis!$C$3/1000*Eigenverbrauch!E1747</f>
        <v>0.33950058870646749</v>
      </c>
      <c r="I1747">
        <f>Ergebnis!$C$4/1000*Eigenverbrauch!F1747</f>
        <v>0</v>
      </c>
      <c r="J1747">
        <f t="shared" si="81"/>
        <v>0.28857550040049734</v>
      </c>
      <c r="K1747">
        <f t="shared" si="82"/>
        <v>2.7288431440024574</v>
      </c>
      <c r="L1747">
        <f t="shared" si="83"/>
        <v>0</v>
      </c>
    </row>
    <row r="1748" spans="2:12" x14ac:dyDescent="0.35">
      <c r="B1748" s="30">
        <v>40981</v>
      </c>
      <c r="C1748" s="31" t="s">
        <v>69</v>
      </c>
      <c r="D1748" s="32">
        <v>2.1020659025860669E-4</v>
      </c>
      <c r="E1748" s="32">
        <v>0.11879366027372337</v>
      </c>
      <c r="F1748">
        <v>0</v>
      </c>
      <c r="G1748">
        <f>(D1748*Ergebnis!$C$2*Ergebnis!$C$6)</f>
        <v>1.37895523209646</v>
      </c>
      <c r="H1748">
        <f>Ergebnis!$C$3/1000*Eigenverbrauch!E1748</f>
        <v>0.35638098082117009</v>
      </c>
      <c r="I1748">
        <f>Ergebnis!$C$4/1000*Eigenverbrauch!F1748</f>
        <v>0</v>
      </c>
      <c r="J1748">
        <f t="shared" si="81"/>
        <v>0.30292383369799458</v>
      </c>
      <c r="K1748">
        <f t="shared" si="82"/>
        <v>1.0760313983984653</v>
      </c>
      <c r="L1748">
        <f t="shared" si="83"/>
        <v>0</v>
      </c>
    </row>
    <row r="1749" spans="2:12" x14ac:dyDescent="0.35">
      <c r="B1749" s="30">
        <v>40981</v>
      </c>
      <c r="C1749" s="31" t="s">
        <v>70</v>
      </c>
      <c r="D1749" s="32">
        <v>4.1018485309078297E-5</v>
      </c>
      <c r="E1749" s="32">
        <v>0.14552619424382052</v>
      </c>
      <c r="F1749">
        <v>0.20501627267943795</v>
      </c>
      <c r="G1749">
        <f>(D1749*Ergebnis!$C$2*Ergebnis!$C$6)</f>
        <v>0.26908126362755364</v>
      </c>
      <c r="H1749">
        <f>Ergebnis!$C$3/1000*Eigenverbrauch!E1749</f>
        <v>0.43657858273146155</v>
      </c>
      <c r="I1749">
        <f>Ergebnis!$C$4/1000*Eigenverbrauch!F1749</f>
        <v>0.7175569543780328</v>
      </c>
      <c r="J1749">
        <f t="shared" si="81"/>
        <v>0.22871907408342057</v>
      </c>
      <c r="K1749">
        <f t="shared" si="82"/>
        <v>4.0362189544133065E-2</v>
      </c>
      <c r="L1749">
        <f t="shared" si="83"/>
        <v>3.6325970589719758E-2</v>
      </c>
    </row>
    <row r="1750" spans="2:12" x14ac:dyDescent="0.35">
      <c r="B1750" s="30">
        <v>40981</v>
      </c>
      <c r="C1750" s="31" t="s">
        <v>71</v>
      </c>
      <c r="D1750" s="32">
        <v>7.6252312433542984E-7</v>
      </c>
      <c r="E1750" s="32">
        <v>0.1859052059037582</v>
      </c>
      <c r="F1750">
        <v>1.9098474070898212E-2</v>
      </c>
      <c r="G1750">
        <f>(D1750*Ergebnis!$C$2*Ergebnis!$C$6)</f>
        <v>5.0021516956404201E-3</v>
      </c>
      <c r="H1750">
        <f>Ergebnis!$C$3/1000*Eigenverbrauch!E1750</f>
        <v>0.55771561771127454</v>
      </c>
      <c r="I1750">
        <f>Ergebnis!$C$4/1000*Eigenverbrauch!F1750</f>
        <v>6.6844659248143742E-2</v>
      </c>
      <c r="J1750">
        <f t="shared" si="81"/>
        <v>4.2518289412943567E-3</v>
      </c>
      <c r="K1750">
        <f t="shared" si="82"/>
        <v>7.5032275434606336E-4</v>
      </c>
      <c r="L1750">
        <f t="shared" si="83"/>
        <v>6.7529047891145709E-4</v>
      </c>
    </row>
    <row r="1751" spans="2:12" x14ac:dyDescent="0.35">
      <c r="B1751" s="30">
        <v>40981</v>
      </c>
      <c r="C1751" s="31" t="s">
        <v>72</v>
      </c>
      <c r="D1751" s="32">
        <v>0</v>
      </c>
      <c r="E1751" s="32">
        <v>0.20172877948294318</v>
      </c>
      <c r="F1751">
        <v>0.14421296747412934</v>
      </c>
      <c r="G1751">
        <f>(D1751*Ergebnis!$C$2*Ergebnis!$C$6)</f>
        <v>0</v>
      </c>
      <c r="H1751">
        <f>Ergebnis!$C$3/1000*Eigenverbrauch!E1751</f>
        <v>0.60518633844882952</v>
      </c>
      <c r="I1751">
        <f>Ergebnis!$C$4/1000*Eigenverbrauch!F1751</f>
        <v>0.50474538615945275</v>
      </c>
      <c r="J1751">
        <f t="shared" si="81"/>
        <v>0</v>
      </c>
      <c r="K1751">
        <f t="shared" si="82"/>
        <v>0</v>
      </c>
      <c r="L1751">
        <f t="shared" si="83"/>
        <v>0</v>
      </c>
    </row>
    <row r="1752" spans="2:12" x14ac:dyDescent="0.35">
      <c r="B1752" s="30">
        <v>40981</v>
      </c>
      <c r="C1752" s="31" t="s">
        <v>73</v>
      </c>
      <c r="D1752" s="32">
        <v>0</v>
      </c>
      <c r="E1752" s="32">
        <v>0.18898255490487076</v>
      </c>
      <c r="F1752">
        <v>0</v>
      </c>
      <c r="G1752">
        <f>(D1752*Ergebnis!$C$2*Ergebnis!$C$6)</f>
        <v>0</v>
      </c>
      <c r="H1752">
        <f>Ergebnis!$C$3/1000*Eigenverbrauch!E1752</f>
        <v>0.56694766471461233</v>
      </c>
      <c r="I1752">
        <f>Ergebnis!$C$4/1000*Eigenverbrauch!F1752</f>
        <v>0</v>
      </c>
      <c r="J1752">
        <f t="shared" si="81"/>
        <v>0</v>
      </c>
      <c r="K1752">
        <f t="shared" si="82"/>
        <v>0</v>
      </c>
      <c r="L1752">
        <f t="shared" si="83"/>
        <v>0</v>
      </c>
    </row>
    <row r="1753" spans="2:12" x14ac:dyDescent="0.35">
      <c r="B1753" s="30">
        <v>40981</v>
      </c>
      <c r="C1753" s="31" t="s">
        <v>74</v>
      </c>
      <c r="D1753" s="32">
        <v>0</v>
      </c>
      <c r="E1753" s="32">
        <v>0.15563553528822338</v>
      </c>
      <c r="F1753">
        <v>0.28160505135150937</v>
      </c>
      <c r="G1753">
        <f>(D1753*Ergebnis!$C$2*Ergebnis!$C$6)</f>
        <v>0</v>
      </c>
      <c r="H1753">
        <f>Ergebnis!$C$3/1000*Eigenverbrauch!E1753</f>
        <v>0.46690660586467014</v>
      </c>
      <c r="I1753">
        <f>Ergebnis!$C$4/1000*Eigenverbrauch!F1753</f>
        <v>0.9856176797302828</v>
      </c>
      <c r="J1753">
        <f t="shared" si="81"/>
        <v>0</v>
      </c>
      <c r="K1753">
        <f t="shared" si="82"/>
        <v>0</v>
      </c>
      <c r="L1753">
        <f t="shared" si="83"/>
        <v>0</v>
      </c>
    </row>
    <row r="1754" spans="2:12" x14ac:dyDescent="0.35">
      <c r="B1754" s="30">
        <v>40981</v>
      </c>
      <c r="C1754" s="31" t="s">
        <v>75</v>
      </c>
      <c r="D1754" s="32">
        <v>0</v>
      </c>
      <c r="E1754" s="32">
        <v>0.12531061317917816</v>
      </c>
      <c r="F1754">
        <v>0</v>
      </c>
      <c r="G1754">
        <f>(D1754*Ergebnis!$C$2*Ergebnis!$C$6)</f>
        <v>0</v>
      </c>
      <c r="H1754">
        <f>Ergebnis!$C$3/1000*Eigenverbrauch!E1754</f>
        <v>0.37593183953753451</v>
      </c>
      <c r="I1754">
        <f>Ergebnis!$C$4/1000*Eigenverbrauch!F1754</f>
        <v>0</v>
      </c>
      <c r="J1754">
        <f t="shared" si="81"/>
        <v>0</v>
      </c>
      <c r="K1754">
        <f t="shared" si="82"/>
        <v>0</v>
      </c>
      <c r="L1754">
        <f t="shared" si="83"/>
        <v>0</v>
      </c>
    </row>
    <row r="1755" spans="2:12" x14ac:dyDescent="0.35">
      <c r="B1755" s="30">
        <v>40981</v>
      </c>
      <c r="C1755" s="31" t="s">
        <v>76</v>
      </c>
      <c r="D1755" s="32">
        <v>0</v>
      </c>
      <c r="E1755" s="32">
        <v>9.6233407230450277E-2</v>
      </c>
      <c r="F1755">
        <v>0</v>
      </c>
      <c r="G1755">
        <f>(D1755*Ergebnis!$C$2*Ergebnis!$C$6)</f>
        <v>0</v>
      </c>
      <c r="H1755">
        <f>Ergebnis!$C$3/1000*Eigenverbrauch!E1755</f>
        <v>0.28870022169135084</v>
      </c>
      <c r="I1755">
        <f>Ergebnis!$C$4/1000*Eigenverbrauch!F1755</f>
        <v>0</v>
      </c>
      <c r="J1755">
        <f t="shared" si="81"/>
        <v>0</v>
      </c>
      <c r="K1755">
        <f t="shared" si="82"/>
        <v>0</v>
      </c>
      <c r="L1755">
        <f t="shared" si="83"/>
        <v>0</v>
      </c>
    </row>
    <row r="1756" spans="2:12" x14ac:dyDescent="0.35">
      <c r="B1756" s="30">
        <v>40982</v>
      </c>
      <c r="C1756" s="31" t="s">
        <v>53</v>
      </c>
      <c r="D1756" s="32">
        <v>0</v>
      </c>
      <c r="E1756" s="32">
        <v>7.9920731193885625E-2</v>
      </c>
      <c r="F1756">
        <v>0</v>
      </c>
      <c r="G1756">
        <f>(D1756*Ergebnis!$C$2*Ergebnis!$C$6)</f>
        <v>0</v>
      </c>
      <c r="H1756">
        <f>Ergebnis!$C$3/1000*Eigenverbrauch!E1756</f>
        <v>0.23976219358165687</v>
      </c>
      <c r="I1756">
        <f>Ergebnis!$C$4/1000*Eigenverbrauch!F1756</f>
        <v>0</v>
      </c>
      <c r="J1756">
        <f t="shared" si="81"/>
        <v>0</v>
      </c>
      <c r="K1756">
        <f t="shared" si="82"/>
        <v>0</v>
      </c>
      <c r="L1756">
        <f t="shared" si="83"/>
        <v>0</v>
      </c>
    </row>
    <row r="1757" spans="2:12" x14ac:dyDescent="0.35">
      <c r="B1757" s="30">
        <v>40982</v>
      </c>
      <c r="C1757" s="31" t="s">
        <v>54</v>
      </c>
      <c r="D1757" s="32">
        <v>0</v>
      </c>
      <c r="E1757" s="32">
        <v>6.9016352287206928E-2</v>
      </c>
      <c r="F1757">
        <v>0.19098474070898214</v>
      </c>
      <c r="G1757">
        <f>(D1757*Ergebnis!$C$2*Ergebnis!$C$6)</f>
        <v>0</v>
      </c>
      <c r="H1757">
        <f>Ergebnis!$C$3/1000*Eigenverbrauch!E1757</f>
        <v>0.20704905686162078</v>
      </c>
      <c r="I1757">
        <f>Ergebnis!$C$4/1000*Eigenverbrauch!F1757</f>
        <v>0.66844659248143745</v>
      </c>
      <c r="J1757">
        <f t="shared" si="81"/>
        <v>0</v>
      </c>
      <c r="K1757">
        <f t="shared" si="82"/>
        <v>0</v>
      </c>
      <c r="L1757">
        <f t="shared" si="83"/>
        <v>0</v>
      </c>
    </row>
    <row r="1758" spans="2:12" x14ac:dyDescent="0.35">
      <c r="B1758" s="30">
        <v>40982</v>
      </c>
      <c r="C1758" s="31" t="s">
        <v>55</v>
      </c>
      <c r="D1758" s="32">
        <v>0</v>
      </c>
      <c r="E1758" s="32">
        <v>6.83468261857961E-2</v>
      </c>
      <c r="F1758">
        <v>0</v>
      </c>
      <c r="G1758">
        <f>(D1758*Ergebnis!$C$2*Ergebnis!$C$6)</f>
        <v>0</v>
      </c>
      <c r="H1758">
        <f>Ergebnis!$C$3/1000*Eigenverbrauch!E1758</f>
        <v>0.2050404785573883</v>
      </c>
      <c r="I1758">
        <f>Ergebnis!$C$4/1000*Eigenverbrauch!F1758</f>
        <v>0</v>
      </c>
      <c r="J1758">
        <f t="shared" si="81"/>
        <v>0</v>
      </c>
      <c r="K1758">
        <f t="shared" si="82"/>
        <v>0</v>
      </c>
      <c r="L1758">
        <f t="shared" si="83"/>
        <v>0</v>
      </c>
    </row>
    <row r="1759" spans="2:12" x14ac:dyDescent="0.35">
      <c r="B1759" s="30">
        <v>40982</v>
      </c>
      <c r="C1759" s="31" t="s">
        <v>56</v>
      </c>
      <c r="D1759" s="32">
        <v>0</v>
      </c>
      <c r="E1759" s="32">
        <v>7.1975674124176797E-2</v>
      </c>
      <c r="F1759">
        <v>0.16253191199111336</v>
      </c>
      <c r="G1759">
        <f>(D1759*Ergebnis!$C$2*Ergebnis!$C$6)</f>
        <v>0</v>
      </c>
      <c r="H1759">
        <f>Ergebnis!$C$3/1000*Eigenverbrauch!E1759</f>
        <v>0.21592702237253039</v>
      </c>
      <c r="I1759">
        <f>Ergebnis!$C$4/1000*Eigenverbrauch!F1759</f>
        <v>0.5688616919688968</v>
      </c>
      <c r="J1759">
        <f t="shared" si="81"/>
        <v>0</v>
      </c>
      <c r="K1759">
        <f t="shared" si="82"/>
        <v>0</v>
      </c>
      <c r="L1759">
        <f t="shared" si="83"/>
        <v>0</v>
      </c>
    </row>
    <row r="1760" spans="2:12" x14ac:dyDescent="0.35">
      <c r="B1760" s="30">
        <v>40982</v>
      </c>
      <c r="C1760" s="31" t="s">
        <v>57</v>
      </c>
      <c r="D1760" s="32">
        <v>0</v>
      </c>
      <c r="E1760" s="32">
        <v>7.8423171453926702E-2</v>
      </c>
      <c r="F1760">
        <v>0</v>
      </c>
      <c r="G1760">
        <f>(D1760*Ergebnis!$C$2*Ergebnis!$C$6)</f>
        <v>0</v>
      </c>
      <c r="H1760">
        <f>Ergebnis!$C$3/1000*Eigenverbrauch!E1760</f>
        <v>0.23526951436178012</v>
      </c>
      <c r="I1760">
        <f>Ergebnis!$C$4/1000*Eigenverbrauch!F1760</f>
        <v>0</v>
      </c>
      <c r="J1760">
        <f t="shared" si="81"/>
        <v>0</v>
      </c>
      <c r="K1760">
        <f t="shared" si="82"/>
        <v>0</v>
      </c>
      <c r="L1760">
        <f t="shared" si="83"/>
        <v>0</v>
      </c>
    </row>
    <row r="1761" spans="2:12" x14ac:dyDescent="0.35">
      <c r="B1761" s="30">
        <v>40982</v>
      </c>
      <c r="C1761" s="31" t="s">
        <v>58</v>
      </c>
      <c r="D1761" s="32">
        <v>0</v>
      </c>
      <c r="E1761" s="32">
        <v>9.2128260747139798E-2</v>
      </c>
      <c r="F1761">
        <v>0.16487050065285599</v>
      </c>
      <c r="G1761">
        <f>(D1761*Ergebnis!$C$2*Ergebnis!$C$6)</f>
        <v>0</v>
      </c>
      <c r="H1761">
        <f>Ergebnis!$C$3/1000*Eigenverbrauch!E1761</f>
        <v>0.27638478224141938</v>
      </c>
      <c r="I1761">
        <f>Ergebnis!$C$4/1000*Eigenverbrauch!F1761</f>
        <v>0.57704675228499602</v>
      </c>
      <c r="J1761">
        <f t="shared" si="81"/>
        <v>0</v>
      </c>
      <c r="K1761">
        <f t="shared" si="82"/>
        <v>0</v>
      </c>
      <c r="L1761">
        <f t="shared" si="83"/>
        <v>0</v>
      </c>
    </row>
    <row r="1762" spans="2:12" x14ac:dyDescent="0.35">
      <c r="B1762" s="30">
        <v>40982</v>
      </c>
      <c r="C1762" s="31" t="s">
        <v>59</v>
      </c>
      <c r="D1762" s="32">
        <v>2.234981571327984E-7</v>
      </c>
      <c r="E1762" s="32">
        <v>0.12474821018072688</v>
      </c>
      <c r="F1762">
        <v>0</v>
      </c>
      <c r="G1762">
        <f>(D1762*Ergebnis!$C$2*Ergebnis!$C$6)</f>
        <v>1.4661479107911574E-3</v>
      </c>
      <c r="H1762">
        <f>Ergebnis!$C$3/1000*Eigenverbrauch!E1762</f>
        <v>0.3742446305421806</v>
      </c>
      <c r="I1762">
        <f>Ergebnis!$C$4/1000*Eigenverbrauch!F1762</f>
        <v>0</v>
      </c>
      <c r="J1762">
        <f t="shared" si="81"/>
        <v>1.2462257241724838E-3</v>
      </c>
      <c r="K1762">
        <f t="shared" si="82"/>
        <v>2.1992218661867364E-4</v>
      </c>
      <c r="L1762">
        <f t="shared" si="83"/>
        <v>0</v>
      </c>
    </row>
    <row r="1763" spans="2:12" x14ac:dyDescent="0.35">
      <c r="B1763" s="30">
        <v>40982</v>
      </c>
      <c r="C1763" s="31" t="s">
        <v>60</v>
      </c>
      <c r="D1763" s="32">
        <v>1.2686807154891204E-5</v>
      </c>
      <c r="E1763" s="32">
        <v>0.13006266020058005</v>
      </c>
      <c r="F1763">
        <v>0.20832927328357337</v>
      </c>
      <c r="G1763">
        <f>(D1763*Ergebnis!$C$2*Ergebnis!$C$6)</f>
        <v>8.3225454936086296E-2</v>
      </c>
      <c r="H1763">
        <f>Ergebnis!$C$3/1000*Eigenverbrauch!E1763</f>
        <v>0.39018798060174015</v>
      </c>
      <c r="I1763">
        <f>Ergebnis!$C$4/1000*Eigenverbrauch!F1763</f>
        <v>0.72915245649250682</v>
      </c>
      <c r="J1763">
        <f t="shared" si="81"/>
        <v>7.0741636695673349E-2</v>
      </c>
      <c r="K1763">
        <f t="shared" si="82"/>
        <v>1.2483818240412947E-2</v>
      </c>
      <c r="L1763">
        <f t="shared" si="83"/>
        <v>1.1235436416371652E-2</v>
      </c>
    </row>
    <row r="1764" spans="2:12" x14ac:dyDescent="0.35">
      <c r="B1764" s="30">
        <v>40982</v>
      </c>
      <c r="C1764" s="31" t="s">
        <v>61</v>
      </c>
      <c r="D1764" s="32">
        <v>3.902014884530269E-5</v>
      </c>
      <c r="E1764" s="32">
        <v>0.1160645163286451</v>
      </c>
      <c r="F1764">
        <v>5.5151715939430551E-2</v>
      </c>
      <c r="G1764">
        <f>(D1764*Ergebnis!$C$2*Ergebnis!$C$6)</f>
        <v>0.25597217642518566</v>
      </c>
      <c r="H1764">
        <f>Ergebnis!$C$3/1000*Eigenverbrauch!E1764</f>
        <v>0.3481935489859353</v>
      </c>
      <c r="I1764">
        <f>Ergebnis!$C$4/1000*Eigenverbrauch!F1764</f>
        <v>0.19303100578800692</v>
      </c>
      <c r="J1764">
        <f t="shared" si="81"/>
        <v>0.21757634996140782</v>
      </c>
      <c r="K1764">
        <f t="shared" si="82"/>
        <v>3.8395826463777843E-2</v>
      </c>
      <c r="L1764">
        <f t="shared" si="83"/>
        <v>3.4556243817400058E-2</v>
      </c>
    </row>
    <row r="1765" spans="2:12" x14ac:dyDescent="0.35">
      <c r="B1765" s="30">
        <v>40982</v>
      </c>
      <c r="C1765" s="31" t="s">
        <v>62</v>
      </c>
      <c r="D1765" s="32">
        <v>6.5721605147462308E-5</v>
      </c>
      <c r="E1765" s="32">
        <v>0.10942414432751262</v>
      </c>
      <c r="F1765">
        <v>0.61836181864244932</v>
      </c>
      <c r="G1765">
        <f>(D1765*Ergebnis!$C$2*Ergebnis!$C$6)</f>
        <v>0.43113372976735276</v>
      </c>
      <c r="H1765">
        <f>Ergebnis!$C$3/1000*Eigenverbrauch!E1765</f>
        <v>0.32827243298253783</v>
      </c>
      <c r="I1765">
        <f>Ergebnis!$C$4/1000*Eigenverbrauch!F1765</f>
        <v>2.1642663652485727</v>
      </c>
      <c r="J1765">
        <f t="shared" si="81"/>
        <v>0.27903156803515716</v>
      </c>
      <c r="K1765">
        <f t="shared" si="82"/>
        <v>0.1521021617321956</v>
      </c>
      <c r="L1765">
        <f t="shared" si="83"/>
        <v>0.13689194555897605</v>
      </c>
    </row>
    <row r="1766" spans="2:12" x14ac:dyDescent="0.35">
      <c r="B1766" s="30">
        <v>40982</v>
      </c>
      <c r="C1766" s="31" t="s">
        <v>63</v>
      </c>
      <c r="D1766" s="32">
        <v>1.3433553938723143E-4</v>
      </c>
      <c r="E1766" s="32">
        <v>0.10842359821674165</v>
      </c>
      <c r="F1766">
        <v>0.45056808216241501</v>
      </c>
      <c r="G1766">
        <f>(D1766*Ergebnis!$C$2*Ergebnis!$C$6)</f>
        <v>0.88124113838023821</v>
      </c>
      <c r="H1766">
        <f>Ergebnis!$C$3/1000*Eigenverbrauch!E1766</f>
        <v>0.32527079465022496</v>
      </c>
      <c r="I1766">
        <f>Ergebnis!$C$4/1000*Eigenverbrauch!F1766</f>
        <v>1.5769882875684524</v>
      </c>
      <c r="J1766">
        <f t="shared" si="81"/>
        <v>0.27648017545269121</v>
      </c>
      <c r="K1766">
        <f t="shared" si="82"/>
        <v>0.604760962927547</v>
      </c>
      <c r="L1766">
        <f t="shared" si="83"/>
        <v>0.54428486663479236</v>
      </c>
    </row>
    <row r="1767" spans="2:12" x14ac:dyDescent="0.35">
      <c r="B1767" s="30">
        <v>40982</v>
      </c>
      <c r="C1767" s="31" t="s">
        <v>64</v>
      </c>
      <c r="D1767" s="32">
        <v>2.2252528280174977E-4</v>
      </c>
      <c r="E1767" s="32">
        <v>0.11442032286586888</v>
      </c>
      <c r="F1767">
        <v>0.16272679437959192</v>
      </c>
      <c r="G1767">
        <f>(D1767*Ergebnis!$C$2*Ergebnis!$C$6)</f>
        <v>1.4597658551794785</v>
      </c>
      <c r="H1767">
        <f>Ergebnis!$C$3/1000*Eigenverbrauch!E1767</f>
        <v>0.34326096859760663</v>
      </c>
      <c r="I1767">
        <f>Ergebnis!$C$4/1000*Eigenverbrauch!F1767</f>
        <v>0.56954378032857167</v>
      </c>
      <c r="J1767">
        <f t="shared" si="81"/>
        <v>0.29177182330796564</v>
      </c>
      <c r="K1767">
        <f t="shared" si="82"/>
        <v>1.167994031871513</v>
      </c>
      <c r="L1767">
        <f t="shared" si="83"/>
        <v>0.51258940229571448</v>
      </c>
    </row>
    <row r="1768" spans="2:12" x14ac:dyDescent="0.35">
      <c r="B1768" s="30">
        <v>40982</v>
      </c>
      <c r="C1768" s="31" t="s">
        <v>65</v>
      </c>
      <c r="D1768" s="32">
        <v>2.8932493788361732E-4</v>
      </c>
      <c r="E1768" s="32">
        <v>0.12295934743288857</v>
      </c>
      <c r="F1768">
        <v>0.10426207783602595</v>
      </c>
      <c r="G1768">
        <f>(D1768*Ergebnis!$C$2*Ergebnis!$C$6)</f>
        <v>1.8979715925165297</v>
      </c>
      <c r="H1768">
        <f>Ergebnis!$C$3/1000*Eigenverbrauch!E1768</f>
        <v>0.36887804229866572</v>
      </c>
      <c r="I1768">
        <f>Ergebnis!$C$4/1000*Eigenverbrauch!F1768</f>
        <v>0.36491727242609084</v>
      </c>
      <c r="J1768">
        <f t="shared" si="81"/>
        <v>0.31354633595386583</v>
      </c>
      <c r="K1768">
        <f t="shared" si="82"/>
        <v>1.584425256562664</v>
      </c>
      <c r="L1768">
        <f t="shared" si="83"/>
        <v>0.32842554518348177</v>
      </c>
    </row>
    <row r="1769" spans="2:12" x14ac:dyDescent="0.35">
      <c r="B1769" s="30">
        <v>40982</v>
      </c>
      <c r="C1769" s="31" t="s">
        <v>66</v>
      </c>
      <c r="D1769" s="32">
        <v>4.0516271803050477E-4</v>
      </c>
      <c r="E1769" s="32">
        <v>0.12602411974574773</v>
      </c>
      <c r="F1769">
        <v>0.15882914661002084</v>
      </c>
      <c r="G1769">
        <f>(D1769*Ergebnis!$C$2*Ergebnis!$C$6)</f>
        <v>2.6578674302801115</v>
      </c>
      <c r="H1769">
        <f>Ergebnis!$C$3/1000*Eigenverbrauch!E1769</f>
        <v>0.37807235923724319</v>
      </c>
      <c r="I1769">
        <f>Ergebnis!$C$4/1000*Eigenverbrauch!F1769</f>
        <v>0.55590201313507293</v>
      </c>
      <c r="J1769">
        <f t="shared" si="81"/>
        <v>0.3213615053516567</v>
      </c>
      <c r="K1769">
        <f t="shared" si="82"/>
        <v>2.336505924928455</v>
      </c>
      <c r="L1769">
        <f t="shared" si="83"/>
        <v>0.5003118118215657</v>
      </c>
    </row>
    <row r="1770" spans="2:12" x14ac:dyDescent="0.35">
      <c r="B1770" s="30">
        <v>40982</v>
      </c>
      <c r="C1770" s="31" t="s">
        <v>67</v>
      </c>
      <c r="D1770" s="32">
        <v>4.66046245423563E-4</v>
      </c>
      <c r="E1770" s="32">
        <v>0.11866533050505386</v>
      </c>
      <c r="F1770">
        <v>0</v>
      </c>
      <c r="G1770">
        <f>(D1770*Ergebnis!$C$2*Ergebnis!$C$6)</f>
        <v>3.0572633699785734</v>
      </c>
      <c r="H1770">
        <f>Ergebnis!$C$3/1000*Eigenverbrauch!E1770</f>
        <v>0.35599599151516159</v>
      </c>
      <c r="I1770">
        <f>Ergebnis!$C$4/1000*Eigenverbrauch!F1770</f>
        <v>0</v>
      </c>
      <c r="J1770">
        <f t="shared" si="81"/>
        <v>0.30259659278788736</v>
      </c>
      <c r="K1770">
        <f t="shared" si="82"/>
        <v>2.7546667771906859</v>
      </c>
      <c r="L1770">
        <f t="shared" si="83"/>
        <v>0</v>
      </c>
    </row>
    <row r="1771" spans="2:12" x14ac:dyDescent="0.35">
      <c r="B1771" s="30">
        <v>40982</v>
      </c>
      <c r="C1771" s="31" t="s">
        <v>68</v>
      </c>
      <c r="D1771" s="32">
        <v>2.9094201278522522E-4</v>
      </c>
      <c r="E1771" s="32">
        <v>0.11316686290215583</v>
      </c>
      <c r="F1771">
        <v>0</v>
      </c>
      <c r="G1771">
        <f>(D1771*Ergebnis!$C$2*Ergebnis!$C$6)</f>
        <v>1.9085796038710774</v>
      </c>
      <c r="H1771">
        <f>Ergebnis!$C$3/1000*Eigenverbrauch!E1771</f>
        <v>0.33950058870646749</v>
      </c>
      <c r="I1771">
        <f>Ergebnis!$C$4/1000*Eigenverbrauch!F1771</f>
        <v>0</v>
      </c>
      <c r="J1771">
        <f t="shared" si="81"/>
        <v>0.28857550040049734</v>
      </c>
      <c r="K1771">
        <f t="shared" si="82"/>
        <v>1.6200041034705801</v>
      </c>
      <c r="L1771">
        <f t="shared" si="83"/>
        <v>0</v>
      </c>
    </row>
    <row r="1772" spans="2:12" x14ac:dyDescent="0.35">
      <c r="B1772" s="30">
        <v>40982</v>
      </c>
      <c r="C1772" s="31" t="s">
        <v>69</v>
      </c>
      <c r="D1772" s="32">
        <v>1.0681897215905807E-4</v>
      </c>
      <c r="E1772" s="32">
        <v>0.11879366027372337</v>
      </c>
      <c r="F1772">
        <v>0</v>
      </c>
      <c r="G1772">
        <f>(D1772*Ergebnis!$C$2*Ergebnis!$C$6)</f>
        <v>0.70073245736342094</v>
      </c>
      <c r="H1772">
        <f>Ergebnis!$C$3/1000*Eigenverbrauch!E1772</f>
        <v>0.35638098082117009</v>
      </c>
      <c r="I1772">
        <f>Ergebnis!$C$4/1000*Eigenverbrauch!F1772</f>
        <v>0</v>
      </c>
      <c r="J1772">
        <f t="shared" si="81"/>
        <v>0.30292383369799458</v>
      </c>
      <c r="K1772">
        <f t="shared" si="82"/>
        <v>0.39780862366542635</v>
      </c>
      <c r="L1772">
        <f t="shared" si="83"/>
        <v>0</v>
      </c>
    </row>
    <row r="1773" spans="2:12" x14ac:dyDescent="0.35">
      <c r="B1773" s="30">
        <v>40982</v>
      </c>
      <c r="C1773" s="31" t="s">
        <v>70</v>
      </c>
      <c r="D1773" s="32">
        <v>2.0745887762091523E-5</v>
      </c>
      <c r="E1773" s="32">
        <v>0.14552619424382052</v>
      </c>
      <c r="F1773">
        <v>0.20501627267943795</v>
      </c>
      <c r="G1773">
        <f>(D1773*Ergebnis!$C$2*Ergebnis!$C$6)</f>
        <v>0.13609302371932039</v>
      </c>
      <c r="H1773">
        <f>Ergebnis!$C$3/1000*Eigenverbrauch!E1773</f>
        <v>0.43657858273146155</v>
      </c>
      <c r="I1773">
        <f>Ergebnis!$C$4/1000*Eigenverbrauch!F1773</f>
        <v>0.7175569543780328</v>
      </c>
      <c r="J1773">
        <f t="shared" si="81"/>
        <v>0.11567907016142233</v>
      </c>
      <c r="K1773">
        <f t="shared" si="82"/>
        <v>2.041395355789806E-2</v>
      </c>
      <c r="L1773">
        <f t="shared" si="83"/>
        <v>1.8372558202108254E-2</v>
      </c>
    </row>
    <row r="1774" spans="2:12" x14ac:dyDescent="0.35">
      <c r="B1774" s="30">
        <v>40982</v>
      </c>
      <c r="C1774" s="31" t="s">
        <v>71</v>
      </c>
      <c r="D1774" s="32">
        <v>3.6811461174813854E-7</v>
      </c>
      <c r="E1774" s="32">
        <v>0.1859052059037582</v>
      </c>
      <c r="F1774">
        <v>1.9098474070898212E-2</v>
      </c>
      <c r="G1774">
        <f>(D1774*Ergebnis!$C$2*Ergebnis!$C$6)</f>
        <v>2.4148318530677888E-3</v>
      </c>
      <c r="H1774">
        <f>Ergebnis!$C$3/1000*Eigenverbrauch!E1774</f>
        <v>0.55771561771127454</v>
      </c>
      <c r="I1774">
        <f>Ergebnis!$C$4/1000*Eigenverbrauch!F1774</f>
        <v>6.6844659248143742E-2</v>
      </c>
      <c r="J1774">
        <f t="shared" si="81"/>
        <v>2.0526070751076203E-3</v>
      </c>
      <c r="K1774">
        <f t="shared" si="82"/>
        <v>3.6222477796016847E-4</v>
      </c>
      <c r="L1774">
        <f t="shared" si="83"/>
        <v>3.2600230016415166E-4</v>
      </c>
    </row>
    <row r="1775" spans="2:12" x14ac:dyDescent="0.35">
      <c r="B1775" s="30">
        <v>40982</v>
      </c>
      <c r="C1775" s="31" t="s">
        <v>72</v>
      </c>
      <c r="D1775" s="32">
        <v>0</v>
      </c>
      <c r="E1775" s="32">
        <v>0.20172877948294318</v>
      </c>
      <c r="F1775">
        <v>0.14421296747412934</v>
      </c>
      <c r="G1775">
        <f>(D1775*Ergebnis!$C$2*Ergebnis!$C$6)</f>
        <v>0</v>
      </c>
      <c r="H1775">
        <f>Ergebnis!$C$3/1000*Eigenverbrauch!E1775</f>
        <v>0.60518633844882952</v>
      </c>
      <c r="I1775">
        <f>Ergebnis!$C$4/1000*Eigenverbrauch!F1775</f>
        <v>0.50474538615945275</v>
      </c>
      <c r="J1775">
        <f t="shared" si="81"/>
        <v>0</v>
      </c>
      <c r="K1775">
        <f t="shared" si="82"/>
        <v>0</v>
      </c>
      <c r="L1775">
        <f t="shared" si="83"/>
        <v>0</v>
      </c>
    </row>
    <row r="1776" spans="2:12" x14ac:dyDescent="0.35">
      <c r="B1776" s="30">
        <v>40982</v>
      </c>
      <c r="C1776" s="31" t="s">
        <v>73</v>
      </c>
      <c r="D1776" s="32">
        <v>0</v>
      </c>
      <c r="E1776" s="32">
        <v>0.18898255490487076</v>
      </c>
      <c r="F1776">
        <v>0</v>
      </c>
      <c r="G1776">
        <f>(D1776*Ergebnis!$C$2*Ergebnis!$C$6)</f>
        <v>0</v>
      </c>
      <c r="H1776">
        <f>Ergebnis!$C$3/1000*Eigenverbrauch!E1776</f>
        <v>0.56694766471461233</v>
      </c>
      <c r="I1776">
        <f>Ergebnis!$C$4/1000*Eigenverbrauch!F1776</f>
        <v>0</v>
      </c>
      <c r="J1776">
        <f t="shared" si="81"/>
        <v>0</v>
      </c>
      <c r="K1776">
        <f t="shared" si="82"/>
        <v>0</v>
      </c>
      <c r="L1776">
        <f t="shared" si="83"/>
        <v>0</v>
      </c>
    </row>
    <row r="1777" spans="2:12" x14ac:dyDescent="0.35">
      <c r="B1777" s="30">
        <v>40982</v>
      </c>
      <c r="C1777" s="31" t="s">
        <v>74</v>
      </c>
      <c r="D1777" s="32">
        <v>0</v>
      </c>
      <c r="E1777" s="32">
        <v>0.15563553528822338</v>
      </c>
      <c r="F1777">
        <v>0.28160505135150937</v>
      </c>
      <c r="G1777">
        <f>(D1777*Ergebnis!$C$2*Ergebnis!$C$6)</f>
        <v>0</v>
      </c>
      <c r="H1777">
        <f>Ergebnis!$C$3/1000*Eigenverbrauch!E1777</f>
        <v>0.46690660586467014</v>
      </c>
      <c r="I1777">
        <f>Ergebnis!$C$4/1000*Eigenverbrauch!F1777</f>
        <v>0.9856176797302828</v>
      </c>
      <c r="J1777">
        <f t="shared" si="81"/>
        <v>0</v>
      </c>
      <c r="K1777">
        <f t="shared" si="82"/>
        <v>0</v>
      </c>
      <c r="L1777">
        <f t="shared" si="83"/>
        <v>0</v>
      </c>
    </row>
    <row r="1778" spans="2:12" x14ac:dyDescent="0.35">
      <c r="B1778" s="30">
        <v>40982</v>
      </c>
      <c r="C1778" s="31" t="s">
        <v>75</v>
      </c>
      <c r="D1778" s="32">
        <v>0</v>
      </c>
      <c r="E1778" s="32">
        <v>0.12531061317917816</v>
      </c>
      <c r="F1778">
        <v>0</v>
      </c>
      <c r="G1778">
        <f>(D1778*Ergebnis!$C$2*Ergebnis!$C$6)</f>
        <v>0</v>
      </c>
      <c r="H1778">
        <f>Ergebnis!$C$3/1000*Eigenverbrauch!E1778</f>
        <v>0.37593183953753451</v>
      </c>
      <c r="I1778">
        <f>Ergebnis!$C$4/1000*Eigenverbrauch!F1778</f>
        <v>0</v>
      </c>
      <c r="J1778">
        <f t="shared" si="81"/>
        <v>0</v>
      </c>
      <c r="K1778">
        <f t="shared" si="82"/>
        <v>0</v>
      </c>
      <c r="L1778">
        <f t="shared" si="83"/>
        <v>0</v>
      </c>
    </row>
    <row r="1779" spans="2:12" x14ac:dyDescent="0.35">
      <c r="B1779" s="30">
        <v>40982</v>
      </c>
      <c r="C1779" s="31" t="s">
        <v>76</v>
      </c>
      <c r="D1779" s="32">
        <v>0</v>
      </c>
      <c r="E1779" s="32">
        <v>9.6233407230450277E-2</v>
      </c>
      <c r="F1779">
        <v>0</v>
      </c>
      <c r="G1779">
        <f>(D1779*Ergebnis!$C$2*Ergebnis!$C$6)</f>
        <v>0</v>
      </c>
      <c r="H1779">
        <f>Ergebnis!$C$3/1000*Eigenverbrauch!E1779</f>
        <v>0.28870022169135084</v>
      </c>
      <c r="I1779">
        <f>Ergebnis!$C$4/1000*Eigenverbrauch!F1779</f>
        <v>0</v>
      </c>
      <c r="J1779">
        <f t="shared" si="81"/>
        <v>0</v>
      </c>
      <c r="K1779">
        <f t="shared" si="82"/>
        <v>0</v>
      </c>
      <c r="L1779">
        <f t="shared" si="83"/>
        <v>0</v>
      </c>
    </row>
    <row r="1780" spans="2:12" x14ac:dyDescent="0.35">
      <c r="B1780" s="30">
        <v>40983</v>
      </c>
      <c r="C1780" s="31" t="s">
        <v>53</v>
      </c>
      <c r="D1780" s="32">
        <v>0</v>
      </c>
      <c r="E1780" s="32">
        <v>7.9920731193885625E-2</v>
      </c>
      <c r="F1780">
        <v>0</v>
      </c>
      <c r="G1780">
        <f>(D1780*Ergebnis!$C$2*Ergebnis!$C$6)</f>
        <v>0</v>
      </c>
      <c r="H1780">
        <f>Ergebnis!$C$3/1000*Eigenverbrauch!E1780</f>
        <v>0.23976219358165687</v>
      </c>
      <c r="I1780">
        <f>Ergebnis!$C$4/1000*Eigenverbrauch!F1780</f>
        <v>0</v>
      </c>
      <c r="J1780">
        <f t="shared" si="81"/>
        <v>0</v>
      </c>
      <c r="K1780">
        <f t="shared" si="82"/>
        <v>0</v>
      </c>
      <c r="L1780">
        <f t="shared" si="83"/>
        <v>0</v>
      </c>
    </row>
    <row r="1781" spans="2:12" x14ac:dyDescent="0.35">
      <c r="B1781" s="30">
        <v>40983</v>
      </c>
      <c r="C1781" s="31" t="s">
        <v>54</v>
      </c>
      <c r="D1781" s="32">
        <v>0</v>
      </c>
      <c r="E1781" s="32">
        <v>6.9016352287206928E-2</v>
      </c>
      <c r="F1781">
        <v>0.19098474070898214</v>
      </c>
      <c r="G1781">
        <f>(D1781*Ergebnis!$C$2*Ergebnis!$C$6)</f>
        <v>0</v>
      </c>
      <c r="H1781">
        <f>Ergebnis!$C$3/1000*Eigenverbrauch!E1781</f>
        <v>0.20704905686162078</v>
      </c>
      <c r="I1781">
        <f>Ergebnis!$C$4/1000*Eigenverbrauch!F1781</f>
        <v>0.66844659248143745</v>
      </c>
      <c r="J1781">
        <f t="shared" si="81"/>
        <v>0</v>
      </c>
      <c r="K1781">
        <f t="shared" si="82"/>
        <v>0</v>
      </c>
      <c r="L1781">
        <f t="shared" si="83"/>
        <v>0</v>
      </c>
    </row>
    <row r="1782" spans="2:12" x14ac:dyDescent="0.35">
      <c r="B1782" s="30">
        <v>40983</v>
      </c>
      <c r="C1782" s="31" t="s">
        <v>55</v>
      </c>
      <c r="D1782" s="32">
        <v>0</v>
      </c>
      <c r="E1782" s="32">
        <v>6.83468261857961E-2</v>
      </c>
      <c r="F1782">
        <v>0</v>
      </c>
      <c r="G1782">
        <f>(D1782*Ergebnis!$C$2*Ergebnis!$C$6)</f>
        <v>0</v>
      </c>
      <c r="H1782">
        <f>Ergebnis!$C$3/1000*Eigenverbrauch!E1782</f>
        <v>0.2050404785573883</v>
      </c>
      <c r="I1782">
        <f>Ergebnis!$C$4/1000*Eigenverbrauch!F1782</f>
        <v>0</v>
      </c>
      <c r="J1782">
        <f t="shared" si="81"/>
        <v>0</v>
      </c>
      <c r="K1782">
        <f t="shared" si="82"/>
        <v>0</v>
      </c>
      <c r="L1782">
        <f t="shared" si="83"/>
        <v>0</v>
      </c>
    </row>
    <row r="1783" spans="2:12" x14ac:dyDescent="0.35">
      <c r="B1783" s="30">
        <v>40983</v>
      </c>
      <c r="C1783" s="31" t="s">
        <v>56</v>
      </c>
      <c r="D1783" s="32">
        <v>0</v>
      </c>
      <c r="E1783" s="32">
        <v>7.1975674124176797E-2</v>
      </c>
      <c r="F1783">
        <v>0.16253191199111336</v>
      </c>
      <c r="G1783">
        <f>(D1783*Ergebnis!$C$2*Ergebnis!$C$6)</f>
        <v>0</v>
      </c>
      <c r="H1783">
        <f>Ergebnis!$C$3/1000*Eigenverbrauch!E1783</f>
        <v>0.21592702237253039</v>
      </c>
      <c r="I1783">
        <f>Ergebnis!$C$4/1000*Eigenverbrauch!F1783</f>
        <v>0.5688616919688968</v>
      </c>
      <c r="J1783">
        <f t="shared" si="81"/>
        <v>0</v>
      </c>
      <c r="K1783">
        <f t="shared" si="82"/>
        <v>0</v>
      </c>
      <c r="L1783">
        <f t="shared" si="83"/>
        <v>0</v>
      </c>
    </row>
    <row r="1784" spans="2:12" x14ac:dyDescent="0.35">
      <c r="B1784" s="30">
        <v>40983</v>
      </c>
      <c r="C1784" s="31" t="s">
        <v>57</v>
      </c>
      <c r="D1784" s="32">
        <v>0</v>
      </c>
      <c r="E1784" s="32">
        <v>7.8423171453926702E-2</v>
      </c>
      <c r="F1784">
        <v>0</v>
      </c>
      <c r="G1784">
        <f>(D1784*Ergebnis!$C$2*Ergebnis!$C$6)</f>
        <v>0</v>
      </c>
      <c r="H1784">
        <f>Ergebnis!$C$3/1000*Eigenverbrauch!E1784</f>
        <v>0.23526951436178012</v>
      </c>
      <c r="I1784">
        <f>Ergebnis!$C$4/1000*Eigenverbrauch!F1784</f>
        <v>0</v>
      </c>
      <c r="J1784">
        <f t="shared" si="81"/>
        <v>0</v>
      </c>
      <c r="K1784">
        <f t="shared" si="82"/>
        <v>0</v>
      </c>
      <c r="L1784">
        <f t="shared" si="83"/>
        <v>0</v>
      </c>
    </row>
    <row r="1785" spans="2:12" x14ac:dyDescent="0.35">
      <c r="B1785" s="30">
        <v>40983</v>
      </c>
      <c r="C1785" s="31" t="s">
        <v>58</v>
      </c>
      <c r="D1785" s="32">
        <v>0</v>
      </c>
      <c r="E1785" s="32">
        <v>9.2128260747139798E-2</v>
      </c>
      <c r="F1785">
        <v>0.16487050065285599</v>
      </c>
      <c r="G1785">
        <f>(D1785*Ergebnis!$C$2*Ergebnis!$C$6)</f>
        <v>0</v>
      </c>
      <c r="H1785">
        <f>Ergebnis!$C$3/1000*Eigenverbrauch!E1785</f>
        <v>0.27638478224141938</v>
      </c>
      <c r="I1785">
        <f>Ergebnis!$C$4/1000*Eigenverbrauch!F1785</f>
        <v>0.57704675228499602</v>
      </c>
      <c r="J1785">
        <f t="shared" si="81"/>
        <v>0</v>
      </c>
      <c r="K1785">
        <f t="shared" si="82"/>
        <v>0</v>
      </c>
      <c r="L1785">
        <f t="shared" si="83"/>
        <v>0</v>
      </c>
    </row>
    <row r="1786" spans="2:12" x14ac:dyDescent="0.35">
      <c r="B1786" s="30">
        <v>40983</v>
      </c>
      <c r="C1786" s="31" t="s">
        <v>59</v>
      </c>
      <c r="D1786" s="32">
        <v>4.7329021510474956E-7</v>
      </c>
      <c r="E1786" s="32">
        <v>0.12474821018072688</v>
      </c>
      <c r="F1786">
        <v>0</v>
      </c>
      <c r="G1786">
        <f>(D1786*Ergebnis!$C$2*Ergebnis!$C$6)</f>
        <v>3.1047838110871569E-3</v>
      </c>
      <c r="H1786">
        <f>Ergebnis!$C$3/1000*Eigenverbrauch!E1786</f>
        <v>0.3742446305421806</v>
      </c>
      <c r="I1786">
        <f>Ergebnis!$C$4/1000*Eigenverbrauch!F1786</f>
        <v>0</v>
      </c>
      <c r="J1786">
        <f t="shared" si="81"/>
        <v>2.6390662394240832E-3</v>
      </c>
      <c r="K1786">
        <f t="shared" si="82"/>
        <v>4.6571757166307369E-4</v>
      </c>
      <c r="L1786">
        <f t="shared" si="83"/>
        <v>0</v>
      </c>
    </row>
    <row r="1787" spans="2:12" x14ac:dyDescent="0.35">
      <c r="B1787" s="30">
        <v>40983</v>
      </c>
      <c r="C1787" s="31" t="s">
        <v>60</v>
      </c>
      <c r="D1787" s="32">
        <v>2.2823105928384592E-5</v>
      </c>
      <c r="E1787" s="32">
        <v>0.13006266020058005</v>
      </c>
      <c r="F1787">
        <v>0.20832927328357337</v>
      </c>
      <c r="G1787">
        <f>(D1787*Ergebnis!$C$2*Ergebnis!$C$6)</f>
        <v>0.14971957489020293</v>
      </c>
      <c r="H1787">
        <f>Ergebnis!$C$3/1000*Eigenverbrauch!E1787</f>
        <v>0.39018798060174015</v>
      </c>
      <c r="I1787">
        <f>Ergebnis!$C$4/1000*Eigenverbrauch!F1787</f>
        <v>0.72915245649250682</v>
      </c>
      <c r="J1787">
        <f t="shared" si="81"/>
        <v>0.12726163865667248</v>
      </c>
      <c r="K1787">
        <f t="shared" si="82"/>
        <v>2.2457936233530457E-2</v>
      </c>
      <c r="L1787">
        <f t="shared" si="83"/>
        <v>2.0212142610177411E-2</v>
      </c>
    </row>
    <row r="1788" spans="2:12" x14ac:dyDescent="0.35">
      <c r="B1788" s="30">
        <v>40983</v>
      </c>
      <c r="C1788" s="31" t="s">
        <v>61</v>
      </c>
      <c r="D1788" s="32">
        <v>5.6032302688234518E-5</v>
      </c>
      <c r="E1788" s="32">
        <v>0.1160645163286451</v>
      </c>
      <c r="F1788">
        <v>5.5151715939430551E-2</v>
      </c>
      <c r="G1788">
        <f>(D1788*Ergebnis!$C$2*Ergebnis!$C$6)</f>
        <v>0.36757190563481845</v>
      </c>
      <c r="H1788">
        <f>Ergebnis!$C$3/1000*Eigenverbrauch!E1788</f>
        <v>0.3481935489859353</v>
      </c>
      <c r="I1788">
        <f>Ergebnis!$C$4/1000*Eigenverbrauch!F1788</f>
        <v>0.19303100578800692</v>
      </c>
      <c r="J1788">
        <f t="shared" si="81"/>
        <v>0.29596451663804502</v>
      </c>
      <c r="K1788">
        <f t="shared" si="82"/>
        <v>7.1607388996773436E-2</v>
      </c>
      <c r="L1788">
        <f t="shared" si="83"/>
        <v>6.4446650097096089E-2</v>
      </c>
    </row>
    <row r="1789" spans="2:12" x14ac:dyDescent="0.35">
      <c r="B1789" s="30">
        <v>40983</v>
      </c>
      <c r="C1789" s="31" t="s">
        <v>62</v>
      </c>
      <c r="D1789" s="32">
        <v>8.1971235866058718E-5</v>
      </c>
      <c r="E1789" s="32">
        <v>0.10942414432751262</v>
      </c>
      <c r="F1789">
        <v>0.61836181864244932</v>
      </c>
      <c r="G1789">
        <f>(D1789*Ergebnis!$C$2*Ergebnis!$C$6)</f>
        <v>0.53773130728134522</v>
      </c>
      <c r="H1789">
        <f>Ergebnis!$C$3/1000*Eigenverbrauch!E1789</f>
        <v>0.32827243298253783</v>
      </c>
      <c r="I1789">
        <f>Ergebnis!$C$4/1000*Eigenverbrauch!F1789</f>
        <v>2.1642663652485727</v>
      </c>
      <c r="J1789">
        <f t="shared" si="81"/>
        <v>0.27903156803515716</v>
      </c>
      <c r="K1789">
        <f t="shared" si="82"/>
        <v>0.25869973924618805</v>
      </c>
      <c r="L1789">
        <f t="shared" si="83"/>
        <v>0.23282976532156927</v>
      </c>
    </row>
    <row r="1790" spans="2:12" x14ac:dyDescent="0.35">
      <c r="B1790" s="30">
        <v>40983</v>
      </c>
      <c r="C1790" s="31" t="s">
        <v>63</v>
      </c>
      <c r="D1790" s="32">
        <v>9.4842100326823981E-5</v>
      </c>
      <c r="E1790" s="32">
        <v>0.10842359821674165</v>
      </c>
      <c r="F1790">
        <v>0.45056808216241501</v>
      </c>
      <c r="G1790">
        <f>(D1790*Ergebnis!$C$2*Ergebnis!$C$6)</f>
        <v>0.6221641781439653</v>
      </c>
      <c r="H1790">
        <f>Ergebnis!$C$3/1000*Eigenverbrauch!E1790</f>
        <v>0.32527079465022496</v>
      </c>
      <c r="I1790">
        <f>Ergebnis!$C$4/1000*Eigenverbrauch!F1790</f>
        <v>1.5769882875684524</v>
      </c>
      <c r="J1790">
        <f t="shared" si="81"/>
        <v>0.27648017545269121</v>
      </c>
      <c r="K1790">
        <f t="shared" si="82"/>
        <v>0.34568400269127408</v>
      </c>
      <c r="L1790">
        <f t="shared" si="83"/>
        <v>0.3111156024221467</v>
      </c>
    </row>
    <row r="1791" spans="2:12" x14ac:dyDescent="0.35">
      <c r="B1791" s="30">
        <v>40983</v>
      </c>
      <c r="C1791" s="31" t="s">
        <v>64</v>
      </c>
      <c r="D1791" s="32">
        <v>1.3400686562674202E-4</v>
      </c>
      <c r="E1791" s="32">
        <v>0.11442032286586888</v>
      </c>
      <c r="F1791">
        <v>0.16272679437959192</v>
      </c>
      <c r="G1791">
        <f>(D1791*Ergebnis!$C$2*Ergebnis!$C$6)</f>
        <v>0.87908503851142761</v>
      </c>
      <c r="H1791">
        <f>Ergebnis!$C$3/1000*Eigenverbrauch!E1791</f>
        <v>0.34326096859760663</v>
      </c>
      <c r="I1791">
        <f>Ergebnis!$C$4/1000*Eigenverbrauch!F1791</f>
        <v>0.56954378032857167</v>
      </c>
      <c r="J1791">
        <f t="shared" si="81"/>
        <v>0.29177182330796564</v>
      </c>
      <c r="K1791">
        <f t="shared" si="82"/>
        <v>0.58731321520346191</v>
      </c>
      <c r="L1791">
        <f t="shared" si="83"/>
        <v>0.51258940229571448</v>
      </c>
    </row>
    <row r="1792" spans="2:12" x14ac:dyDescent="0.35">
      <c r="B1792" s="30">
        <v>40983</v>
      </c>
      <c r="C1792" s="31" t="s">
        <v>65</v>
      </c>
      <c r="D1792" s="32">
        <v>2.9655576061438435E-4</v>
      </c>
      <c r="E1792" s="32">
        <v>0.12295934743288857</v>
      </c>
      <c r="F1792">
        <v>0.10426207783602595</v>
      </c>
      <c r="G1792">
        <f>(D1792*Ergebnis!$C$2*Ergebnis!$C$6)</f>
        <v>1.9454057896303614</v>
      </c>
      <c r="H1792">
        <f>Ergebnis!$C$3/1000*Eigenverbrauch!E1792</f>
        <v>0.36887804229866572</v>
      </c>
      <c r="I1792">
        <f>Ergebnis!$C$4/1000*Eigenverbrauch!F1792</f>
        <v>0.36491727242609084</v>
      </c>
      <c r="J1792">
        <f t="shared" si="81"/>
        <v>0.31354633595386583</v>
      </c>
      <c r="K1792">
        <f t="shared" si="82"/>
        <v>1.6318594536764954</v>
      </c>
      <c r="L1792">
        <f t="shared" si="83"/>
        <v>0.32842554518348177</v>
      </c>
    </row>
    <row r="1793" spans="2:12" x14ac:dyDescent="0.35">
      <c r="B1793" s="30">
        <v>40983</v>
      </c>
      <c r="C1793" s="31" t="s">
        <v>66</v>
      </c>
      <c r="D1793" s="32">
        <v>6.6020040921986698E-4</v>
      </c>
      <c r="E1793" s="32">
        <v>0.12602411974574773</v>
      </c>
      <c r="F1793">
        <v>0.15882914661002084</v>
      </c>
      <c r="G1793">
        <f>(D1793*Ergebnis!$C$2*Ergebnis!$C$6)</f>
        <v>4.3309146844823276</v>
      </c>
      <c r="H1793">
        <f>Ergebnis!$C$3/1000*Eigenverbrauch!E1793</f>
        <v>0.37807235923724319</v>
      </c>
      <c r="I1793">
        <f>Ergebnis!$C$4/1000*Eigenverbrauch!F1793</f>
        <v>0.55590201313507293</v>
      </c>
      <c r="J1793">
        <f t="shared" si="81"/>
        <v>0.3213615053516567</v>
      </c>
      <c r="K1793">
        <f t="shared" si="82"/>
        <v>4.0095531791306707</v>
      </c>
      <c r="L1793">
        <f t="shared" si="83"/>
        <v>0.5003118118215657</v>
      </c>
    </row>
    <row r="1794" spans="2:12" x14ac:dyDescent="0.35">
      <c r="B1794" s="30">
        <v>40983</v>
      </c>
      <c r="C1794" s="31" t="s">
        <v>67</v>
      </c>
      <c r="D1794" s="32">
        <v>5.9286172917079674E-4</v>
      </c>
      <c r="E1794" s="32">
        <v>0.11866533050505386</v>
      </c>
      <c r="F1794">
        <v>0</v>
      </c>
      <c r="G1794">
        <f>(D1794*Ergebnis!$C$2*Ergebnis!$C$6)</f>
        <v>3.8891729433604265</v>
      </c>
      <c r="H1794">
        <f>Ergebnis!$C$3/1000*Eigenverbrauch!E1794</f>
        <v>0.35599599151516159</v>
      </c>
      <c r="I1794">
        <f>Ergebnis!$C$4/1000*Eigenverbrauch!F1794</f>
        <v>0</v>
      </c>
      <c r="J1794">
        <f t="shared" si="81"/>
        <v>0.30259659278788736</v>
      </c>
      <c r="K1794">
        <f t="shared" si="82"/>
        <v>3.586576350572539</v>
      </c>
      <c r="L1794">
        <f t="shared" si="83"/>
        <v>0</v>
      </c>
    </row>
    <row r="1795" spans="2:12" x14ac:dyDescent="0.35">
      <c r="B1795" s="30">
        <v>40983</v>
      </c>
      <c r="C1795" s="31" t="s">
        <v>68</v>
      </c>
      <c r="D1795" s="32">
        <v>4.1586433567203997E-4</v>
      </c>
      <c r="E1795" s="32">
        <v>0.11316686290215583</v>
      </c>
      <c r="F1795">
        <v>0</v>
      </c>
      <c r="G1795">
        <f>(D1795*Ergebnis!$C$2*Ergebnis!$C$6)</f>
        <v>2.7280700420085822</v>
      </c>
      <c r="H1795">
        <f>Ergebnis!$C$3/1000*Eigenverbrauch!E1795</f>
        <v>0.33950058870646749</v>
      </c>
      <c r="I1795">
        <f>Ergebnis!$C$4/1000*Eigenverbrauch!F1795</f>
        <v>0</v>
      </c>
      <c r="J1795">
        <f t="shared" si="81"/>
        <v>0.28857550040049734</v>
      </c>
      <c r="K1795">
        <f t="shared" si="82"/>
        <v>2.4394945416080849</v>
      </c>
      <c r="L1795">
        <f t="shared" si="83"/>
        <v>0</v>
      </c>
    </row>
    <row r="1796" spans="2:12" x14ac:dyDescent="0.35">
      <c r="B1796" s="30">
        <v>40983</v>
      </c>
      <c r="C1796" s="31" t="s">
        <v>69</v>
      </c>
      <c r="D1796" s="32">
        <v>1.9942609091455407E-4</v>
      </c>
      <c r="E1796" s="32">
        <v>0.11879366027372337</v>
      </c>
      <c r="F1796">
        <v>0</v>
      </c>
      <c r="G1796">
        <f>(D1796*Ergebnis!$C$2*Ergebnis!$C$6)</f>
        <v>1.3082351563994747</v>
      </c>
      <c r="H1796">
        <f>Ergebnis!$C$3/1000*Eigenverbrauch!E1796</f>
        <v>0.35638098082117009</v>
      </c>
      <c r="I1796">
        <f>Ergebnis!$C$4/1000*Eigenverbrauch!F1796</f>
        <v>0</v>
      </c>
      <c r="J1796">
        <f t="shared" si="81"/>
        <v>0.30292383369799458</v>
      </c>
      <c r="K1796">
        <f t="shared" si="82"/>
        <v>1.00531132270148</v>
      </c>
      <c r="L1796">
        <f t="shared" si="83"/>
        <v>0</v>
      </c>
    </row>
    <row r="1797" spans="2:12" x14ac:dyDescent="0.35">
      <c r="B1797" s="30">
        <v>40983</v>
      </c>
      <c r="C1797" s="31" t="s">
        <v>70</v>
      </c>
      <c r="D1797" s="32">
        <v>4.3647875392993571E-5</v>
      </c>
      <c r="E1797" s="32">
        <v>0.14552619424382052</v>
      </c>
      <c r="F1797">
        <v>0.20501627267943795</v>
      </c>
      <c r="G1797">
        <f>(D1797*Ergebnis!$C$2*Ergebnis!$C$6)</f>
        <v>0.28633006257803784</v>
      </c>
      <c r="H1797">
        <f>Ergebnis!$C$3/1000*Eigenverbrauch!E1797</f>
        <v>0.43657858273146155</v>
      </c>
      <c r="I1797">
        <f>Ergebnis!$C$4/1000*Eigenverbrauch!F1797</f>
        <v>0.7175569543780328</v>
      </c>
      <c r="J1797">
        <f t="shared" ref="J1797:J1860" si="84">MIN(G1797,H1797)*0.85</f>
        <v>0.24338055319133214</v>
      </c>
      <c r="K1797">
        <f t="shared" ref="K1797:K1860" si="85">G1797-J1797</f>
        <v>4.2949509386705692E-2</v>
      </c>
      <c r="L1797">
        <f t="shared" ref="L1797:L1860" si="86">MIN(I1797,K1797)*0.9</f>
        <v>3.8654558448035121E-2</v>
      </c>
    </row>
    <row r="1798" spans="2:12" x14ac:dyDescent="0.35">
      <c r="B1798" s="30">
        <v>40983</v>
      </c>
      <c r="C1798" s="31" t="s">
        <v>71</v>
      </c>
      <c r="D1798" s="32">
        <v>1.7485444058036582E-6</v>
      </c>
      <c r="E1798" s="32">
        <v>0.1859052059037582</v>
      </c>
      <c r="F1798">
        <v>1.9098474070898212E-2</v>
      </c>
      <c r="G1798">
        <f>(D1798*Ergebnis!$C$2*Ergebnis!$C$6)</f>
        <v>1.1470451302071997E-2</v>
      </c>
      <c r="H1798">
        <f>Ergebnis!$C$3/1000*Eigenverbrauch!E1798</f>
        <v>0.55771561771127454</v>
      </c>
      <c r="I1798">
        <f>Ergebnis!$C$4/1000*Eigenverbrauch!F1798</f>
        <v>6.6844659248143742E-2</v>
      </c>
      <c r="J1798">
        <f t="shared" si="84"/>
        <v>9.7498836067611977E-3</v>
      </c>
      <c r="K1798">
        <f t="shared" si="85"/>
        <v>1.7205676953107995E-3</v>
      </c>
      <c r="L1798">
        <f t="shared" si="86"/>
        <v>1.5485109257797195E-3</v>
      </c>
    </row>
    <row r="1799" spans="2:12" x14ac:dyDescent="0.35">
      <c r="B1799" s="30">
        <v>40983</v>
      </c>
      <c r="C1799" s="31" t="s">
        <v>72</v>
      </c>
      <c r="D1799" s="32">
        <v>0</v>
      </c>
      <c r="E1799" s="32">
        <v>0.20172877948294318</v>
      </c>
      <c r="F1799">
        <v>0.14421296747412934</v>
      </c>
      <c r="G1799">
        <f>(D1799*Ergebnis!$C$2*Ergebnis!$C$6)</f>
        <v>0</v>
      </c>
      <c r="H1799">
        <f>Ergebnis!$C$3/1000*Eigenverbrauch!E1799</f>
        <v>0.60518633844882952</v>
      </c>
      <c r="I1799">
        <f>Ergebnis!$C$4/1000*Eigenverbrauch!F1799</f>
        <v>0.50474538615945275</v>
      </c>
      <c r="J1799">
        <f t="shared" si="84"/>
        <v>0</v>
      </c>
      <c r="K1799">
        <f t="shared" si="85"/>
        <v>0</v>
      </c>
      <c r="L1799">
        <f t="shared" si="86"/>
        <v>0</v>
      </c>
    </row>
    <row r="1800" spans="2:12" x14ac:dyDescent="0.35">
      <c r="B1800" s="30">
        <v>40983</v>
      </c>
      <c r="C1800" s="31" t="s">
        <v>73</v>
      </c>
      <c r="D1800" s="32">
        <v>0</v>
      </c>
      <c r="E1800" s="32">
        <v>0.18898255490487076</v>
      </c>
      <c r="F1800">
        <v>0</v>
      </c>
      <c r="G1800">
        <f>(D1800*Ergebnis!$C$2*Ergebnis!$C$6)</f>
        <v>0</v>
      </c>
      <c r="H1800">
        <f>Ergebnis!$C$3/1000*Eigenverbrauch!E1800</f>
        <v>0.56694766471461233</v>
      </c>
      <c r="I1800">
        <f>Ergebnis!$C$4/1000*Eigenverbrauch!F1800</f>
        <v>0</v>
      </c>
      <c r="J1800">
        <f t="shared" si="84"/>
        <v>0</v>
      </c>
      <c r="K1800">
        <f t="shared" si="85"/>
        <v>0</v>
      </c>
      <c r="L1800">
        <f t="shared" si="86"/>
        <v>0</v>
      </c>
    </row>
    <row r="1801" spans="2:12" x14ac:dyDescent="0.35">
      <c r="B1801" s="30">
        <v>40983</v>
      </c>
      <c r="C1801" s="31" t="s">
        <v>74</v>
      </c>
      <c r="D1801" s="32">
        <v>0</v>
      </c>
      <c r="E1801" s="32">
        <v>0.15563553528822338</v>
      </c>
      <c r="F1801">
        <v>0.28160505135150937</v>
      </c>
      <c r="G1801">
        <f>(D1801*Ergebnis!$C$2*Ergebnis!$C$6)</f>
        <v>0</v>
      </c>
      <c r="H1801">
        <f>Ergebnis!$C$3/1000*Eigenverbrauch!E1801</f>
        <v>0.46690660586467014</v>
      </c>
      <c r="I1801">
        <f>Ergebnis!$C$4/1000*Eigenverbrauch!F1801</f>
        <v>0.9856176797302828</v>
      </c>
      <c r="J1801">
        <f t="shared" si="84"/>
        <v>0</v>
      </c>
      <c r="K1801">
        <f t="shared" si="85"/>
        <v>0</v>
      </c>
      <c r="L1801">
        <f t="shared" si="86"/>
        <v>0</v>
      </c>
    </row>
    <row r="1802" spans="2:12" x14ac:dyDescent="0.35">
      <c r="B1802" s="30">
        <v>40983</v>
      </c>
      <c r="C1802" s="31" t="s">
        <v>75</v>
      </c>
      <c r="D1802" s="32">
        <v>0</v>
      </c>
      <c r="E1802" s="32">
        <v>0.12531061317917816</v>
      </c>
      <c r="F1802">
        <v>0</v>
      </c>
      <c r="G1802">
        <f>(D1802*Ergebnis!$C$2*Ergebnis!$C$6)</f>
        <v>0</v>
      </c>
      <c r="H1802">
        <f>Ergebnis!$C$3/1000*Eigenverbrauch!E1802</f>
        <v>0.37593183953753451</v>
      </c>
      <c r="I1802">
        <f>Ergebnis!$C$4/1000*Eigenverbrauch!F1802</f>
        <v>0</v>
      </c>
      <c r="J1802">
        <f t="shared" si="84"/>
        <v>0</v>
      </c>
      <c r="K1802">
        <f t="shared" si="85"/>
        <v>0</v>
      </c>
      <c r="L1802">
        <f t="shared" si="86"/>
        <v>0</v>
      </c>
    </row>
    <row r="1803" spans="2:12" x14ac:dyDescent="0.35">
      <c r="B1803" s="30">
        <v>40983</v>
      </c>
      <c r="C1803" s="31" t="s">
        <v>76</v>
      </c>
      <c r="D1803" s="32">
        <v>0</v>
      </c>
      <c r="E1803" s="32">
        <v>9.6233407230450277E-2</v>
      </c>
      <c r="F1803">
        <v>0</v>
      </c>
      <c r="G1803">
        <f>(D1803*Ergebnis!$C$2*Ergebnis!$C$6)</f>
        <v>0</v>
      </c>
      <c r="H1803">
        <f>Ergebnis!$C$3/1000*Eigenverbrauch!E1803</f>
        <v>0.28870022169135084</v>
      </c>
      <c r="I1803">
        <f>Ergebnis!$C$4/1000*Eigenverbrauch!F1803</f>
        <v>0</v>
      </c>
      <c r="J1803">
        <f t="shared" si="84"/>
        <v>0</v>
      </c>
      <c r="K1803">
        <f t="shared" si="85"/>
        <v>0</v>
      </c>
      <c r="L1803">
        <f t="shared" si="86"/>
        <v>0</v>
      </c>
    </row>
    <row r="1804" spans="2:12" x14ac:dyDescent="0.35">
      <c r="B1804" s="30">
        <v>40984</v>
      </c>
      <c r="C1804" s="31" t="s">
        <v>53</v>
      </c>
      <c r="D1804" s="32">
        <v>0</v>
      </c>
      <c r="E1804" s="32">
        <v>7.9920731193885625E-2</v>
      </c>
      <c r="F1804">
        <v>0</v>
      </c>
      <c r="G1804">
        <f>(D1804*Ergebnis!$C$2*Ergebnis!$C$6)</f>
        <v>0</v>
      </c>
      <c r="H1804">
        <f>Ergebnis!$C$3/1000*Eigenverbrauch!E1804</f>
        <v>0.23976219358165687</v>
      </c>
      <c r="I1804">
        <f>Ergebnis!$C$4/1000*Eigenverbrauch!F1804</f>
        <v>0</v>
      </c>
      <c r="J1804">
        <f t="shared" si="84"/>
        <v>0</v>
      </c>
      <c r="K1804">
        <f t="shared" si="85"/>
        <v>0</v>
      </c>
      <c r="L1804">
        <f t="shared" si="86"/>
        <v>0</v>
      </c>
    </row>
    <row r="1805" spans="2:12" x14ac:dyDescent="0.35">
      <c r="B1805" s="30">
        <v>40984</v>
      </c>
      <c r="C1805" s="31" t="s">
        <v>54</v>
      </c>
      <c r="D1805" s="32">
        <v>0</v>
      </c>
      <c r="E1805" s="32">
        <v>6.9016352287206928E-2</v>
      </c>
      <c r="F1805">
        <v>0.19098474070898214</v>
      </c>
      <c r="G1805">
        <f>(D1805*Ergebnis!$C$2*Ergebnis!$C$6)</f>
        <v>0</v>
      </c>
      <c r="H1805">
        <f>Ergebnis!$C$3/1000*Eigenverbrauch!E1805</f>
        <v>0.20704905686162078</v>
      </c>
      <c r="I1805">
        <f>Ergebnis!$C$4/1000*Eigenverbrauch!F1805</f>
        <v>0.66844659248143745</v>
      </c>
      <c r="J1805">
        <f t="shared" si="84"/>
        <v>0</v>
      </c>
      <c r="K1805">
        <f t="shared" si="85"/>
        <v>0</v>
      </c>
      <c r="L1805">
        <f t="shared" si="86"/>
        <v>0</v>
      </c>
    </row>
    <row r="1806" spans="2:12" x14ac:dyDescent="0.35">
      <c r="B1806" s="30">
        <v>40984</v>
      </c>
      <c r="C1806" s="31" t="s">
        <v>55</v>
      </c>
      <c r="D1806" s="32">
        <v>0</v>
      </c>
      <c r="E1806" s="32">
        <v>6.83468261857961E-2</v>
      </c>
      <c r="F1806">
        <v>0</v>
      </c>
      <c r="G1806">
        <f>(D1806*Ergebnis!$C$2*Ergebnis!$C$6)</f>
        <v>0</v>
      </c>
      <c r="H1806">
        <f>Ergebnis!$C$3/1000*Eigenverbrauch!E1806</f>
        <v>0.2050404785573883</v>
      </c>
      <c r="I1806">
        <f>Ergebnis!$C$4/1000*Eigenverbrauch!F1806</f>
        <v>0</v>
      </c>
      <c r="J1806">
        <f t="shared" si="84"/>
        <v>0</v>
      </c>
      <c r="K1806">
        <f t="shared" si="85"/>
        <v>0</v>
      </c>
      <c r="L1806">
        <f t="shared" si="86"/>
        <v>0</v>
      </c>
    </row>
    <row r="1807" spans="2:12" x14ac:dyDescent="0.35">
      <c r="B1807" s="30">
        <v>40984</v>
      </c>
      <c r="C1807" s="31" t="s">
        <v>56</v>
      </c>
      <c r="D1807" s="32">
        <v>0</v>
      </c>
      <c r="E1807" s="32">
        <v>7.1975674124176797E-2</v>
      </c>
      <c r="F1807">
        <v>0.16253191199111336</v>
      </c>
      <c r="G1807">
        <f>(D1807*Ergebnis!$C$2*Ergebnis!$C$6)</f>
        <v>0</v>
      </c>
      <c r="H1807">
        <f>Ergebnis!$C$3/1000*Eigenverbrauch!E1807</f>
        <v>0.21592702237253039</v>
      </c>
      <c r="I1807">
        <f>Ergebnis!$C$4/1000*Eigenverbrauch!F1807</f>
        <v>0.5688616919688968</v>
      </c>
      <c r="J1807">
        <f t="shared" si="84"/>
        <v>0</v>
      </c>
      <c r="K1807">
        <f t="shared" si="85"/>
        <v>0</v>
      </c>
      <c r="L1807">
        <f t="shared" si="86"/>
        <v>0</v>
      </c>
    </row>
    <row r="1808" spans="2:12" x14ac:dyDescent="0.35">
      <c r="B1808" s="30">
        <v>40984</v>
      </c>
      <c r="C1808" s="31" t="s">
        <v>57</v>
      </c>
      <c r="D1808" s="32">
        <v>0</v>
      </c>
      <c r="E1808" s="32">
        <v>7.8423171453926702E-2</v>
      </c>
      <c r="F1808">
        <v>0</v>
      </c>
      <c r="G1808">
        <f>(D1808*Ergebnis!$C$2*Ergebnis!$C$6)</f>
        <v>0</v>
      </c>
      <c r="H1808">
        <f>Ergebnis!$C$3/1000*Eigenverbrauch!E1808</f>
        <v>0.23526951436178012</v>
      </c>
      <c r="I1808">
        <f>Ergebnis!$C$4/1000*Eigenverbrauch!F1808</f>
        <v>0</v>
      </c>
      <c r="J1808">
        <f t="shared" si="84"/>
        <v>0</v>
      </c>
      <c r="K1808">
        <f t="shared" si="85"/>
        <v>0</v>
      </c>
      <c r="L1808">
        <f t="shared" si="86"/>
        <v>0</v>
      </c>
    </row>
    <row r="1809" spans="2:12" x14ac:dyDescent="0.35">
      <c r="B1809" s="30">
        <v>40984</v>
      </c>
      <c r="C1809" s="31" t="s">
        <v>58</v>
      </c>
      <c r="D1809" s="32">
        <v>0</v>
      </c>
      <c r="E1809" s="32">
        <v>9.2128260747139798E-2</v>
      </c>
      <c r="F1809">
        <v>0.16487050065285599</v>
      </c>
      <c r="G1809">
        <f>(D1809*Ergebnis!$C$2*Ergebnis!$C$6)</f>
        <v>0</v>
      </c>
      <c r="H1809">
        <f>Ergebnis!$C$3/1000*Eigenverbrauch!E1809</f>
        <v>0.27638478224141938</v>
      </c>
      <c r="I1809">
        <f>Ergebnis!$C$4/1000*Eigenverbrauch!F1809</f>
        <v>0.57704675228499602</v>
      </c>
      <c r="J1809">
        <f t="shared" si="84"/>
        <v>0</v>
      </c>
      <c r="K1809">
        <f t="shared" si="85"/>
        <v>0</v>
      </c>
      <c r="L1809">
        <f t="shared" si="86"/>
        <v>0</v>
      </c>
    </row>
    <row r="1810" spans="2:12" x14ac:dyDescent="0.35">
      <c r="B1810" s="30">
        <v>40984</v>
      </c>
      <c r="C1810" s="31" t="s">
        <v>59</v>
      </c>
      <c r="D1810" s="32">
        <v>5.6531886804178419E-7</v>
      </c>
      <c r="E1810" s="32">
        <v>0.12474821018072688</v>
      </c>
      <c r="F1810">
        <v>0</v>
      </c>
      <c r="G1810">
        <f>(D1810*Ergebnis!$C$2*Ergebnis!$C$6)</f>
        <v>3.7084917743541042E-3</v>
      </c>
      <c r="H1810">
        <f>Ergebnis!$C$3/1000*Eigenverbrauch!E1810</f>
        <v>0.3742446305421806</v>
      </c>
      <c r="I1810">
        <f>Ergebnis!$C$4/1000*Eigenverbrauch!F1810</f>
        <v>0</v>
      </c>
      <c r="J1810">
        <f t="shared" si="84"/>
        <v>3.1522180082009885E-3</v>
      </c>
      <c r="K1810">
        <f t="shared" si="85"/>
        <v>5.562737661531157E-4</v>
      </c>
      <c r="L1810">
        <f t="shared" si="86"/>
        <v>0</v>
      </c>
    </row>
    <row r="1811" spans="2:12" x14ac:dyDescent="0.35">
      <c r="B1811" s="30">
        <v>40984</v>
      </c>
      <c r="C1811" s="31" t="s">
        <v>60</v>
      </c>
      <c r="D1811" s="32">
        <v>2.4821442392160199E-5</v>
      </c>
      <c r="E1811" s="32">
        <v>0.13006266020058005</v>
      </c>
      <c r="F1811">
        <v>0.20832927328357337</v>
      </c>
      <c r="G1811">
        <f>(D1811*Ergebnis!$C$2*Ergebnis!$C$6)</f>
        <v>0.16282866209257091</v>
      </c>
      <c r="H1811">
        <f>Ergebnis!$C$3/1000*Eigenverbrauch!E1811</f>
        <v>0.39018798060174015</v>
      </c>
      <c r="I1811">
        <f>Ergebnis!$C$4/1000*Eigenverbrauch!F1811</f>
        <v>0.72915245649250682</v>
      </c>
      <c r="J1811">
        <f t="shared" si="84"/>
        <v>0.13840436277868526</v>
      </c>
      <c r="K1811">
        <f t="shared" si="85"/>
        <v>2.442429931388565E-2</v>
      </c>
      <c r="L1811">
        <f t="shared" si="86"/>
        <v>2.1981869382497087E-2</v>
      </c>
    </row>
    <row r="1812" spans="2:12" x14ac:dyDescent="0.35">
      <c r="B1812" s="30">
        <v>40984</v>
      </c>
      <c r="C1812" s="31" t="s">
        <v>61</v>
      </c>
      <c r="D1812" s="32">
        <v>1.9978105857588262E-4</v>
      </c>
      <c r="E1812" s="32">
        <v>0.1160645163286451</v>
      </c>
      <c r="F1812">
        <v>5.5151715939430551E-2</v>
      </c>
      <c r="G1812">
        <f>(D1812*Ergebnis!$C$2*Ergebnis!$C$6)</f>
        <v>1.31056374425779</v>
      </c>
      <c r="H1812">
        <f>Ergebnis!$C$3/1000*Eigenverbrauch!E1812</f>
        <v>0.3481935489859353</v>
      </c>
      <c r="I1812">
        <f>Ergebnis!$C$4/1000*Eigenverbrauch!F1812</f>
        <v>0.19303100578800692</v>
      </c>
      <c r="J1812">
        <f t="shared" si="84"/>
        <v>0.29596451663804502</v>
      </c>
      <c r="K1812">
        <f t="shared" si="85"/>
        <v>1.0145992276197449</v>
      </c>
      <c r="L1812">
        <f t="shared" si="86"/>
        <v>0.17372790520920622</v>
      </c>
    </row>
    <row r="1813" spans="2:12" x14ac:dyDescent="0.35">
      <c r="B1813" s="30">
        <v>40984</v>
      </c>
      <c r="C1813" s="31" t="s">
        <v>62</v>
      </c>
      <c r="D1813" s="32">
        <v>5.4880629831479625E-4</v>
      </c>
      <c r="E1813" s="32">
        <v>0.10942414432751262</v>
      </c>
      <c r="F1813">
        <v>0.61836181864244932</v>
      </c>
      <c r="G1813">
        <f>(D1813*Ergebnis!$C$2*Ergebnis!$C$6)</f>
        <v>3.6001693169450633</v>
      </c>
      <c r="H1813">
        <f>Ergebnis!$C$3/1000*Eigenverbrauch!E1813</f>
        <v>0.32827243298253783</v>
      </c>
      <c r="I1813">
        <f>Ergebnis!$C$4/1000*Eigenverbrauch!F1813</f>
        <v>2.1642663652485727</v>
      </c>
      <c r="J1813">
        <f t="shared" si="84"/>
        <v>0.27903156803515716</v>
      </c>
      <c r="K1813">
        <f t="shared" si="85"/>
        <v>3.3211377489099059</v>
      </c>
      <c r="L1813">
        <f t="shared" si="86"/>
        <v>1.9478397287237155</v>
      </c>
    </row>
    <row r="1814" spans="2:12" x14ac:dyDescent="0.35">
      <c r="B1814" s="30">
        <v>40984</v>
      </c>
      <c r="C1814" s="31" t="s">
        <v>63</v>
      </c>
      <c r="D1814" s="32">
        <v>5.6150625242010709E-4</v>
      </c>
      <c r="E1814" s="32">
        <v>0.10842359821674165</v>
      </c>
      <c r="F1814">
        <v>0.45056808216241501</v>
      </c>
      <c r="G1814">
        <f>(D1814*Ergebnis!$C$2*Ergebnis!$C$6)</f>
        <v>3.6834810158759024</v>
      </c>
      <c r="H1814">
        <f>Ergebnis!$C$3/1000*Eigenverbrauch!E1814</f>
        <v>0.32527079465022496</v>
      </c>
      <c r="I1814">
        <f>Ergebnis!$C$4/1000*Eigenverbrauch!F1814</f>
        <v>1.5769882875684524</v>
      </c>
      <c r="J1814">
        <f t="shared" si="84"/>
        <v>0.27648017545269121</v>
      </c>
      <c r="K1814">
        <f t="shared" si="85"/>
        <v>3.4070008404232111</v>
      </c>
      <c r="L1814">
        <f t="shared" si="86"/>
        <v>1.4192894588116072</v>
      </c>
    </row>
    <row r="1815" spans="2:12" x14ac:dyDescent="0.35">
      <c r="B1815" s="30">
        <v>40984</v>
      </c>
      <c r="C1815" s="31" t="s">
        <v>64</v>
      </c>
      <c r="D1815" s="32">
        <v>3.3974349274269272E-4</v>
      </c>
      <c r="E1815" s="32">
        <v>0.11442032286586888</v>
      </c>
      <c r="F1815">
        <v>0.16272679437959192</v>
      </c>
      <c r="G1815">
        <f>(D1815*Ergebnis!$C$2*Ergebnis!$C$6)</f>
        <v>2.2287173123920643</v>
      </c>
      <c r="H1815">
        <f>Ergebnis!$C$3/1000*Eigenverbrauch!E1815</f>
        <v>0.34326096859760663</v>
      </c>
      <c r="I1815">
        <f>Ergebnis!$C$4/1000*Eigenverbrauch!F1815</f>
        <v>0.56954378032857167</v>
      </c>
      <c r="J1815">
        <f t="shared" si="84"/>
        <v>0.29177182330796564</v>
      </c>
      <c r="K1815">
        <f t="shared" si="85"/>
        <v>1.9369454890840987</v>
      </c>
      <c r="L1815">
        <f t="shared" si="86"/>
        <v>0.51258940229571448</v>
      </c>
    </row>
    <row r="1816" spans="2:12" x14ac:dyDescent="0.35">
      <c r="B1816" s="30">
        <v>40984</v>
      </c>
      <c r="C1816" s="31" t="s">
        <v>65</v>
      </c>
      <c r="D1816" s="32">
        <v>7.2096561405914897E-4</v>
      </c>
      <c r="E1816" s="32">
        <v>0.12295934743288857</v>
      </c>
      <c r="F1816">
        <v>0.10426207783602595</v>
      </c>
      <c r="G1816">
        <f>(D1816*Ergebnis!$C$2*Ergebnis!$C$6)</f>
        <v>4.7295344282280176</v>
      </c>
      <c r="H1816">
        <f>Ergebnis!$C$3/1000*Eigenverbrauch!E1816</f>
        <v>0.36887804229866572</v>
      </c>
      <c r="I1816">
        <f>Ergebnis!$C$4/1000*Eigenverbrauch!F1816</f>
        <v>0.36491727242609084</v>
      </c>
      <c r="J1816">
        <f t="shared" si="84"/>
        <v>0.31354633595386583</v>
      </c>
      <c r="K1816">
        <f t="shared" si="85"/>
        <v>4.4159880922741515</v>
      </c>
      <c r="L1816">
        <f t="shared" si="86"/>
        <v>0.32842554518348177</v>
      </c>
    </row>
    <row r="1817" spans="2:12" x14ac:dyDescent="0.35">
      <c r="B1817" s="30">
        <v>40984</v>
      </c>
      <c r="C1817" s="31" t="s">
        <v>66</v>
      </c>
      <c r="D1817" s="32">
        <v>7.5704084601046649E-4</v>
      </c>
      <c r="E1817" s="32">
        <v>0.12602411974574773</v>
      </c>
      <c r="F1817">
        <v>0.15882914661002084</v>
      </c>
      <c r="G1817">
        <f>(D1817*Ergebnis!$C$2*Ergebnis!$C$6)</f>
        <v>4.9661879498286599</v>
      </c>
      <c r="H1817">
        <f>Ergebnis!$C$3/1000*Eigenverbrauch!E1817</f>
        <v>0.37807235923724319</v>
      </c>
      <c r="I1817">
        <f>Ergebnis!$C$4/1000*Eigenverbrauch!F1817</f>
        <v>0.55590201313507293</v>
      </c>
      <c r="J1817">
        <f t="shared" si="84"/>
        <v>0.3213615053516567</v>
      </c>
      <c r="K1817">
        <f t="shared" si="85"/>
        <v>4.6448264444770029</v>
      </c>
      <c r="L1817">
        <f t="shared" si="86"/>
        <v>0.5003118118215657</v>
      </c>
    </row>
    <row r="1818" spans="2:12" x14ac:dyDescent="0.35">
      <c r="B1818" s="30">
        <v>40984</v>
      </c>
      <c r="C1818" s="31" t="s">
        <v>67</v>
      </c>
      <c r="D1818" s="32">
        <v>6.1777520021589398E-4</v>
      </c>
      <c r="E1818" s="32">
        <v>0.11866533050505386</v>
      </c>
      <c r="F1818">
        <v>0</v>
      </c>
      <c r="G1818">
        <f>(D1818*Ergebnis!$C$2*Ergebnis!$C$6)</f>
        <v>4.0526053134162643</v>
      </c>
      <c r="H1818">
        <f>Ergebnis!$C$3/1000*Eigenverbrauch!E1818</f>
        <v>0.35599599151516159</v>
      </c>
      <c r="I1818">
        <f>Ergebnis!$C$4/1000*Eigenverbrauch!F1818</f>
        <v>0</v>
      </c>
      <c r="J1818">
        <f t="shared" si="84"/>
        <v>0.30259659278788736</v>
      </c>
      <c r="K1818">
        <f t="shared" si="85"/>
        <v>3.7500087206283768</v>
      </c>
      <c r="L1818">
        <f t="shared" si="86"/>
        <v>0</v>
      </c>
    </row>
    <row r="1819" spans="2:12" x14ac:dyDescent="0.35">
      <c r="B1819" s="30">
        <v>40984</v>
      </c>
      <c r="C1819" s="31" t="s">
        <v>68</v>
      </c>
      <c r="D1819" s="32">
        <v>3.6616886308604127E-4</v>
      </c>
      <c r="E1819" s="32">
        <v>0.11316686290215583</v>
      </c>
      <c r="F1819">
        <v>0</v>
      </c>
      <c r="G1819">
        <f>(D1819*Ergebnis!$C$2*Ergebnis!$C$6)</f>
        <v>2.4020677418444309</v>
      </c>
      <c r="H1819">
        <f>Ergebnis!$C$3/1000*Eigenverbrauch!E1819</f>
        <v>0.33950058870646749</v>
      </c>
      <c r="I1819">
        <f>Ergebnis!$C$4/1000*Eigenverbrauch!F1819</f>
        <v>0</v>
      </c>
      <c r="J1819">
        <f t="shared" si="84"/>
        <v>0.28857550040049734</v>
      </c>
      <c r="K1819">
        <f t="shared" si="85"/>
        <v>2.1134922414439337</v>
      </c>
      <c r="L1819">
        <f t="shared" si="86"/>
        <v>0</v>
      </c>
    </row>
    <row r="1820" spans="2:12" x14ac:dyDescent="0.35">
      <c r="B1820" s="30">
        <v>40984</v>
      </c>
      <c r="C1820" s="31" t="s">
        <v>69</v>
      </c>
      <c r="D1820" s="32">
        <v>2.041326991647624E-4</v>
      </c>
      <c r="E1820" s="32">
        <v>0.11879366027372337</v>
      </c>
      <c r="F1820">
        <v>0</v>
      </c>
      <c r="G1820">
        <f>(D1820*Ergebnis!$C$2*Ergebnis!$C$6)</f>
        <v>1.3391105065208413</v>
      </c>
      <c r="H1820">
        <f>Ergebnis!$C$3/1000*Eigenverbrauch!E1820</f>
        <v>0.35638098082117009</v>
      </c>
      <c r="I1820">
        <f>Ergebnis!$C$4/1000*Eigenverbrauch!F1820</f>
        <v>0</v>
      </c>
      <c r="J1820">
        <f t="shared" si="84"/>
        <v>0.30292383369799458</v>
      </c>
      <c r="K1820">
        <f t="shared" si="85"/>
        <v>1.0361866728228466</v>
      </c>
      <c r="L1820">
        <f t="shared" si="86"/>
        <v>0</v>
      </c>
    </row>
    <row r="1821" spans="2:12" x14ac:dyDescent="0.35">
      <c r="B1821" s="30">
        <v>40984</v>
      </c>
      <c r="C1821" s="31" t="s">
        <v>70</v>
      </c>
      <c r="D1821" s="32">
        <v>5.3429206505158398E-5</v>
      </c>
      <c r="E1821" s="32">
        <v>0.14552619424382052</v>
      </c>
      <c r="F1821">
        <v>0.20501627267943795</v>
      </c>
      <c r="G1821">
        <f>(D1821*Ergebnis!$C$2*Ergebnis!$C$6)</f>
        <v>0.35049559467383912</v>
      </c>
      <c r="H1821">
        <f>Ergebnis!$C$3/1000*Eigenverbrauch!E1821</f>
        <v>0.43657858273146155</v>
      </c>
      <c r="I1821">
        <f>Ergebnis!$C$4/1000*Eigenverbrauch!F1821</f>
        <v>0.7175569543780328</v>
      </c>
      <c r="J1821">
        <f t="shared" si="84"/>
        <v>0.29792125547276327</v>
      </c>
      <c r="K1821">
        <f t="shared" si="85"/>
        <v>5.2574339201075848E-2</v>
      </c>
      <c r="L1821">
        <f t="shared" si="86"/>
        <v>4.7316905280968262E-2</v>
      </c>
    </row>
    <row r="1822" spans="2:12" x14ac:dyDescent="0.35">
      <c r="B1822" s="30">
        <v>40984</v>
      </c>
      <c r="C1822" s="31" t="s">
        <v>71</v>
      </c>
      <c r="D1822" s="32">
        <v>2.6030961830761228E-6</v>
      </c>
      <c r="E1822" s="32">
        <v>0.1859052059037582</v>
      </c>
      <c r="F1822">
        <v>1.9098474070898212E-2</v>
      </c>
      <c r="G1822">
        <f>(D1822*Ergebnis!$C$2*Ergebnis!$C$6)</f>
        <v>1.7076310960979366E-2</v>
      </c>
      <c r="H1822">
        <f>Ergebnis!$C$3/1000*Eigenverbrauch!E1822</f>
        <v>0.55771561771127454</v>
      </c>
      <c r="I1822">
        <f>Ergebnis!$C$4/1000*Eigenverbrauch!F1822</f>
        <v>6.6844659248143742E-2</v>
      </c>
      <c r="J1822">
        <f t="shared" si="84"/>
        <v>1.451486431683246E-2</v>
      </c>
      <c r="K1822">
        <f t="shared" si="85"/>
        <v>2.5614466441469062E-3</v>
      </c>
      <c r="L1822">
        <f t="shared" si="86"/>
        <v>2.3053019797322155E-3</v>
      </c>
    </row>
    <row r="1823" spans="2:12" x14ac:dyDescent="0.35">
      <c r="B1823" s="30">
        <v>40984</v>
      </c>
      <c r="C1823" s="31" t="s">
        <v>72</v>
      </c>
      <c r="D1823" s="32">
        <v>0</v>
      </c>
      <c r="E1823" s="32">
        <v>0.20172877948294318</v>
      </c>
      <c r="F1823">
        <v>0.14421296747412934</v>
      </c>
      <c r="G1823">
        <f>(D1823*Ergebnis!$C$2*Ergebnis!$C$6)</f>
        <v>0</v>
      </c>
      <c r="H1823">
        <f>Ergebnis!$C$3/1000*Eigenverbrauch!E1823</f>
        <v>0.60518633844882952</v>
      </c>
      <c r="I1823">
        <f>Ergebnis!$C$4/1000*Eigenverbrauch!F1823</f>
        <v>0.50474538615945275</v>
      </c>
      <c r="J1823">
        <f t="shared" si="84"/>
        <v>0</v>
      </c>
      <c r="K1823">
        <f t="shared" si="85"/>
        <v>0</v>
      </c>
      <c r="L1823">
        <f t="shared" si="86"/>
        <v>0</v>
      </c>
    </row>
    <row r="1824" spans="2:12" x14ac:dyDescent="0.35">
      <c r="B1824" s="30">
        <v>40984</v>
      </c>
      <c r="C1824" s="31" t="s">
        <v>73</v>
      </c>
      <c r="D1824" s="32">
        <v>0</v>
      </c>
      <c r="E1824" s="32">
        <v>0.18898255490487076</v>
      </c>
      <c r="F1824">
        <v>0</v>
      </c>
      <c r="G1824">
        <f>(D1824*Ergebnis!$C$2*Ergebnis!$C$6)</f>
        <v>0</v>
      </c>
      <c r="H1824">
        <f>Ergebnis!$C$3/1000*Eigenverbrauch!E1824</f>
        <v>0.56694766471461233</v>
      </c>
      <c r="I1824">
        <f>Ergebnis!$C$4/1000*Eigenverbrauch!F1824</f>
        <v>0</v>
      </c>
      <c r="J1824">
        <f t="shared" si="84"/>
        <v>0</v>
      </c>
      <c r="K1824">
        <f t="shared" si="85"/>
        <v>0</v>
      </c>
      <c r="L1824">
        <f t="shared" si="86"/>
        <v>0</v>
      </c>
    </row>
    <row r="1825" spans="2:12" x14ac:dyDescent="0.35">
      <c r="B1825" s="30">
        <v>40984</v>
      </c>
      <c r="C1825" s="31" t="s">
        <v>74</v>
      </c>
      <c r="D1825" s="32">
        <v>0</v>
      </c>
      <c r="E1825" s="32">
        <v>0.15563553528822338</v>
      </c>
      <c r="F1825">
        <v>0.28160505135150937</v>
      </c>
      <c r="G1825">
        <f>(D1825*Ergebnis!$C$2*Ergebnis!$C$6)</f>
        <v>0</v>
      </c>
      <c r="H1825">
        <f>Ergebnis!$C$3/1000*Eigenverbrauch!E1825</f>
        <v>0.46690660586467014</v>
      </c>
      <c r="I1825">
        <f>Ergebnis!$C$4/1000*Eigenverbrauch!F1825</f>
        <v>0.9856176797302828</v>
      </c>
      <c r="J1825">
        <f t="shared" si="84"/>
        <v>0</v>
      </c>
      <c r="K1825">
        <f t="shared" si="85"/>
        <v>0</v>
      </c>
      <c r="L1825">
        <f t="shared" si="86"/>
        <v>0</v>
      </c>
    </row>
    <row r="1826" spans="2:12" x14ac:dyDescent="0.35">
      <c r="B1826" s="30">
        <v>40984</v>
      </c>
      <c r="C1826" s="31" t="s">
        <v>75</v>
      </c>
      <c r="D1826" s="32">
        <v>0</v>
      </c>
      <c r="E1826" s="32">
        <v>0.12531061317917816</v>
      </c>
      <c r="F1826">
        <v>0</v>
      </c>
      <c r="G1826">
        <f>(D1826*Ergebnis!$C$2*Ergebnis!$C$6)</f>
        <v>0</v>
      </c>
      <c r="H1826">
        <f>Ergebnis!$C$3/1000*Eigenverbrauch!E1826</f>
        <v>0.37593183953753451</v>
      </c>
      <c r="I1826">
        <f>Ergebnis!$C$4/1000*Eigenverbrauch!F1826</f>
        <v>0</v>
      </c>
      <c r="J1826">
        <f t="shared" si="84"/>
        <v>0</v>
      </c>
      <c r="K1826">
        <f t="shared" si="85"/>
        <v>0</v>
      </c>
      <c r="L1826">
        <f t="shared" si="86"/>
        <v>0</v>
      </c>
    </row>
    <row r="1827" spans="2:12" x14ac:dyDescent="0.35">
      <c r="B1827" s="30">
        <v>40984</v>
      </c>
      <c r="C1827" s="31" t="s">
        <v>76</v>
      </c>
      <c r="D1827" s="32">
        <v>0</v>
      </c>
      <c r="E1827" s="32">
        <v>9.6233407230450277E-2</v>
      </c>
      <c r="F1827">
        <v>0</v>
      </c>
      <c r="G1827">
        <f>(D1827*Ergebnis!$C$2*Ergebnis!$C$6)</f>
        <v>0</v>
      </c>
      <c r="H1827">
        <f>Ergebnis!$C$3/1000*Eigenverbrauch!E1827</f>
        <v>0.28870022169135084</v>
      </c>
      <c r="I1827">
        <f>Ergebnis!$C$4/1000*Eigenverbrauch!F1827</f>
        <v>0</v>
      </c>
      <c r="J1827">
        <f t="shared" si="84"/>
        <v>0</v>
      </c>
      <c r="K1827">
        <f t="shared" si="85"/>
        <v>0</v>
      </c>
      <c r="L1827">
        <f t="shared" si="86"/>
        <v>0</v>
      </c>
    </row>
    <row r="1828" spans="2:12" x14ac:dyDescent="0.35">
      <c r="B1828" s="30">
        <v>40985</v>
      </c>
      <c r="C1828" s="31" t="s">
        <v>53</v>
      </c>
      <c r="D1828" s="32">
        <v>0</v>
      </c>
      <c r="E1828" s="32">
        <v>8.2851984044597676E-2</v>
      </c>
      <c r="F1828">
        <v>0</v>
      </c>
      <c r="G1828">
        <f>(D1828*Ergebnis!$C$2*Ergebnis!$C$6)</f>
        <v>0</v>
      </c>
      <c r="H1828">
        <f>Ergebnis!$C$3/1000*Eigenverbrauch!E1828</f>
        <v>0.24855595213379303</v>
      </c>
      <c r="I1828">
        <f>Ergebnis!$C$4/1000*Eigenverbrauch!F1828</f>
        <v>0</v>
      </c>
      <c r="J1828">
        <f t="shared" si="84"/>
        <v>0</v>
      </c>
      <c r="K1828">
        <f t="shared" si="85"/>
        <v>0</v>
      </c>
      <c r="L1828">
        <f t="shared" si="86"/>
        <v>0</v>
      </c>
    </row>
    <row r="1829" spans="2:12" x14ac:dyDescent="0.35">
      <c r="B1829" s="30">
        <v>40985</v>
      </c>
      <c r="C1829" s="31" t="s">
        <v>54</v>
      </c>
      <c r="D1829" s="32">
        <v>0</v>
      </c>
      <c r="E1829" s="32">
        <v>7.2453334074797163E-2</v>
      </c>
      <c r="F1829">
        <v>0.19098474070898214</v>
      </c>
      <c r="G1829">
        <f>(D1829*Ergebnis!$C$2*Ergebnis!$C$6)</f>
        <v>0</v>
      </c>
      <c r="H1829">
        <f>Ergebnis!$C$3/1000*Eigenverbrauch!E1829</f>
        <v>0.2173600022243915</v>
      </c>
      <c r="I1829">
        <f>Ergebnis!$C$4/1000*Eigenverbrauch!F1829</f>
        <v>0.66844659248143745</v>
      </c>
      <c r="J1829">
        <f t="shared" si="84"/>
        <v>0</v>
      </c>
      <c r="K1829">
        <f t="shared" si="85"/>
        <v>0</v>
      </c>
      <c r="L1829">
        <f t="shared" si="86"/>
        <v>0</v>
      </c>
    </row>
    <row r="1830" spans="2:12" x14ac:dyDescent="0.35">
      <c r="B1830" s="30">
        <v>40985</v>
      </c>
      <c r="C1830" s="31" t="s">
        <v>55</v>
      </c>
      <c r="D1830" s="32">
        <v>0</v>
      </c>
      <c r="E1830" s="32">
        <v>7.1603746182731742E-2</v>
      </c>
      <c r="F1830">
        <v>0</v>
      </c>
      <c r="G1830">
        <f>(D1830*Ergebnis!$C$2*Ergebnis!$C$6)</f>
        <v>0</v>
      </c>
      <c r="H1830">
        <f>Ergebnis!$C$3/1000*Eigenverbrauch!E1830</f>
        <v>0.21481123854819523</v>
      </c>
      <c r="I1830">
        <f>Ergebnis!$C$4/1000*Eigenverbrauch!F1830</f>
        <v>0</v>
      </c>
      <c r="J1830">
        <f t="shared" si="84"/>
        <v>0</v>
      </c>
      <c r="K1830">
        <f t="shared" si="85"/>
        <v>0</v>
      </c>
      <c r="L1830">
        <f t="shared" si="86"/>
        <v>0</v>
      </c>
    </row>
    <row r="1831" spans="2:12" x14ac:dyDescent="0.35">
      <c r="B1831" s="30">
        <v>40985</v>
      </c>
      <c r="C1831" s="31" t="s">
        <v>56</v>
      </c>
      <c r="D1831" s="32">
        <v>0</v>
      </c>
      <c r="E1831" s="32">
        <v>7.3891290763350895E-2</v>
      </c>
      <c r="F1831">
        <v>0.16253191199111336</v>
      </c>
      <c r="G1831">
        <f>(D1831*Ergebnis!$C$2*Ergebnis!$C$6)</f>
        <v>0</v>
      </c>
      <c r="H1831">
        <f>Ergebnis!$C$3/1000*Eigenverbrauch!E1831</f>
        <v>0.2216738722900527</v>
      </c>
      <c r="I1831">
        <f>Ergebnis!$C$4/1000*Eigenverbrauch!F1831</f>
        <v>0.5688616919688968</v>
      </c>
      <c r="J1831">
        <f t="shared" si="84"/>
        <v>0</v>
      </c>
      <c r="K1831">
        <f t="shared" si="85"/>
        <v>0</v>
      </c>
      <c r="L1831">
        <f t="shared" si="86"/>
        <v>0</v>
      </c>
    </row>
    <row r="1832" spans="2:12" x14ac:dyDescent="0.35">
      <c r="B1832" s="30">
        <v>40985</v>
      </c>
      <c r="C1832" s="31" t="s">
        <v>57</v>
      </c>
      <c r="D1832" s="32">
        <v>0</v>
      </c>
      <c r="E1832" s="32">
        <v>7.9320105292101761E-2</v>
      </c>
      <c r="F1832">
        <v>0</v>
      </c>
      <c r="G1832">
        <f>(D1832*Ergebnis!$C$2*Ergebnis!$C$6)</f>
        <v>0</v>
      </c>
      <c r="H1832">
        <f>Ergebnis!$C$3/1000*Eigenverbrauch!E1832</f>
        <v>0.23796031587630528</v>
      </c>
      <c r="I1832">
        <f>Ergebnis!$C$4/1000*Eigenverbrauch!F1832</f>
        <v>0</v>
      </c>
      <c r="J1832">
        <f t="shared" si="84"/>
        <v>0</v>
      </c>
      <c r="K1832">
        <f t="shared" si="85"/>
        <v>0</v>
      </c>
      <c r="L1832">
        <f t="shared" si="86"/>
        <v>0</v>
      </c>
    </row>
    <row r="1833" spans="2:12" x14ac:dyDescent="0.35">
      <c r="B1833" s="30">
        <v>40985</v>
      </c>
      <c r="C1833" s="31" t="s">
        <v>58</v>
      </c>
      <c r="D1833" s="32">
        <v>0</v>
      </c>
      <c r="E1833" s="32">
        <v>8.5051277276569567E-2</v>
      </c>
      <c r="F1833">
        <v>0.16487050065285599</v>
      </c>
      <c r="G1833">
        <f>(D1833*Ergebnis!$C$2*Ergebnis!$C$6)</f>
        <v>0</v>
      </c>
      <c r="H1833">
        <f>Ergebnis!$C$3/1000*Eigenverbrauch!E1833</f>
        <v>0.25515383182970869</v>
      </c>
      <c r="I1833">
        <f>Ergebnis!$C$4/1000*Eigenverbrauch!F1833</f>
        <v>0.57704675228499602</v>
      </c>
      <c r="J1833">
        <f t="shared" si="84"/>
        <v>0</v>
      </c>
      <c r="K1833">
        <f t="shared" si="85"/>
        <v>0</v>
      </c>
      <c r="L1833">
        <f t="shared" si="86"/>
        <v>0</v>
      </c>
    </row>
    <row r="1834" spans="2:12" x14ac:dyDescent="0.35">
      <c r="B1834" s="30">
        <v>40985</v>
      </c>
      <c r="C1834" s="31" t="s">
        <v>59</v>
      </c>
      <c r="D1834" s="32">
        <v>8.1511092601373535E-7</v>
      </c>
      <c r="E1834" s="32">
        <v>9.0916046337230286E-2</v>
      </c>
      <c r="F1834">
        <v>0</v>
      </c>
      <c r="G1834">
        <f>(D1834*Ergebnis!$C$2*Ergebnis!$C$6)</f>
        <v>5.3471276746501041E-3</v>
      </c>
      <c r="H1834">
        <f>Ergebnis!$C$3/1000*Eigenverbrauch!E1834</f>
        <v>0.27274813901169087</v>
      </c>
      <c r="I1834">
        <f>Ergebnis!$C$4/1000*Eigenverbrauch!F1834</f>
        <v>0</v>
      </c>
      <c r="J1834">
        <f t="shared" si="84"/>
        <v>4.5450585234525888E-3</v>
      </c>
      <c r="K1834">
        <f t="shared" si="85"/>
        <v>8.0206915119751532E-4</v>
      </c>
      <c r="L1834">
        <f t="shared" si="86"/>
        <v>0</v>
      </c>
    </row>
    <row r="1835" spans="2:12" x14ac:dyDescent="0.35">
      <c r="B1835" s="30">
        <v>40985</v>
      </c>
      <c r="C1835" s="31" t="s">
        <v>60</v>
      </c>
      <c r="D1835" s="32">
        <v>3.0829598733906603E-5</v>
      </c>
      <c r="E1835" s="32">
        <v>0.11393203212015565</v>
      </c>
      <c r="F1835">
        <v>0.20832927328357337</v>
      </c>
      <c r="G1835">
        <f>(D1835*Ergebnis!$C$2*Ergebnis!$C$6)</f>
        <v>0.20224216769442732</v>
      </c>
      <c r="H1835">
        <f>Ergebnis!$C$3/1000*Eigenverbrauch!E1835</f>
        <v>0.34179609636046693</v>
      </c>
      <c r="I1835">
        <f>Ergebnis!$C$4/1000*Eigenverbrauch!F1835</f>
        <v>0.72915245649250682</v>
      </c>
      <c r="J1835">
        <f t="shared" si="84"/>
        <v>0.17190584254026323</v>
      </c>
      <c r="K1835">
        <f t="shared" si="85"/>
        <v>3.0336325154164095E-2</v>
      </c>
      <c r="L1835">
        <f t="shared" si="86"/>
        <v>2.7302692638747687E-2</v>
      </c>
    </row>
    <row r="1836" spans="2:12" x14ac:dyDescent="0.35">
      <c r="B1836" s="30">
        <v>40985</v>
      </c>
      <c r="C1836" s="31" t="s">
        <v>61</v>
      </c>
      <c r="D1836" s="32">
        <v>1.2371280344821372E-4</v>
      </c>
      <c r="E1836" s="32">
        <v>0.14949773181639453</v>
      </c>
      <c r="F1836">
        <v>5.5151715939430551E-2</v>
      </c>
      <c r="G1836">
        <f>(D1836*Ergebnis!$C$2*Ergebnis!$C$6)</f>
        <v>0.81155599062028194</v>
      </c>
      <c r="H1836">
        <f>Ergebnis!$C$3/1000*Eigenverbrauch!E1836</f>
        <v>0.44849319544918359</v>
      </c>
      <c r="I1836">
        <f>Ergebnis!$C$4/1000*Eigenverbrauch!F1836</f>
        <v>0.19303100578800692</v>
      </c>
      <c r="J1836">
        <f t="shared" si="84"/>
        <v>0.38121921613180604</v>
      </c>
      <c r="K1836">
        <f t="shared" si="85"/>
        <v>0.4303367744884759</v>
      </c>
      <c r="L1836">
        <f t="shared" si="86"/>
        <v>0.17372790520920622</v>
      </c>
    </row>
    <row r="1837" spans="2:12" x14ac:dyDescent="0.35">
      <c r="B1837" s="30">
        <v>40985</v>
      </c>
      <c r="C1837" s="31" t="s">
        <v>62</v>
      </c>
      <c r="D1837" s="32">
        <v>3.4552815092730635E-4</v>
      </c>
      <c r="E1837" s="32">
        <v>0.16861458655727737</v>
      </c>
      <c r="F1837">
        <v>0.61836181864244932</v>
      </c>
      <c r="G1837">
        <f>(D1837*Ergebnis!$C$2*Ergebnis!$C$6)</f>
        <v>2.2666646700831299</v>
      </c>
      <c r="H1837">
        <f>Ergebnis!$C$3/1000*Eigenverbrauch!E1837</f>
        <v>0.50584375967183215</v>
      </c>
      <c r="I1837">
        <f>Ergebnis!$C$4/1000*Eigenverbrauch!F1837</f>
        <v>2.1642663652485727</v>
      </c>
      <c r="J1837">
        <f t="shared" si="84"/>
        <v>0.42996719572105729</v>
      </c>
      <c r="K1837">
        <f t="shared" si="85"/>
        <v>1.8366974743620725</v>
      </c>
      <c r="L1837">
        <f t="shared" si="86"/>
        <v>1.6530277269258653</v>
      </c>
    </row>
    <row r="1838" spans="2:12" x14ac:dyDescent="0.35">
      <c r="B1838" s="30">
        <v>40985</v>
      </c>
      <c r="C1838" s="31" t="s">
        <v>63</v>
      </c>
      <c r="D1838" s="32">
        <v>4.0446592965826726E-4</v>
      </c>
      <c r="E1838" s="32">
        <v>0.17785676479489901</v>
      </c>
      <c r="F1838">
        <v>0.45056808216241501</v>
      </c>
      <c r="G1838">
        <f>(D1838*Ergebnis!$C$2*Ergebnis!$C$6)</f>
        <v>2.6532964985582335</v>
      </c>
      <c r="H1838">
        <f>Ergebnis!$C$3/1000*Eigenverbrauch!E1838</f>
        <v>0.53357029438469705</v>
      </c>
      <c r="I1838">
        <f>Ergebnis!$C$4/1000*Eigenverbrauch!F1838</f>
        <v>1.5769882875684524</v>
      </c>
      <c r="J1838">
        <f t="shared" si="84"/>
        <v>0.45353475022699247</v>
      </c>
      <c r="K1838">
        <f t="shared" si="85"/>
        <v>2.1997617483312411</v>
      </c>
      <c r="L1838">
        <f t="shared" si="86"/>
        <v>1.4192894588116072</v>
      </c>
    </row>
    <row r="1839" spans="2:12" x14ac:dyDescent="0.35">
      <c r="B1839" s="30">
        <v>40985</v>
      </c>
      <c r="C1839" s="31" t="s">
        <v>64</v>
      </c>
      <c r="D1839" s="32">
        <v>6.3923102330064264E-4</v>
      </c>
      <c r="E1839" s="32">
        <v>0.18574892972845103</v>
      </c>
      <c r="F1839">
        <v>0.16272679437959192</v>
      </c>
      <c r="G1839">
        <f>(D1839*Ergebnis!$C$2*Ergebnis!$C$6)</f>
        <v>4.1933555128522153</v>
      </c>
      <c r="H1839">
        <f>Ergebnis!$C$3/1000*Eigenverbrauch!E1839</f>
        <v>0.55724678918535309</v>
      </c>
      <c r="I1839">
        <f>Ergebnis!$C$4/1000*Eigenverbrauch!F1839</f>
        <v>0.56954378032857167</v>
      </c>
      <c r="J1839">
        <f t="shared" si="84"/>
        <v>0.47365977080755012</v>
      </c>
      <c r="K1839">
        <f t="shared" si="85"/>
        <v>3.719695742044665</v>
      </c>
      <c r="L1839">
        <f t="shared" si="86"/>
        <v>0.51258940229571448</v>
      </c>
    </row>
    <row r="1840" spans="2:12" x14ac:dyDescent="0.35">
      <c r="B1840" s="30">
        <v>40985</v>
      </c>
      <c r="C1840" s="31" t="s">
        <v>65</v>
      </c>
      <c r="D1840" s="32">
        <v>5.8535482048121862E-4</v>
      </c>
      <c r="E1840" s="32">
        <v>0.18849448235448754</v>
      </c>
      <c r="F1840">
        <v>0.10426207783602595</v>
      </c>
      <c r="G1840">
        <f>(D1840*Ergebnis!$C$2*Ergebnis!$C$6)</f>
        <v>3.839927622356794</v>
      </c>
      <c r="H1840">
        <f>Ergebnis!$C$3/1000*Eigenverbrauch!E1840</f>
        <v>0.56548344706346265</v>
      </c>
      <c r="I1840">
        <f>Ergebnis!$C$4/1000*Eigenverbrauch!F1840</f>
        <v>0.36491727242609084</v>
      </c>
      <c r="J1840">
        <f t="shared" si="84"/>
        <v>0.48066093000394322</v>
      </c>
      <c r="K1840">
        <f t="shared" si="85"/>
        <v>3.3592666923528509</v>
      </c>
      <c r="L1840">
        <f t="shared" si="86"/>
        <v>0.32842554518348177</v>
      </c>
    </row>
    <row r="1841" spans="2:12" x14ac:dyDescent="0.35">
      <c r="B1841" s="30">
        <v>40985</v>
      </c>
      <c r="C1841" s="31" t="s">
        <v>66</v>
      </c>
      <c r="D1841" s="32">
        <v>3.7702824413261133E-4</v>
      </c>
      <c r="E1841" s="32">
        <v>0.17963161517388304</v>
      </c>
      <c r="F1841">
        <v>0.15882914661002084</v>
      </c>
      <c r="G1841">
        <f>(D1841*Ergebnis!$C$2*Ergebnis!$C$6)</f>
        <v>2.4733052815099303</v>
      </c>
      <c r="H1841">
        <f>Ergebnis!$C$3/1000*Eigenverbrauch!E1841</f>
        <v>0.53889484552164912</v>
      </c>
      <c r="I1841">
        <f>Ergebnis!$C$4/1000*Eigenverbrauch!F1841</f>
        <v>0.55590201313507293</v>
      </c>
      <c r="J1841">
        <f t="shared" si="84"/>
        <v>0.45806061869340176</v>
      </c>
      <c r="K1841">
        <f t="shared" si="85"/>
        <v>2.0152446628165288</v>
      </c>
      <c r="L1841">
        <f t="shared" si="86"/>
        <v>0.5003118118215657</v>
      </c>
    </row>
    <row r="1842" spans="2:12" x14ac:dyDescent="0.35">
      <c r="B1842" s="30">
        <v>40985</v>
      </c>
      <c r="C1842" s="31" t="s">
        <v>67</v>
      </c>
      <c r="D1842" s="32">
        <v>2.2763944651496497E-4</v>
      </c>
      <c r="E1842" s="32">
        <v>0.17439510164949881</v>
      </c>
      <c r="F1842">
        <v>0</v>
      </c>
      <c r="G1842">
        <f>(D1842*Ergebnis!$C$2*Ergebnis!$C$6)</f>
        <v>1.4933147691381703</v>
      </c>
      <c r="H1842">
        <f>Ergebnis!$C$3/1000*Eigenverbrauch!E1842</f>
        <v>0.52318530494849647</v>
      </c>
      <c r="I1842">
        <f>Ergebnis!$C$4/1000*Eigenverbrauch!F1842</f>
        <v>0</v>
      </c>
      <c r="J1842">
        <f t="shared" si="84"/>
        <v>0.44470750920622198</v>
      </c>
      <c r="K1842">
        <f t="shared" si="85"/>
        <v>1.0486072599319483</v>
      </c>
      <c r="L1842">
        <f t="shared" si="86"/>
        <v>0</v>
      </c>
    </row>
    <row r="1843" spans="2:12" x14ac:dyDescent="0.35">
      <c r="B1843" s="30">
        <v>40985</v>
      </c>
      <c r="C1843" s="31" t="s">
        <v>68</v>
      </c>
      <c r="D1843" s="32">
        <v>2.0383031930511214E-4</v>
      </c>
      <c r="E1843" s="32">
        <v>0.17553792108817884</v>
      </c>
      <c r="F1843">
        <v>0</v>
      </c>
      <c r="G1843">
        <f>(D1843*Ergebnis!$C$2*Ergebnis!$C$6)</f>
        <v>1.3371268946415356</v>
      </c>
      <c r="H1843">
        <f>Ergebnis!$C$3/1000*Eigenverbrauch!E1843</f>
        <v>0.52661376326453646</v>
      </c>
      <c r="I1843">
        <f>Ergebnis!$C$4/1000*Eigenverbrauch!F1843</f>
        <v>0</v>
      </c>
      <c r="J1843">
        <f t="shared" si="84"/>
        <v>0.44762169877485597</v>
      </c>
      <c r="K1843">
        <f t="shared" si="85"/>
        <v>0.88950519586667953</v>
      </c>
      <c r="L1843">
        <f t="shared" si="86"/>
        <v>0</v>
      </c>
    </row>
    <row r="1844" spans="2:12" x14ac:dyDescent="0.35">
      <c r="B1844" s="30">
        <v>40985</v>
      </c>
      <c r="C1844" s="31" t="s">
        <v>69</v>
      </c>
      <c r="D1844" s="32">
        <v>8.482412410710678E-5</v>
      </c>
      <c r="E1844" s="32">
        <v>0.17905169676058008</v>
      </c>
      <c r="F1844">
        <v>0</v>
      </c>
      <c r="G1844">
        <f>(D1844*Ergebnis!$C$2*Ergebnis!$C$6)</f>
        <v>0.5564462541426205</v>
      </c>
      <c r="H1844">
        <f>Ergebnis!$C$3/1000*Eigenverbrauch!E1844</f>
        <v>0.53715509028174024</v>
      </c>
      <c r="I1844">
        <f>Ergebnis!$C$4/1000*Eigenverbrauch!F1844</f>
        <v>0</v>
      </c>
      <c r="J1844">
        <f t="shared" si="84"/>
        <v>0.45658182673947917</v>
      </c>
      <c r="K1844">
        <f t="shared" si="85"/>
        <v>9.9864427403141331E-2</v>
      </c>
      <c r="L1844">
        <f t="shared" si="86"/>
        <v>0</v>
      </c>
    </row>
    <row r="1845" spans="2:12" x14ac:dyDescent="0.35">
      <c r="B1845" s="30">
        <v>40985</v>
      </c>
      <c r="C1845" s="31" t="s">
        <v>70</v>
      </c>
      <c r="D1845" s="32">
        <v>2.8213355600410906E-5</v>
      </c>
      <c r="E1845" s="32">
        <v>0.19361673918003033</v>
      </c>
      <c r="F1845">
        <v>0.20501627267943795</v>
      </c>
      <c r="G1845">
        <f>(D1845*Ergebnis!$C$2*Ergebnis!$C$6)</f>
        <v>0.18507961273869555</v>
      </c>
      <c r="H1845">
        <f>Ergebnis!$C$3/1000*Eigenverbrauch!E1845</f>
        <v>0.58085021754009103</v>
      </c>
      <c r="I1845">
        <f>Ergebnis!$C$4/1000*Eigenverbrauch!F1845</f>
        <v>0.7175569543780328</v>
      </c>
      <c r="J1845">
        <f t="shared" si="84"/>
        <v>0.15731767082789122</v>
      </c>
      <c r="K1845">
        <f t="shared" si="85"/>
        <v>2.7761941910804333E-2</v>
      </c>
      <c r="L1845">
        <f t="shared" si="86"/>
        <v>2.4985747719723901E-2</v>
      </c>
    </row>
    <row r="1846" spans="2:12" x14ac:dyDescent="0.35">
      <c r="B1846" s="30">
        <v>40985</v>
      </c>
      <c r="C1846" s="31" t="s">
        <v>71</v>
      </c>
      <c r="D1846" s="32">
        <v>6.0475971930051332E-7</v>
      </c>
      <c r="E1846" s="32">
        <v>0.21305424932882233</v>
      </c>
      <c r="F1846">
        <v>1.9098474070898212E-2</v>
      </c>
      <c r="G1846">
        <f>(D1846*Ergebnis!$C$2*Ergebnis!$C$6)</f>
        <v>3.9672237586113671E-3</v>
      </c>
      <c r="H1846">
        <f>Ergebnis!$C$3/1000*Eigenverbrauch!E1846</f>
        <v>0.63916274798646699</v>
      </c>
      <c r="I1846">
        <f>Ergebnis!$C$4/1000*Eigenverbrauch!F1846</f>
        <v>6.6844659248143742E-2</v>
      </c>
      <c r="J1846">
        <f t="shared" si="84"/>
        <v>3.3721401948196617E-3</v>
      </c>
      <c r="K1846">
        <f t="shared" si="85"/>
        <v>5.9508356379170532E-4</v>
      </c>
      <c r="L1846">
        <f t="shared" si="86"/>
        <v>5.3557520741253479E-4</v>
      </c>
    </row>
    <row r="1847" spans="2:12" x14ac:dyDescent="0.35">
      <c r="B1847" s="30">
        <v>40985</v>
      </c>
      <c r="C1847" s="31" t="s">
        <v>72</v>
      </c>
      <c r="D1847" s="32">
        <v>0</v>
      </c>
      <c r="E1847" s="32">
        <v>0.20780360455099056</v>
      </c>
      <c r="F1847">
        <v>0.14421296747412934</v>
      </c>
      <c r="G1847">
        <f>(D1847*Ergebnis!$C$2*Ergebnis!$C$6)</f>
        <v>0</v>
      </c>
      <c r="H1847">
        <f>Ergebnis!$C$3/1000*Eigenverbrauch!E1847</f>
        <v>0.62341081365297168</v>
      </c>
      <c r="I1847">
        <f>Ergebnis!$C$4/1000*Eigenverbrauch!F1847</f>
        <v>0.50474538615945275</v>
      </c>
      <c r="J1847">
        <f t="shared" si="84"/>
        <v>0</v>
      </c>
      <c r="K1847">
        <f t="shared" si="85"/>
        <v>0</v>
      </c>
      <c r="L1847">
        <f t="shared" si="86"/>
        <v>0</v>
      </c>
    </row>
    <row r="1848" spans="2:12" x14ac:dyDescent="0.35">
      <c r="B1848" s="30">
        <v>40985</v>
      </c>
      <c r="C1848" s="31" t="s">
        <v>73</v>
      </c>
      <c r="D1848" s="32">
        <v>0</v>
      </c>
      <c r="E1848" s="32">
        <v>0.18450133181431536</v>
      </c>
      <c r="F1848">
        <v>0</v>
      </c>
      <c r="G1848">
        <f>(D1848*Ergebnis!$C$2*Ergebnis!$C$6)</f>
        <v>0</v>
      </c>
      <c r="H1848">
        <f>Ergebnis!$C$3/1000*Eigenverbrauch!E1848</f>
        <v>0.55350399544294604</v>
      </c>
      <c r="I1848">
        <f>Ergebnis!$C$4/1000*Eigenverbrauch!F1848</f>
        <v>0</v>
      </c>
      <c r="J1848">
        <f t="shared" si="84"/>
        <v>0</v>
      </c>
      <c r="K1848">
        <f t="shared" si="85"/>
        <v>0</v>
      </c>
      <c r="L1848">
        <f t="shared" si="86"/>
        <v>0</v>
      </c>
    </row>
    <row r="1849" spans="2:12" x14ac:dyDescent="0.35">
      <c r="B1849" s="30">
        <v>40985</v>
      </c>
      <c r="C1849" s="31" t="s">
        <v>74</v>
      </c>
      <c r="D1849" s="32">
        <v>0</v>
      </c>
      <c r="E1849" s="32">
        <v>0.15348923606639819</v>
      </c>
      <c r="F1849">
        <v>0.28160505135150937</v>
      </c>
      <c r="G1849">
        <f>(D1849*Ergebnis!$C$2*Ergebnis!$C$6)</f>
        <v>0</v>
      </c>
      <c r="H1849">
        <f>Ergebnis!$C$3/1000*Eigenverbrauch!E1849</f>
        <v>0.46046770819919458</v>
      </c>
      <c r="I1849">
        <f>Ergebnis!$C$4/1000*Eigenverbrauch!F1849</f>
        <v>0.9856176797302828</v>
      </c>
      <c r="J1849">
        <f t="shared" si="84"/>
        <v>0</v>
      </c>
      <c r="K1849">
        <f t="shared" si="85"/>
        <v>0</v>
      </c>
      <c r="L1849">
        <f t="shared" si="86"/>
        <v>0</v>
      </c>
    </row>
    <row r="1850" spans="2:12" x14ac:dyDescent="0.35">
      <c r="B1850" s="30">
        <v>40985</v>
      </c>
      <c r="C1850" s="31" t="s">
        <v>75</v>
      </c>
      <c r="D1850" s="32">
        <v>0</v>
      </c>
      <c r="E1850" s="32">
        <v>0.13126642348932199</v>
      </c>
      <c r="F1850">
        <v>0</v>
      </c>
      <c r="G1850">
        <f>(D1850*Ergebnis!$C$2*Ergebnis!$C$6)</f>
        <v>0</v>
      </c>
      <c r="H1850">
        <f>Ergebnis!$C$3/1000*Eigenverbrauch!E1850</f>
        <v>0.39379927046796598</v>
      </c>
      <c r="I1850">
        <f>Ergebnis!$C$4/1000*Eigenverbrauch!F1850</f>
        <v>0</v>
      </c>
      <c r="J1850">
        <f t="shared" si="84"/>
        <v>0</v>
      </c>
      <c r="K1850">
        <f t="shared" si="85"/>
        <v>0</v>
      </c>
      <c r="L1850">
        <f t="shared" si="86"/>
        <v>0</v>
      </c>
    </row>
    <row r="1851" spans="2:12" x14ac:dyDescent="0.35">
      <c r="B1851" s="30">
        <v>40985</v>
      </c>
      <c r="C1851" s="31" t="s">
        <v>76</v>
      </c>
      <c r="D1851" s="32">
        <v>0</v>
      </c>
      <c r="E1851" s="32">
        <v>0.11398253535781312</v>
      </c>
      <c r="F1851">
        <v>0</v>
      </c>
      <c r="G1851">
        <f>(D1851*Ergebnis!$C$2*Ergebnis!$C$6)</f>
        <v>0</v>
      </c>
      <c r="H1851">
        <f>Ergebnis!$C$3/1000*Eigenverbrauch!E1851</f>
        <v>0.34194760607343938</v>
      </c>
      <c r="I1851">
        <f>Ergebnis!$C$4/1000*Eigenverbrauch!F1851</f>
        <v>0</v>
      </c>
      <c r="J1851">
        <f t="shared" si="84"/>
        <v>0</v>
      </c>
      <c r="K1851">
        <f t="shared" si="85"/>
        <v>0</v>
      </c>
      <c r="L1851">
        <f t="shared" si="86"/>
        <v>0</v>
      </c>
    </row>
    <row r="1852" spans="2:12" x14ac:dyDescent="0.35">
      <c r="B1852" s="30">
        <v>40986</v>
      </c>
      <c r="C1852" s="31" t="s">
        <v>53</v>
      </c>
      <c r="D1852" s="32">
        <v>0</v>
      </c>
      <c r="E1852" s="32">
        <v>0.10220813084701091</v>
      </c>
      <c r="F1852">
        <v>0</v>
      </c>
      <c r="G1852">
        <f>(D1852*Ergebnis!$C$2*Ergebnis!$C$6)</f>
        <v>0</v>
      </c>
      <c r="H1852">
        <f>Ergebnis!$C$3/1000*Eigenverbrauch!E1852</f>
        <v>0.30662439254103274</v>
      </c>
      <c r="I1852">
        <f>Ergebnis!$C$4/1000*Eigenverbrauch!F1852</f>
        <v>0</v>
      </c>
      <c r="J1852">
        <f t="shared" si="84"/>
        <v>0</v>
      </c>
      <c r="K1852">
        <f t="shared" si="85"/>
        <v>0</v>
      </c>
      <c r="L1852">
        <f t="shared" si="86"/>
        <v>0</v>
      </c>
    </row>
    <row r="1853" spans="2:12" x14ac:dyDescent="0.35">
      <c r="B1853" s="30">
        <v>40986</v>
      </c>
      <c r="C1853" s="31" t="s">
        <v>54</v>
      </c>
      <c r="D1853" s="32">
        <v>0</v>
      </c>
      <c r="E1853" s="32">
        <v>9.1520719180419888E-2</v>
      </c>
      <c r="F1853">
        <v>0.19098474070898214</v>
      </c>
      <c r="G1853">
        <f>(D1853*Ergebnis!$C$2*Ergebnis!$C$6)</f>
        <v>0</v>
      </c>
      <c r="H1853">
        <f>Ergebnis!$C$3/1000*Eigenverbrauch!E1853</f>
        <v>0.27456215754125968</v>
      </c>
      <c r="I1853">
        <f>Ergebnis!$C$4/1000*Eigenverbrauch!F1853</f>
        <v>0.66844659248143745</v>
      </c>
      <c r="J1853">
        <f t="shared" si="84"/>
        <v>0</v>
      </c>
      <c r="K1853">
        <f t="shared" si="85"/>
        <v>0</v>
      </c>
      <c r="L1853">
        <f t="shared" si="86"/>
        <v>0</v>
      </c>
    </row>
    <row r="1854" spans="2:12" x14ac:dyDescent="0.35">
      <c r="B1854" s="30">
        <v>40986</v>
      </c>
      <c r="C1854" s="31" t="s">
        <v>55</v>
      </c>
      <c r="D1854" s="32">
        <v>0</v>
      </c>
      <c r="E1854" s="32">
        <v>8.4797643551212762E-2</v>
      </c>
      <c r="F1854">
        <v>0</v>
      </c>
      <c r="G1854">
        <f>(D1854*Ergebnis!$C$2*Ergebnis!$C$6)</f>
        <v>0</v>
      </c>
      <c r="H1854">
        <f>Ergebnis!$C$3/1000*Eigenverbrauch!E1854</f>
        <v>0.25439293065363827</v>
      </c>
      <c r="I1854">
        <f>Ergebnis!$C$4/1000*Eigenverbrauch!F1854</f>
        <v>0</v>
      </c>
      <c r="J1854">
        <f t="shared" si="84"/>
        <v>0</v>
      </c>
      <c r="K1854">
        <f t="shared" si="85"/>
        <v>0</v>
      </c>
      <c r="L1854">
        <f t="shared" si="86"/>
        <v>0</v>
      </c>
    </row>
    <row r="1855" spans="2:12" x14ac:dyDescent="0.35">
      <c r="B1855" s="30">
        <v>40986</v>
      </c>
      <c r="C1855" s="31" t="s">
        <v>56</v>
      </c>
      <c r="D1855" s="32">
        <v>0</v>
      </c>
      <c r="E1855" s="32">
        <v>8.0188540219731708E-2</v>
      </c>
      <c r="F1855">
        <v>0.16253191199111336</v>
      </c>
      <c r="G1855">
        <f>(D1855*Ergebnis!$C$2*Ergebnis!$C$6)</f>
        <v>0</v>
      </c>
      <c r="H1855">
        <f>Ergebnis!$C$3/1000*Eigenverbrauch!E1855</f>
        <v>0.24056562065919512</v>
      </c>
      <c r="I1855">
        <f>Ergebnis!$C$4/1000*Eigenverbrauch!F1855</f>
        <v>0.5688616919688968</v>
      </c>
      <c r="J1855">
        <f t="shared" si="84"/>
        <v>0</v>
      </c>
      <c r="K1855">
        <f t="shared" si="85"/>
        <v>0</v>
      </c>
      <c r="L1855">
        <f t="shared" si="86"/>
        <v>0</v>
      </c>
    </row>
    <row r="1856" spans="2:12" x14ac:dyDescent="0.35">
      <c r="B1856" s="30">
        <v>40986</v>
      </c>
      <c r="C1856" s="31" t="s">
        <v>57</v>
      </c>
      <c r="D1856" s="32">
        <v>0</v>
      </c>
      <c r="E1856" s="32">
        <v>8.0818135347188791E-2</v>
      </c>
      <c r="F1856">
        <v>0</v>
      </c>
      <c r="G1856">
        <f>(D1856*Ergebnis!$C$2*Ergebnis!$C$6)</f>
        <v>0</v>
      </c>
      <c r="H1856">
        <f>Ergebnis!$C$3/1000*Eigenverbrauch!E1856</f>
        <v>0.24245440604156637</v>
      </c>
      <c r="I1856">
        <f>Ergebnis!$C$4/1000*Eigenverbrauch!F1856</f>
        <v>0</v>
      </c>
      <c r="J1856">
        <f t="shared" si="84"/>
        <v>0</v>
      </c>
      <c r="K1856">
        <f t="shared" si="85"/>
        <v>0</v>
      </c>
      <c r="L1856">
        <f t="shared" si="86"/>
        <v>0</v>
      </c>
    </row>
    <row r="1857" spans="2:12" x14ac:dyDescent="0.35">
      <c r="B1857" s="30">
        <v>40986</v>
      </c>
      <c r="C1857" s="31" t="s">
        <v>58</v>
      </c>
      <c r="D1857" s="32">
        <v>0</v>
      </c>
      <c r="E1857" s="32">
        <v>8.4141444394085163E-2</v>
      </c>
      <c r="F1857">
        <v>0.16487050065285599</v>
      </c>
      <c r="G1857">
        <f>(D1857*Ergebnis!$C$2*Ergebnis!$C$6)</f>
        <v>0</v>
      </c>
      <c r="H1857">
        <f>Ergebnis!$C$3/1000*Eigenverbrauch!E1857</f>
        <v>0.25242433318225549</v>
      </c>
      <c r="I1857">
        <f>Ergebnis!$C$4/1000*Eigenverbrauch!F1857</f>
        <v>0.57704675228499602</v>
      </c>
      <c r="J1857">
        <f t="shared" si="84"/>
        <v>0</v>
      </c>
      <c r="K1857">
        <f t="shared" si="85"/>
        <v>0</v>
      </c>
      <c r="L1857">
        <f t="shared" si="86"/>
        <v>0</v>
      </c>
    </row>
    <row r="1858" spans="2:12" x14ac:dyDescent="0.35">
      <c r="B1858" s="30">
        <v>40986</v>
      </c>
      <c r="C1858" s="31" t="s">
        <v>59</v>
      </c>
      <c r="D1858" s="32">
        <v>1.8668669595798455E-6</v>
      </c>
      <c r="E1858" s="32">
        <v>8.9855236108810688E-2</v>
      </c>
      <c r="F1858">
        <v>0</v>
      </c>
      <c r="G1858">
        <f>(D1858*Ergebnis!$C$2*Ergebnis!$C$6)</f>
        <v>1.2246647254843786E-2</v>
      </c>
      <c r="H1858">
        <f>Ergebnis!$C$3/1000*Eigenverbrauch!E1858</f>
        <v>0.26956570832643206</v>
      </c>
      <c r="I1858">
        <f>Ergebnis!$C$4/1000*Eigenverbrauch!F1858</f>
        <v>0</v>
      </c>
      <c r="J1858">
        <f t="shared" si="84"/>
        <v>1.0409650166617218E-2</v>
      </c>
      <c r="K1858">
        <f t="shared" si="85"/>
        <v>1.8369970882265683E-3</v>
      </c>
      <c r="L1858">
        <f t="shared" si="86"/>
        <v>0</v>
      </c>
    </row>
    <row r="1859" spans="2:12" x14ac:dyDescent="0.35">
      <c r="B1859" s="30">
        <v>40986</v>
      </c>
      <c r="C1859" s="31" t="s">
        <v>60</v>
      </c>
      <c r="D1859" s="32">
        <v>5.5940274035297482E-5</v>
      </c>
      <c r="E1859" s="32">
        <v>0.10314109733553542</v>
      </c>
      <c r="F1859">
        <v>0.20832927328357337</v>
      </c>
      <c r="G1859">
        <f>(D1859*Ergebnis!$C$2*Ergebnis!$C$6)</f>
        <v>0.36696819767155148</v>
      </c>
      <c r="H1859">
        <f>Ergebnis!$C$3/1000*Eigenverbrauch!E1859</f>
        <v>0.30942329200660623</v>
      </c>
      <c r="I1859">
        <f>Ergebnis!$C$4/1000*Eigenverbrauch!F1859</f>
        <v>0.72915245649250682</v>
      </c>
      <c r="J1859">
        <f t="shared" si="84"/>
        <v>0.26300979820561526</v>
      </c>
      <c r="K1859">
        <f t="shared" si="85"/>
        <v>0.10395839946593621</v>
      </c>
      <c r="L1859">
        <f t="shared" si="86"/>
        <v>9.35625595193426E-2</v>
      </c>
    </row>
    <row r="1860" spans="2:12" x14ac:dyDescent="0.35">
      <c r="B1860" s="30">
        <v>40986</v>
      </c>
      <c r="C1860" s="31" t="s">
        <v>61</v>
      </c>
      <c r="D1860" s="32">
        <v>2.7834723428327103E-4</v>
      </c>
      <c r="E1860" s="32">
        <v>0.13966317260420447</v>
      </c>
      <c r="F1860">
        <v>5.5151715939430551E-2</v>
      </c>
      <c r="G1860">
        <f>(D1860*Ergebnis!$C$2*Ergebnis!$C$6)</f>
        <v>1.825957856898258</v>
      </c>
      <c r="H1860">
        <f>Ergebnis!$C$3/1000*Eigenverbrauch!E1860</f>
        <v>0.4189895178126134</v>
      </c>
      <c r="I1860">
        <f>Ergebnis!$C$4/1000*Eigenverbrauch!F1860</f>
        <v>0.19303100578800692</v>
      </c>
      <c r="J1860">
        <f t="shared" si="84"/>
        <v>0.35614109014072137</v>
      </c>
      <c r="K1860">
        <f t="shared" si="85"/>
        <v>1.4698167667575366</v>
      </c>
      <c r="L1860">
        <f t="shared" si="86"/>
        <v>0.17372790520920622</v>
      </c>
    </row>
    <row r="1861" spans="2:12" x14ac:dyDescent="0.35">
      <c r="B1861" s="30">
        <v>40986</v>
      </c>
      <c r="C1861" s="31" t="s">
        <v>62</v>
      </c>
      <c r="D1861" s="32">
        <v>5.1266533161138086E-4</v>
      </c>
      <c r="E1861" s="32">
        <v>0.16819740694333896</v>
      </c>
      <c r="F1861">
        <v>0.61836181864244932</v>
      </c>
      <c r="G1861">
        <f>(D1861*Ergebnis!$C$2*Ergebnis!$C$6)</f>
        <v>3.3630845753706584</v>
      </c>
      <c r="H1861">
        <f>Ergebnis!$C$3/1000*Eigenverbrauch!E1861</f>
        <v>0.50459222083001687</v>
      </c>
      <c r="I1861">
        <f>Ergebnis!$C$4/1000*Eigenverbrauch!F1861</f>
        <v>2.1642663652485727</v>
      </c>
      <c r="J1861">
        <f t="shared" ref="J1861:J1924" si="87">MIN(G1861,H1861)*0.85</f>
        <v>0.42890338770551434</v>
      </c>
      <c r="K1861">
        <f t="shared" ref="K1861:K1924" si="88">G1861-J1861</f>
        <v>2.934181187665144</v>
      </c>
      <c r="L1861">
        <f t="shared" ref="L1861:L1924" si="89">MIN(I1861,K1861)*0.9</f>
        <v>1.9478397287237155</v>
      </c>
    </row>
    <row r="1862" spans="2:12" x14ac:dyDescent="0.35">
      <c r="B1862" s="30">
        <v>40986</v>
      </c>
      <c r="C1862" s="31" t="s">
        <v>63</v>
      </c>
      <c r="D1862" s="32">
        <v>7.0287541028181183E-4</v>
      </c>
      <c r="E1862" s="32">
        <v>0.18770354588477625</v>
      </c>
      <c r="F1862">
        <v>0.45056808216241501</v>
      </c>
      <c r="G1862">
        <f>(D1862*Ergebnis!$C$2*Ergebnis!$C$6)</f>
        <v>4.6108626914486859</v>
      </c>
      <c r="H1862">
        <f>Ergebnis!$C$3/1000*Eigenverbrauch!E1862</f>
        <v>0.56311063765432878</v>
      </c>
      <c r="I1862">
        <f>Ergebnis!$C$4/1000*Eigenverbrauch!F1862</f>
        <v>1.5769882875684524</v>
      </c>
      <c r="J1862">
        <f t="shared" si="87"/>
        <v>0.47864404200617944</v>
      </c>
      <c r="K1862">
        <f t="shared" si="88"/>
        <v>4.1322186494425068</v>
      </c>
      <c r="L1862">
        <f t="shared" si="89"/>
        <v>1.4192894588116072</v>
      </c>
    </row>
    <row r="1863" spans="2:12" x14ac:dyDescent="0.35">
      <c r="B1863" s="30">
        <v>40986</v>
      </c>
      <c r="C1863" s="31" t="s">
        <v>64</v>
      </c>
      <c r="D1863" s="32">
        <v>7.0173162559530866E-4</v>
      </c>
      <c r="E1863" s="32">
        <v>0.20569570298660012</v>
      </c>
      <c r="F1863">
        <v>0.16272679437959192</v>
      </c>
      <c r="G1863">
        <f>(D1863*Ergebnis!$C$2*Ergebnis!$C$6)</f>
        <v>4.6033594639052247</v>
      </c>
      <c r="H1863">
        <f>Ergebnis!$C$3/1000*Eigenverbrauch!E1863</f>
        <v>0.61708710895980035</v>
      </c>
      <c r="I1863">
        <f>Ergebnis!$C$4/1000*Eigenverbrauch!F1863</f>
        <v>0.56954378032857167</v>
      </c>
      <c r="J1863">
        <f t="shared" si="87"/>
        <v>0.5245240426158303</v>
      </c>
      <c r="K1863">
        <f t="shared" si="88"/>
        <v>4.0788354212893942</v>
      </c>
      <c r="L1863">
        <f t="shared" si="89"/>
        <v>0.51258940229571448</v>
      </c>
    </row>
    <row r="1864" spans="2:12" x14ac:dyDescent="0.35">
      <c r="B1864" s="30">
        <v>40986</v>
      </c>
      <c r="C1864" s="31" t="s">
        <v>65</v>
      </c>
      <c r="D1864" s="32">
        <v>7.3469103029718673E-4</v>
      </c>
      <c r="E1864" s="32">
        <v>0.20257563196997999</v>
      </c>
      <c r="F1864">
        <v>0.10426207783602595</v>
      </c>
      <c r="G1864">
        <f>(D1864*Ergebnis!$C$2*Ergebnis!$C$6)</f>
        <v>4.8195731587495452</v>
      </c>
      <c r="H1864">
        <f>Ergebnis!$C$3/1000*Eigenverbrauch!E1864</f>
        <v>0.60772689590994</v>
      </c>
      <c r="I1864">
        <f>Ergebnis!$C$4/1000*Eigenverbrauch!F1864</f>
        <v>0.36491727242609084</v>
      </c>
      <c r="J1864">
        <f t="shared" si="87"/>
        <v>0.51656786152344902</v>
      </c>
      <c r="K1864">
        <f t="shared" si="88"/>
        <v>4.3030052972260959</v>
      </c>
      <c r="L1864">
        <f t="shared" si="89"/>
        <v>0.32842554518348177</v>
      </c>
    </row>
    <row r="1865" spans="2:12" x14ac:dyDescent="0.35">
      <c r="B1865" s="30">
        <v>40986</v>
      </c>
      <c r="C1865" s="31" t="s">
        <v>66</v>
      </c>
      <c r="D1865" s="32">
        <v>6.5950362084762936E-4</v>
      </c>
      <c r="E1865" s="32">
        <v>0.1816173195566996</v>
      </c>
      <c r="F1865">
        <v>0.15882914661002084</v>
      </c>
      <c r="G1865">
        <f>(D1865*Ergebnis!$C$2*Ergebnis!$C$6)</f>
        <v>4.3263437527604482</v>
      </c>
      <c r="H1865">
        <f>Ergebnis!$C$3/1000*Eigenverbrauch!E1865</f>
        <v>0.54485195867009883</v>
      </c>
      <c r="I1865">
        <f>Ergebnis!$C$4/1000*Eigenverbrauch!F1865</f>
        <v>0.55590201313507293</v>
      </c>
      <c r="J1865">
        <f t="shared" si="87"/>
        <v>0.46312416486958402</v>
      </c>
      <c r="K1865">
        <f t="shared" si="88"/>
        <v>3.8632195878908644</v>
      </c>
      <c r="L1865">
        <f t="shared" si="89"/>
        <v>0.5003118118215657</v>
      </c>
    </row>
    <row r="1866" spans="2:12" x14ac:dyDescent="0.35">
      <c r="B1866" s="30">
        <v>40986</v>
      </c>
      <c r="C1866" s="31" t="s">
        <v>67</v>
      </c>
      <c r="D1866" s="32">
        <v>5.4478333148640589E-4</v>
      </c>
      <c r="E1866" s="32">
        <v>0.16485198193605516</v>
      </c>
      <c r="F1866">
        <v>0</v>
      </c>
      <c r="G1866">
        <f>(D1866*Ergebnis!$C$2*Ergebnis!$C$6)</f>
        <v>3.5737786545508228</v>
      </c>
      <c r="H1866">
        <f>Ergebnis!$C$3/1000*Eigenverbrauch!E1866</f>
        <v>0.49455594580816548</v>
      </c>
      <c r="I1866">
        <f>Ergebnis!$C$4/1000*Eigenverbrauch!F1866</f>
        <v>0</v>
      </c>
      <c r="J1866">
        <f t="shared" si="87"/>
        <v>0.42037255393694062</v>
      </c>
      <c r="K1866">
        <f t="shared" si="88"/>
        <v>3.153406100613882</v>
      </c>
      <c r="L1866">
        <f t="shared" si="89"/>
        <v>0</v>
      </c>
    </row>
    <row r="1867" spans="2:12" x14ac:dyDescent="0.35">
      <c r="B1867" s="30">
        <v>40986</v>
      </c>
      <c r="C1867" s="31" t="s">
        <v>68</v>
      </c>
      <c r="D1867" s="32">
        <v>3.5854363184268696E-4</v>
      </c>
      <c r="E1867" s="32">
        <v>0.15885767012782864</v>
      </c>
      <c r="F1867">
        <v>0</v>
      </c>
      <c r="G1867">
        <f>(D1867*Ergebnis!$C$2*Ergebnis!$C$6)</f>
        <v>2.3520462248880265</v>
      </c>
      <c r="H1867">
        <f>Ergebnis!$C$3/1000*Eigenverbrauch!E1867</f>
        <v>0.47657301038348593</v>
      </c>
      <c r="I1867">
        <f>Ergebnis!$C$4/1000*Eigenverbrauch!F1867</f>
        <v>0</v>
      </c>
      <c r="J1867">
        <f t="shared" si="87"/>
        <v>0.40508705882596302</v>
      </c>
      <c r="K1867">
        <f t="shared" si="88"/>
        <v>1.9469591660620635</v>
      </c>
      <c r="L1867">
        <f t="shared" si="89"/>
        <v>0</v>
      </c>
    </row>
    <row r="1868" spans="2:12" x14ac:dyDescent="0.35">
      <c r="B1868" s="30">
        <v>40986</v>
      </c>
      <c r="C1868" s="31" t="s">
        <v>69</v>
      </c>
      <c r="D1868" s="32">
        <v>1.5543639481065152E-4</v>
      </c>
      <c r="E1868" s="32">
        <v>0.15797239783510458</v>
      </c>
      <c r="F1868">
        <v>0</v>
      </c>
      <c r="G1868">
        <f>(D1868*Ergebnis!$C$2*Ergebnis!$C$6)</f>
        <v>1.0196627499578739</v>
      </c>
      <c r="H1868">
        <f>Ergebnis!$C$3/1000*Eigenverbrauch!E1868</f>
        <v>0.47391719350531375</v>
      </c>
      <c r="I1868">
        <f>Ergebnis!$C$4/1000*Eigenverbrauch!F1868</f>
        <v>0</v>
      </c>
      <c r="J1868">
        <f t="shared" si="87"/>
        <v>0.40282961447951665</v>
      </c>
      <c r="K1868">
        <f t="shared" si="88"/>
        <v>0.61683313547835716</v>
      </c>
      <c r="L1868">
        <f t="shared" si="89"/>
        <v>0</v>
      </c>
    </row>
    <row r="1869" spans="2:12" x14ac:dyDescent="0.35">
      <c r="B1869" s="30">
        <v>40986</v>
      </c>
      <c r="C1869" s="31" t="s">
        <v>70</v>
      </c>
      <c r="D1869" s="32">
        <v>3.7021812381527077E-5</v>
      </c>
      <c r="E1869" s="32">
        <v>0.17211220405076849</v>
      </c>
      <c r="F1869">
        <v>0.20501627267943795</v>
      </c>
      <c r="G1869">
        <f>(D1869*Ergebnis!$C$2*Ergebnis!$C$6)</f>
        <v>0.24286308922281763</v>
      </c>
      <c r="H1869">
        <f>Ergebnis!$C$3/1000*Eigenverbrauch!E1869</f>
        <v>0.51633661215230542</v>
      </c>
      <c r="I1869">
        <f>Ergebnis!$C$4/1000*Eigenverbrauch!F1869</f>
        <v>0.7175569543780328</v>
      </c>
      <c r="J1869">
        <f t="shared" si="87"/>
        <v>0.20643362583939498</v>
      </c>
      <c r="K1869">
        <f t="shared" si="88"/>
        <v>3.642946338342265E-2</v>
      </c>
      <c r="L1869">
        <f t="shared" si="89"/>
        <v>3.2786517045080385E-2</v>
      </c>
    </row>
    <row r="1870" spans="2:12" x14ac:dyDescent="0.35">
      <c r="B1870" s="30">
        <v>40986</v>
      </c>
      <c r="C1870" s="31" t="s">
        <v>71</v>
      </c>
      <c r="D1870" s="32">
        <v>1.4461645461534014E-6</v>
      </c>
      <c r="E1870" s="32">
        <v>0.19588654540723041</v>
      </c>
      <c r="F1870">
        <v>1.9098474070898212E-2</v>
      </c>
      <c r="G1870">
        <f>(D1870*Ergebnis!$C$2*Ergebnis!$C$6)</f>
        <v>9.4868394227663137E-3</v>
      </c>
      <c r="H1870">
        <f>Ergebnis!$C$3/1000*Eigenverbrauch!E1870</f>
        <v>0.58765963622169126</v>
      </c>
      <c r="I1870">
        <f>Ergebnis!$C$4/1000*Eigenverbrauch!F1870</f>
        <v>6.6844659248143742E-2</v>
      </c>
      <c r="J1870">
        <f t="shared" si="87"/>
        <v>8.0638135093513662E-3</v>
      </c>
      <c r="K1870">
        <f t="shared" si="88"/>
        <v>1.4230259134149475E-3</v>
      </c>
      <c r="L1870">
        <f t="shared" si="89"/>
        <v>1.2807233220734529E-3</v>
      </c>
    </row>
    <row r="1871" spans="2:12" x14ac:dyDescent="0.35">
      <c r="B1871" s="30">
        <v>40986</v>
      </c>
      <c r="C1871" s="31" t="s">
        <v>72</v>
      </c>
      <c r="D1871" s="32">
        <v>0</v>
      </c>
      <c r="E1871" s="32">
        <v>0.20271927150644886</v>
      </c>
      <c r="F1871">
        <v>0.14421296747412934</v>
      </c>
      <c r="G1871">
        <f>(D1871*Ergebnis!$C$2*Ergebnis!$C$6)</f>
        <v>0</v>
      </c>
      <c r="H1871">
        <f>Ergebnis!$C$3/1000*Eigenverbrauch!E1871</f>
        <v>0.60815781451934658</v>
      </c>
      <c r="I1871">
        <f>Ergebnis!$C$4/1000*Eigenverbrauch!F1871</f>
        <v>0.50474538615945275</v>
      </c>
      <c r="J1871">
        <f t="shared" si="87"/>
        <v>0</v>
      </c>
      <c r="K1871">
        <f t="shared" si="88"/>
        <v>0</v>
      </c>
      <c r="L1871">
        <f t="shared" si="89"/>
        <v>0</v>
      </c>
    </row>
    <row r="1872" spans="2:12" x14ac:dyDescent="0.35">
      <c r="B1872" s="30">
        <v>40986</v>
      </c>
      <c r="C1872" s="31" t="s">
        <v>73</v>
      </c>
      <c r="D1872" s="32">
        <v>0</v>
      </c>
      <c r="E1872" s="32">
        <v>0.18541122230463558</v>
      </c>
      <c r="F1872">
        <v>0</v>
      </c>
      <c r="G1872">
        <f>(D1872*Ergebnis!$C$2*Ergebnis!$C$6)</f>
        <v>0</v>
      </c>
      <c r="H1872">
        <f>Ergebnis!$C$3/1000*Eigenverbrauch!E1872</f>
        <v>0.55623366691390674</v>
      </c>
      <c r="I1872">
        <f>Ergebnis!$C$4/1000*Eigenverbrauch!F1872</f>
        <v>0</v>
      </c>
      <c r="J1872">
        <f t="shared" si="87"/>
        <v>0</v>
      </c>
      <c r="K1872">
        <f t="shared" si="88"/>
        <v>0</v>
      </c>
      <c r="L1872">
        <f t="shared" si="89"/>
        <v>0</v>
      </c>
    </row>
    <row r="1873" spans="2:12" x14ac:dyDescent="0.35">
      <c r="B1873" s="30">
        <v>40986</v>
      </c>
      <c r="C1873" s="31" t="s">
        <v>74</v>
      </c>
      <c r="D1873" s="32">
        <v>0</v>
      </c>
      <c r="E1873" s="32">
        <v>0.15574181463595299</v>
      </c>
      <c r="F1873">
        <v>0.28160505135150937</v>
      </c>
      <c r="G1873">
        <f>(D1873*Ergebnis!$C$2*Ergebnis!$C$6)</f>
        <v>0</v>
      </c>
      <c r="H1873">
        <f>Ergebnis!$C$3/1000*Eigenverbrauch!E1873</f>
        <v>0.46722544390785897</v>
      </c>
      <c r="I1873">
        <f>Ergebnis!$C$4/1000*Eigenverbrauch!F1873</f>
        <v>0.9856176797302828</v>
      </c>
      <c r="J1873">
        <f t="shared" si="87"/>
        <v>0</v>
      </c>
      <c r="K1873">
        <f t="shared" si="88"/>
        <v>0</v>
      </c>
      <c r="L1873">
        <f t="shared" si="89"/>
        <v>0</v>
      </c>
    </row>
    <row r="1874" spans="2:12" x14ac:dyDescent="0.35">
      <c r="B1874" s="30">
        <v>40986</v>
      </c>
      <c r="C1874" s="31" t="s">
        <v>75</v>
      </c>
      <c r="D1874" s="32">
        <v>0</v>
      </c>
      <c r="E1874" s="32">
        <v>0.13354053692905274</v>
      </c>
      <c r="F1874">
        <v>0</v>
      </c>
      <c r="G1874">
        <f>(D1874*Ergebnis!$C$2*Ergebnis!$C$6)</f>
        <v>0</v>
      </c>
      <c r="H1874">
        <f>Ergebnis!$C$3/1000*Eigenverbrauch!E1874</f>
        <v>0.40062161078715819</v>
      </c>
      <c r="I1874">
        <f>Ergebnis!$C$4/1000*Eigenverbrauch!F1874</f>
        <v>0</v>
      </c>
      <c r="J1874">
        <f t="shared" si="87"/>
        <v>0</v>
      </c>
      <c r="K1874">
        <f t="shared" si="88"/>
        <v>0</v>
      </c>
      <c r="L1874">
        <f t="shared" si="89"/>
        <v>0</v>
      </c>
    </row>
    <row r="1875" spans="2:12" x14ac:dyDescent="0.35">
      <c r="B1875" s="30">
        <v>40986</v>
      </c>
      <c r="C1875" s="31" t="s">
        <v>76</v>
      </c>
      <c r="D1875" s="32">
        <v>0</v>
      </c>
      <c r="E1875" s="32">
        <v>0.1143572857072051</v>
      </c>
      <c r="F1875">
        <v>0</v>
      </c>
      <c r="G1875">
        <f>(D1875*Ergebnis!$C$2*Ergebnis!$C$6)</f>
        <v>0</v>
      </c>
      <c r="H1875">
        <f>Ergebnis!$C$3/1000*Eigenverbrauch!E1875</f>
        <v>0.34307185712161531</v>
      </c>
      <c r="I1875">
        <f>Ergebnis!$C$4/1000*Eigenverbrauch!F1875</f>
        <v>0</v>
      </c>
      <c r="J1875">
        <f t="shared" si="87"/>
        <v>0</v>
      </c>
      <c r="K1875">
        <f t="shared" si="88"/>
        <v>0</v>
      </c>
      <c r="L1875">
        <f t="shared" si="89"/>
        <v>0</v>
      </c>
    </row>
    <row r="1876" spans="2:12" x14ac:dyDescent="0.35">
      <c r="B1876" s="30">
        <v>40987</v>
      </c>
      <c r="C1876" s="31" t="s">
        <v>53</v>
      </c>
      <c r="D1876" s="32">
        <v>0</v>
      </c>
      <c r="E1876" s="32">
        <v>7.9920731193885625E-2</v>
      </c>
      <c r="F1876">
        <v>0</v>
      </c>
      <c r="G1876">
        <f>(D1876*Ergebnis!$C$2*Ergebnis!$C$6)</f>
        <v>0</v>
      </c>
      <c r="H1876">
        <f>Ergebnis!$C$3/1000*Eigenverbrauch!E1876</f>
        <v>0.23976219358165687</v>
      </c>
      <c r="I1876">
        <f>Ergebnis!$C$4/1000*Eigenverbrauch!F1876</f>
        <v>0</v>
      </c>
      <c r="J1876">
        <f t="shared" si="87"/>
        <v>0</v>
      </c>
      <c r="K1876">
        <f t="shared" si="88"/>
        <v>0</v>
      </c>
      <c r="L1876">
        <f t="shared" si="89"/>
        <v>0</v>
      </c>
    </row>
    <row r="1877" spans="2:12" x14ac:dyDescent="0.35">
      <c r="B1877" s="30">
        <v>40987</v>
      </c>
      <c r="C1877" s="31" t="s">
        <v>54</v>
      </c>
      <c r="D1877" s="32">
        <v>0</v>
      </c>
      <c r="E1877" s="32">
        <v>6.9016352287206928E-2</v>
      </c>
      <c r="F1877">
        <v>0.19098474070898214</v>
      </c>
      <c r="G1877">
        <f>(D1877*Ergebnis!$C$2*Ergebnis!$C$6)</f>
        <v>0</v>
      </c>
      <c r="H1877">
        <f>Ergebnis!$C$3/1000*Eigenverbrauch!E1877</f>
        <v>0.20704905686162078</v>
      </c>
      <c r="I1877">
        <f>Ergebnis!$C$4/1000*Eigenverbrauch!F1877</f>
        <v>0.66844659248143745</v>
      </c>
      <c r="J1877">
        <f t="shared" si="87"/>
        <v>0</v>
      </c>
      <c r="K1877">
        <f t="shared" si="88"/>
        <v>0</v>
      </c>
      <c r="L1877">
        <f t="shared" si="89"/>
        <v>0</v>
      </c>
    </row>
    <row r="1878" spans="2:12" x14ac:dyDescent="0.35">
      <c r="B1878" s="30">
        <v>40987</v>
      </c>
      <c r="C1878" s="31" t="s">
        <v>55</v>
      </c>
      <c r="D1878" s="32">
        <v>0</v>
      </c>
      <c r="E1878" s="32">
        <v>6.83468261857961E-2</v>
      </c>
      <c r="F1878">
        <v>0</v>
      </c>
      <c r="G1878">
        <f>(D1878*Ergebnis!$C$2*Ergebnis!$C$6)</f>
        <v>0</v>
      </c>
      <c r="H1878">
        <f>Ergebnis!$C$3/1000*Eigenverbrauch!E1878</f>
        <v>0.2050404785573883</v>
      </c>
      <c r="I1878">
        <f>Ergebnis!$C$4/1000*Eigenverbrauch!F1878</f>
        <v>0</v>
      </c>
      <c r="J1878">
        <f t="shared" si="87"/>
        <v>0</v>
      </c>
      <c r="K1878">
        <f t="shared" si="88"/>
        <v>0</v>
      </c>
      <c r="L1878">
        <f t="shared" si="89"/>
        <v>0</v>
      </c>
    </row>
    <row r="1879" spans="2:12" x14ac:dyDescent="0.35">
      <c r="B1879" s="30">
        <v>40987</v>
      </c>
      <c r="C1879" s="31" t="s">
        <v>56</v>
      </c>
      <c r="D1879" s="32">
        <v>0</v>
      </c>
      <c r="E1879" s="32">
        <v>7.1975674124176797E-2</v>
      </c>
      <c r="F1879">
        <v>0.16253191199111336</v>
      </c>
      <c r="G1879">
        <f>(D1879*Ergebnis!$C$2*Ergebnis!$C$6)</f>
        <v>0</v>
      </c>
      <c r="H1879">
        <f>Ergebnis!$C$3/1000*Eigenverbrauch!E1879</f>
        <v>0.21592702237253039</v>
      </c>
      <c r="I1879">
        <f>Ergebnis!$C$4/1000*Eigenverbrauch!F1879</f>
        <v>0.5688616919688968</v>
      </c>
      <c r="J1879">
        <f t="shared" si="87"/>
        <v>0</v>
      </c>
      <c r="K1879">
        <f t="shared" si="88"/>
        <v>0</v>
      </c>
      <c r="L1879">
        <f t="shared" si="89"/>
        <v>0</v>
      </c>
    </row>
    <row r="1880" spans="2:12" x14ac:dyDescent="0.35">
      <c r="B1880" s="30">
        <v>40987</v>
      </c>
      <c r="C1880" s="31" t="s">
        <v>57</v>
      </c>
      <c r="D1880" s="32">
        <v>0</v>
      </c>
      <c r="E1880" s="32">
        <v>7.8423171453926702E-2</v>
      </c>
      <c r="F1880">
        <v>0</v>
      </c>
      <c r="G1880">
        <f>(D1880*Ergebnis!$C$2*Ergebnis!$C$6)</f>
        <v>0</v>
      </c>
      <c r="H1880">
        <f>Ergebnis!$C$3/1000*Eigenverbrauch!E1880</f>
        <v>0.23526951436178012</v>
      </c>
      <c r="I1880">
        <f>Ergebnis!$C$4/1000*Eigenverbrauch!F1880</f>
        <v>0</v>
      </c>
      <c r="J1880">
        <f t="shared" si="87"/>
        <v>0</v>
      </c>
      <c r="K1880">
        <f t="shared" si="88"/>
        <v>0</v>
      </c>
      <c r="L1880">
        <f t="shared" si="89"/>
        <v>0</v>
      </c>
    </row>
    <row r="1881" spans="2:12" x14ac:dyDescent="0.35">
      <c r="B1881" s="30">
        <v>40987</v>
      </c>
      <c r="C1881" s="31" t="s">
        <v>58</v>
      </c>
      <c r="D1881" s="32">
        <v>0</v>
      </c>
      <c r="E1881" s="32">
        <v>9.2128260747139798E-2</v>
      </c>
      <c r="F1881">
        <v>0.16487050065285599</v>
      </c>
      <c r="G1881">
        <f>(D1881*Ergebnis!$C$2*Ergebnis!$C$6)</f>
        <v>0</v>
      </c>
      <c r="H1881">
        <f>Ergebnis!$C$3/1000*Eigenverbrauch!E1881</f>
        <v>0.27638478224141938</v>
      </c>
      <c r="I1881">
        <f>Ergebnis!$C$4/1000*Eigenverbrauch!F1881</f>
        <v>0.57704675228499602</v>
      </c>
      <c r="J1881">
        <f t="shared" si="87"/>
        <v>0</v>
      </c>
      <c r="K1881">
        <f t="shared" si="88"/>
        <v>0</v>
      </c>
      <c r="L1881">
        <f t="shared" si="89"/>
        <v>0</v>
      </c>
    </row>
    <row r="1882" spans="2:12" x14ac:dyDescent="0.35">
      <c r="B1882" s="30">
        <v>40987</v>
      </c>
      <c r="C1882" s="31" t="s">
        <v>59</v>
      </c>
      <c r="D1882" s="32">
        <v>2.0377773150343385E-6</v>
      </c>
      <c r="E1882" s="32">
        <v>0.12474821018072688</v>
      </c>
      <c r="F1882">
        <v>0</v>
      </c>
      <c r="G1882">
        <f>(D1882*Ergebnis!$C$2*Ergebnis!$C$6)</f>
        <v>1.336781918662526E-2</v>
      </c>
      <c r="H1882">
        <f>Ergebnis!$C$3/1000*Eigenverbrauch!E1882</f>
        <v>0.3742446305421806</v>
      </c>
      <c r="I1882">
        <f>Ergebnis!$C$4/1000*Eigenverbrauch!F1882</f>
        <v>0</v>
      </c>
      <c r="J1882">
        <f t="shared" si="87"/>
        <v>1.136264630863147E-2</v>
      </c>
      <c r="K1882">
        <f t="shared" si="88"/>
        <v>2.00517287799379E-3</v>
      </c>
      <c r="L1882">
        <f t="shared" si="89"/>
        <v>0</v>
      </c>
    </row>
    <row r="1883" spans="2:12" x14ac:dyDescent="0.35">
      <c r="B1883" s="30">
        <v>40987</v>
      </c>
      <c r="C1883" s="31" t="s">
        <v>60</v>
      </c>
      <c r="D1883" s="32">
        <v>5.6019155737814944E-5</v>
      </c>
      <c r="E1883" s="32">
        <v>0.13006266020058005</v>
      </c>
      <c r="F1883">
        <v>0.20832927328357337</v>
      </c>
      <c r="G1883">
        <f>(D1883*Ergebnis!$C$2*Ergebnis!$C$6)</f>
        <v>0.36748566164006602</v>
      </c>
      <c r="H1883">
        <f>Ergebnis!$C$3/1000*Eigenverbrauch!E1883</f>
        <v>0.39018798060174015</v>
      </c>
      <c r="I1883">
        <f>Ergebnis!$C$4/1000*Eigenverbrauch!F1883</f>
        <v>0.72915245649250682</v>
      </c>
      <c r="J1883">
        <f t="shared" si="87"/>
        <v>0.31236281239405611</v>
      </c>
      <c r="K1883">
        <f t="shared" si="88"/>
        <v>5.5122849246009908E-2</v>
      </c>
      <c r="L1883">
        <f t="shared" si="89"/>
        <v>4.9610564321408916E-2</v>
      </c>
    </row>
    <row r="1884" spans="2:12" x14ac:dyDescent="0.35">
      <c r="B1884" s="30">
        <v>40987</v>
      </c>
      <c r="C1884" s="31" t="s">
        <v>61</v>
      </c>
      <c r="D1884" s="32">
        <v>2.8130529812767574E-4</v>
      </c>
      <c r="E1884" s="32">
        <v>0.1160645163286451</v>
      </c>
      <c r="F1884">
        <v>5.5151715939430551E-2</v>
      </c>
      <c r="G1884">
        <f>(D1884*Ergebnis!$C$2*Ergebnis!$C$6)</f>
        <v>1.8453627557175529</v>
      </c>
      <c r="H1884">
        <f>Ergebnis!$C$3/1000*Eigenverbrauch!E1884</f>
        <v>0.3481935489859353</v>
      </c>
      <c r="I1884">
        <f>Ergebnis!$C$4/1000*Eigenverbrauch!F1884</f>
        <v>0.19303100578800692</v>
      </c>
      <c r="J1884">
        <f t="shared" si="87"/>
        <v>0.29596451663804502</v>
      </c>
      <c r="K1884">
        <f t="shared" si="88"/>
        <v>1.5493982390795078</v>
      </c>
      <c r="L1884">
        <f t="shared" si="89"/>
        <v>0.17372790520920622</v>
      </c>
    </row>
    <row r="1885" spans="2:12" x14ac:dyDescent="0.35">
      <c r="B1885" s="30">
        <v>40987</v>
      </c>
      <c r="C1885" s="31" t="s">
        <v>62</v>
      </c>
      <c r="D1885" s="32">
        <v>5.3297737000962636E-4</v>
      </c>
      <c r="E1885" s="32">
        <v>0.10942414432751262</v>
      </c>
      <c r="F1885">
        <v>0.61836181864244932</v>
      </c>
      <c r="G1885">
        <f>(D1885*Ergebnis!$C$2*Ergebnis!$C$6)</f>
        <v>3.4963315472631491</v>
      </c>
      <c r="H1885">
        <f>Ergebnis!$C$3/1000*Eigenverbrauch!E1885</f>
        <v>0.32827243298253783</v>
      </c>
      <c r="I1885">
        <f>Ergebnis!$C$4/1000*Eigenverbrauch!F1885</f>
        <v>2.1642663652485727</v>
      </c>
      <c r="J1885">
        <f t="shared" si="87"/>
        <v>0.27903156803515716</v>
      </c>
      <c r="K1885">
        <f t="shared" si="88"/>
        <v>3.2172999792279917</v>
      </c>
      <c r="L1885">
        <f t="shared" si="89"/>
        <v>1.9478397287237155</v>
      </c>
    </row>
    <row r="1886" spans="2:12" x14ac:dyDescent="0.35">
      <c r="B1886" s="30">
        <v>40987</v>
      </c>
      <c r="C1886" s="31" t="s">
        <v>63</v>
      </c>
      <c r="D1886" s="32">
        <v>7.2083414455495314E-4</v>
      </c>
      <c r="E1886" s="32">
        <v>0.10842359821674165</v>
      </c>
      <c r="F1886">
        <v>0.45056808216241501</v>
      </c>
      <c r="G1886">
        <f>(D1886*Ergebnis!$C$2*Ergebnis!$C$6)</f>
        <v>4.7286719882804924</v>
      </c>
      <c r="H1886">
        <f>Ergebnis!$C$3/1000*Eigenverbrauch!E1886</f>
        <v>0.32527079465022496</v>
      </c>
      <c r="I1886">
        <f>Ergebnis!$C$4/1000*Eigenverbrauch!F1886</f>
        <v>1.5769882875684524</v>
      </c>
      <c r="J1886">
        <f t="shared" si="87"/>
        <v>0.27648017545269121</v>
      </c>
      <c r="K1886">
        <f t="shared" si="88"/>
        <v>4.4521918128278015</v>
      </c>
      <c r="L1886">
        <f t="shared" si="89"/>
        <v>1.4192894588116072</v>
      </c>
    </row>
    <row r="1887" spans="2:12" x14ac:dyDescent="0.35">
      <c r="B1887" s="30">
        <v>40987</v>
      </c>
      <c r="C1887" s="31" t="s">
        <v>64</v>
      </c>
      <c r="D1887" s="32">
        <v>8.0055725189926439E-4</v>
      </c>
      <c r="E1887" s="32">
        <v>0.11442032286586888</v>
      </c>
      <c r="F1887">
        <v>0.16272679437959192</v>
      </c>
      <c r="G1887">
        <f>(D1887*Ergebnis!$C$2*Ergebnis!$C$6)</f>
        <v>5.2516555724591747</v>
      </c>
      <c r="H1887">
        <f>Ergebnis!$C$3/1000*Eigenverbrauch!E1887</f>
        <v>0.34326096859760663</v>
      </c>
      <c r="I1887">
        <f>Ergebnis!$C$4/1000*Eigenverbrauch!F1887</f>
        <v>0.56954378032857167</v>
      </c>
      <c r="J1887">
        <f t="shared" si="87"/>
        <v>0.29177182330796564</v>
      </c>
      <c r="K1887">
        <f t="shared" si="88"/>
        <v>4.9598837491512091</v>
      </c>
      <c r="L1887">
        <f t="shared" si="89"/>
        <v>0.51258940229571448</v>
      </c>
    </row>
    <row r="1888" spans="2:12" x14ac:dyDescent="0.35">
      <c r="B1888" s="30">
        <v>40987</v>
      </c>
      <c r="C1888" s="31" t="s">
        <v>65</v>
      </c>
      <c r="D1888" s="32">
        <v>7.9976843487408972E-4</v>
      </c>
      <c r="E1888" s="32">
        <v>0.12295934743288857</v>
      </c>
      <c r="F1888">
        <v>0.10426207783602595</v>
      </c>
      <c r="G1888">
        <f>(D1888*Ergebnis!$C$2*Ergebnis!$C$6)</f>
        <v>5.2464809327740287</v>
      </c>
      <c r="H1888">
        <f>Ergebnis!$C$3/1000*Eigenverbrauch!E1888</f>
        <v>0.36887804229866572</v>
      </c>
      <c r="I1888">
        <f>Ergebnis!$C$4/1000*Eigenverbrauch!F1888</f>
        <v>0.36491727242609084</v>
      </c>
      <c r="J1888">
        <f t="shared" si="87"/>
        <v>0.31354633595386583</v>
      </c>
      <c r="K1888">
        <f t="shared" si="88"/>
        <v>4.9329345968201626</v>
      </c>
      <c r="L1888">
        <f t="shared" si="89"/>
        <v>0.32842554518348177</v>
      </c>
    </row>
    <row r="1889" spans="2:12" x14ac:dyDescent="0.35">
      <c r="B1889" s="30">
        <v>40987</v>
      </c>
      <c r="C1889" s="31" t="s">
        <v>66</v>
      </c>
      <c r="D1889" s="32">
        <v>7.4576076255046997E-4</v>
      </c>
      <c r="E1889" s="32">
        <v>0.12602411974574773</v>
      </c>
      <c r="F1889">
        <v>0.15882914661002084</v>
      </c>
      <c r="G1889">
        <f>(D1889*Ergebnis!$C$2*Ergebnis!$C$6)</f>
        <v>4.892190602331083</v>
      </c>
      <c r="H1889">
        <f>Ergebnis!$C$3/1000*Eigenverbrauch!E1889</f>
        <v>0.37807235923724319</v>
      </c>
      <c r="I1889">
        <f>Ergebnis!$C$4/1000*Eigenverbrauch!F1889</f>
        <v>0.55590201313507293</v>
      </c>
      <c r="J1889">
        <f t="shared" si="87"/>
        <v>0.3213615053516567</v>
      </c>
      <c r="K1889">
        <f t="shared" si="88"/>
        <v>4.5708290969794261</v>
      </c>
      <c r="L1889">
        <f t="shared" si="89"/>
        <v>0.5003118118215657</v>
      </c>
    </row>
    <row r="1890" spans="2:12" x14ac:dyDescent="0.35">
      <c r="B1890" s="30">
        <v>40987</v>
      </c>
      <c r="C1890" s="31" t="s">
        <v>67</v>
      </c>
      <c r="D1890" s="32">
        <v>6.222320164081304E-4</v>
      </c>
      <c r="E1890" s="32">
        <v>0.11866533050505386</v>
      </c>
      <c r="F1890">
        <v>0</v>
      </c>
      <c r="G1890">
        <f>(D1890*Ergebnis!$C$2*Ergebnis!$C$6)</f>
        <v>4.0818420276373351</v>
      </c>
      <c r="H1890">
        <f>Ergebnis!$C$3/1000*Eigenverbrauch!E1890</f>
        <v>0.35599599151516159</v>
      </c>
      <c r="I1890">
        <f>Ergebnis!$C$4/1000*Eigenverbrauch!F1890</f>
        <v>0</v>
      </c>
      <c r="J1890">
        <f t="shared" si="87"/>
        <v>0.30259659278788736</v>
      </c>
      <c r="K1890">
        <f t="shared" si="88"/>
        <v>3.7792454348494475</v>
      </c>
      <c r="L1890">
        <f t="shared" si="89"/>
        <v>0</v>
      </c>
    </row>
    <row r="1891" spans="2:12" x14ac:dyDescent="0.35">
      <c r="B1891" s="30">
        <v>40987</v>
      </c>
      <c r="C1891" s="31" t="s">
        <v>68</v>
      </c>
      <c r="D1891" s="32">
        <v>4.5003325981251896E-4</v>
      </c>
      <c r="E1891" s="32">
        <v>0.11316686290215583</v>
      </c>
      <c r="F1891">
        <v>0</v>
      </c>
      <c r="G1891">
        <f>(D1891*Ergebnis!$C$2*Ergebnis!$C$6)</f>
        <v>2.9522181843701243</v>
      </c>
      <c r="H1891">
        <f>Ergebnis!$C$3/1000*Eigenverbrauch!E1891</f>
        <v>0.33950058870646749</v>
      </c>
      <c r="I1891">
        <f>Ergebnis!$C$4/1000*Eigenverbrauch!F1891</f>
        <v>0</v>
      </c>
      <c r="J1891">
        <f t="shared" si="87"/>
        <v>0.28857550040049734</v>
      </c>
      <c r="K1891">
        <f t="shared" si="88"/>
        <v>2.663642683969627</v>
      </c>
      <c r="L1891">
        <f t="shared" si="89"/>
        <v>0</v>
      </c>
    </row>
    <row r="1892" spans="2:12" x14ac:dyDescent="0.35">
      <c r="B1892" s="30">
        <v>40987</v>
      </c>
      <c r="C1892" s="31" t="s">
        <v>69</v>
      </c>
      <c r="D1892" s="32">
        <v>2.2757371176286708E-4</v>
      </c>
      <c r="E1892" s="32">
        <v>0.11879366027372337</v>
      </c>
      <c r="F1892">
        <v>0</v>
      </c>
      <c r="G1892">
        <f>(D1892*Ergebnis!$C$2*Ergebnis!$C$6)</f>
        <v>1.4928835491644081</v>
      </c>
      <c r="H1892">
        <f>Ergebnis!$C$3/1000*Eigenverbrauch!E1892</f>
        <v>0.35638098082117009</v>
      </c>
      <c r="I1892">
        <f>Ergebnis!$C$4/1000*Eigenverbrauch!F1892</f>
        <v>0</v>
      </c>
      <c r="J1892">
        <f t="shared" si="87"/>
        <v>0.30292383369799458</v>
      </c>
      <c r="K1892">
        <f t="shared" si="88"/>
        <v>1.1899597154664137</v>
      </c>
      <c r="L1892">
        <f t="shared" si="89"/>
        <v>0</v>
      </c>
    </row>
    <row r="1893" spans="2:12" x14ac:dyDescent="0.35">
      <c r="B1893" s="30">
        <v>40987</v>
      </c>
      <c r="C1893" s="31" t="s">
        <v>70</v>
      </c>
      <c r="D1893" s="32">
        <v>4.7697136122223093E-5</v>
      </c>
      <c r="E1893" s="32">
        <v>0.14552619424382052</v>
      </c>
      <c r="F1893">
        <v>0.20501627267943795</v>
      </c>
      <c r="G1893">
        <f>(D1893*Ergebnis!$C$2*Ergebnis!$C$6)</f>
        <v>0.31289321296178352</v>
      </c>
      <c r="H1893">
        <f>Ergebnis!$C$3/1000*Eigenverbrauch!E1893</f>
        <v>0.43657858273146155</v>
      </c>
      <c r="I1893">
        <f>Ergebnis!$C$4/1000*Eigenverbrauch!F1893</f>
        <v>0.7175569543780328</v>
      </c>
      <c r="J1893">
        <f t="shared" si="87"/>
        <v>0.26595923101751601</v>
      </c>
      <c r="K1893">
        <f t="shared" si="88"/>
        <v>4.6933981944267511E-2</v>
      </c>
      <c r="L1893">
        <f t="shared" si="89"/>
        <v>4.2240583749840764E-2</v>
      </c>
    </row>
    <row r="1894" spans="2:12" x14ac:dyDescent="0.35">
      <c r="B1894" s="30">
        <v>40987</v>
      </c>
      <c r="C1894" s="31" t="s">
        <v>71</v>
      </c>
      <c r="D1894" s="32">
        <v>2.9975046956634139E-6</v>
      </c>
      <c r="E1894" s="32">
        <v>0.1859052059037582</v>
      </c>
      <c r="F1894">
        <v>1.9098474070898212E-2</v>
      </c>
      <c r="G1894">
        <f>(D1894*Ergebnis!$C$2*Ergebnis!$C$6)</f>
        <v>1.9663630803551994E-2</v>
      </c>
      <c r="H1894">
        <f>Ergebnis!$C$3/1000*Eigenverbrauch!E1894</f>
        <v>0.55771561771127454</v>
      </c>
      <c r="I1894">
        <f>Ergebnis!$C$4/1000*Eigenverbrauch!F1894</f>
        <v>6.6844659248143742E-2</v>
      </c>
      <c r="J1894">
        <f t="shared" si="87"/>
        <v>1.6714086183019193E-2</v>
      </c>
      <c r="K1894">
        <f t="shared" si="88"/>
        <v>2.9495446205328006E-3</v>
      </c>
      <c r="L1894">
        <f t="shared" si="89"/>
        <v>2.6545901584795208E-3</v>
      </c>
    </row>
    <row r="1895" spans="2:12" x14ac:dyDescent="0.35">
      <c r="B1895" s="30">
        <v>40987</v>
      </c>
      <c r="C1895" s="31" t="s">
        <v>72</v>
      </c>
      <c r="D1895" s="32">
        <v>0</v>
      </c>
      <c r="E1895" s="32">
        <v>0.20172877948294318</v>
      </c>
      <c r="F1895">
        <v>0.14421296747412934</v>
      </c>
      <c r="G1895">
        <f>(D1895*Ergebnis!$C$2*Ergebnis!$C$6)</f>
        <v>0</v>
      </c>
      <c r="H1895">
        <f>Ergebnis!$C$3/1000*Eigenverbrauch!E1895</f>
        <v>0.60518633844882952</v>
      </c>
      <c r="I1895">
        <f>Ergebnis!$C$4/1000*Eigenverbrauch!F1895</f>
        <v>0.50474538615945275</v>
      </c>
      <c r="J1895">
        <f t="shared" si="87"/>
        <v>0</v>
      </c>
      <c r="K1895">
        <f t="shared" si="88"/>
        <v>0</v>
      </c>
      <c r="L1895">
        <f t="shared" si="89"/>
        <v>0</v>
      </c>
    </row>
    <row r="1896" spans="2:12" x14ac:dyDescent="0.35">
      <c r="B1896" s="30">
        <v>40987</v>
      </c>
      <c r="C1896" s="31" t="s">
        <v>73</v>
      </c>
      <c r="D1896" s="32">
        <v>0</v>
      </c>
      <c r="E1896" s="32">
        <v>0.18898255490487076</v>
      </c>
      <c r="F1896">
        <v>0</v>
      </c>
      <c r="G1896">
        <f>(D1896*Ergebnis!$C$2*Ergebnis!$C$6)</f>
        <v>0</v>
      </c>
      <c r="H1896">
        <f>Ergebnis!$C$3/1000*Eigenverbrauch!E1896</f>
        <v>0.56694766471461233</v>
      </c>
      <c r="I1896">
        <f>Ergebnis!$C$4/1000*Eigenverbrauch!F1896</f>
        <v>0</v>
      </c>
      <c r="J1896">
        <f t="shared" si="87"/>
        <v>0</v>
      </c>
      <c r="K1896">
        <f t="shared" si="88"/>
        <v>0</v>
      </c>
      <c r="L1896">
        <f t="shared" si="89"/>
        <v>0</v>
      </c>
    </row>
    <row r="1897" spans="2:12" x14ac:dyDescent="0.35">
      <c r="B1897" s="30">
        <v>40987</v>
      </c>
      <c r="C1897" s="31" t="s">
        <v>74</v>
      </c>
      <c r="D1897" s="32">
        <v>0</v>
      </c>
      <c r="E1897" s="32">
        <v>0.15563553528822338</v>
      </c>
      <c r="F1897">
        <v>0.28160505135150937</v>
      </c>
      <c r="G1897">
        <f>(D1897*Ergebnis!$C$2*Ergebnis!$C$6)</f>
        <v>0</v>
      </c>
      <c r="H1897">
        <f>Ergebnis!$C$3/1000*Eigenverbrauch!E1897</f>
        <v>0.46690660586467014</v>
      </c>
      <c r="I1897">
        <f>Ergebnis!$C$4/1000*Eigenverbrauch!F1897</f>
        <v>0.9856176797302828</v>
      </c>
      <c r="J1897">
        <f t="shared" si="87"/>
        <v>0</v>
      </c>
      <c r="K1897">
        <f t="shared" si="88"/>
        <v>0</v>
      </c>
      <c r="L1897">
        <f t="shared" si="89"/>
        <v>0</v>
      </c>
    </row>
    <row r="1898" spans="2:12" x14ac:dyDescent="0.35">
      <c r="B1898" s="30">
        <v>40987</v>
      </c>
      <c r="C1898" s="31" t="s">
        <v>75</v>
      </c>
      <c r="D1898" s="32">
        <v>0</v>
      </c>
      <c r="E1898" s="32">
        <v>0.12531061317917816</v>
      </c>
      <c r="F1898">
        <v>0</v>
      </c>
      <c r="G1898">
        <f>(D1898*Ergebnis!$C$2*Ergebnis!$C$6)</f>
        <v>0</v>
      </c>
      <c r="H1898">
        <f>Ergebnis!$C$3/1000*Eigenverbrauch!E1898</f>
        <v>0.37593183953753451</v>
      </c>
      <c r="I1898">
        <f>Ergebnis!$C$4/1000*Eigenverbrauch!F1898</f>
        <v>0</v>
      </c>
      <c r="J1898">
        <f t="shared" si="87"/>
        <v>0</v>
      </c>
      <c r="K1898">
        <f t="shared" si="88"/>
        <v>0</v>
      </c>
      <c r="L1898">
        <f t="shared" si="89"/>
        <v>0</v>
      </c>
    </row>
    <row r="1899" spans="2:12" x14ac:dyDescent="0.35">
      <c r="B1899" s="30">
        <v>40987</v>
      </c>
      <c r="C1899" s="31" t="s">
        <v>76</v>
      </c>
      <c r="D1899" s="32">
        <v>0</v>
      </c>
      <c r="E1899" s="32">
        <v>9.6233407230450277E-2</v>
      </c>
      <c r="F1899">
        <v>0</v>
      </c>
      <c r="G1899">
        <f>(D1899*Ergebnis!$C$2*Ergebnis!$C$6)</f>
        <v>0</v>
      </c>
      <c r="H1899">
        <f>Ergebnis!$C$3/1000*Eigenverbrauch!E1899</f>
        <v>0.28870022169135084</v>
      </c>
      <c r="I1899">
        <f>Ergebnis!$C$4/1000*Eigenverbrauch!F1899</f>
        <v>0</v>
      </c>
      <c r="J1899">
        <f t="shared" si="87"/>
        <v>0</v>
      </c>
      <c r="K1899">
        <f t="shared" si="88"/>
        <v>0</v>
      </c>
      <c r="L1899">
        <f t="shared" si="89"/>
        <v>0</v>
      </c>
    </row>
    <row r="1900" spans="2:12" x14ac:dyDescent="0.35">
      <c r="B1900" s="30">
        <v>40988</v>
      </c>
      <c r="C1900" s="31" t="s">
        <v>53</v>
      </c>
      <c r="D1900" s="32">
        <v>0</v>
      </c>
      <c r="E1900" s="32">
        <v>7.9920731193885625E-2</v>
      </c>
      <c r="F1900">
        <v>0</v>
      </c>
      <c r="G1900">
        <f>(D1900*Ergebnis!$C$2*Ergebnis!$C$6)</f>
        <v>0</v>
      </c>
      <c r="H1900">
        <f>Ergebnis!$C$3/1000*Eigenverbrauch!E1900</f>
        <v>0.23976219358165687</v>
      </c>
      <c r="I1900">
        <f>Ergebnis!$C$4/1000*Eigenverbrauch!F1900</f>
        <v>0</v>
      </c>
      <c r="J1900">
        <f t="shared" si="87"/>
        <v>0</v>
      </c>
      <c r="K1900">
        <f t="shared" si="88"/>
        <v>0</v>
      </c>
      <c r="L1900">
        <f t="shared" si="89"/>
        <v>0</v>
      </c>
    </row>
    <row r="1901" spans="2:12" x14ac:dyDescent="0.35">
      <c r="B1901" s="30">
        <v>40988</v>
      </c>
      <c r="C1901" s="31" t="s">
        <v>54</v>
      </c>
      <c r="D1901" s="32">
        <v>0</v>
      </c>
      <c r="E1901" s="32">
        <v>6.9016352287206928E-2</v>
      </c>
      <c r="F1901">
        <v>0.19098474070898214</v>
      </c>
      <c r="G1901">
        <f>(D1901*Ergebnis!$C$2*Ergebnis!$C$6)</f>
        <v>0</v>
      </c>
      <c r="H1901">
        <f>Ergebnis!$C$3/1000*Eigenverbrauch!E1901</f>
        <v>0.20704905686162078</v>
      </c>
      <c r="I1901">
        <f>Ergebnis!$C$4/1000*Eigenverbrauch!F1901</f>
        <v>0.66844659248143745</v>
      </c>
      <c r="J1901">
        <f t="shared" si="87"/>
        <v>0</v>
      </c>
      <c r="K1901">
        <f t="shared" si="88"/>
        <v>0</v>
      </c>
      <c r="L1901">
        <f t="shared" si="89"/>
        <v>0</v>
      </c>
    </row>
    <row r="1902" spans="2:12" x14ac:dyDescent="0.35">
      <c r="B1902" s="30">
        <v>40988</v>
      </c>
      <c r="C1902" s="31" t="s">
        <v>55</v>
      </c>
      <c r="D1902" s="32">
        <v>0</v>
      </c>
      <c r="E1902" s="32">
        <v>6.83468261857961E-2</v>
      </c>
      <c r="F1902">
        <v>0</v>
      </c>
      <c r="G1902">
        <f>(D1902*Ergebnis!$C$2*Ergebnis!$C$6)</f>
        <v>0</v>
      </c>
      <c r="H1902">
        <f>Ergebnis!$C$3/1000*Eigenverbrauch!E1902</f>
        <v>0.2050404785573883</v>
      </c>
      <c r="I1902">
        <f>Ergebnis!$C$4/1000*Eigenverbrauch!F1902</f>
        <v>0</v>
      </c>
      <c r="J1902">
        <f t="shared" si="87"/>
        <v>0</v>
      </c>
      <c r="K1902">
        <f t="shared" si="88"/>
        <v>0</v>
      </c>
      <c r="L1902">
        <f t="shared" si="89"/>
        <v>0</v>
      </c>
    </row>
    <row r="1903" spans="2:12" x14ac:dyDescent="0.35">
      <c r="B1903" s="30">
        <v>40988</v>
      </c>
      <c r="C1903" s="31" t="s">
        <v>56</v>
      </c>
      <c r="D1903" s="32">
        <v>0</v>
      </c>
      <c r="E1903" s="32">
        <v>7.1975674124176797E-2</v>
      </c>
      <c r="F1903">
        <v>0.16253191199111336</v>
      </c>
      <c r="G1903">
        <f>(D1903*Ergebnis!$C$2*Ergebnis!$C$6)</f>
        <v>0</v>
      </c>
      <c r="H1903">
        <f>Ergebnis!$C$3/1000*Eigenverbrauch!E1903</f>
        <v>0.21592702237253039</v>
      </c>
      <c r="I1903">
        <f>Ergebnis!$C$4/1000*Eigenverbrauch!F1903</f>
        <v>0.5688616919688968</v>
      </c>
      <c r="J1903">
        <f t="shared" si="87"/>
        <v>0</v>
      </c>
      <c r="K1903">
        <f t="shared" si="88"/>
        <v>0</v>
      </c>
      <c r="L1903">
        <f t="shared" si="89"/>
        <v>0</v>
      </c>
    </row>
    <row r="1904" spans="2:12" x14ac:dyDescent="0.35">
      <c r="B1904" s="30">
        <v>40988</v>
      </c>
      <c r="C1904" s="31" t="s">
        <v>57</v>
      </c>
      <c r="D1904" s="32">
        <v>0</v>
      </c>
      <c r="E1904" s="32">
        <v>7.8423171453926702E-2</v>
      </c>
      <c r="F1904">
        <v>0</v>
      </c>
      <c r="G1904">
        <f>(D1904*Ergebnis!$C$2*Ergebnis!$C$6)</f>
        <v>0</v>
      </c>
      <c r="H1904">
        <f>Ergebnis!$C$3/1000*Eigenverbrauch!E1904</f>
        <v>0.23526951436178012</v>
      </c>
      <c r="I1904">
        <f>Ergebnis!$C$4/1000*Eigenverbrauch!F1904</f>
        <v>0</v>
      </c>
      <c r="J1904">
        <f t="shared" si="87"/>
        <v>0</v>
      </c>
      <c r="K1904">
        <f t="shared" si="88"/>
        <v>0</v>
      </c>
      <c r="L1904">
        <f t="shared" si="89"/>
        <v>0</v>
      </c>
    </row>
    <row r="1905" spans="2:12" x14ac:dyDescent="0.35">
      <c r="B1905" s="30">
        <v>40988</v>
      </c>
      <c r="C1905" s="31" t="s">
        <v>58</v>
      </c>
      <c r="D1905" s="32">
        <v>0</v>
      </c>
      <c r="E1905" s="32">
        <v>9.2128260747139798E-2</v>
      </c>
      <c r="F1905">
        <v>0.16487050065285599</v>
      </c>
      <c r="G1905">
        <f>(D1905*Ergebnis!$C$2*Ergebnis!$C$6)</f>
        <v>0</v>
      </c>
      <c r="H1905">
        <f>Ergebnis!$C$3/1000*Eigenverbrauch!E1905</f>
        <v>0.27638478224141938</v>
      </c>
      <c r="I1905">
        <f>Ergebnis!$C$4/1000*Eigenverbrauch!F1905</f>
        <v>0.57704675228499602</v>
      </c>
      <c r="J1905">
        <f t="shared" si="87"/>
        <v>0</v>
      </c>
      <c r="K1905">
        <f t="shared" si="88"/>
        <v>0</v>
      </c>
      <c r="L1905">
        <f t="shared" si="89"/>
        <v>0</v>
      </c>
    </row>
    <row r="1906" spans="2:12" x14ac:dyDescent="0.35">
      <c r="B1906" s="30">
        <v>40988</v>
      </c>
      <c r="C1906" s="31" t="s">
        <v>59</v>
      </c>
      <c r="D1906" s="32">
        <v>1.0386090831465339E-6</v>
      </c>
      <c r="E1906" s="32">
        <v>0.12474821018072688</v>
      </c>
      <c r="F1906">
        <v>0</v>
      </c>
      <c r="G1906">
        <f>(D1906*Ergebnis!$C$2*Ergebnis!$C$6)</f>
        <v>6.813275585441262E-3</v>
      </c>
      <c r="H1906">
        <f>Ergebnis!$C$3/1000*Eigenverbrauch!E1906</f>
        <v>0.3742446305421806</v>
      </c>
      <c r="I1906">
        <f>Ergebnis!$C$4/1000*Eigenverbrauch!F1906</f>
        <v>0</v>
      </c>
      <c r="J1906">
        <f t="shared" si="87"/>
        <v>5.7912842476250722E-3</v>
      </c>
      <c r="K1906">
        <f t="shared" si="88"/>
        <v>1.0219913378161898E-3</v>
      </c>
      <c r="L1906">
        <f t="shared" si="89"/>
        <v>0</v>
      </c>
    </row>
    <row r="1907" spans="2:12" x14ac:dyDescent="0.35">
      <c r="B1907" s="30">
        <v>40988</v>
      </c>
      <c r="C1907" s="31" t="s">
        <v>60</v>
      </c>
      <c r="D1907" s="32">
        <v>7.0191568290118271E-5</v>
      </c>
      <c r="E1907" s="32">
        <v>0.13006266020058005</v>
      </c>
      <c r="F1907">
        <v>0.20832927328357337</v>
      </c>
      <c r="G1907">
        <f>(D1907*Ergebnis!$C$2*Ergebnis!$C$6)</f>
        <v>0.46045668798317585</v>
      </c>
      <c r="H1907">
        <f>Ergebnis!$C$3/1000*Eigenverbrauch!E1907</f>
        <v>0.39018798060174015</v>
      </c>
      <c r="I1907">
        <f>Ergebnis!$C$4/1000*Eigenverbrauch!F1907</f>
        <v>0.72915245649250682</v>
      </c>
      <c r="J1907">
        <f t="shared" si="87"/>
        <v>0.33165978351147912</v>
      </c>
      <c r="K1907">
        <f t="shared" si="88"/>
        <v>0.12879690447169673</v>
      </c>
      <c r="L1907">
        <f t="shared" si="89"/>
        <v>0.11591721402452705</v>
      </c>
    </row>
    <row r="1908" spans="2:12" x14ac:dyDescent="0.35">
      <c r="B1908" s="30">
        <v>40988</v>
      </c>
      <c r="C1908" s="31" t="s">
        <v>61</v>
      </c>
      <c r="D1908" s="32">
        <v>3.1819564100500706E-4</v>
      </c>
      <c r="E1908" s="32">
        <v>0.1160645163286451</v>
      </c>
      <c r="F1908">
        <v>5.5151715939430551E-2</v>
      </c>
      <c r="G1908">
        <f>(D1908*Ergebnis!$C$2*Ergebnis!$C$6)</f>
        <v>2.0873634049928462</v>
      </c>
      <c r="H1908">
        <f>Ergebnis!$C$3/1000*Eigenverbrauch!E1908</f>
        <v>0.3481935489859353</v>
      </c>
      <c r="I1908">
        <f>Ergebnis!$C$4/1000*Eigenverbrauch!F1908</f>
        <v>0.19303100578800692</v>
      </c>
      <c r="J1908">
        <f t="shared" si="87"/>
        <v>0.29596451663804502</v>
      </c>
      <c r="K1908">
        <f t="shared" si="88"/>
        <v>1.7913988883548013</v>
      </c>
      <c r="L1908">
        <f t="shared" si="89"/>
        <v>0.17372790520920622</v>
      </c>
    </row>
    <row r="1909" spans="2:12" x14ac:dyDescent="0.35">
      <c r="B1909" s="30">
        <v>40988</v>
      </c>
      <c r="C1909" s="31" t="s">
        <v>62</v>
      </c>
      <c r="D1909" s="32">
        <v>5.4246946821256048E-4</v>
      </c>
      <c r="E1909" s="32">
        <v>0.10942414432751262</v>
      </c>
      <c r="F1909">
        <v>0.61836181864244932</v>
      </c>
      <c r="G1909">
        <f>(D1909*Ergebnis!$C$2*Ergebnis!$C$6)</f>
        <v>3.5585997114743968</v>
      </c>
      <c r="H1909">
        <f>Ergebnis!$C$3/1000*Eigenverbrauch!E1909</f>
        <v>0.32827243298253783</v>
      </c>
      <c r="I1909">
        <f>Ergebnis!$C$4/1000*Eigenverbrauch!F1909</f>
        <v>2.1642663652485727</v>
      </c>
      <c r="J1909">
        <f t="shared" si="87"/>
        <v>0.27903156803515716</v>
      </c>
      <c r="K1909">
        <f t="shared" si="88"/>
        <v>3.2795681434392394</v>
      </c>
      <c r="L1909">
        <f t="shared" si="89"/>
        <v>1.9478397287237155</v>
      </c>
    </row>
    <row r="1910" spans="2:12" x14ac:dyDescent="0.35">
      <c r="B1910" s="30">
        <v>40988</v>
      </c>
      <c r="C1910" s="31" t="s">
        <v>63</v>
      </c>
      <c r="D1910" s="32">
        <v>3.3761368677472136E-4</v>
      </c>
      <c r="E1910" s="32">
        <v>0.10842359821674165</v>
      </c>
      <c r="F1910">
        <v>0.45056808216241501</v>
      </c>
      <c r="G1910">
        <f>(D1910*Ergebnis!$C$2*Ergebnis!$C$6)</f>
        <v>2.2147457852421719</v>
      </c>
      <c r="H1910">
        <f>Ergebnis!$C$3/1000*Eigenverbrauch!E1910</f>
        <v>0.32527079465022496</v>
      </c>
      <c r="I1910">
        <f>Ergebnis!$C$4/1000*Eigenverbrauch!F1910</f>
        <v>1.5769882875684524</v>
      </c>
      <c r="J1910">
        <f t="shared" si="87"/>
        <v>0.27648017545269121</v>
      </c>
      <c r="K1910">
        <f t="shared" si="88"/>
        <v>1.9382656097894806</v>
      </c>
      <c r="L1910">
        <f t="shared" si="89"/>
        <v>1.4192894588116072</v>
      </c>
    </row>
    <row r="1911" spans="2:12" x14ac:dyDescent="0.35">
      <c r="B1911" s="30">
        <v>40988</v>
      </c>
      <c r="C1911" s="31" t="s">
        <v>64</v>
      </c>
      <c r="D1911" s="32">
        <v>6.7346568219321949E-4</v>
      </c>
      <c r="E1911" s="32">
        <v>0.11442032286586888</v>
      </c>
      <c r="F1911">
        <v>0.16272679437959192</v>
      </c>
      <c r="G1911">
        <f>(D1911*Ergebnis!$C$2*Ergebnis!$C$6)</f>
        <v>4.4179348751875196</v>
      </c>
      <c r="H1911">
        <f>Ergebnis!$C$3/1000*Eigenverbrauch!E1911</f>
        <v>0.34326096859760663</v>
      </c>
      <c r="I1911">
        <f>Ergebnis!$C$4/1000*Eigenverbrauch!F1911</f>
        <v>0.56954378032857167</v>
      </c>
      <c r="J1911">
        <f t="shared" si="87"/>
        <v>0.29177182330796564</v>
      </c>
      <c r="K1911">
        <f t="shared" si="88"/>
        <v>4.126163051879554</v>
      </c>
      <c r="L1911">
        <f t="shared" si="89"/>
        <v>0.51258940229571448</v>
      </c>
    </row>
    <row r="1912" spans="2:12" x14ac:dyDescent="0.35">
      <c r="B1912" s="30">
        <v>40988</v>
      </c>
      <c r="C1912" s="31" t="s">
        <v>65</v>
      </c>
      <c r="D1912" s="32">
        <v>8.1386196572387558E-4</v>
      </c>
      <c r="E1912" s="32">
        <v>0.12295934743288857</v>
      </c>
      <c r="F1912">
        <v>0.10426207783602595</v>
      </c>
      <c r="G1912">
        <f>(D1912*Ergebnis!$C$2*Ergebnis!$C$6)</f>
        <v>5.3389344951486235</v>
      </c>
      <c r="H1912">
        <f>Ergebnis!$C$3/1000*Eigenverbrauch!E1912</f>
        <v>0.36887804229866572</v>
      </c>
      <c r="I1912">
        <f>Ergebnis!$C$4/1000*Eigenverbrauch!F1912</f>
        <v>0.36491727242609084</v>
      </c>
      <c r="J1912">
        <f t="shared" si="87"/>
        <v>0.31354633595386583</v>
      </c>
      <c r="K1912">
        <f t="shared" si="88"/>
        <v>5.0253881591947573</v>
      </c>
      <c r="L1912">
        <f t="shared" si="89"/>
        <v>0.32842554518348177</v>
      </c>
    </row>
    <row r="1913" spans="2:12" x14ac:dyDescent="0.35">
      <c r="B1913" s="30">
        <v>40988</v>
      </c>
      <c r="C1913" s="31" t="s">
        <v>66</v>
      </c>
      <c r="D1913" s="32">
        <v>7.4920526356039895E-4</v>
      </c>
      <c r="E1913" s="32">
        <v>0.12602411974574773</v>
      </c>
      <c r="F1913">
        <v>0.15882914661002084</v>
      </c>
      <c r="G1913">
        <f>(D1913*Ergebnis!$C$2*Ergebnis!$C$6)</f>
        <v>4.9147865289562169</v>
      </c>
      <c r="H1913">
        <f>Ergebnis!$C$3/1000*Eigenverbrauch!E1913</f>
        <v>0.37807235923724319</v>
      </c>
      <c r="I1913">
        <f>Ergebnis!$C$4/1000*Eigenverbrauch!F1913</f>
        <v>0.55590201313507293</v>
      </c>
      <c r="J1913">
        <f t="shared" si="87"/>
        <v>0.3213615053516567</v>
      </c>
      <c r="K1913">
        <f t="shared" si="88"/>
        <v>4.59342502360456</v>
      </c>
      <c r="L1913">
        <f t="shared" si="89"/>
        <v>0.5003118118215657</v>
      </c>
    </row>
    <row r="1914" spans="2:12" x14ac:dyDescent="0.35">
      <c r="B1914" s="30">
        <v>40988</v>
      </c>
      <c r="C1914" s="31" t="s">
        <v>67</v>
      </c>
      <c r="D1914" s="32">
        <v>6.287003160145619E-4</v>
      </c>
      <c r="E1914" s="32">
        <v>0.11866533050505386</v>
      </c>
      <c r="F1914">
        <v>0</v>
      </c>
      <c r="G1914">
        <f>(D1914*Ergebnis!$C$2*Ergebnis!$C$6)</f>
        <v>4.1242740730555258</v>
      </c>
      <c r="H1914">
        <f>Ergebnis!$C$3/1000*Eigenverbrauch!E1914</f>
        <v>0.35599599151516159</v>
      </c>
      <c r="I1914">
        <f>Ergebnis!$C$4/1000*Eigenverbrauch!F1914</f>
        <v>0</v>
      </c>
      <c r="J1914">
        <f t="shared" si="87"/>
        <v>0.30259659278788736</v>
      </c>
      <c r="K1914">
        <f t="shared" si="88"/>
        <v>3.8216774802676383</v>
      </c>
      <c r="L1914">
        <f t="shared" si="89"/>
        <v>0</v>
      </c>
    </row>
    <row r="1915" spans="2:12" x14ac:dyDescent="0.35">
      <c r="B1915" s="30">
        <v>40988</v>
      </c>
      <c r="C1915" s="31" t="s">
        <v>68</v>
      </c>
      <c r="D1915" s="32">
        <v>4.5250488649139933E-4</v>
      </c>
      <c r="E1915" s="32">
        <v>0.11316686290215583</v>
      </c>
      <c r="F1915">
        <v>0</v>
      </c>
      <c r="G1915">
        <f>(D1915*Ergebnis!$C$2*Ergebnis!$C$6)</f>
        <v>2.9684320553835795</v>
      </c>
      <c r="H1915">
        <f>Ergebnis!$C$3/1000*Eigenverbrauch!E1915</f>
        <v>0.33950058870646749</v>
      </c>
      <c r="I1915">
        <f>Ergebnis!$C$4/1000*Eigenverbrauch!F1915</f>
        <v>0</v>
      </c>
      <c r="J1915">
        <f t="shared" si="87"/>
        <v>0.28857550040049734</v>
      </c>
      <c r="K1915">
        <f t="shared" si="88"/>
        <v>2.6798565549830822</v>
      </c>
      <c r="L1915">
        <f t="shared" si="89"/>
        <v>0</v>
      </c>
    </row>
    <row r="1916" spans="2:12" x14ac:dyDescent="0.35">
      <c r="B1916" s="30">
        <v>40988</v>
      </c>
      <c r="C1916" s="31" t="s">
        <v>69</v>
      </c>
      <c r="D1916" s="32">
        <v>2.2900672935860091E-4</v>
      </c>
      <c r="E1916" s="32">
        <v>0.11879366027372337</v>
      </c>
      <c r="F1916">
        <v>0</v>
      </c>
      <c r="G1916">
        <f>(D1916*Ergebnis!$C$2*Ergebnis!$C$6)</f>
        <v>1.502284144592422</v>
      </c>
      <c r="H1916">
        <f>Ergebnis!$C$3/1000*Eigenverbrauch!E1916</f>
        <v>0.35638098082117009</v>
      </c>
      <c r="I1916">
        <f>Ergebnis!$C$4/1000*Eigenverbrauch!F1916</f>
        <v>0</v>
      </c>
      <c r="J1916">
        <f t="shared" si="87"/>
        <v>0.30292383369799458</v>
      </c>
      <c r="K1916">
        <f t="shared" si="88"/>
        <v>1.1993603108944275</v>
      </c>
      <c r="L1916">
        <f t="shared" si="89"/>
        <v>0</v>
      </c>
    </row>
    <row r="1917" spans="2:12" x14ac:dyDescent="0.35">
      <c r="B1917" s="30">
        <v>40988</v>
      </c>
      <c r="C1917" s="31" t="s">
        <v>70</v>
      </c>
      <c r="D1917" s="32">
        <v>4.7526225766768601E-5</v>
      </c>
      <c r="E1917" s="32">
        <v>0.14552619424382052</v>
      </c>
      <c r="F1917">
        <v>0.20501627267943795</v>
      </c>
      <c r="G1917">
        <f>(D1917*Ergebnis!$C$2*Ergebnis!$C$6)</f>
        <v>0.311772041030002</v>
      </c>
      <c r="H1917">
        <f>Ergebnis!$C$3/1000*Eigenverbrauch!E1917</f>
        <v>0.43657858273146155</v>
      </c>
      <c r="I1917">
        <f>Ergebnis!$C$4/1000*Eigenverbrauch!F1917</f>
        <v>0.7175569543780328</v>
      </c>
      <c r="J1917">
        <f t="shared" si="87"/>
        <v>0.26500623487550168</v>
      </c>
      <c r="K1917">
        <f t="shared" si="88"/>
        <v>4.6765806154500322E-2</v>
      </c>
      <c r="L1917">
        <f t="shared" si="89"/>
        <v>4.2089225539050291E-2</v>
      </c>
    </row>
    <row r="1918" spans="2:12" x14ac:dyDescent="0.35">
      <c r="B1918" s="30">
        <v>40988</v>
      </c>
      <c r="C1918" s="31" t="s">
        <v>71</v>
      </c>
      <c r="D1918" s="32">
        <v>3.5628235637051982E-6</v>
      </c>
      <c r="E1918" s="32">
        <v>0.1859052059037582</v>
      </c>
      <c r="F1918">
        <v>1.9098474070898212E-2</v>
      </c>
      <c r="G1918">
        <f>(D1918*Ergebnis!$C$2*Ergebnis!$C$6)</f>
        <v>2.33721225779061E-2</v>
      </c>
      <c r="H1918">
        <f>Ergebnis!$C$3/1000*Eigenverbrauch!E1918</f>
        <v>0.55771561771127454</v>
      </c>
      <c r="I1918">
        <f>Ergebnis!$C$4/1000*Eigenverbrauch!F1918</f>
        <v>6.6844659248143742E-2</v>
      </c>
      <c r="J1918">
        <f t="shared" si="87"/>
        <v>1.9866304191220183E-2</v>
      </c>
      <c r="K1918">
        <f t="shared" si="88"/>
        <v>3.5058183866859167E-3</v>
      </c>
      <c r="L1918">
        <f t="shared" si="89"/>
        <v>3.1552365480173252E-3</v>
      </c>
    </row>
    <row r="1919" spans="2:12" x14ac:dyDescent="0.35">
      <c r="B1919" s="30">
        <v>40988</v>
      </c>
      <c r="C1919" s="31" t="s">
        <v>72</v>
      </c>
      <c r="D1919" s="32">
        <v>0</v>
      </c>
      <c r="E1919" s="32">
        <v>0.20172877948294318</v>
      </c>
      <c r="F1919">
        <v>0.14421296747412934</v>
      </c>
      <c r="G1919">
        <f>(D1919*Ergebnis!$C$2*Ergebnis!$C$6)</f>
        <v>0</v>
      </c>
      <c r="H1919">
        <f>Ergebnis!$C$3/1000*Eigenverbrauch!E1919</f>
        <v>0.60518633844882952</v>
      </c>
      <c r="I1919">
        <f>Ergebnis!$C$4/1000*Eigenverbrauch!F1919</f>
        <v>0.50474538615945275</v>
      </c>
      <c r="J1919">
        <f t="shared" si="87"/>
        <v>0</v>
      </c>
      <c r="K1919">
        <f t="shared" si="88"/>
        <v>0</v>
      </c>
      <c r="L1919">
        <f t="shared" si="89"/>
        <v>0</v>
      </c>
    </row>
    <row r="1920" spans="2:12" x14ac:dyDescent="0.35">
      <c r="B1920" s="30">
        <v>40988</v>
      </c>
      <c r="C1920" s="31" t="s">
        <v>73</v>
      </c>
      <c r="D1920" s="32">
        <v>0</v>
      </c>
      <c r="E1920" s="32">
        <v>0.18898255490487076</v>
      </c>
      <c r="F1920">
        <v>0</v>
      </c>
      <c r="G1920">
        <f>(D1920*Ergebnis!$C$2*Ergebnis!$C$6)</f>
        <v>0</v>
      </c>
      <c r="H1920">
        <f>Ergebnis!$C$3/1000*Eigenverbrauch!E1920</f>
        <v>0.56694766471461233</v>
      </c>
      <c r="I1920">
        <f>Ergebnis!$C$4/1000*Eigenverbrauch!F1920</f>
        <v>0</v>
      </c>
      <c r="J1920">
        <f t="shared" si="87"/>
        <v>0</v>
      </c>
      <c r="K1920">
        <f t="shared" si="88"/>
        <v>0</v>
      </c>
      <c r="L1920">
        <f t="shared" si="89"/>
        <v>0</v>
      </c>
    </row>
    <row r="1921" spans="2:12" x14ac:dyDescent="0.35">
      <c r="B1921" s="30">
        <v>40988</v>
      </c>
      <c r="C1921" s="31" t="s">
        <v>74</v>
      </c>
      <c r="D1921" s="32">
        <v>0</v>
      </c>
      <c r="E1921" s="32">
        <v>0.15563553528822338</v>
      </c>
      <c r="F1921">
        <v>0.28160505135150937</v>
      </c>
      <c r="G1921">
        <f>(D1921*Ergebnis!$C$2*Ergebnis!$C$6)</f>
        <v>0</v>
      </c>
      <c r="H1921">
        <f>Ergebnis!$C$3/1000*Eigenverbrauch!E1921</f>
        <v>0.46690660586467014</v>
      </c>
      <c r="I1921">
        <f>Ergebnis!$C$4/1000*Eigenverbrauch!F1921</f>
        <v>0.9856176797302828</v>
      </c>
      <c r="J1921">
        <f t="shared" si="87"/>
        <v>0</v>
      </c>
      <c r="K1921">
        <f t="shared" si="88"/>
        <v>0</v>
      </c>
      <c r="L1921">
        <f t="shared" si="89"/>
        <v>0</v>
      </c>
    </row>
    <row r="1922" spans="2:12" x14ac:dyDescent="0.35">
      <c r="B1922" s="30">
        <v>40988</v>
      </c>
      <c r="C1922" s="31" t="s">
        <v>75</v>
      </c>
      <c r="D1922" s="32">
        <v>0</v>
      </c>
      <c r="E1922" s="32">
        <v>0.12531061317917816</v>
      </c>
      <c r="F1922">
        <v>0</v>
      </c>
      <c r="G1922">
        <f>(D1922*Ergebnis!$C$2*Ergebnis!$C$6)</f>
        <v>0</v>
      </c>
      <c r="H1922">
        <f>Ergebnis!$C$3/1000*Eigenverbrauch!E1922</f>
        <v>0.37593183953753451</v>
      </c>
      <c r="I1922">
        <f>Ergebnis!$C$4/1000*Eigenverbrauch!F1922</f>
        <v>0</v>
      </c>
      <c r="J1922">
        <f t="shared" si="87"/>
        <v>0</v>
      </c>
      <c r="K1922">
        <f t="shared" si="88"/>
        <v>0</v>
      </c>
      <c r="L1922">
        <f t="shared" si="89"/>
        <v>0</v>
      </c>
    </row>
    <row r="1923" spans="2:12" x14ac:dyDescent="0.35">
      <c r="B1923" s="30">
        <v>40988</v>
      </c>
      <c r="C1923" s="31" t="s">
        <v>76</v>
      </c>
      <c r="D1923" s="32">
        <v>0</v>
      </c>
      <c r="E1923" s="32">
        <v>9.6233407230450277E-2</v>
      </c>
      <c r="F1923">
        <v>0</v>
      </c>
      <c r="G1923">
        <f>(D1923*Ergebnis!$C$2*Ergebnis!$C$6)</f>
        <v>0</v>
      </c>
      <c r="H1923">
        <f>Ergebnis!$C$3/1000*Eigenverbrauch!E1923</f>
        <v>0.28870022169135084</v>
      </c>
      <c r="I1923">
        <f>Ergebnis!$C$4/1000*Eigenverbrauch!F1923</f>
        <v>0</v>
      </c>
      <c r="J1923">
        <f t="shared" si="87"/>
        <v>0</v>
      </c>
      <c r="K1923">
        <f t="shared" si="88"/>
        <v>0</v>
      </c>
      <c r="L1923">
        <f t="shared" si="89"/>
        <v>0</v>
      </c>
    </row>
    <row r="1924" spans="2:12" x14ac:dyDescent="0.35">
      <c r="B1924" s="30">
        <v>40989</v>
      </c>
      <c r="C1924" s="31" t="s">
        <v>53</v>
      </c>
      <c r="D1924" s="32">
        <v>0</v>
      </c>
      <c r="E1924" s="32">
        <v>7.9566174300796946E-2</v>
      </c>
      <c r="F1924">
        <v>0</v>
      </c>
      <c r="G1924">
        <f>(D1924*Ergebnis!$C$2*Ergebnis!$C$6)</f>
        <v>0</v>
      </c>
      <c r="H1924">
        <f>Ergebnis!$C$3/1000*Eigenverbrauch!E1924</f>
        <v>0.23869852290239085</v>
      </c>
      <c r="I1924">
        <f>Ergebnis!$C$4/1000*Eigenverbrauch!F1924</f>
        <v>0</v>
      </c>
      <c r="J1924">
        <f t="shared" si="87"/>
        <v>0</v>
      </c>
      <c r="K1924">
        <f t="shared" si="88"/>
        <v>0</v>
      </c>
      <c r="L1924">
        <f t="shared" si="89"/>
        <v>0</v>
      </c>
    </row>
    <row r="1925" spans="2:12" x14ac:dyDescent="0.35">
      <c r="B1925" s="30">
        <v>40989</v>
      </c>
      <c r="C1925" s="31" t="s">
        <v>54</v>
      </c>
      <c r="D1925" s="32">
        <v>0</v>
      </c>
      <c r="E1925" s="32">
        <v>6.8942460358575597E-2</v>
      </c>
      <c r="F1925">
        <v>0.19098474070898214</v>
      </c>
      <c r="G1925">
        <f>(D1925*Ergebnis!$C$2*Ergebnis!$C$6)</f>
        <v>0</v>
      </c>
      <c r="H1925">
        <f>Ergebnis!$C$3/1000*Eigenverbrauch!E1925</f>
        <v>0.20682738107572679</v>
      </c>
      <c r="I1925">
        <f>Ergebnis!$C$4/1000*Eigenverbrauch!F1925</f>
        <v>0.66844659248143745</v>
      </c>
      <c r="J1925">
        <f t="shared" ref="J1925:J1988" si="90">MIN(G1925,H1925)*0.85</f>
        <v>0</v>
      </c>
      <c r="K1925">
        <f t="shared" ref="K1925:K1988" si="91">G1925-J1925</f>
        <v>0</v>
      </c>
      <c r="L1925">
        <f t="shared" ref="L1925:L1988" si="92">MIN(I1925,K1925)*0.9</f>
        <v>0</v>
      </c>
    </row>
    <row r="1926" spans="2:12" x14ac:dyDescent="0.35">
      <c r="B1926" s="30">
        <v>40989</v>
      </c>
      <c r="C1926" s="31" t="s">
        <v>55</v>
      </c>
      <c r="D1926" s="32">
        <v>0</v>
      </c>
      <c r="E1926" s="32">
        <v>6.8469175573996802E-2</v>
      </c>
      <c r="F1926">
        <v>0</v>
      </c>
      <c r="G1926">
        <f>(D1926*Ergebnis!$C$2*Ergebnis!$C$6)</f>
        <v>0</v>
      </c>
      <c r="H1926">
        <f>Ergebnis!$C$3/1000*Eigenverbrauch!E1926</f>
        <v>0.20540752672199042</v>
      </c>
      <c r="I1926">
        <f>Ergebnis!$C$4/1000*Eigenverbrauch!F1926</f>
        <v>0</v>
      </c>
      <c r="J1926">
        <f t="shared" si="90"/>
        <v>0</v>
      </c>
      <c r="K1926">
        <f t="shared" si="91"/>
        <v>0</v>
      </c>
      <c r="L1926">
        <f t="shared" si="92"/>
        <v>0</v>
      </c>
    </row>
    <row r="1927" spans="2:12" x14ac:dyDescent="0.35">
      <c r="B1927" s="30">
        <v>40989</v>
      </c>
      <c r="C1927" s="31" t="s">
        <v>56</v>
      </c>
      <c r="D1927" s="32">
        <v>0</v>
      </c>
      <c r="E1927" s="32">
        <v>7.1668903609628215E-2</v>
      </c>
      <c r="F1927">
        <v>0.16253191199111336</v>
      </c>
      <c r="G1927">
        <f>(D1927*Ergebnis!$C$2*Ergebnis!$C$6)</f>
        <v>0</v>
      </c>
      <c r="H1927">
        <f>Ergebnis!$C$3/1000*Eigenverbrauch!E1927</f>
        <v>0.21500671082888465</v>
      </c>
      <c r="I1927">
        <f>Ergebnis!$C$4/1000*Eigenverbrauch!F1927</f>
        <v>0.5688616919688968</v>
      </c>
      <c r="J1927">
        <f t="shared" si="90"/>
        <v>0</v>
      </c>
      <c r="K1927">
        <f t="shared" si="91"/>
        <v>0</v>
      </c>
      <c r="L1927">
        <f t="shared" si="92"/>
        <v>0</v>
      </c>
    </row>
    <row r="1928" spans="2:12" x14ac:dyDescent="0.35">
      <c r="B1928" s="30">
        <v>40989</v>
      </c>
      <c r="C1928" s="31" t="s">
        <v>57</v>
      </c>
      <c r="D1928" s="32">
        <v>0</v>
      </c>
      <c r="E1928" s="32">
        <v>7.7811148385739298E-2</v>
      </c>
      <c r="F1928">
        <v>0</v>
      </c>
      <c r="G1928">
        <f>(D1928*Ergebnis!$C$2*Ergebnis!$C$6)</f>
        <v>0</v>
      </c>
      <c r="H1928">
        <f>Ergebnis!$C$3/1000*Eigenverbrauch!E1928</f>
        <v>0.23343344515721789</v>
      </c>
      <c r="I1928">
        <f>Ergebnis!$C$4/1000*Eigenverbrauch!F1928</f>
        <v>0</v>
      </c>
      <c r="J1928">
        <f t="shared" si="90"/>
        <v>0</v>
      </c>
      <c r="K1928">
        <f t="shared" si="91"/>
        <v>0</v>
      </c>
      <c r="L1928">
        <f t="shared" si="92"/>
        <v>0</v>
      </c>
    </row>
    <row r="1929" spans="2:12" x14ac:dyDescent="0.35">
      <c r="B1929" s="30">
        <v>40989</v>
      </c>
      <c r="C1929" s="31" t="s">
        <v>58</v>
      </c>
      <c r="D1929" s="32">
        <v>0</v>
      </c>
      <c r="E1929" s="32">
        <v>9.0099961927265951E-2</v>
      </c>
      <c r="F1929">
        <v>0.16487050065285599</v>
      </c>
      <c r="G1929">
        <f>(D1929*Ergebnis!$C$2*Ergebnis!$C$6)</f>
        <v>0</v>
      </c>
      <c r="H1929">
        <f>Ergebnis!$C$3/1000*Eigenverbrauch!E1929</f>
        <v>0.27029988578179787</v>
      </c>
      <c r="I1929">
        <f>Ergebnis!$C$4/1000*Eigenverbrauch!F1929</f>
        <v>0.57704675228499602</v>
      </c>
      <c r="J1929">
        <f t="shared" si="90"/>
        <v>0</v>
      </c>
      <c r="K1929">
        <f t="shared" si="91"/>
        <v>0</v>
      </c>
      <c r="L1929">
        <f t="shared" si="92"/>
        <v>0</v>
      </c>
    </row>
    <row r="1930" spans="2:12" x14ac:dyDescent="0.35">
      <c r="B1930" s="30">
        <v>40989</v>
      </c>
      <c r="C1930" s="31" t="s">
        <v>59</v>
      </c>
      <c r="D1930" s="32">
        <v>1.7353974553840817E-6</v>
      </c>
      <c r="E1930" s="32">
        <v>0.11401823119339237</v>
      </c>
      <c r="F1930">
        <v>0</v>
      </c>
      <c r="G1930">
        <f>(D1930*Ergebnis!$C$2*Ergebnis!$C$6)</f>
        <v>1.1384207307319576E-2</v>
      </c>
      <c r="H1930">
        <f>Ergebnis!$C$3/1000*Eigenverbrauch!E1930</f>
        <v>0.34205469358017709</v>
      </c>
      <c r="I1930">
        <f>Ergebnis!$C$4/1000*Eigenverbrauch!F1930</f>
        <v>0</v>
      </c>
      <c r="J1930">
        <f t="shared" si="90"/>
        <v>9.6765762112216401E-3</v>
      </c>
      <c r="K1930">
        <f t="shared" si="91"/>
        <v>1.7076310960979363E-3</v>
      </c>
      <c r="L1930">
        <f t="shared" si="92"/>
        <v>0</v>
      </c>
    </row>
    <row r="1931" spans="2:12" x14ac:dyDescent="0.35">
      <c r="B1931" s="30">
        <v>40989</v>
      </c>
      <c r="C1931" s="31" t="s">
        <v>60</v>
      </c>
      <c r="D1931" s="32">
        <v>2.954119759278812E-5</v>
      </c>
      <c r="E1931" s="32">
        <v>0.12595735471979483</v>
      </c>
      <c r="F1931">
        <v>0.20832927328357337</v>
      </c>
      <c r="G1931">
        <f>(D1931*Ergebnis!$C$2*Ergebnis!$C$6)</f>
        <v>0.19379025620869006</v>
      </c>
      <c r="H1931">
        <f>Ergebnis!$C$3/1000*Eigenverbrauch!E1931</f>
        <v>0.37787206415938446</v>
      </c>
      <c r="I1931">
        <f>Ergebnis!$C$4/1000*Eigenverbrauch!F1931</f>
        <v>0.72915245649250682</v>
      </c>
      <c r="J1931">
        <f t="shared" si="90"/>
        <v>0.16472171777738653</v>
      </c>
      <c r="K1931">
        <f t="shared" si="91"/>
        <v>2.9068538431303526E-2</v>
      </c>
      <c r="L1931">
        <f t="shared" si="92"/>
        <v>2.6161684588173174E-2</v>
      </c>
    </row>
    <row r="1932" spans="2:12" x14ac:dyDescent="0.35">
      <c r="B1932" s="30">
        <v>40989</v>
      </c>
      <c r="C1932" s="31" t="s">
        <v>61</v>
      </c>
      <c r="D1932" s="32">
        <v>2.1102170118462044E-4</v>
      </c>
      <c r="E1932" s="32">
        <v>0.12438621582100561</v>
      </c>
      <c r="F1932">
        <v>5.5151715939430551E-2</v>
      </c>
      <c r="G1932">
        <f>(D1932*Ergebnis!$C$2*Ergebnis!$C$6)</f>
        <v>1.3843023597711102</v>
      </c>
      <c r="H1932">
        <f>Ergebnis!$C$3/1000*Eigenverbrauch!E1932</f>
        <v>0.3731586474630168</v>
      </c>
      <c r="I1932">
        <f>Ergebnis!$C$4/1000*Eigenverbrauch!F1932</f>
        <v>0.19303100578800692</v>
      </c>
      <c r="J1932">
        <f t="shared" si="90"/>
        <v>0.31718485034356425</v>
      </c>
      <c r="K1932">
        <f t="shared" si="91"/>
        <v>1.067117509427546</v>
      </c>
      <c r="L1932">
        <f t="shared" si="92"/>
        <v>0.17372790520920622</v>
      </c>
    </row>
    <row r="1933" spans="2:12" x14ac:dyDescent="0.35">
      <c r="B1933" s="30">
        <v>40989</v>
      </c>
      <c r="C1933" s="31" t="s">
        <v>62</v>
      </c>
      <c r="D1933" s="32">
        <v>1.3934452749709002E-4</v>
      </c>
      <c r="E1933" s="32">
        <v>0.11931303161688153</v>
      </c>
      <c r="F1933">
        <v>0.61836181864244932</v>
      </c>
      <c r="G1933">
        <f>(D1933*Ergebnis!$C$2*Ergebnis!$C$6)</f>
        <v>0.9141001003809105</v>
      </c>
      <c r="H1933">
        <f>Ergebnis!$C$3/1000*Eigenverbrauch!E1933</f>
        <v>0.35793909485064457</v>
      </c>
      <c r="I1933">
        <f>Ergebnis!$C$4/1000*Eigenverbrauch!F1933</f>
        <v>2.1642663652485727</v>
      </c>
      <c r="J1933">
        <f t="shared" si="90"/>
        <v>0.3042482306230479</v>
      </c>
      <c r="K1933">
        <f t="shared" si="91"/>
        <v>0.60985186975786254</v>
      </c>
      <c r="L1933">
        <f t="shared" si="92"/>
        <v>0.54886668278207629</v>
      </c>
    </row>
    <row r="1934" spans="2:12" x14ac:dyDescent="0.35">
      <c r="B1934" s="30">
        <v>40989</v>
      </c>
      <c r="C1934" s="31" t="s">
        <v>63</v>
      </c>
      <c r="D1934" s="32">
        <v>2.4060233962866728E-4</v>
      </c>
      <c r="E1934" s="32">
        <v>0.11579534520509971</v>
      </c>
      <c r="F1934">
        <v>0.45056808216241501</v>
      </c>
      <c r="G1934">
        <f>(D1934*Ergebnis!$C$2*Ergebnis!$C$6)</f>
        <v>1.5783513479640574</v>
      </c>
      <c r="H1934">
        <f>Ergebnis!$C$3/1000*Eigenverbrauch!E1934</f>
        <v>0.34738603561529913</v>
      </c>
      <c r="I1934">
        <f>Ergebnis!$C$4/1000*Eigenverbrauch!F1934</f>
        <v>1.5769882875684524</v>
      </c>
      <c r="J1934">
        <f t="shared" si="90"/>
        <v>0.29527813027300426</v>
      </c>
      <c r="K1934">
        <f t="shared" si="91"/>
        <v>1.2830732176910531</v>
      </c>
      <c r="L1934">
        <f t="shared" si="92"/>
        <v>1.1547658959219478</v>
      </c>
    </row>
    <row r="1935" spans="2:12" x14ac:dyDescent="0.35">
      <c r="B1935" s="30">
        <v>40989</v>
      </c>
      <c r="C1935" s="31" t="s">
        <v>64</v>
      </c>
      <c r="D1935" s="32">
        <v>8.0245041275968333E-4</v>
      </c>
      <c r="E1935" s="32">
        <v>0.12002879750693281</v>
      </c>
      <c r="F1935">
        <v>0.16272679437959192</v>
      </c>
      <c r="G1935">
        <f>(D1935*Ergebnis!$C$2*Ergebnis!$C$6)</f>
        <v>5.2640747077035224</v>
      </c>
      <c r="H1935">
        <f>Ergebnis!$C$3/1000*Eigenverbrauch!E1935</f>
        <v>0.36008639252079844</v>
      </c>
      <c r="I1935">
        <f>Ergebnis!$C$4/1000*Eigenverbrauch!F1935</f>
        <v>0.56954378032857167</v>
      </c>
      <c r="J1935">
        <f t="shared" si="90"/>
        <v>0.30607343364267864</v>
      </c>
      <c r="K1935">
        <f t="shared" si="91"/>
        <v>4.9580012740608437</v>
      </c>
      <c r="L1935">
        <f t="shared" si="92"/>
        <v>0.51258940229571448</v>
      </c>
    </row>
    <row r="1936" spans="2:12" x14ac:dyDescent="0.35">
      <c r="B1936" s="30">
        <v>40989</v>
      </c>
      <c r="C1936" s="31" t="s">
        <v>65</v>
      </c>
      <c r="D1936" s="32">
        <v>7.8173081889843096E-4</v>
      </c>
      <c r="E1936" s="32">
        <v>0.12586079378333134</v>
      </c>
      <c r="F1936">
        <v>0.10426207783602595</v>
      </c>
      <c r="G1936">
        <f>(D1936*Ergebnis!$C$2*Ergebnis!$C$6)</f>
        <v>5.1281541719737067</v>
      </c>
      <c r="H1936">
        <f>Ergebnis!$C$3/1000*Eigenverbrauch!E1936</f>
        <v>0.377582381349994</v>
      </c>
      <c r="I1936">
        <f>Ergebnis!$C$4/1000*Eigenverbrauch!F1936</f>
        <v>0.36491727242609084</v>
      </c>
      <c r="J1936">
        <f t="shared" si="90"/>
        <v>0.32094502414749487</v>
      </c>
      <c r="K1936">
        <f t="shared" si="91"/>
        <v>4.807209147826212</v>
      </c>
      <c r="L1936">
        <f t="shared" si="92"/>
        <v>0.32842554518348177</v>
      </c>
    </row>
    <row r="1937" spans="2:12" x14ac:dyDescent="0.35">
      <c r="B1937" s="30">
        <v>40989</v>
      </c>
      <c r="C1937" s="31" t="s">
        <v>66</v>
      </c>
      <c r="D1937" s="32">
        <v>3.7037588722030568E-4</v>
      </c>
      <c r="E1937" s="32">
        <v>0.12156589352403967</v>
      </c>
      <c r="F1937">
        <v>0.15882914661002084</v>
      </c>
      <c r="G1937">
        <f>(D1937*Ergebnis!$C$2*Ergebnis!$C$6)</f>
        <v>2.429665820165205</v>
      </c>
      <c r="H1937">
        <f>Ergebnis!$C$3/1000*Eigenverbrauch!E1937</f>
        <v>0.36469768057211899</v>
      </c>
      <c r="I1937">
        <f>Ergebnis!$C$4/1000*Eigenverbrauch!F1937</f>
        <v>0.55590201313507293</v>
      </c>
      <c r="J1937">
        <f t="shared" si="90"/>
        <v>0.30999302848630111</v>
      </c>
      <c r="K1937">
        <f t="shared" si="91"/>
        <v>2.1196727916789038</v>
      </c>
      <c r="L1937">
        <f t="shared" si="92"/>
        <v>0.5003118118215657</v>
      </c>
    </row>
    <row r="1938" spans="2:12" x14ac:dyDescent="0.35">
      <c r="B1938" s="30">
        <v>40989</v>
      </c>
      <c r="C1938" s="31" t="s">
        <v>67</v>
      </c>
      <c r="D1938" s="32">
        <v>2.2144723286734449E-4</v>
      </c>
      <c r="E1938" s="32">
        <v>0.11264685905127231</v>
      </c>
      <c r="F1938">
        <v>0</v>
      </c>
      <c r="G1938">
        <f>(D1938*Ergebnis!$C$2*Ergebnis!$C$6)</f>
        <v>1.4526938476097799</v>
      </c>
      <c r="H1938">
        <f>Ergebnis!$C$3/1000*Eigenverbrauch!E1938</f>
        <v>0.33794057715381692</v>
      </c>
      <c r="I1938">
        <f>Ergebnis!$C$4/1000*Eigenverbrauch!F1938</f>
        <v>0</v>
      </c>
      <c r="J1938">
        <f t="shared" si="90"/>
        <v>0.28724949058074439</v>
      </c>
      <c r="K1938">
        <f t="shared" si="91"/>
        <v>1.1654443570290356</v>
      </c>
      <c r="L1938">
        <f t="shared" si="92"/>
        <v>0</v>
      </c>
    </row>
    <row r="1939" spans="2:12" x14ac:dyDescent="0.35">
      <c r="B1939" s="30">
        <v>40989</v>
      </c>
      <c r="C1939" s="31" t="s">
        <v>68</v>
      </c>
      <c r="D1939" s="32">
        <v>8.1024655435849206E-5</v>
      </c>
      <c r="E1939" s="32">
        <v>0.10853394287707716</v>
      </c>
      <c r="F1939">
        <v>0</v>
      </c>
      <c r="G1939">
        <f>(D1939*Ergebnis!$C$2*Ergebnis!$C$6)</f>
        <v>0.53152173965917082</v>
      </c>
      <c r="H1939">
        <f>Ergebnis!$C$3/1000*Eigenverbrauch!E1939</f>
        <v>0.32560182863123144</v>
      </c>
      <c r="I1939">
        <f>Ergebnis!$C$4/1000*Eigenverbrauch!F1939</f>
        <v>0</v>
      </c>
      <c r="J1939">
        <f t="shared" si="90"/>
        <v>0.2767615543365467</v>
      </c>
      <c r="K1939">
        <f t="shared" si="91"/>
        <v>0.25476018532262412</v>
      </c>
      <c r="L1939">
        <f t="shared" si="92"/>
        <v>0</v>
      </c>
    </row>
    <row r="1940" spans="2:12" x14ac:dyDescent="0.35">
      <c r="B1940" s="30">
        <v>40989</v>
      </c>
      <c r="C1940" s="31" t="s">
        <v>69</v>
      </c>
      <c r="D1940" s="32">
        <v>7.0993532265712438E-6</v>
      </c>
      <c r="E1940" s="32">
        <v>0.11188038549494082</v>
      </c>
      <c r="F1940">
        <v>0</v>
      </c>
      <c r="G1940">
        <f>(D1940*Ergebnis!$C$2*Ergebnis!$C$6)</f>
        <v>4.6571757166307362E-2</v>
      </c>
      <c r="H1940">
        <f>Ergebnis!$C$3/1000*Eigenverbrauch!E1940</f>
        <v>0.33564115648482246</v>
      </c>
      <c r="I1940">
        <f>Ergebnis!$C$4/1000*Eigenverbrauch!F1940</f>
        <v>0</v>
      </c>
      <c r="J1940">
        <f t="shared" si="90"/>
        <v>3.9585993591361258E-2</v>
      </c>
      <c r="K1940">
        <f t="shared" si="91"/>
        <v>6.9857635749461036E-3</v>
      </c>
      <c r="L1940">
        <f t="shared" si="92"/>
        <v>0</v>
      </c>
    </row>
    <row r="1941" spans="2:12" x14ac:dyDescent="0.35">
      <c r="B1941" s="30">
        <v>40989</v>
      </c>
      <c r="C1941" s="31" t="s">
        <v>70</v>
      </c>
      <c r="D1941" s="32">
        <v>1.5776340503491652E-7</v>
      </c>
      <c r="E1941" s="32">
        <v>0.12538549060593204</v>
      </c>
      <c r="F1941">
        <v>0.20501627267943795</v>
      </c>
      <c r="G1941">
        <f>(D1941*Ergebnis!$C$2*Ergebnis!$C$6)</f>
        <v>1.0349279370290524E-3</v>
      </c>
      <c r="H1941">
        <f>Ergebnis!$C$3/1000*Eigenverbrauch!E1941</f>
        <v>0.3761564718177961</v>
      </c>
      <c r="I1941">
        <f>Ergebnis!$C$4/1000*Eigenverbrauch!F1941</f>
        <v>0.7175569543780328</v>
      </c>
      <c r="J1941">
        <f t="shared" si="90"/>
        <v>8.7968874647469445E-4</v>
      </c>
      <c r="K1941">
        <f t="shared" si="91"/>
        <v>1.5523919055435793E-4</v>
      </c>
      <c r="L1941">
        <f t="shared" si="92"/>
        <v>1.3971527149892214E-4</v>
      </c>
    </row>
    <row r="1942" spans="2:12" x14ac:dyDescent="0.35">
      <c r="B1942" s="30">
        <v>40989</v>
      </c>
      <c r="C1942" s="31" t="s">
        <v>71</v>
      </c>
      <c r="D1942" s="32">
        <v>0</v>
      </c>
      <c r="E1942" s="32">
        <v>0.14486589540244865</v>
      </c>
      <c r="F1942">
        <v>1.9098474070898212E-2</v>
      </c>
      <c r="G1942">
        <f>(D1942*Ergebnis!$C$2*Ergebnis!$C$6)</f>
        <v>0</v>
      </c>
      <c r="H1942">
        <f>Ergebnis!$C$3/1000*Eigenverbrauch!E1942</f>
        <v>0.43459768620734596</v>
      </c>
      <c r="I1942">
        <f>Ergebnis!$C$4/1000*Eigenverbrauch!F1942</f>
        <v>6.6844659248143742E-2</v>
      </c>
      <c r="J1942">
        <f t="shared" si="90"/>
        <v>0</v>
      </c>
      <c r="K1942">
        <f t="shared" si="91"/>
        <v>0</v>
      </c>
      <c r="L1942">
        <f t="shared" si="92"/>
        <v>0</v>
      </c>
    </row>
    <row r="1943" spans="2:12" x14ac:dyDescent="0.35">
      <c r="B1943" s="30">
        <v>40989</v>
      </c>
      <c r="C1943" s="31" t="s">
        <v>72</v>
      </c>
      <c r="D1943" s="32">
        <v>0</v>
      </c>
      <c r="E1943" s="32">
        <v>0.15284021561888372</v>
      </c>
      <c r="F1943">
        <v>0.14421296747412934</v>
      </c>
      <c r="G1943">
        <f>(D1943*Ergebnis!$C$2*Ergebnis!$C$6)</f>
        <v>0</v>
      </c>
      <c r="H1943">
        <f>Ergebnis!$C$3/1000*Eigenverbrauch!E1943</f>
        <v>0.45852064685665117</v>
      </c>
      <c r="I1943">
        <f>Ergebnis!$C$4/1000*Eigenverbrauch!F1943</f>
        <v>0.50474538615945275</v>
      </c>
      <c r="J1943">
        <f t="shared" si="90"/>
        <v>0</v>
      </c>
      <c r="K1943">
        <f t="shared" si="91"/>
        <v>0</v>
      </c>
      <c r="L1943">
        <f t="shared" si="92"/>
        <v>0</v>
      </c>
    </row>
    <row r="1944" spans="2:12" x14ac:dyDescent="0.35">
      <c r="B1944" s="30">
        <v>40989</v>
      </c>
      <c r="C1944" s="31" t="s">
        <v>73</v>
      </c>
      <c r="D1944" s="32">
        <v>0</v>
      </c>
      <c r="E1944" s="32">
        <v>0.15735326076426029</v>
      </c>
      <c r="F1944">
        <v>0</v>
      </c>
      <c r="G1944">
        <f>(D1944*Ergebnis!$C$2*Ergebnis!$C$6)</f>
        <v>0</v>
      </c>
      <c r="H1944">
        <f>Ergebnis!$C$3/1000*Eigenverbrauch!E1944</f>
        <v>0.47205978229278089</v>
      </c>
      <c r="I1944">
        <f>Ergebnis!$C$4/1000*Eigenverbrauch!F1944</f>
        <v>0</v>
      </c>
      <c r="J1944">
        <f t="shared" si="90"/>
        <v>0</v>
      </c>
      <c r="K1944">
        <f t="shared" si="91"/>
        <v>0</v>
      </c>
      <c r="L1944">
        <f t="shared" si="92"/>
        <v>0</v>
      </c>
    </row>
    <row r="1945" spans="2:12" x14ac:dyDescent="0.35">
      <c r="B1945" s="30">
        <v>40989</v>
      </c>
      <c r="C1945" s="31" t="s">
        <v>74</v>
      </c>
      <c r="D1945" s="32">
        <v>0</v>
      </c>
      <c r="E1945" s="32">
        <v>0.15167957028683929</v>
      </c>
      <c r="F1945">
        <v>0.28160505135150937</v>
      </c>
      <c r="G1945">
        <f>(D1945*Ergebnis!$C$2*Ergebnis!$C$6)</f>
        <v>0</v>
      </c>
      <c r="H1945">
        <f>Ergebnis!$C$3/1000*Eigenverbrauch!E1945</f>
        <v>0.45503871086051784</v>
      </c>
      <c r="I1945">
        <f>Ergebnis!$C$4/1000*Eigenverbrauch!F1945</f>
        <v>0.9856176797302828</v>
      </c>
      <c r="J1945">
        <f t="shared" si="90"/>
        <v>0</v>
      </c>
      <c r="K1945">
        <f t="shared" si="91"/>
        <v>0</v>
      </c>
      <c r="L1945">
        <f t="shared" si="92"/>
        <v>0</v>
      </c>
    </row>
    <row r="1946" spans="2:12" x14ac:dyDescent="0.35">
      <c r="B1946" s="30">
        <v>40989</v>
      </c>
      <c r="C1946" s="31" t="s">
        <v>75</v>
      </c>
      <c r="D1946" s="32">
        <v>0</v>
      </c>
      <c r="E1946" s="32">
        <v>0.12672063592124699</v>
      </c>
      <c r="F1946">
        <v>0</v>
      </c>
      <c r="G1946">
        <f>(D1946*Ergebnis!$C$2*Ergebnis!$C$6)</f>
        <v>0</v>
      </c>
      <c r="H1946">
        <f>Ergebnis!$C$3/1000*Eigenverbrauch!E1946</f>
        <v>0.38016190776374098</v>
      </c>
      <c r="I1946">
        <f>Ergebnis!$C$4/1000*Eigenverbrauch!F1946</f>
        <v>0</v>
      </c>
      <c r="J1946">
        <f t="shared" si="90"/>
        <v>0</v>
      </c>
      <c r="K1946">
        <f t="shared" si="91"/>
        <v>0</v>
      </c>
      <c r="L1946">
        <f t="shared" si="92"/>
        <v>0</v>
      </c>
    </row>
    <row r="1947" spans="2:12" x14ac:dyDescent="0.35">
      <c r="B1947" s="30">
        <v>40989</v>
      </c>
      <c r="C1947" s="31" t="s">
        <v>76</v>
      </c>
      <c r="D1947" s="32">
        <v>0</v>
      </c>
      <c r="E1947" s="32">
        <v>9.6079006913462384E-2</v>
      </c>
      <c r="F1947">
        <v>0</v>
      </c>
      <c r="G1947">
        <f>(D1947*Ergebnis!$C$2*Ergebnis!$C$6)</f>
        <v>0</v>
      </c>
      <c r="H1947">
        <f>Ergebnis!$C$3/1000*Eigenverbrauch!E1947</f>
        <v>0.28823702074038715</v>
      </c>
      <c r="I1947">
        <f>Ergebnis!$C$4/1000*Eigenverbrauch!F1947</f>
        <v>0</v>
      </c>
      <c r="J1947">
        <f t="shared" si="90"/>
        <v>0</v>
      </c>
      <c r="K1947">
        <f t="shared" si="91"/>
        <v>0</v>
      </c>
      <c r="L1947">
        <f t="shared" si="92"/>
        <v>0</v>
      </c>
    </row>
    <row r="1948" spans="2:12" x14ac:dyDescent="0.35">
      <c r="B1948" s="30">
        <v>40990</v>
      </c>
      <c r="C1948" s="31" t="s">
        <v>53</v>
      </c>
      <c r="D1948" s="32">
        <v>0</v>
      </c>
      <c r="E1948" s="32">
        <v>7.9566174300796946E-2</v>
      </c>
      <c r="F1948">
        <v>0</v>
      </c>
      <c r="G1948">
        <f>(D1948*Ergebnis!$C$2*Ergebnis!$C$6)</f>
        <v>0</v>
      </c>
      <c r="H1948">
        <f>Ergebnis!$C$3/1000*Eigenverbrauch!E1948</f>
        <v>0.23869852290239085</v>
      </c>
      <c r="I1948">
        <f>Ergebnis!$C$4/1000*Eigenverbrauch!F1948</f>
        <v>0</v>
      </c>
      <c r="J1948">
        <f t="shared" si="90"/>
        <v>0</v>
      </c>
      <c r="K1948">
        <f t="shared" si="91"/>
        <v>0</v>
      </c>
      <c r="L1948">
        <f t="shared" si="92"/>
        <v>0</v>
      </c>
    </row>
    <row r="1949" spans="2:12" x14ac:dyDescent="0.35">
      <c r="B1949" s="30">
        <v>40990</v>
      </c>
      <c r="C1949" s="31" t="s">
        <v>54</v>
      </c>
      <c r="D1949" s="32">
        <v>0</v>
      </c>
      <c r="E1949" s="32">
        <v>6.8942460358575597E-2</v>
      </c>
      <c r="F1949">
        <v>0.19098474070898214</v>
      </c>
      <c r="G1949">
        <f>(D1949*Ergebnis!$C$2*Ergebnis!$C$6)</f>
        <v>0</v>
      </c>
      <c r="H1949">
        <f>Ergebnis!$C$3/1000*Eigenverbrauch!E1949</f>
        <v>0.20682738107572679</v>
      </c>
      <c r="I1949">
        <f>Ergebnis!$C$4/1000*Eigenverbrauch!F1949</f>
        <v>0.66844659248143745</v>
      </c>
      <c r="J1949">
        <f t="shared" si="90"/>
        <v>0</v>
      </c>
      <c r="K1949">
        <f t="shared" si="91"/>
        <v>0</v>
      </c>
      <c r="L1949">
        <f t="shared" si="92"/>
        <v>0</v>
      </c>
    </row>
    <row r="1950" spans="2:12" x14ac:dyDescent="0.35">
      <c r="B1950" s="30">
        <v>40990</v>
      </c>
      <c r="C1950" s="31" t="s">
        <v>55</v>
      </c>
      <c r="D1950" s="32">
        <v>0</v>
      </c>
      <c r="E1950" s="32">
        <v>6.8469175573996802E-2</v>
      </c>
      <c r="F1950">
        <v>0</v>
      </c>
      <c r="G1950">
        <f>(D1950*Ergebnis!$C$2*Ergebnis!$C$6)</f>
        <v>0</v>
      </c>
      <c r="H1950">
        <f>Ergebnis!$C$3/1000*Eigenverbrauch!E1950</f>
        <v>0.20540752672199042</v>
      </c>
      <c r="I1950">
        <f>Ergebnis!$C$4/1000*Eigenverbrauch!F1950</f>
        <v>0</v>
      </c>
      <c r="J1950">
        <f t="shared" si="90"/>
        <v>0</v>
      </c>
      <c r="K1950">
        <f t="shared" si="91"/>
        <v>0</v>
      </c>
      <c r="L1950">
        <f t="shared" si="92"/>
        <v>0</v>
      </c>
    </row>
    <row r="1951" spans="2:12" x14ac:dyDescent="0.35">
      <c r="B1951" s="30">
        <v>40990</v>
      </c>
      <c r="C1951" s="31" t="s">
        <v>56</v>
      </c>
      <c r="D1951" s="32">
        <v>0</v>
      </c>
      <c r="E1951" s="32">
        <v>7.1668903609628215E-2</v>
      </c>
      <c r="F1951">
        <v>0.16253191199111336</v>
      </c>
      <c r="G1951">
        <f>(D1951*Ergebnis!$C$2*Ergebnis!$C$6)</f>
        <v>0</v>
      </c>
      <c r="H1951">
        <f>Ergebnis!$C$3/1000*Eigenverbrauch!E1951</f>
        <v>0.21500671082888465</v>
      </c>
      <c r="I1951">
        <f>Ergebnis!$C$4/1000*Eigenverbrauch!F1951</f>
        <v>0.5688616919688968</v>
      </c>
      <c r="J1951">
        <f t="shared" si="90"/>
        <v>0</v>
      </c>
      <c r="K1951">
        <f t="shared" si="91"/>
        <v>0</v>
      </c>
      <c r="L1951">
        <f t="shared" si="92"/>
        <v>0</v>
      </c>
    </row>
    <row r="1952" spans="2:12" x14ac:dyDescent="0.35">
      <c r="B1952" s="30">
        <v>40990</v>
      </c>
      <c r="C1952" s="31" t="s">
        <v>57</v>
      </c>
      <c r="D1952" s="32">
        <v>0</v>
      </c>
      <c r="E1952" s="32">
        <v>7.7811148385739298E-2</v>
      </c>
      <c r="F1952">
        <v>0</v>
      </c>
      <c r="G1952">
        <f>(D1952*Ergebnis!$C$2*Ergebnis!$C$6)</f>
        <v>0</v>
      </c>
      <c r="H1952">
        <f>Ergebnis!$C$3/1000*Eigenverbrauch!E1952</f>
        <v>0.23343344515721789</v>
      </c>
      <c r="I1952">
        <f>Ergebnis!$C$4/1000*Eigenverbrauch!F1952</f>
        <v>0</v>
      </c>
      <c r="J1952">
        <f t="shared" si="90"/>
        <v>0</v>
      </c>
      <c r="K1952">
        <f t="shared" si="91"/>
        <v>0</v>
      </c>
      <c r="L1952">
        <f t="shared" si="92"/>
        <v>0</v>
      </c>
    </row>
    <row r="1953" spans="2:12" x14ac:dyDescent="0.35">
      <c r="B1953" s="30">
        <v>40990</v>
      </c>
      <c r="C1953" s="31" t="s">
        <v>58</v>
      </c>
      <c r="D1953" s="32">
        <v>0</v>
      </c>
      <c r="E1953" s="32">
        <v>9.0099961927265951E-2</v>
      </c>
      <c r="F1953">
        <v>0.16487050065285599</v>
      </c>
      <c r="G1953">
        <f>(D1953*Ergebnis!$C$2*Ergebnis!$C$6)</f>
        <v>0</v>
      </c>
      <c r="H1953">
        <f>Ergebnis!$C$3/1000*Eigenverbrauch!E1953</f>
        <v>0.27029988578179787</v>
      </c>
      <c r="I1953">
        <f>Ergebnis!$C$4/1000*Eigenverbrauch!F1953</f>
        <v>0.57704675228499602</v>
      </c>
      <c r="J1953">
        <f t="shared" si="90"/>
        <v>0</v>
      </c>
      <c r="K1953">
        <f t="shared" si="91"/>
        <v>0</v>
      </c>
      <c r="L1953">
        <f t="shared" si="92"/>
        <v>0</v>
      </c>
    </row>
    <row r="1954" spans="2:12" x14ac:dyDescent="0.35">
      <c r="B1954" s="30">
        <v>40990</v>
      </c>
      <c r="C1954" s="31" t="s">
        <v>59</v>
      </c>
      <c r="D1954" s="32">
        <v>0</v>
      </c>
      <c r="E1954" s="32">
        <v>0.11401823119339237</v>
      </c>
      <c r="F1954">
        <v>0</v>
      </c>
      <c r="G1954">
        <f>(D1954*Ergebnis!$C$2*Ergebnis!$C$6)</f>
        <v>0</v>
      </c>
      <c r="H1954">
        <f>Ergebnis!$C$3/1000*Eigenverbrauch!E1954</f>
        <v>0.34205469358017709</v>
      </c>
      <c r="I1954">
        <f>Ergebnis!$C$4/1000*Eigenverbrauch!F1954</f>
        <v>0</v>
      </c>
      <c r="J1954">
        <f t="shared" si="90"/>
        <v>0</v>
      </c>
      <c r="K1954">
        <f t="shared" si="91"/>
        <v>0</v>
      </c>
      <c r="L1954">
        <f t="shared" si="92"/>
        <v>0</v>
      </c>
    </row>
    <row r="1955" spans="2:12" x14ac:dyDescent="0.35">
      <c r="B1955" s="30">
        <v>40990</v>
      </c>
      <c r="C1955" s="31" t="s">
        <v>60</v>
      </c>
      <c r="D1955" s="32">
        <v>1.0386090831465339E-5</v>
      </c>
      <c r="E1955" s="32">
        <v>0.12595735471979483</v>
      </c>
      <c r="F1955">
        <v>0.20832927328357337</v>
      </c>
      <c r="G1955">
        <f>(D1955*Ergebnis!$C$2*Ergebnis!$C$6)</f>
        <v>6.8132755854412627E-2</v>
      </c>
      <c r="H1955">
        <f>Ergebnis!$C$3/1000*Eigenverbrauch!E1955</f>
        <v>0.37787206415938446</v>
      </c>
      <c r="I1955">
        <f>Ergebnis!$C$4/1000*Eigenverbrauch!F1955</f>
        <v>0.72915245649250682</v>
      </c>
      <c r="J1955">
        <f t="shared" si="90"/>
        <v>5.7912842476250732E-2</v>
      </c>
      <c r="K1955">
        <f t="shared" si="91"/>
        <v>1.0219913378161895E-2</v>
      </c>
      <c r="L1955">
        <f t="shared" si="92"/>
        <v>9.1979220403457049E-3</v>
      </c>
    </row>
    <row r="1956" spans="2:12" x14ac:dyDescent="0.35">
      <c r="B1956" s="30">
        <v>40990</v>
      </c>
      <c r="C1956" s="31" t="s">
        <v>61</v>
      </c>
      <c r="D1956" s="32">
        <v>2.9988193907053715E-5</v>
      </c>
      <c r="E1956" s="32">
        <v>0.12438621582100561</v>
      </c>
      <c r="F1956">
        <v>5.5151715939430551E-2</v>
      </c>
      <c r="G1956">
        <f>(D1956*Ergebnis!$C$2*Ergebnis!$C$6)</f>
        <v>0.19672255203027236</v>
      </c>
      <c r="H1956">
        <f>Ergebnis!$C$3/1000*Eigenverbrauch!E1956</f>
        <v>0.3731586474630168</v>
      </c>
      <c r="I1956">
        <f>Ergebnis!$C$4/1000*Eigenverbrauch!F1956</f>
        <v>0.19303100578800692</v>
      </c>
      <c r="J1956">
        <f t="shared" si="90"/>
        <v>0.16721416922573151</v>
      </c>
      <c r="K1956">
        <f t="shared" si="91"/>
        <v>2.950838280454085E-2</v>
      </c>
      <c r="L1956">
        <f t="shared" si="92"/>
        <v>2.6557544524086766E-2</v>
      </c>
    </row>
    <row r="1957" spans="2:12" x14ac:dyDescent="0.35">
      <c r="B1957" s="30">
        <v>40990</v>
      </c>
      <c r="C1957" s="31" t="s">
        <v>62</v>
      </c>
      <c r="D1957" s="32">
        <v>4.609320817103478E-5</v>
      </c>
      <c r="E1957" s="32">
        <v>0.11931303161688153</v>
      </c>
      <c r="F1957">
        <v>0.61836181864244932</v>
      </c>
      <c r="G1957">
        <f>(D1957*Ergebnis!$C$2*Ergebnis!$C$6)</f>
        <v>0.30237144560198814</v>
      </c>
      <c r="H1957">
        <f>Ergebnis!$C$3/1000*Eigenverbrauch!E1957</f>
        <v>0.35793909485064457</v>
      </c>
      <c r="I1957">
        <f>Ergebnis!$C$4/1000*Eigenverbrauch!F1957</f>
        <v>2.1642663652485727</v>
      </c>
      <c r="J1957">
        <f t="shared" si="90"/>
        <v>0.25701572876168993</v>
      </c>
      <c r="K1957">
        <f t="shared" si="91"/>
        <v>4.535571684029821E-2</v>
      </c>
      <c r="L1957">
        <f t="shared" si="92"/>
        <v>4.0820145156268389E-2</v>
      </c>
    </row>
    <row r="1958" spans="2:12" x14ac:dyDescent="0.35">
      <c r="B1958" s="30">
        <v>40990</v>
      </c>
      <c r="C1958" s="31" t="s">
        <v>63</v>
      </c>
      <c r="D1958" s="32">
        <v>5.0050440247327265E-5</v>
      </c>
      <c r="E1958" s="32">
        <v>0.11579534520509971</v>
      </c>
      <c r="F1958">
        <v>0.45056808216241501</v>
      </c>
      <c r="G1958">
        <f>(D1958*Ergebnis!$C$2*Ergebnis!$C$6)</f>
        <v>0.32833088802246685</v>
      </c>
      <c r="H1958">
        <f>Ergebnis!$C$3/1000*Eigenverbrauch!E1958</f>
        <v>0.34738603561529913</v>
      </c>
      <c r="I1958">
        <f>Ergebnis!$C$4/1000*Eigenverbrauch!F1958</f>
        <v>1.5769882875684524</v>
      </c>
      <c r="J1958">
        <f t="shared" si="90"/>
        <v>0.27908125481909679</v>
      </c>
      <c r="K1958">
        <f t="shared" si="91"/>
        <v>4.9249633203370058E-2</v>
      </c>
      <c r="L1958">
        <f t="shared" si="92"/>
        <v>4.4324669883033053E-2</v>
      </c>
    </row>
    <row r="1959" spans="2:12" x14ac:dyDescent="0.35">
      <c r="B1959" s="30">
        <v>40990</v>
      </c>
      <c r="C1959" s="31" t="s">
        <v>64</v>
      </c>
      <c r="D1959" s="32">
        <v>5.4323199133689588E-5</v>
      </c>
      <c r="E1959" s="32">
        <v>0.12002879750693281</v>
      </c>
      <c r="F1959">
        <v>0.16272679437959192</v>
      </c>
      <c r="G1959">
        <f>(D1959*Ergebnis!$C$2*Ergebnis!$C$6)</f>
        <v>0.35636018631700367</v>
      </c>
      <c r="H1959">
        <f>Ergebnis!$C$3/1000*Eigenverbrauch!E1959</f>
        <v>0.36008639252079844</v>
      </c>
      <c r="I1959">
        <f>Ergebnis!$C$4/1000*Eigenverbrauch!F1959</f>
        <v>0.56954378032857167</v>
      </c>
      <c r="J1959">
        <f t="shared" si="90"/>
        <v>0.30290615836945312</v>
      </c>
      <c r="K1959">
        <f t="shared" si="91"/>
        <v>5.3454027947550553E-2</v>
      </c>
      <c r="L1959">
        <f t="shared" si="92"/>
        <v>4.8108625152795501E-2</v>
      </c>
    </row>
    <row r="1960" spans="2:12" x14ac:dyDescent="0.35">
      <c r="B1960" s="30">
        <v>40990</v>
      </c>
      <c r="C1960" s="31" t="s">
        <v>65</v>
      </c>
      <c r="D1960" s="32">
        <v>6.2737247402218469E-5</v>
      </c>
      <c r="E1960" s="32">
        <v>0.12586079378333134</v>
      </c>
      <c r="F1960">
        <v>0.10426207783602595</v>
      </c>
      <c r="G1960">
        <f>(D1960*Ergebnis!$C$2*Ergebnis!$C$6)</f>
        <v>0.41155634295855315</v>
      </c>
      <c r="H1960">
        <f>Ergebnis!$C$3/1000*Eigenverbrauch!E1960</f>
        <v>0.377582381349994</v>
      </c>
      <c r="I1960">
        <f>Ergebnis!$C$4/1000*Eigenverbrauch!F1960</f>
        <v>0.36491727242609084</v>
      </c>
      <c r="J1960">
        <f t="shared" si="90"/>
        <v>0.32094502414749487</v>
      </c>
      <c r="K1960">
        <f t="shared" si="91"/>
        <v>9.0611318811058272E-2</v>
      </c>
      <c r="L1960">
        <f t="shared" si="92"/>
        <v>8.1550186929952445E-2</v>
      </c>
    </row>
    <row r="1961" spans="2:12" x14ac:dyDescent="0.35">
      <c r="B1961" s="30">
        <v>40990</v>
      </c>
      <c r="C1961" s="31" t="s">
        <v>66</v>
      </c>
      <c r="D1961" s="32">
        <v>7.0783181058999218E-5</v>
      </c>
      <c r="E1961" s="32">
        <v>0.12156589352403967</v>
      </c>
      <c r="F1961">
        <v>0.15882914661002084</v>
      </c>
      <c r="G1961">
        <f>(D1961*Ergebnis!$C$2*Ergebnis!$C$6)</f>
        <v>0.46433766774703489</v>
      </c>
      <c r="H1961">
        <f>Ergebnis!$C$3/1000*Eigenverbrauch!E1961</f>
        <v>0.36469768057211899</v>
      </c>
      <c r="I1961">
        <f>Ergebnis!$C$4/1000*Eigenverbrauch!F1961</f>
        <v>0.55590201313507293</v>
      </c>
      <c r="J1961">
        <f t="shared" si="90"/>
        <v>0.30999302848630111</v>
      </c>
      <c r="K1961">
        <f t="shared" si="91"/>
        <v>0.15434463926073377</v>
      </c>
      <c r="L1961">
        <f t="shared" si="92"/>
        <v>0.13891017533466041</v>
      </c>
    </row>
    <row r="1962" spans="2:12" x14ac:dyDescent="0.35">
      <c r="B1962" s="30">
        <v>40990</v>
      </c>
      <c r="C1962" s="31" t="s">
        <v>67</v>
      </c>
      <c r="D1962" s="32">
        <v>3.1276595048172198E-5</v>
      </c>
      <c r="E1962" s="32">
        <v>0.11264685905127231</v>
      </c>
      <c r="F1962">
        <v>0</v>
      </c>
      <c r="G1962">
        <f>(D1962*Ergebnis!$C$2*Ergebnis!$C$6)</f>
        <v>0.20517446351600963</v>
      </c>
      <c r="H1962">
        <f>Ergebnis!$C$3/1000*Eigenverbrauch!E1962</f>
        <v>0.33794057715381692</v>
      </c>
      <c r="I1962">
        <f>Ergebnis!$C$4/1000*Eigenverbrauch!F1962</f>
        <v>0</v>
      </c>
      <c r="J1962">
        <f t="shared" si="90"/>
        <v>0.17439829398860818</v>
      </c>
      <c r="K1962">
        <f t="shared" si="91"/>
        <v>3.0776169527401448E-2</v>
      </c>
      <c r="L1962">
        <f t="shared" si="92"/>
        <v>0</v>
      </c>
    </row>
    <row r="1963" spans="2:12" x14ac:dyDescent="0.35">
      <c r="B1963" s="30">
        <v>40990</v>
      </c>
      <c r="C1963" s="31" t="s">
        <v>68</v>
      </c>
      <c r="D1963" s="32">
        <v>3.252555533803196E-5</v>
      </c>
      <c r="E1963" s="32">
        <v>0.10853394287707716</v>
      </c>
      <c r="F1963">
        <v>0</v>
      </c>
      <c r="G1963">
        <f>(D1963*Ergebnis!$C$2*Ergebnis!$C$6)</f>
        <v>0.21336764301748964</v>
      </c>
      <c r="H1963">
        <f>Ergebnis!$C$3/1000*Eigenverbrauch!E1963</f>
        <v>0.32560182863123144</v>
      </c>
      <c r="I1963">
        <f>Ergebnis!$C$4/1000*Eigenverbrauch!F1963</f>
        <v>0</v>
      </c>
      <c r="J1963">
        <f t="shared" si="90"/>
        <v>0.18136249656486619</v>
      </c>
      <c r="K1963">
        <f t="shared" si="91"/>
        <v>3.2005146452623451E-2</v>
      </c>
      <c r="L1963">
        <f t="shared" si="92"/>
        <v>0</v>
      </c>
    </row>
    <row r="1964" spans="2:12" x14ac:dyDescent="0.35">
      <c r="B1964" s="30">
        <v>40990</v>
      </c>
      <c r="C1964" s="31" t="s">
        <v>69</v>
      </c>
      <c r="D1964" s="32">
        <v>1.2936599212863155E-5</v>
      </c>
      <c r="E1964" s="32">
        <v>0.11188038549494082</v>
      </c>
      <c r="F1964">
        <v>0</v>
      </c>
      <c r="G1964">
        <f>(D1964*Ergebnis!$C$2*Ergebnis!$C$6)</f>
        <v>8.48640908363823E-2</v>
      </c>
      <c r="H1964">
        <f>Ergebnis!$C$3/1000*Eigenverbrauch!E1964</f>
        <v>0.33564115648482246</v>
      </c>
      <c r="I1964">
        <f>Ergebnis!$C$4/1000*Eigenverbrauch!F1964</f>
        <v>0</v>
      </c>
      <c r="J1964">
        <f t="shared" si="90"/>
        <v>7.2134477210924947E-2</v>
      </c>
      <c r="K1964">
        <f t="shared" si="91"/>
        <v>1.2729613625457353E-2</v>
      </c>
      <c r="L1964">
        <f t="shared" si="92"/>
        <v>0</v>
      </c>
    </row>
    <row r="1965" spans="2:12" x14ac:dyDescent="0.35">
      <c r="B1965" s="30">
        <v>40990</v>
      </c>
      <c r="C1965" s="31" t="s">
        <v>70</v>
      </c>
      <c r="D1965" s="32">
        <v>3.2078559023766359E-6</v>
      </c>
      <c r="E1965" s="32">
        <v>0.12538549060593204</v>
      </c>
      <c r="F1965">
        <v>0.20501627267943795</v>
      </c>
      <c r="G1965">
        <f>(D1965*Ergebnis!$C$2*Ergebnis!$C$6)</f>
        <v>2.104353471959073E-2</v>
      </c>
      <c r="H1965">
        <f>Ergebnis!$C$3/1000*Eigenverbrauch!E1965</f>
        <v>0.3761564718177961</v>
      </c>
      <c r="I1965">
        <f>Ergebnis!$C$4/1000*Eigenverbrauch!F1965</f>
        <v>0.7175569543780328</v>
      </c>
      <c r="J1965">
        <f t="shared" si="90"/>
        <v>1.7887004511652121E-2</v>
      </c>
      <c r="K1965">
        <f t="shared" si="91"/>
        <v>3.1565302079386084E-3</v>
      </c>
      <c r="L1965">
        <f t="shared" si="92"/>
        <v>2.8408771871447475E-3</v>
      </c>
    </row>
    <row r="1966" spans="2:12" x14ac:dyDescent="0.35">
      <c r="B1966" s="30">
        <v>40990</v>
      </c>
      <c r="C1966" s="31" t="s">
        <v>71</v>
      </c>
      <c r="D1966" s="32">
        <v>0</v>
      </c>
      <c r="E1966" s="32">
        <v>0.14486589540244865</v>
      </c>
      <c r="F1966">
        <v>1.9098474070898212E-2</v>
      </c>
      <c r="G1966">
        <f>(D1966*Ergebnis!$C$2*Ergebnis!$C$6)</f>
        <v>0</v>
      </c>
      <c r="H1966">
        <f>Ergebnis!$C$3/1000*Eigenverbrauch!E1966</f>
        <v>0.43459768620734596</v>
      </c>
      <c r="I1966">
        <f>Ergebnis!$C$4/1000*Eigenverbrauch!F1966</f>
        <v>6.6844659248143742E-2</v>
      </c>
      <c r="J1966">
        <f t="shared" si="90"/>
        <v>0</v>
      </c>
      <c r="K1966">
        <f t="shared" si="91"/>
        <v>0</v>
      </c>
      <c r="L1966">
        <f t="shared" si="92"/>
        <v>0</v>
      </c>
    </row>
    <row r="1967" spans="2:12" x14ac:dyDescent="0.35">
      <c r="B1967" s="30">
        <v>40990</v>
      </c>
      <c r="C1967" s="31" t="s">
        <v>72</v>
      </c>
      <c r="D1967" s="32">
        <v>0</v>
      </c>
      <c r="E1967" s="32">
        <v>0.15284021561888372</v>
      </c>
      <c r="F1967">
        <v>0.14421296747412934</v>
      </c>
      <c r="G1967">
        <f>(D1967*Ergebnis!$C$2*Ergebnis!$C$6)</f>
        <v>0</v>
      </c>
      <c r="H1967">
        <f>Ergebnis!$C$3/1000*Eigenverbrauch!E1967</f>
        <v>0.45852064685665117</v>
      </c>
      <c r="I1967">
        <f>Ergebnis!$C$4/1000*Eigenverbrauch!F1967</f>
        <v>0.50474538615945275</v>
      </c>
      <c r="J1967">
        <f t="shared" si="90"/>
        <v>0</v>
      </c>
      <c r="K1967">
        <f t="shared" si="91"/>
        <v>0</v>
      </c>
      <c r="L1967">
        <f t="shared" si="92"/>
        <v>0</v>
      </c>
    </row>
    <row r="1968" spans="2:12" x14ac:dyDescent="0.35">
      <c r="B1968" s="30">
        <v>40990</v>
      </c>
      <c r="C1968" s="31" t="s">
        <v>73</v>
      </c>
      <c r="D1968" s="32">
        <v>0</v>
      </c>
      <c r="E1968" s="32">
        <v>0.15735326076426029</v>
      </c>
      <c r="F1968">
        <v>0</v>
      </c>
      <c r="G1968">
        <f>(D1968*Ergebnis!$C$2*Ergebnis!$C$6)</f>
        <v>0</v>
      </c>
      <c r="H1968">
        <f>Ergebnis!$C$3/1000*Eigenverbrauch!E1968</f>
        <v>0.47205978229278089</v>
      </c>
      <c r="I1968">
        <f>Ergebnis!$C$4/1000*Eigenverbrauch!F1968</f>
        <v>0</v>
      </c>
      <c r="J1968">
        <f t="shared" si="90"/>
        <v>0</v>
      </c>
      <c r="K1968">
        <f t="shared" si="91"/>
        <v>0</v>
      </c>
      <c r="L1968">
        <f t="shared" si="92"/>
        <v>0</v>
      </c>
    </row>
    <row r="1969" spans="2:12" x14ac:dyDescent="0.35">
      <c r="B1969" s="30">
        <v>40990</v>
      </c>
      <c r="C1969" s="31" t="s">
        <v>74</v>
      </c>
      <c r="D1969" s="32">
        <v>0</v>
      </c>
      <c r="E1969" s="32">
        <v>0.15167957028683929</v>
      </c>
      <c r="F1969">
        <v>0.28160505135150937</v>
      </c>
      <c r="G1969">
        <f>(D1969*Ergebnis!$C$2*Ergebnis!$C$6)</f>
        <v>0</v>
      </c>
      <c r="H1969">
        <f>Ergebnis!$C$3/1000*Eigenverbrauch!E1969</f>
        <v>0.45503871086051784</v>
      </c>
      <c r="I1969">
        <f>Ergebnis!$C$4/1000*Eigenverbrauch!F1969</f>
        <v>0.9856176797302828</v>
      </c>
      <c r="J1969">
        <f t="shared" si="90"/>
        <v>0</v>
      </c>
      <c r="K1969">
        <f t="shared" si="91"/>
        <v>0</v>
      </c>
      <c r="L1969">
        <f t="shared" si="92"/>
        <v>0</v>
      </c>
    </row>
    <row r="1970" spans="2:12" x14ac:dyDescent="0.35">
      <c r="B1970" s="30">
        <v>40990</v>
      </c>
      <c r="C1970" s="31" t="s">
        <v>75</v>
      </c>
      <c r="D1970" s="32">
        <v>0</v>
      </c>
      <c r="E1970" s="32">
        <v>0.12672063592124699</v>
      </c>
      <c r="F1970">
        <v>0</v>
      </c>
      <c r="G1970">
        <f>(D1970*Ergebnis!$C$2*Ergebnis!$C$6)</f>
        <v>0</v>
      </c>
      <c r="H1970">
        <f>Ergebnis!$C$3/1000*Eigenverbrauch!E1970</f>
        <v>0.38016190776374098</v>
      </c>
      <c r="I1970">
        <f>Ergebnis!$C$4/1000*Eigenverbrauch!F1970</f>
        <v>0</v>
      </c>
      <c r="J1970">
        <f t="shared" si="90"/>
        <v>0</v>
      </c>
      <c r="K1970">
        <f t="shared" si="91"/>
        <v>0</v>
      </c>
      <c r="L1970">
        <f t="shared" si="92"/>
        <v>0</v>
      </c>
    </row>
    <row r="1971" spans="2:12" x14ac:dyDescent="0.35">
      <c r="B1971" s="30">
        <v>40990</v>
      </c>
      <c r="C1971" s="31" t="s">
        <v>76</v>
      </c>
      <c r="D1971" s="32">
        <v>0</v>
      </c>
      <c r="E1971" s="32">
        <v>9.6079006913462384E-2</v>
      </c>
      <c r="F1971">
        <v>0</v>
      </c>
      <c r="G1971">
        <f>(D1971*Ergebnis!$C$2*Ergebnis!$C$6)</f>
        <v>0</v>
      </c>
      <c r="H1971">
        <f>Ergebnis!$C$3/1000*Eigenverbrauch!E1971</f>
        <v>0.28823702074038715</v>
      </c>
      <c r="I1971">
        <f>Ergebnis!$C$4/1000*Eigenverbrauch!F1971</f>
        <v>0</v>
      </c>
      <c r="J1971">
        <f t="shared" si="90"/>
        <v>0</v>
      </c>
      <c r="K1971">
        <f t="shared" si="91"/>
        <v>0</v>
      </c>
      <c r="L1971">
        <f t="shared" si="92"/>
        <v>0</v>
      </c>
    </row>
    <row r="1972" spans="2:12" x14ac:dyDescent="0.35">
      <c r="B1972" s="30">
        <v>40991</v>
      </c>
      <c r="C1972" s="31" t="s">
        <v>53</v>
      </c>
      <c r="D1972" s="32">
        <v>0</v>
      </c>
      <c r="E1972" s="32">
        <v>7.9566174300796946E-2</v>
      </c>
      <c r="F1972">
        <v>0</v>
      </c>
      <c r="G1972">
        <f>(D1972*Ergebnis!$C$2*Ergebnis!$C$6)</f>
        <v>0</v>
      </c>
      <c r="H1972">
        <f>Ergebnis!$C$3/1000*Eigenverbrauch!E1972</f>
        <v>0.23869852290239085</v>
      </c>
      <c r="I1972">
        <f>Ergebnis!$C$4/1000*Eigenverbrauch!F1972</f>
        <v>0</v>
      </c>
      <c r="J1972">
        <f t="shared" si="90"/>
        <v>0</v>
      </c>
      <c r="K1972">
        <f t="shared" si="91"/>
        <v>0</v>
      </c>
      <c r="L1972">
        <f t="shared" si="92"/>
        <v>0</v>
      </c>
    </row>
    <row r="1973" spans="2:12" x14ac:dyDescent="0.35">
      <c r="B1973" s="30">
        <v>40991</v>
      </c>
      <c r="C1973" s="31" t="s">
        <v>54</v>
      </c>
      <c r="D1973" s="32">
        <v>0</v>
      </c>
      <c r="E1973" s="32">
        <v>6.8942460358575597E-2</v>
      </c>
      <c r="F1973">
        <v>0.19098474070898214</v>
      </c>
      <c r="G1973">
        <f>(D1973*Ergebnis!$C$2*Ergebnis!$C$6)</f>
        <v>0</v>
      </c>
      <c r="H1973">
        <f>Ergebnis!$C$3/1000*Eigenverbrauch!E1973</f>
        <v>0.20682738107572679</v>
      </c>
      <c r="I1973">
        <f>Ergebnis!$C$4/1000*Eigenverbrauch!F1973</f>
        <v>0.66844659248143745</v>
      </c>
      <c r="J1973">
        <f t="shared" si="90"/>
        <v>0</v>
      </c>
      <c r="K1973">
        <f t="shared" si="91"/>
        <v>0</v>
      </c>
      <c r="L1973">
        <f t="shared" si="92"/>
        <v>0</v>
      </c>
    </row>
    <row r="1974" spans="2:12" x14ac:dyDescent="0.35">
      <c r="B1974" s="30">
        <v>40991</v>
      </c>
      <c r="C1974" s="31" t="s">
        <v>55</v>
      </c>
      <c r="D1974" s="32">
        <v>0</v>
      </c>
      <c r="E1974" s="32">
        <v>6.8469175573996802E-2</v>
      </c>
      <c r="F1974">
        <v>0</v>
      </c>
      <c r="G1974">
        <f>(D1974*Ergebnis!$C$2*Ergebnis!$C$6)</f>
        <v>0</v>
      </c>
      <c r="H1974">
        <f>Ergebnis!$C$3/1000*Eigenverbrauch!E1974</f>
        <v>0.20540752672199042</v>
      </c>
      <c r="I1974">
        <f>Ergebnis!$C$4/1000*Eigenverbrauch!F1974</f>
        <v>0</v>
      </c>
      <c r="J1974">
        <f t="shared" si="90"/>
        <v>0</v>
      </c>
      <c r="K1974">
        <f t="shared" si="91"/>
        <v>0</v>
      </c>
      <c r="L1974">
        <f t="shared" si="92"/>
        <v>0</v>
      </c>
    </row>
    <row r="1975" spans="2:12" x14ac:dyDescent="0.35">
      <c r="B1975" s="30">
        <v>40991</v>
      </c>
      <c r="C1975" s="31" t="s">
        <v>56</v>
      </c>
      <c r="D1975" s="32">
        <v>0</v>
      </c>
      <c r="E1975" s="32">
        <v>7.1668903609628215E-2</v>
      </c>
      <c r="F1975">
        <v>0.16253191199111336</v>
      </c>
      <c r="G1975">
        <f>(D1975*Ergebnis!$C$2*Ergebnis!$C$6)</f>
        <v>0</v>
      </c>
      <c r="H1975">
        <f>Ergebnis!$C$3/1000*Eigenverbrauch!E1975</f>
        <v>0.21500671082888465</v>
      </c>
      <c r="I1975">
        <f>Ergebnis!$C$4/1000*Eigenverbrauch!F1975</f>
        <v>0.5688616919688968</v>
      </c>
      <c r="J1975">
        <f t="shared" si="90"/>
        <v>0</v>
      </c>
      <c r="K1975">
        <f t="shared" si="91"/>
        <v>0</v>
      </c>
      <c r="L1975">
        <f t="shared" si="92"/>
        <v>0</v>
      </c>
    </row>
    <row r="1976" spans="2:12" x14ac:dyDescent="0.35">
      <c r="B1976" s="30">
        <v>40991</v>
      </c>
      <c r="C1976" s="31" t="s">
        <v>57</v>
      </c>
      <c r="D1976" s="32">
        <v>0</v>
      </c>
      <c r="E1976" s="32">
        <v>7.7811148385739298E-2</v>
      </c>
      <c r="F1976">
        <v>0</v>
      </c>
      <c r="G1976">
        <f>(D1976*Ergebnis!$C$2*Ergebnis!$C$6)</f>
        <v>0</v>
      </c>
      <c r="H1976">
        <f>Ergebnis!$C$3/1000*Eigenverbrauch!E1976</f>
        <v>0.23343344515721789</v>
      </c>
      <c r="I1976">
        <f>Ergebnis!$C$4/1000*Eigenverbrauch!F1976</f>
        <v>0</v>
      </c>
      <c r="J1976">
        <f t="shared" si="90"/>
        <v>0</v>
      </c>
      <c r="K1976">
        <f t="shared" si="91"/>
        <v>0</v>
      </c>
      <c r="L1976">
        <f t="shared" si="92"/>
        <v>0</v>
      </c>
    </row>
    <row r="1977" spans="2:12" x14ac:dyDescent="0.35">
      <c r="B1977" s="30">
        <v>40991</v>
      </c>
      <c r="C1977" s="31" t="s">
        <v>58</v>
      </c>
      <c r="D1977" s="32">
        <v>0</v>
      </c>
      <c r="E1977" s="32">
        <v>9.0099961927265951E-2</v>
      </c>
      <c r="F1977">
        <v>0.16487050065285599</v>
      </c>
      <c r="G1977">
        <f>(D1977*Ergebnis!$C$2*Ergebnis!$C$6)</f>
        <v>0</v>
      </c>
      <c r="H1977">
        <f>Ergebnis!$C$3/1000*Eigenverbrauch!E1977</f>
        <v>0.27029988578179787</v>
      </c>
      <c r="I1977">
        <f>Ergebnis!$C$4/1000*Eigenverbrauch!F1977</f>
        <v>0.57704675228499602</v>
      </c>
      <c r="J1977">
        <f t="shared" si="90"/>
        <v>0</v>
      </c>
      <c r="K1977">
        <f t="shared" si="91"/>
        <v>0</v>
      </c>
      <c r="L1977">
        <f t="shared" si="92"/>
        <v>0</v>
      </c>
    </row>
    <row r="1978" spans="2:12" x14ac:dyDescent="0.35">
      <c r="B1978" s="30">
        <v>40991</v>
      </c>
      <c r="C1978" s="31" t="s">
        <v>59</v>
      </c>
      <c r="D1978" s="32">
        <v>0</v>
      </c>
      <c r="E1978" s="32">
        <v>0.11401823119339237</v>
      </c>
      <c r="F1978">
        <v>0</v>
      </c>
      <c r="G1978">
        <f>(D1978*Ergebnis!$C$2*Ergebnis!$C$6)</f>
        <v>0</v>
      </c>
      <c r="H1978">
        <f>Ergebnis!$C$3/1000*Eigenverbrauch!E1978</f>
        <v>0.34205469358017709</v>
      </c>
      <c r="I1978">
        <f>Ergebnis!$C$4/1000*Eigenverbrauch!F1978</f>
        <v>0</v>
      </c>
      <c r="J1978">
        <f t="shared" si="90"/>
        <v>0</v>
      </c>
      <c r="K1978">
        <f t="shared" si="91"/>
        <v>0</v>
      </c>
      <c r="L1978">
        <f t="shared" si="92"/>
        <v>0</v>
      </c>
    </row>
    <row r="1979" spans="2:12" x14ac:dyDescent="0.35">
      <c r="B1979" s="30">
        <v>40991</v>
      </c>
      <c r="C1979" s="31" t="s">
        <v>60</v>
      </c>
      <c r="D1979" s="32">
        <v>9.5446860046124505E-6</v>
      </c>
      <c r="E1979" s="32">
        <v>0.12595735471979483</v>
      </c>
      <c r="F1979">
        <v>0.20832927328357337</v>
      </c>
      <c r="G1979">
        <f>(D1979*Ergebnis!$C$2*Ergebnis!$C$6)</f>
        <v>6.2613140190257668E-2</v>
      </c>
      <c r="H1979">
        <f>Ergebnis!$C$3/1000*Eigenverbrauch!E1979</f>
        <v>0.37787206415938446</v>
      </c>
      <c r="I1979">
        <f>Ergebnis!$C$4/1000*Eigenverbrauch!F1979</f>
        <v>0.72915245649250682</v>
      </c>
      <c r="J1979">
        <f t="shared" si="90"/>
        <v>5.3221169161719019E-2</v>
      </c>
      <c r="K1979">
        <f t="shared" si="91"/>
        <v>9.3919710285386496E-3</v>
      </c>
      <c r="L1979">
        <f t="shared" si="92"/>
        <v>8.4527739256847843E-3</v>
      </c>
    </row>
    <row r="1980" spans="2:12" x14ac:dyDescent="0.35">
      <c r="B1980" s="30">
        <v>40991</v>
      </c>
      <c r="C1980" s="31" t="s">
        <v>61</v>
      </c>
      <c r="D1980" s="32">
        <v>5.588768623361918E-5</v>
      </c>
      <c r="E1980" s="32">
        <v>0.12438621582100561</v>
      </c>
      <c r="F1980">
        <v>5.5151715939430551E-2</v>
      </c>
      <c r="G1980">
        <f>(D1980*Ergebnis!$C$2*Ergebnis!$C$6)</f>
        <v>0.3666232216925418</v>
      </c>
      <c r="H1980">
        <f>Ergebnis!$C$3/1000*Eigenverbrauch!E1980</f>
        <v>0.3731586474630168</v>
      </c>
      <c r="I1980">
        <f>Ergebnis!$C$4/1000*Eigenverbrauch!F1980</f>
        <v>0.19303100578800692</v>
      </c>
      <c r="J1980">
        <f t="shared" si="90"/>
        <v>0.31162973843866054</v>
      </c>
      <c r="K1980">
        <f t="shared" si="91"/>
        <v>5.4993483253881259E-2</v>
      </c>
      <c r="L1980">
        <f t="shared" si="92"/>
        <v>4.9494134928493132E-2</v>
      </c>
    </row>
    <row r="1981" spans="2:12" x14ac:dyDescent="0.35">
      <c r="B1981" s="30">
        <v>40991</v>
      </c>
      <c r="C1981" s="31" t="s">
        <v>62</v>
      </c>
      <c r="D1981" s="32">
        <v>9.5236508839411274E-5</v>
      </c>
      <c r="E1981" s="32">
        <v>0.11931303161688153</v>
      </c>
      <c r="F1981">
        <v>0.61836181864244932</v>
      </c>
      <c r="G1981">
        <f>(D1981*Ergebnis!$C$2*Ergebnis!$C$6)</f>
        <v>0.62475149798653795</v>
      </c>
      <c r="H1981">
        <f>Ergebnis!$C$3/1000*Eigenverbrauch!E1981</f>
        <v>0.35793909485064457</v>
      </c>
      <c r="I1981">
        <f>Ergebnis!$C$4/1000*Eigenverbrauch!F1981</f>
        <v>2.1642663652485727</v>
      </c>
      <c r="J1981">
        <f t="shared" si="90"/>
        <v>0.3042482306230479</v>
      </c>
      <c r="K1981">
        <f t="shared" si="91"/>
        <v>0.32050326736349005</v>
      </c>
      <c r="L1981">
        <f t="shared" si="92"/>
        <v>0.28845294062714105</v>
      </c>
    </row>
    <row r="1982" spans="2:12" x14ac:dyDescent="0.35">
      <c r="B1982" s="30">
        <v>40991</v>
      </c>
      <c r="C1982" s="31" t="s">
        <v>63</v>
      </c>
      <c r="D1982" s="32">
        <v>1.4146118651464182E-4</v>
      </c>
      <c r="E1982" s="32">
        <v>0.11579534520509971</v>
      </c>
      <c r="F1982">
        <v>0.45056808216241501</v>
      </c>
      <c r="G1982">
        <f>(D1982*Ergebnis!$C$2*Ergebnis!$C$6)</f>
        <v>0.92798538353605031</v>
      </c>
      <c r="H1982">
        <f>Ergebnis!$C$3/1000*Eigenverbrauch!E1982</f>
        <v>0.34738603561529913</v>
      </c>
      <c r="I1982">
        <f>Ergebnis!$C$4/1000*Eigenverbrauch!F1982</f>
        <v>1.5769882875684524</v>
      </c>
      <c r="J1982">
        <f t="shared" si="90"/>
        <v>0.29527813027300426</v>
      </c>
      <c r="K1982">
        <f t="shared" si="91"/>
        <v>0.632707253263046</v>
      </c>
      <c r="L1982">
        <f t="shared" si="92"/>
        <v>0.56943652793674138</v>
      </c>
    </row>
    <row r="1983" spans="2:12" x14ac:dyDescent="0.35">
      <c r="B1983" s="30">
        <v>40991</v>
      </c>
      <c r="C1983" s="31" t="s">
        <v>64</v>
      </c>
      <c r="D1983" s="32">
        <v>1.4265755900282328E-4</v>
      </c>
      <c r="E1983" s="32">
        <v>0.12002879750693281</v>
      </c>
      <c r="F1983">
        <v>0.16272679437959192</v>
      </c>
      <c r="G1983">
        <f>(D1983*Ergebnis!$C$2*Ergebnis!$C$6)</f>
        <v>0.93583358705852071</v>
      </c>
      <c r="H1983">
        <f>Ergebnis!$C$3/1000*Eigenverbrauch!E1983</f>
        <v>0.36008639252079844</v>
      </c>
      <c r="I1983">
        <f>Ergebnis!$C$4/1000*Eigenverbrauch!F1983</f>
        <v>0.56954378032857167</v>
      </c>
      <c r="J1983">
        <f t="shared" si="90"/>
        <v>0.30607343364267864</v>
      </c>
      <c r="K1983">
        <f t="shared" si="91"/>
        <v>0.62976015341584213</v>
      </c>
      <c r="L1983">
        <f t="shared" si="92"/>
        <v>0.51258940229571448</v>
      </c>
    </row>
    <row r="1984" spans="2:12" x14ac:dyDescent="0.35">
      <c r="B1984" s="30">
        <v>40991</v>
      </c>
      <c r="C1984" s="31" t="s">
        <v>65</v>
      </c>
      <c r="D1984" s="32">
        <v>2.0314667788329417E-4</v>
      </c>
      <c r="E1984" s="32">
        <v>0.12586079378333134</v>
      </c>
      <c r="F1984">
        <v>0.10426207783602595</v>
      </c>
      <c r="G1984">
        <f>(D1984*Ergebnis!$C$2*Ergebnis!$C$6)</f>
        <v>1.3326422069144097</v>
      </c>
      <c r="H1984">
        <f>Ergebnis!$C$3/1000*Eigenverbrauch!E1984</f>
        <v>0.377582381349994</v>
      </c>
      <c r="I1984">
        <f>Ergebnis!$C$4/1000*Eigenverbrauch!F1984</f>
        <v>0.36491727242609084</v>
      </c>
      <c r="J1984">
        <f t="shared" si="90"/>
        <v>0.32094502414749487</v>
      </c>
      <c r="K1984">
        <f t="shared" si="91"/>
        <v>1.0116971827669148</v>
      </c>
      <c r="L1984">
        <f t="shared" si="92"/>
        <v>0.32842554518348177</v>
      </c>
    </row>
    <row r="1985" spans="2:12" x14ac:dyDescent="0.35">
      <c r="B1985" s="30">
        <v>40991</v>
      </c>
      <c r="C1985" s="31" t="s">
        <v>66</v>
      </c>
      <c r="D1985" s="32">
        <v>2.5148801457607653E-4</v>
      </c>
      <c r="E1985" s="32">
        <v>0.12156589352403967</v>
      </c>
      <c r="F1985">
        <v>0.15882914661002084</v>
      </c>
      <c r="G1985">
        <f>(D1985*Ergebnis!$C$2*Ergebnis!$C$6)</f>
        <v>1.6497613756190621</v>
      </c>
      <c r="H1985">
        <f>Ergebnis!$C$3/1000*Eigenverbrauch!E1985</f>
        <v>0.36469768057211899</v>
      </c>
      <c r="I1985">
        <f>Ergebnis!$C$4/1000*Eigenverbrauch!F1985</f>
        <v>0.55590201313507293</v>
      </c>
      <c r="J1985">
        <f t="shared" si="90"/>
        <v>0.30999302848630111</v>
      </c>
      <c r="K1985">
        <f t="shared" si="91"/>
        <v>1.3397683471327611</v>
      </c>
      <c r="L1985">
        <f t="shared" si="92"/>
        <v>0.5003118118215657</v>
      </c>
    </row>
    <row r="1986" spans="2:12" x14ac:dyDescent="0.35">
      <c r="B1986" s="30">
        <v>40991</v>
      </c>
      <c r="C1986" s="31" t="s">
        <v>67</v>
      </c>
      <c r="D1986" s="32">
        <v>5.0213462432530012E-4</v>
      </c>
      <c r="E1986" s="32">
        <v>0.11264685905127231</v>
      </c>
      <c r="F1986">
        <v>0</v>
      </c>
      <c r="G1986">
        <f>(D1986*Ergebnis!$C$2*Ergebnis!$C$6)</f>
        <v>3.294003135573969</v>
      </c>
      <c r="H1986">
        <f>Ergebnis!$C$3/1000*Eigenverbrauch!E1986</f>
        <v>0.33794057715381692</v>
      </c>
      <c r="I1986">
        <f>Ergebnis!$C$4/1000*Eigenverbrauch!F1986</f>
        <v>0</v>
      </c>
      <c r="J1986">
        <f t="shared" si="90"/>
        <v>0.28724949058074439</v>
      </c>
      <c r="K1986">
        <f t="shared" si="91"/>
        <v>3.0067536449932244</v>
      </c>
      <c r="L1986">
        <f t="shared" si="92"/>
        <v>0</v>
      </c>
    </row>
    <row r="1987" spans="2:12" x14ac:dyDescent="0.35">
      <c r="B1987" s="30">
        <v>40991</v>
      </c>
      <c r="C1987" s="31" t="s">
        <v>68</v>
      </c>
      <c r="D1987" s="32">
        <v>4.55804771046713E-4</v>
      </c>
      <c r="E1987" s="32">
        <v>0.10853394287707716</v>
      </c>
      <c r="F1987">
        <v>0</v>
      </c>
      <c r="G1987">
        <f>(D1987*Ergebnis!$C$2*Ergebnis!$C$6)</f>
        <v>2.9900792980664375</v>
      </c>
      <c r="H1987">
        <f>Ergebnis!$C$3/1000*Eigenverbrauch!E1987</f>
        <v>0.32560182863123144</v>
      </c>
      <c r="I1987">
        <f>Ergebnis!$C$4/1000*Eigenverbrauch!F1987</f>
        <v>0</v>
      </c>
      <c r="J1987">
        <f t="shared" si="90"/>
        <v>0.2767615543365467</v>
      </c>
      <c r="K1987">
        <f t="shared" si="91"/>
        <v>2.713317743729891</v>
      </c>
      <c r="L1987">
        <f t="shared" si="92"/>
        <v>0</v>
      </c>
    </row>
    <row r="1988" spans="2:12" x14ac:dyDescent="0.35">
      <c r="B1988" s="30">
        <v>40991</v>
      </c>
      <c r="C1988" s="31" t="s">
        <v>69</v>
      </c>
      <c r="D1988" s="32">
        <v>2.3877491352034615E-4</v>
      </c>
      <c r="E1988" s="32">
        <v>0.11188038549494082</v>
      </c>
      <c r="F1988">
        <v>0</v>
      </c>
      <c r="G1988">
        <f>(D1988*Ergebnis!$C$2*Ergebnis!$C$6)</f>
        <v>1.5663634326934708</v>
      </c>
      <c r="H1988">
        <f>Ergebnis!$C$3/1000*Eigenverbrauch!E1988</f>
        <v>0.33564115648482246</v>
      </c>
      <c r="I1988">
        <f>Ergebnis!$C$4/1000*Eigenverbrauch!F1988</f>
        <v>0</v>
      </c>
      <c r="J1988">
        <f t="shared" si="90"/>
        <v>0.2852949830120991</v>
      </c>
      <c r="K1988">
        <f t="shared" si="91"/>
        <v>1.2810684496813716</v>
      </c>
      <c r="L1988">
        <f t="shared" si="92"/>
        <v>0</v>
      </c>
    </row>
    <row r="1989" spans="2:12" x14ac:dyDescent="0.35">
      <c r="B1989" s="30">
        <v>40991</v>
      </c>
      <c r="C1989" s="31" t="s">
        <v>70</v>
      </c>
      <c r="D1989" s="32">
        <v>6.2171928534176683E-5</v>
      </c>
      <c r="E1989" s="32">
        <v>0.12538549060593204</v>
      </c>
      <c r="F1989">
        <v>0.20501627267943795</v>
      </c>
      <c r="G1989">
        <f>(D1989*Ergebnis!$C$2*Ergebnis!$C$6)</f>
        <v>0.40784785118419903</v>
      </c>
      <c r="H1989">
        <f>Ergebnis!$C$3/1000*Eigenverbrauch!E1989</f>
        <v>0.3761564718177961</v>
      </c>
      <c r="I1989">
        <f>Ergebnis!$C$4/1000*Eigenverbrauch!F1989</f>
        <v>0.7175569543780328</v>
      </c>
      <c r="J1989">
        <f t="shared" ref="J1989:J2052" si="93">MIN(G1989,H1989)*0.85</f>
        <v>0.3197330010451267</v>
      </c>
      <c r="K1989">
        <f t="shared" ref="K1989:K2052" si="94">G1989-J1989</f>
        <v>8.8114850139072332E-2</v>
      </c>
      <c r="L1989">
        <f t="shared" ref="L1989:L2052" si="95">MIN(I1989,K1989)*0.9</f>
        <v>7.9303365125165101E-2</v>
      </c>
    </row>
    <row r="1990" spans="2:12" x14ac:dyDescent="0.35">
      <c r="B1990" s="30">
        <v>40991</v>
      </c>
      <c r="C1990" s="31" t="s">
        <v>71</v>
      </c>
      <c r="D1990" s="32">
        <v>4.7591960518866481E-6</v>
      </c>
      <c r="E1990" s="32">
        <v>0.14486589540244865</v>
      </c>
      <c r="F1990">
        <v>1.9098474070898212E-2</v>
      </c>
      <c r="G1990">
        <f>(D1990*Ergebnis!$C$2*Ergebnis!$C$6)</f>
        <v>3.1220326100376412E-2</v>
      </c>
      <c r="H1990">
        <f>Ergebnis!$C$3/1000*Eigenverbrauch!E1990</f>
        <v>0.43459768620734596</v>
      </c>
      <c r="I1990">
        <f>Ergebnis!$C$4/1000*Eigenverbrauch!F1990</f>
        <v>6.6844659248143742E-2</v>
      </c>
      <c r="J1990">
        <f t="shared" si="93"/>
        <v>2.6537277185319948E-2</v>
      </c>
      <c r="K1990">
        <f t="shared" si="94"/>
        <v>4.6830489150564633E-3</v>
      </c>
      <c r="L1990">
        <f t="shared" si="95"/>
        <v>4.214744023550817E-3</v>
      </c>
    </row>
    <row r="1991" spans="2:12" x14ac:dyDescent="0.35">
      <c r="B1991" s="30">
        <v>40991</v>
      </c>
      <c r="C1991" s="31" t="s">
        <v>72</v>
      </c>
      <c r="D1991" s="32">
        <v>0</v>
      </c>
      <c r="E1991" s="32">
        <v>0.15284021561888372</v>
      </c>
      <c r="F1991">
        <v>0.14421296747412934</v>
      </c>
      <c r="G1991">
        <f>(D1991*Ergebnis!$C$2*Ergebnis!$C$6)</f>
        <v>0</v>
      </c>
      <c r="H1991">
        <f>Ergebnis!$C$3/1000*Eigenverbrauch!E1991</f>
        <v>0.45852064685665117</v>
      </c>
      <c r="I1991">
        <f>Ergebnis!$C$4/1000*Eigenverbrauch!F1991</f>
        <v>0.50474538615945275</v>
      </c>
      <c r="J1991">
        <f t="shared" si="93"/>
        <v>0</v>
      </c>
      <c r="K1991">
        <f t="shared" si="94"/>
        <v>0</v>
      </c>
      <c r="L1991">
        <f t="shared" si="95"/>
        <v>0</v>
      </c>
    </row>
    <row r="1992" spans="2:12" x14ac:dyDescent="0.35">
      <c r="B1992" s="30">
        <v>40991</v>
      </c>
      <c r="C1992" s="31" t="s">
        <v>73</v>
      </c>
      <c r="D1992" s="32">
        <v>0</v>
      </c>
      <c r="E1992" s="32">
        <v>0.15735326076426029</v>
      </c>
      <c r="F1992">
        <v>0</v>
      </c>
      <c r="G1992">
        <f>(D1992*Ergebnis!$C$2*Ergebnis!$C$6)</f>
        <v>0</v>
      </c>
      <c r="H1992">
        <f>Ergebnis!$C$3/1000*Eigenverbrauch!E1992</f>
        <v>0.47205978229278089</v>
      </c>
      <c r="I1992">
        <f>Ergebnis!$C$4/1000*Eigenverbrauch!F1992</f>
        <v>0</v>
      </c>
      <c r="J1992">
        <f t="shared" si="93"/>
        <v>0</v>
      </c>
      <c r="K1992">
        <f t="shared" si="94"/>
        <v>0</v>
      </c>
      <c r="L1992">
        <f t="shared" si="95"/>
        <v>0</v>
      </c>
    </row>
    <row r="1993" spans="2:12" x14ac:dyDescent="0.35">
      <c r="B1993" s="30">
        <v>40991</v>
      </c>
      <c r="C1993" s="31" t="s">
        <v>74</v>
      </c>
      <c r="D1993" s="32">
        <v>0</v>
      </c>
      <c r="E1993" s="32">
        <v>0.15167957028683929</v>
      </c>
      <c r="F1993">
        <v>0.28160505135150937</v>
      </c>
      <c r="G1993">
        <f>(D1993*Ergebnis!$C$2*Ergebnis!$C$6)</f>
        <v>0</v>
      </c>
      <c r="H1993">
        <f>Ergebnis!$C$3/1000*Eigenverbrauch!E1993</f>
        <v>0.45503871086051784</v>
      </c>
      <c r="I1993">
        <f>Ergebnis!$C$4/1000*Eigenverbrauch!F1993</f>
        <v>0.9856176797302828</v>
      </c>
      <c r="J1993">
        <f t="shared" si="93"/>
        <v>0</v>
      </c>
      <c r="K1993">
        <f t="shared" si="94"/>
        <v>0</v>
      </c>
      <c r="L1993">
        <f t="shared" si="95"/>
        <v>0</v>
      </c>
    </row>
    <row r="1994" spans="2:12" x14ac:dyDescent="0.35">
      <c r="B1994" s="30">
        <v>40991</v>
      </c>
      <c r="C1994" s="31" t="s">
        <v>75</v>
      </c>
      <c r="D1994" s="32">
        <v>0</v>
      </c>
      <c r="E1994" s="32">
        <v>0.12672063592124699</v>
      </c>
      <c r="F1994">
        <v>0</v>
      </c>
      <c r="G1994">
        <f>(D1994*Ergebnis!$C$2*Ergebnis!$C$6)</f>
        <v>0</v>
      </c>
      <c r="H1994">
        <f>Ergebnis!$C$3/1000*Eigenverbrauch!E1994</f>
        <v>0.38016190776374098</v>
      </c>
      <c r="I1994">
        <f>Ergebnis!$C$4/1000*Eigenverbrauch!F1994</f>
        <v>0</v>
      </c>
      <c r="J1994">
        <f t="shared" si="93"/>
        <v>0</v>
      </c>
      <c r="K1994">
        <f t="shared" si="94"/>
        <v>0</v>
      </c>
      <c r="L1994">
        <f t="shared" si="95"/>
        <v>0</v>
      </c>
    </row>
    <row r="1995" spans="2:12" x14ac:dyDescent="0.35">
      <c r="B1995" s="30">
        <v>40991</v>
      </c>
      <c r="C1995" s="31" t="s">
        <v>76</v>
      </c>
      <c r="D1995" s="32">
        <v>0</v>
      </c>
      <c r="E1995" s="32">
        <v>9.6079006913462384E-2</v>
      </c>
      <c r="F1995">
        <v>0</v>
      </c>
      <c r="G1995">
        <f>(D1995*Ergebnis!$C$2*Ergebnis!$C$6)</f>
        <v>0</v>
      </c>
      <c r="H1995">
        <f>Ergebnis!$C$3/1000*Eigenverbrauch!E1995</f>
        <v>0.28823702074038715</v>
      </c>
      <c r="I1995">
        <f>Ergebnis!$C$4/1000*Eigenverbrauch!F1995</f>
        <v>0</v>
      </c>
      <c r="J1995">
        <f t="shared" si="93"/>
        <v>0</v>
      </c>
      <c r="K1995">
        <f t="shared" si="94"/>
        <v>0</v>
      </c>
      <c r="L1995">
        <f t="shared" si="95"/>
        <v>0</v>
      </c>
    </row>
    <row r="1996" spans="2:12" x14ac:dyDescent="0.35">
      <c r="B1996" s="30">
        <v>40992</v>
      </c>
      <c r="C1996" s="31" t="s">
        <v>53</v>
      </c>
      <c r="D1996" s="32">
        <v>0</v>
      </c>
      <c r="E1996" s="32">
        <v>7.9800232716506686E-2</v>
      </c>
      <c r="F1996">
        <v>0</v>
      </c>
      <c r="G1996">
        <f>(D1996*Ergebnis!$C$2*Ergebnis!$C$6)</f>
        <v>0</v>
      </c>
      <c r="H1996">
        <f>Ergebnis!$C$3/1000*Eigenverbrauch!E1996</f>
        <v>0.23940069814952006</v>
      </c>
      <c r="I1996">
        <f>Ergebnis!$C$4/1000*Eigenverbrauch!F1996</f>
        <v>0</v>
      </c>
      <c r="J1996">
        <f t="shared" si="93"/>
        <v>0</v>
      </c>
      <c r="K1996">
        <f t="shared" si="94"/>
        <v>0</v>
      </c>
      <c r="L1996">
        <f t="shared" si="95"/>
        <v>0</v>
      </c>
    </row>
    <row r="1997" spans="2:12" x14ac:dyDescent="0.35">
      <c r="B1997" s="30">
        <v>40992</v>
      </c>
      <c r="C1997" s="31" t="s">
        <v>54</v>
      </c>
      <c r="D1997" s="32">
        <v>0</v>
      </c>
      <c r="E1997" s="32">
        <v>7.1105829943616333E-2</v>
      </c>
      <c r="F1997">
        <v>0.19098474070898214</v>
      </c>
      <c r="G1997">
        <f>(D1997*Ergebnis!$C$2*Ergebnis!$C$6)</f>
        <v>0</v>
      </c>
      <c r="H1997">
        <f>Ergebnis!$C$3/1000*Eigenverbrauch!E1997</f>
        <v>0.213317489830849</v>
      </c>
      <c r="I1997">
        <f>Ergebnis!$C$4/1000*Eigenverbrauch!F1997</f>
        <v>0.66844659248143745</v>
      </c>
      <c r="J1997">
        <f t="shared" si="93"/>
        <v>0</v>
      </c>
      <c r="K1997">
        <f t="shared" si="94"/>
        <v>0</v>
      </c>
      <c r="L1997">
        <f t="shared" si="95"/>
        <v>0</v>
      </c>
    </row>
    <row r="1998" spans="2:12" x14ac:dyDescent="0.35">
      <c r="B1998" s="30">
        <v>40992</v>
      </c>
      <c r="C1998" s="31" t="s">
        <v>55</v>
      </c>
      <c r="D1998" s="32">
        <v>0</v>
      </c>
      <c r="E1998" s="32">
        <v>6.7573850958711781E-2</v>
      </c>
      <c r="F1998">
        <v>0</v>
      </c>
      <c r="G1998">
        <f>(D1998*Ergebnis!$C$2*Ergebnis!$C$6)</f>
        <v>0</v>
      </c>
      <c r="H1998">
        <f>Ergebnis!$C$3/1000*Eigenverbrauch!E1998</f>
        <v>0.20272155287613536</v>
      </c>
      <c r="I1998">
        <f>Ergebnis!$C$4/1000*Eigenverbrauch!F1998</f>
        <v>0</v>
      </c>
      <c r="J1998">
        <f t="shared" si="93"/>
        <v>0</v>
      </c>
      <c r="K1998">
        <f t="shared" si="94"/>
        <v>0</v>
      </c>
      <c r="L1998">
        <f t="shared" si="95"/>
        <v>0</v>
      </c>
    </row>
    <row r="1999" spans="2:12" x14ac:dyDescent="0.35">
      <c r="B1999" s="30">
        <v>40992</v>
      </c>
      <c r="C1999" s="31" t="s">
        <v>56</v>
      </c>
      <c r="D1999" s="32">
        <v>0</v>
      </c>
      <c r="E1999" s="32">
        <v>6.7208354469275575E-2</v>
      </c>
      <c r="F1999">
        <v>0.16253191199111336</v>
      </c>
      <c r="G1999">
        <f>(D1999*Ergebnis!$C$2*Ergebnis!$C$6)</f>
        <v>0</v>
      </c>
      <c r="H1999">
        <f>Ergebnis!$C$3/1000*Eigenverbrauch!E1999</f>
        <v>0.20162506340782671</v>
      </c>
      <c r="I1999">
        <f>Ergebnis!$C$4/1000*Eigenverbrauch!F1999</f>
        <v>0.5688616919688968</v>
      </c>
      <c r="J1999">
        <f t="shared" si="93"/>
        <v>0</v>
      </c>
      <c r="K1999">
        <f t="shared" si="94"/>
        <v>0</v>
      </c>
      <c r="L1999">
        <f t="shared" si="95"/>
        <v>0</v>
      </c>
    </row>
    <row r="2000" spans="2:12" x14ac:dyDescent="0.35">
      <c r="B2000" s="30">
        <v>40992</v>
      </c>
      <c r="C2000" s="31" t="s">
        <v>57</v>
      </c>
      <c r="D2000" s="32">
        <v>0</v>
      </c>
      <c r="E2000" s="32">
        <v>6.7511021049645681E-2</v>
      </c>
      <c r="F2000">
        <v>0</v>
      </c>
      <c r="G2000">
        <f>(D2000*Ergebnis!$C$2*Ergebnis!$C$6)</f>
        <v>0</v>
      </c>
      <c r="H2000">
        <f>Ergebnis!$C$3/1000*Eigenverbrauch!E2000</f>
        <v>0.20253306314893704</v>
      </c>
      <c r="I2000">
        <f>Ergebnis!$C$4/1000*Eigenverbrauch!F2000</f>
        <v>0</v>
      </c>
      <c r="J2000">
        <f t="shared" si="93"/>
        <v>0</v>
      </c>
      <c r="K2000">
        <f t="shared" si="94"/>
        <v>0</v>
      </c>
      <c r="L2000">
        <f t="shared" si="95"/>
        <v>0</v>
      </c>
    </row>
    <row r="2001" spans="2:12" x14ac:dyDescent="0.35">
      <c r="B2001" s="30">
        <v>40992</v>
      </c>
      <c r="C2001" s="31" t="s">
        <v>58</v>
      </c>
      <c r="D2001" s="32">
        <v>0</v>
      </c>
      <c r="E2001" s="32">
        <v>7.916396971090249E-2</v>
      </c>
      <c r="F2001">
        <v>0.16487050065285599</v>
      </c>
      <c r="G2001">
        <f>(D2001*Ergebnis!$C$2*Ergebnis!$C$6)</f>
        <v>0</v>
      </c>
      <c r="H2001">
        <f>Ergebnis!$C$3/1000*Eigenverbrauch!E2001</f>
        <v>0.23749190913270746</v>
      </c>
      <c r="I2001">
        <f>Ergebnis!$C$4/1000*Eigenverbrauch!F2001</f>
        <v>0.57704675228499602</v>
      </c>
      <c r="J2001">
        <f t="shared" si="93"/>
        <v>0</v>
      </c>
      <c r="K2001">
        <f t="shared" si="94"/>
        <v>0</v>
      </c>
      <c r="L2001">
        <f t="shared" si="95"/>
        <v>0</v>
      </c>
    </row>
    <row r="2002" spans="2:12" x14ac:dyDescent="0.35">
      <c r="B2002" s="30">
        <v>40992</v>
      </c>
      <c r="C2002" s="31" t="s">
        <v>59</v>
      </c>
      <c r="D2002" s="32">
        <v>4.4305222913972388E-6</v>
      </c>
      <c r="E2002" s="32">
        <v>0.10245018100695964</v>
      </c>
      <c r="F2002">
        <v>0</v>
      </c>
      <c r="G2002">
        <f>(D2002*Ergebnis!$C$2*Ergebnis!$C$6)</f>
        <v>2.9064226231565887E-2</v>
      </c>
      <c r="H2002">
        <f>Ergebnis!$C$3/1000*Eigenverbrauch!E2002</f>
        <v>0.30735054302087894</v>
      </c>
      <c r="I2002">
        <f>Ergebnis!$C$4/1000*Eigenverbrauch!F2002</f>
        <v>0</v>
      </c>
      <c r="J2002">
        <f t="shared" si="93"/>
        <v>2.4704592296831002E-2</v>
      </c>
      <c r="K2002">
        <f t="shared" si="94"/>
        <v>4.3596339347348849E-3</v>
      </c>
      <c r="L2002">
        <f t="shared" si="95"/>
        <v>0</v>
      </c>
    </row>
    <row r="2003" spans="2:12" x14ac:dyDescent="0.35">
      <c r="B2003" s="30">
        <v>40992</v>
      </c>
      <c r="C2003" s="31" t="s">
        <v>60</v>
      </c>
      <c r="D2003" s="32">
        <v>6.9849747579209286E-5</v>
      </c>
      <c r="E2003" s="32">
        <v>0.1313676395548225</v>
      </c>
      <c r="F2003">
        <v>0.20832927328357337</v>
      </c>
      <c r="G2003">
        <f>(D2003*Ergebnis!$C$2*Ergebnis!$C$6)</f>
        <v>0.45821434411961293</v>
      </c>
      <c r="H2003">
        <f>Ergebnis!$C$3/1000*Eigenverbrauch!E2003</f>
        <v>0.39410291866446751</v>
      </c>
      <c r="I2003">
        <f>Ergebnis!$C$4/1000*Eigenverbrauch!F2003</f>
        <v>0.72915245649250682</v>
      </c>
      <c r="J2003">
        <f t="shared" si="93"/>
        <v>0.33498748086479735</v>
      </c>
      <c r="K2003">
        <f t="shared" si="94"/>
        <v>0.12322686325481558</v>
      </c>
      <c r="L2003">
        <f t="shared" si="95"/>
        <v>0.11090417692933402</v>
      </c>
    </row>
    <row r="2004" spans="2:12" x14ac:dyDescent="0.35">
      <c r="B2004" s="30">
        <v>40992</v>
      </c>
      <c r="C2004" s="31" t="s">
        <v>61</v>
      </c>
      <c r="D2004" s="32">
        <v>2.9253279378599399E-4</v>
      </c>
      <c r="E2004" s="32">
        <v>0.15361343780317741</v>
      </c>
      <c r="F2004">
        <v>5.5151715939430551E-2</v>
      </c>
      <c r="G2004">
        <f>(D2004*Ergebnis!$C$2*Ergebnis!$C$6)</f>
        <v>1.9190151272361207</v>
      </c>
      <c r="H2004">
        <f>Ergebnis!$C$3/1000*Eigenverbrauch!E2004</f>
        <v>0.46084031340953224</v>
      </c>
      <c r="I2004">
        <f>Ergebnis!$C$4/1000*Eigenverbrauch!F2004</f>
        <v>0.19303100578800692</v>
      </c>
      <c r="J2004">
        <f t="shared" si="93"/>
        <v>0.39171426639810242</v>
      </c>
      <c r="K2004">
        <f t="shared" si="94"/>
        <v>1.5273008608380183</v>
      </c>
      <c r="L2004">
        <f t="shared" si="95"/>
        <v>0.17372790520920622</v>
      </c>
    </row>
    <row r="2005" spans="2:12" x14ac:dyDescent="0.35">
      <c r="B2005" s="30">
        <v>40992</v>
      </c>
      <c r="C2005" s="31" t="s">
        <v>62</v>
      </c>
      <c r="D2005" s="32">
        <v>5.3684257343298181E-4</v>
      </c>
      <c r="E2005" s="32">
        <v>0.16643581330931892</v>
      </c>
      <c r="F2005">
        <v>0.61836181864244932</v>
      </c>
      <c r="G2005">
        <f>(D2005*Ergebnis!$C$2*Ergebnis!$C$6)</f>
        <v>3.5216872817203608</v>
      </c>
      <c r="H2005">
        <f>Ergebnis!$C$3/1000*Eigenverbrauch!E2005</f>
        <v>0.49930743992795679</v>
      </c>
      <c r="I2005">
        <f>Ergebnis!$C$4/1000*Eigenverbrauch!F2005</f>
        <v>2.1642663652485727</v>
      </c>
      <c r="J2005">
        <f t="shared" si="93"/>
        <v>0.42441132393876324</v>
      </c>
      <c r="K2005">
        <f t="shared" si="94"/>
        <v>3.0972759577815978</v>
      </c>
      <c r="L2005">
        <f t="shared" si="95"/>
        <v>1.9478397287237155</v>
      </c>
    </row>
    <row r="2006" spans="2:12" x14ac:dyDescent="0.35">
      <c r="B2006" s="30">
        <v>40992</v>
      </c>
      <c r="C2006" s="31" t="s">
        <v>63</v>
      </c>
      <c r="D2006" s="32">
        <v>6.8364142181797163E-4</v>
      </c>
      <c r="E2006" s="32">
        <v>0.17464721266187985</v>
      </c>
      <c r="F2006">
        <v>0.45056808216241501</v>
      </c>
      <c r="G2006">
        <f>(D2006*Ergebnis!$C$2*Ergebnis!$C$6)</f>
        <v>4.4846877271258938</v>
      </c>
      <c r="H2006">
        <f>Ergebnis!$C$3/1000*Eigenverbrauch!E2006</f>
        <v>0.52394163798563953</v>
      </c>
      <c r="I2006">
        <f>Ergebnis!$C$4/1000*Eigenverbrauch!F2006</f>
        <v>1.5769882875684524</v>
      </c>
      <c r="J2006">
        <f t="shared" si="93"/>
        <v>0.44535039228779361</v>
      </c>
      <c r="K2006">
        <f t="shared" si="94"/>
        <v>4.0393373348381001</v>
      </c>
      <c r="L2006">
        <f t="shared" si="95"/>
        <v>1.4192894588116072</v>
      </c>
    </row>
    <row r="2007" spans="2:12" x14ac:dyDescent="0.35">
      <c r="B2007" s="30">
        <v>40992</v>
      </c>
      <c r="C2007" s="31" t="s">
        <v>64</v>
      </c>
      <c r="D2007" s="32">
        <v>7.5316249563669145E-4</v>
      </c>
      <c r="E2007" s="32">
        <v>0.17344051208478528</v>
      </c>
      <c r="F2007">
        <v>0.16272679437959192</v>
      </c>
      <c r="G2007">
        <f>(D2007*Ergebnis!$C$2*Ergebnis!$C$6)</f>
        <v>4.9407459713766961</v>
      </c>
      <c r="H2007">
        <f>Ergebnis!$C$3/1000*Eigenverbrauch!E2007</f>
        <v>0.52032153625435584</v>
      </c>
      <c r="I2007">
        <f>Ergebnis!$C$4/1000*Eigenverbrauch!F2007</f>
        <v>0.56954378032857167</v>
      </c>
      <c r="J2007">
        <f t="shared" si="93"/>
        <v>0.44227330581620244</v>
      </c>
      <c r="K2007">
        <f t="shared" si="94"/>
        <v>4.4984726655604934</v>
      </c>
      <c r="L2007">
        <f t="shared" si="95"/>
        <v>0.51258940229571448</v>
      </c>
    </row>
    <row r="2008" spans="2:12" x14ac:dyDescent="0.35">
      <c r="B2008" s="30">
        <v>40992</v>
      </c>
      <c r="C2008" s="31" t="s">
        <v>65</v>
      </c>
      <c r="D2008" s="32">
        <v>6.7468834858224011E-4</v>
      </c>
      <c r="E2008" s="32">
        <v>0.17253439205708754</v>
      </c>
      <c r="F2008">
        <v>0.10426207783602595</v>
      </c>
      <c r="G2008">
        <f>(D2008*Ergebnis!$C$2*Ergebnis!$C$6)</f>
        <v>4.4259555666994954</v>
      </c>
      <c r="H2008">
        <f>Ergebnis!$C$3/1000*Eigenverbrauch!E2008</f>
        <v>0.51760317617126261</v>
      </c>
      <c r="I2008">
        <f>Ergebnis!$C$4/1000*Eigenverbrauch!F2008</f>
        <v>0.36491727242609084</v>
      </c>
      <c r="J2008">
        <f t="shared" si="93"/>
        <v>0.43996269974557323</v>
      </c>
      <c r="K2008">
        <f t="shared" si="94"/>
        <v>3.9859928669539224</v>
      </c>
      <c r="L2008">
        <f t="shared" si="95"/>
        <v>0.32842554518348177</v>
      </c>
    </row>
    <row r="2009" spans="2:12" x14ac:dyDescent="0.35">
      <c r="B2009" s="30">
        <v>40992</v>
      </c>
      <c r="C2009" s="31" t="s">
        <v>66</v>
      </c>
      <c r="D2009" s="32">
        <v>6.5981914765769918E-4</v>
      </c>
      <c r="E2009" s="32">
        <v>0.16973435839771439</v>
      </c>
      <c r="F2009">
        <v>0.15882914661002084</v>
      </c>
      <c r="G2009">
        <f>(D2009*Ergebnis!$C$2*Ergebnis!$C$6)</f>
        <v>4.3284136086345066</v>
      </c>
      <c r="H2009">
        <f>Ergebnis!$C$3/1000*Eigenverbrauch!E2009</f>
        <v>0.50920307519314312</v>
      </c>
      <c r="I2009">
        <f>Ergebnis!$C$4/1000*Eigenverbrauch!F2009</f>
        <v>0.55590201313507293</v>
      </c>
      <c r="J2009">
        <f t="shared" si="93"/>
        <v>0.43282261391417165</v>
      </c>
      <c r="K2009">
        <f t="shared" si="94"/>
        <v>3.8955909947203349</v>
      </c>
      <c r="L2009">
        <f t="shared" si="95"/>
        <v>0.5003118118215657</v>
      </c>
    </row>
    <row r="2010" spans="2:12" x14ac:dyDescent="0.35">
      <c r="B2010" s="30">
        <v>40992</v>
      </c>
      <c r="C2010" s="31" t="s">
        <v>67</v>
      </c>
      <c r="D2010" s="32">
        <v>4.9195888470054809E-4</v>
      </c>
      <c r="E2010" s="32">
        <v>0.15842567847825378</v>
      </c>
      <c r="F2010">
        <v>0</v>
      </c>
      <c r="G2010">
        <f>(D2010*Ergebnis!$C$2*Ergebnis!$C$6)</f>
        <v>3.2272502836355956</v>
      </c>
      <c r="H2010">
        <f>Ergebnis!$C$3/1000*Eigenverbrauch!E2010</f>
        <v>0.47527703543476135</v>
      </c>
      <c r="I2010">
        <f>Ergebnis!$C$4/1000*Eigenverbrauch!F2010</f>
        <v>0</v>
      </c>
      <c r="J2010">
        <f t="shared" si="93"/>
        <v>0.40398548011954716</v>
      </c>
      <c r="K2010">
        <f t="shared" si="94"/>
        <v>2.8232648035160484</v>
      </c>
      <c r="L2010">
        <f t="shared" si="95"/>
        <v>0</v>
      </c>
    </row>
    <row r="2011" spans="2:12" x14ac:dyDescent="0.35">
      <c r="B2011" s="30">
        <v>40992</v>
      </c>
      <c r="C2011" s="31" t="s">
        <v>68</v>
      </c>
      <c r="D2011" s="32">
        <v>4.515714530116094E-4</v>
      </c>
      <c r="E2011" s="32">
        <v>0.14973136429458095</v>
      </c>
      <c r="F2011">
        <v>0</v>
      </c>
      <c r="G2011">
        <f>(D2011*Ergebnis!$C$2*Ergebnis!$C$6)</f>
        <v>2.9623087317561576</v>
      </c>
      <c r="H2011">
        <f>Ergebnis!$C$3/1000*Eigenverbrauch!E2011</f>
        <v>0.44919409288374285</v>
      </c>
      <c r="I2011">
        <f>Ergebnis!$C$4/1000*Eigenverbrauch!F2011</f>
        <v>0</v>
      </c>
      <c r="J2011">
        <f t="shared" si="93"/>
        <v>0.38181497895118138</v>
      </c>
      <c r="K2011">
        <f t="shared" si="94"/>
        <v>2.5804937528049763</v>
      </c>
      <c r="L2011">
        <f t="shared" si="95"/>
        <v>0</v>
      </c>
    </row>
    <row r="2012" spans="2:12" x14ac:dyDescent="0.35">
      <c r="B2012" s="30">
        <v>40992</v>
      </c>
      <c r="C2012" s="31" t="s">
        <v>69</v>
      </c>
      <c r="D2012" s="32">
        <v>2.2815217758132846E-4</v>
      </c>
      <c r="E2012" s="32">
        <v>0.15306212969128655</v>
      </c>
      <c r="F2012">
        <v>0</v>
      </c>
      <c r="G2012">
        <f>(D2012*Ergebnis!$C$2*Ergebnis!$C$6)</f>
        <v>1.4966782849335147</v>
      </c>
      <c r="H2012">
        <f>Ergebnis!$C$3/1000*Eigenverbrauch!E2012</f>
        <v>0.45918638907385967</v>
      </c>
      <c r="I2012">
        <f>Ergebnis!$C$4/1000*Eigenverbrauch!F2012</f>
        <v>0</v>
      </c>
      <c r="J2012">
        <f t="shared" si="93"/>
        <v>0.39030843071278071</v>
      </c>
      <c r="K2012">
        <f t="shared" si="94"/>
        <v>1.1063698542207341</v>
      </c>
      <c r="L2012">
        <f t="shared" si="95"/>
        <v>0</v>
      </c>
    </row>
    <row r="2013" spans="2:12" x14ac:dyDescent="0.35">
      <c r="B2013" s="30">
        <v>40992</v>
      </c>
      <c r="C2013" s="31" t="s">
        <v>70</v>
      </c>
      <c r="D2013" s="32">
        <v>5.3179414447186443E-5</v>
      </c>
      <c r="E2013" s="32">
        <v>0.15902428863252335</v>
      </c>
      <c r="F2013">
        <v>0.20501627267943795</v>
      </c>
      <c r="G2013">
        <f>(D2013*Ergebnis!$C$2*Ergebnis!$C$6)</f>
        <v>0.34885695877354306</v>
      </c>
      <c r="H2013">
        <f>Ergebnis!$C$3/1000*Eigenverbrauch!E2013</f>
        <v>0.47707286589757003</v>
      </c>
      <c r="I2013">
        <f>Ergebnis!$C$4/1000*Eigenverbrauch!F2013</f>
        <v>0.7175569543780328</v>
      </c>
      <c r="J2013">
        <f t="shared" si="93"/>
        <v>0.29652841495751159</v>
      </c>
      <c r="K2013">
        <f t="shared" si="94"/>
        <v>5.232854381603147E-2</v>
      </c>
      <c r="L2013">
        <f t="shared" si="95"/>
        <v>4.7095689434428323E-2</v>
      </c>
    </row>
    <row r="2014" spans="2:12" x14ac:dyDescent="0.35">
      <c r="B2014" s="30">
        <v>40992</v>
      </c>
      <c r="C2014" s="31" t="s">
        <v>71</v>
      </c>
      <c r="D2014" s="32">
        <v>5.3113679695088566E-6</v>
      </c>
      <c r="E2014" s="32">
        <v>0.17000666915471385</v>
      </c>
      <c r="F2014">
        <v>1.9098474070898212E-2</v>
      </c>
      <c r="G2014">
        <f>(D2014*Ergebnis!$C$2*Ergebnis!$C$6)</f>
        <v>3.4842573879978099E-2</v>
      </c>
      <c r="H2014">
        <f>Ergebnis!$C$3/1000*Eigenverbrauch!E2014</f>
        <v>0.51002000746414156</v>
      </c>
      <c r="I2014">
        <f>Ergebnis!$C$4/1000*Eigenverbrauch!F2014</f>
        <v>6.6844659248143742E-2</v>
      </c>
      <c r="J2014">
        <f t="shared" si="93"/>
        <v>2.9616187797981385E-2</v>
      </c>
      <c r="K2014">
        <f t="shared" si="94"/>
        <v>5.2263860819967145E-3</v>
      </c>
      <c r="L2014">
        <f t="shared" si="95"/>
        <v>4.7037474737970436E-3</v>
      </c>
    </row>
    <row r="2015" spans="2:12" x14ac:dyDescent="0.35">
      <c r="B2015" s="30">
        <v>40992</v>
      </c>
      <c r="C2015" s="31" t="s">
        <v>72</v>
      </c>
      <c r="D2015" s="32">
        <v>0</v>
      </c>
      <c r="E2015" s="32">
        <v>0.17213213578061065</v>
      </c>
      <c r="F2015">
        <v>0.14421296747412934</v>
      </c>
      <c r="G2015">
        <f>(D2015*Ergebnis!$C$2*Ergebnis!$C$6)</f>
        <v>0</v>
      </c>
      <c r="H2015">
        <f>Ergebnis!$C$3/1000*Eigenverbrauch!E2015</f>
        <v>0.5163964073418319</v>
      </c>
      <c r="I2015">
        <f>Ergebnis!$C$4/1000*Eigenverbrauch!F2015</f>
        <v>0.50474538615945275</v>
      </c>
      <c r="J2015">
        <f t="shared" si="93"/>
        <v>0</v>
      </c>
      <c r="K2015">
        <f t="shared" si="94"/>
        <v>0</v>
      </c>
      <c r="L2015">
        <f t="shared" si="95"/>
        <v>0</v>
      </c>
    </row>
    <row r="2016" spans="2:12" x14ac:dyDescent="0.35">
      <c r="B2016" s="30">
        <v>40992</v>
      </c>
      <c r="C2016" s="31" t="s">
        <v>73</v>
      </c>
      <c r="D2016" s="32">
        <v>0</v>
      </c>
      <c r="E2016" s="32">
        <v>0.16476068857145976</v>
      </c>
      <c r="F2016">
        <v>0</v>
      </c>
      <c r="G2016">
        <f>(D2016*Ergebnis!$C$2*Ergebnis!$C$6)</f>
        <v>0</v>
      </c>
      <c r="H2016">
        <f>Ergebnis!$C$3/1000*Eigenverbrauch!E2016</f>
        <v>0.49428206571437927</v>
      </c>
      <c r="I2016">
        <f>Ergebnis!$C$4/1000*Eigenverbrauch!F2016</f>
        <v>0</v>
      </c>
      <c r="J2016">
        <f t="shared" si="93"/>
        <v>0</v>
      </c>
      <c r="K2016">
        <f t="shared" si="94"/>
        <v>0</v>
      </c>
      <c r="L2016">
        <f t="shared" si="95"/>
        <v>0</v>
      </c>
    </row>
    <row r="2017" spans="2:12" x14ac:dyDescent="0.35">
      <c r="B2017" s="30">
        <v>40992</v>
      </c>
      <c r="C2017" s="31" t="s">
        <v>74</v>
      </c>
      <c r="D2017" s="32">
        <v>0</v>
      </c>
      <c r="E2017" s="32">
        <v>0.15708584381380566</v>
      </c>
      <c r="F2017">
        <v>0.28160505135150937</v>
      </c>
      <c r="G2017">
        <f>(D2017*Ergebnis!$C$2*Ergebnis!$C$6)</f>
        <v>0</v>
      </c>
      <c r="H2017">
        <f>Ergebnis!$C$3/1000*Eigenverbrauch!E2017</f>
        <v>0.47125753144141702</v>
      </c>
      <c r="I2017">
        <f>Ergebnis!$C$4/1000*Eigenverbrauch!F2017</f>
        <v>0.9856176797302828</v>
      </c>
      <c r="J2017">
        <f t="shared" si="93"/>
        <v>0</v>
      </c>
      <c r="K2017">
        <f t="shared" si="94"/>
        <v>0</v>
      </c>
      <c r="L2017">
        <f t="shared" si="95"/>
        <v>0</v>
      </c>
    </row>
    <row r="2018" spans="2:12" x14ac:dyDescent="0.35">
      <c r="B2018" s="30">
        <v>40992</v>
      </c>
      <c r="C2018" s="31" t="s">
        <v>75</v>
      </c>
      <c r="D2018" s="32">
        <v>0</v>
      </c>
      <c r="E2018" s="32">
        <v>0.14249547372059354</v>
      </c>
      <c r="F2018">
        <v>0</v>
      </c>
      <c r="G2018">
        <f>(D2018*Ergebnis!$C$2*Ergebnis!$C$6)</f>
        <v>0</v>
      </c>
      <c r="H2018">
        <f>Ergebnis!$C$3/1000*Eigenverbrauch!E2018</f>
        <v>0.42748642116178059</v>
      </c>
      <c r="I2018">
        <f>Ergebnis!$C$4/1000*Eigenverbrauch!F2018</f>
        <v>0</v>
      </c>
      <c r="J2018">
        <f t="shared" si="93"/>
        <v>0</v>
      </c>
      <c r="K2018">
        <f t="shared" si="94"/>
        <v>0</v>
      </c>
      <c r="L2018">
        <f t="shared" si="95"/>
        <v>0</v>
      </c>
    </row>
    <row r="2019" spans="2:12" x14ac:dyDescent="0.35">
      <c r="B2019" s="30">
        <v>40992</v>
      </c>
      <c r="C2019" s="31" t="s">
        <v>76</v>
      </c>
      <c r="D2019" s="32">
        <v>0</v>
      </c>
      <c r="E2019" s="32">
        <v>0.11746412995130238</v>
      </c>
      <c r="F2019">
        <v>0</v>
      </c>
      <c r="G2019">
        <f>(D2019*Ergebnis!$C$2*Ergebnis!$C$6)</f>
        <v>0</v>
      </c>
      <c r="H2019">
        <f>Ergebnis!$C$3/1000*Eigenverbrauch!E2019</f>
        <v>0.35239238985390714</v>
      </c>
      <c r="I2019">
        <f>Ergebnis!$C$4/1000*Eigenverbrauch!F2019</f>
        <v>0</v>
      </c>
      <c r="J2019">
        <f t="shared" si="93"/>
        <v>0</v>
      </c>
      <c r="K2019">
        <f t="shared" si="94"/>
        <v>0</v>
      </c>
      <c r="L2019">
        <f t="shared" si="95"/>
        <v>0</v>
      </c>
    </row>
    <row r="2020" spans="2:12" x14ac:dyDescent="0.35">
      <c r="B2020" s="30">
        <v>40993</v>
      </c>
      <c r="C2020" s="31" t="s">
        <v>53</v>
      </c>
      <c r="D2020" s="32">
        <v>0</v>
      </c>
      <c r="E2020" s="32">
        <v>0.10000234123933492</v>
      </c>
      <c r="F2020">
        <v>0</v>
      </c>
      <c r="G2020">
        <f>(D2020*Ergebnis!$C$2*Ergebnis!$C$6)</f>
        <v>0</v>
      </c>
      <c r="H2020">
        <f>Ergebnis!$C$3/1000*Eigenverbrauch!E2020</f>
        <v>0.30000702371800475</v>
      </c>
      <c r="I2020">
        <f>Ergebnis!$C$4/1000*Eigenverbrauch!F2020</f>
        <v>0</v>
      </c>
      <c r="J2020">
        <f t="shared" si="93"/>
        <v>0</v>
      </c>
      <c r="K2020">
        <f t="shared" si="94"/>
        <v>0</v>
      </c>
      <c r="L2020">
        <f t="shared" si="95"/>
        <v>0</v>
      </c>
    </row>
    <row r="2021" spans="2:12" x14ac:dyDescent="0.35">
      <c r="B2021" s="30">
        <v>40993</v>
      </c>
      <c r="C2021" s="31" t="s">
        <v>54</v>
      </c>
      <c r="D2021" s="32">
        <v>0</v>
      </c>
      <c r="E2021" s="32">
        <v>8.9905003062827088E-2</v>
      </c>
      <c r="F2021">
        <v>0.19098474070898214</v>
      </c>
      <c r="G2021">
        <f>(D2021*Ergebnis!$C$2*Ergebnis!$C$6)</f>
        <v>0</v>
      </c>
      <c r="H2021">
        <f>Ergebnis!$C$3/1000*Eigenverbrauch!E2021</f>
        <v>0.26971500918848124</v>
      </c>
      <c r="I2021">
        <f>Ergebnis!$C$4/1000*Eigenverbrauch!F2021</f>
        <v>0.66844659248143745</v>
      </c>
      <c r="J2021">
        <f t="shared" si="93"/>
        <v>0</v>
      </c>
      <c r="K2021">
        <f t="shared" si="94"/>
        <v>0</v>
      </c>
      <c r="L2021">
        <f t="shared" si="95"/>
        <v>0</v>
      </c>
    </row>
    <row r="2022" spans="2:12" x14ac:dyDescent="0.35">
      <c r="B2022" s="30">
        <v>40993</v>
      </c>
      <c r="C2022" s="31" t="s">
        <v>55</v>
      </c>
      <c r="D2022" s="32">
        <v>0</v>
      </c>
      <c r="E2022" s="32">
        <v>8.2789443161868329E-2</v>
      </c>
      <c r="F2022">
        <v>0</v>
      </c>
      <c r="G2022">
        <f>(D2022*Ergebnis!$C$2*Ergebnis!$C$6)</f>
        <v>0</v>
      </c>
      <c r="H2022">
        <f>Ergebnis!$C$3/1000*Eigenverbrauch!E2022</f>
        <v>0.248368329485605</v>
      </c>
      <c r="I2022">
        <f>Ergebnis!$C$4/1000*Eigenverbrauch!F2022</f>
        <v>0</v>
      </c>
      <c r="J2022">
        <f t="shared" si="93"/>
        <v>0</v>
      </c>
      <c r="K2022">
        <f t="shared" si="94"/>
        <v>0</v>
      </c>
      <c r="L2022">
        <f t="shared" si="95"/>
        <v>0</v>
      </c>
    </row>
    <row r="2023" spans="2:12" x14ac:dyDescent="0.35">
      <c r="B2023" s="30">
        <v>40993</v>
      </c>
      <c r="C2023" s="31" t="s">
        <v>56</v>
      </c>
      <c r="D2023" s="32">
        <v>0</v>
      </c>
      <c r="E2023" s="32">
        <v>7.8428213612178638E-2</v>
      </c>
      <c r="F2023">
        <v>0.16253191199111336</v>
      </c>
      <c r="G2023">
        <f>(D2023*Ergebnis!$C$2*Ergebnis!$C$6)</f>
        <v>0</v>
      </c>
      <c r="H2023">
        <f>Ergebnis!$C$3/1000*Eigenverbrauch!E2023</f>
        <v>0.23528464083653591</v>
      </c>
      <c r="I2023">
        <f>Ergebnis!$C$4/1000*Eigenverbrauch!F2023</f>
        <v>0.5688616919688968</v>
      </c>
      <c r="J2023">
        <f t="shared" si="93"/>
        <v>0</v>
      </c>
      <c r="K2023">
        <f t="shared" si="94"/>
        <v>0</v>
      </c>
      <c r="L2023">
        <f t="shared" si="95"/>
        <v>0</v>
      </c>
    </row>
    <row r="2024" spans="2:12" x14ac:dyDescent="0.35">
      <c r="B2024" s="30">
        <v>40993</v>
      </c>
      <c r="C2024" s="31" t="s">
        <v>57</v>
      </c>
      <c r="D2024" s="32">
        <v>0</v>
      </c>
      <c r="E2024" s="32">
        <v>7.8338007855325104E-2</v>
      </c>
      <c r="F2024">
        <v>0</v>
      </c>
      <c r="G2024">
        <f>(D2024*Ergebnis!$C$2*Ergebnis!$C$6)</f>
        <v>0</v>
      </c>
      <c r="H2024">
        <f>Ergebnis!$C$3/1000*Eigenverbrauch!E2024</f>
        <v>0.23501402356597531</v>
      </c>
      <c r="I2024">
        <f>Ergebnis!$C$4/1000*Eigenverbrauch!F2024</f>
        <v>0</v>
      </c>
      <c r="J2024">
        <f t="shared" si="93"/>
        <v>0</v>
      </c>
      <c r="K2024">
        <f t="shared" si="94"/>
        <v>0</v>
      </c>
      <c r="L2024">
        <f t="shared" si="95"/>
        <v>0</v>
      </c>
    </row>
    <row r="2025" spans="2:12" x14ac:dyDescent="0.35">
      <c r="B2025" s="30">
        <v>40993</v>
      </c>
      <c r="C2025" s="31" t="s">
        <v>58</v>
      </c>
      <c r="D2025" s="32">
        <v>0</v>
      </c>
      <c r="E2025" s="32">
        <v>8.2691205486416328E-2</v>
      </c>
      <c r="F2025">
        <v>0.16487050065285599</v>
      </c>
      <c r="G2025">
        <f>(D2025*Ergebnis!$C$2*Ergebnis!$C$6)</f>
        <v>0</v>
      </c>
      <c r="H2025">
        <f>Ergebnis!$C$3/1000*Eigenverbrauch!E2025</f>
        <v>0.24807361645924897</v>
      </c>
      <c r="I2025">
        <f>Ergebnis!$C$4/1000*Eigenverbrauch!F2025</f>
        <v>0.57704675228499602</v>
      </c>
      <c r="J2025">
        <f t="shared" si="93"/>
        <v>0</v>
      </c>
      <c r="K2025">
        <f t="shared" si="94"/>
        <v>0</v>
      </c>
      <c r="L2025">
        <f t="shared" si="95"/>
        <v>0</v>
      </c>
    </row>
    <row r="2026" spans="2:12" x14ac:dyDescent="0.35">
      <c r="B2026" s="30">
        <v>40993</v>
      </c>
      <c r="C2026" s="31" t="s">
        <v>59</v>
      </c>
      <c r="D2026" s="32">
        <v>5.5085722258025023E-6</v>
      </c>
      <c r="E2026" s="32">
        <v>9.4965066520315861E-2</v>
      </c>
      <c r="F2026">
        <v>0</v>
      </c>
      <c r="G2026">
        <f>(D2026*Ergebnis!$C$2*Ergebnis!$C$6)</f>
        <v>3.6136233801264413E-2</v>
      </c>
      <c r="H2026">
        <f>Ergebnis!$C$3/1000*Eigenverbrauch!E2026</f>
        <v>0.28489519956094755</v>
      </c>
      <c r="I2026">
        <f>Ergebnis!$C$4/1000*Eigenverbrauch!F2026</f>
        <v>0</v>
      </c>
      <c r="J2026">
        <f t="shared" si="93"/>
        <v>3.0715798731074748E-2</v>
      </c>
      <c r="K2026">
        <f t="shared" si="94"/>
        <v>5.4204350701896643E-3</v>
      </c>
      <c r="L2026">
        <f t="shared" si="95"/>
        <v>0</v>
      </c>
    </row>
    <row r="2027" spans="2:12" x14ac:dyDescent="0.35">
      <c r="B2027" s="30">
        <v>40993</v>
      </c>
      <c r="C2027" s="31" t="s">
        <v>60</v>
      </c>
      <c r="D2027" s="32">
        <v>6.6668185577671807E-5</v>
      </c>
      <c r="E2027" s="32">
        <v>0.12093633841640279</v>
      </c>
      <c r="F2027">
        <v>0.20832927328357337</v>
      </c>
      <c r="G2027">
        <f>(D2027*Ergebnis!$C$2*Ergebnis!$C$6)</f>
        <v>0.43734329738952704</v>
      </c>
      <c r="H2027">
        <f>Ergebnis!$C$3/1000*Eigenverbrauch!E2027</f>
        <v>0.36280901524920839</v>
      </c>
      <c r="I2027">
        <f>Ergebnis!$C$4/1000*Eigenverbrauch!F2027</f>
        <v>0.72915245649250682</v>
      </c>
      <c r="J2027">
        <f t="shared" si="93"/>
        <v>0.30838766296182712</v>
      </c>
      <c r="K2027">
        <f t="shared" si="94"/>
        <v>0.12895563442769992</v>
      </c>
      <c r="L2027">
        <f t="shared" si="95"/>
        <v>0.11606007098492993</v>
      </c>
    </row>
    <row r="2028" spans="2:12" x14ac:dyDescent="0.35">
      <c r="B2028" s="30">
        <v>40993</v>
      </c>
      <c r="C2028" s="31" t="s">
        <v>61</v>
      </c>
      <c r="D2028" s="32">
        <v>3.2445358940472543E-4</v>
      </c>
      <c r="E2028" s="32">
        <v>0.1502405569517907</v>
      </c>
      <c r="F2028">
        <v>5.5151715939430551E-2</v>
      </c>
      <c r="G2028">
        <f>(D2028*Ergebnis!$C$2*Ergebnis!$C$6)</f>
        <v>2.128415546494999</v>
      </c>
      <c r="H2028">
        <f>Ergebnis!$C$3/1000*Eigenverbrauch!E2028</f>
        <v>0.45072167085537207</v>
      </c>
      <c r="I2028">
        <f>Ergebnis!$C$4/1000*Eigenverbrauch!F2028</f>
        <v>0.19303100578800692</v>
      </c>
      <c r="J2028">
        <f t="shared" si="93"/>
        <v>0.38311342022706624</v>
      </c>
      <c r="K2028">
        <f t="shared" si="94"/>
        <v>1.7453021262679327</v>
      </c>
      <c r="L2028">
        <f t="shared" si="95"/>
        <v>0.17372790520920622</v>
      </c>
    </row>
    <row r="2029" spans="2:12" x14ac:dyDescent="0.35">
      <c r="B2029" s="30">
        <v>40993</v>
      </c>
      <c r="C2029" s="31" t="s">
        <v>62</v>
      </c>
      <c r="D2029" s="32">
        <v>5.3857797088836584E-4</v>
      </c>
      <c r="E2029" s="32">
        <v>0.17286198080382398</v>
      </c>
      <c r="F2029">
        <v>0.61836181864244932</v>
      </c>
      <c r="G2029">
        <f>(D2029*Ergebnis!$C$2*Ergebnis!$C$6)</f>
        <v>3.5330714890276798</v>
      </c>
      <c r="H2029">
        <f>Ergebnis!$C$3/1000*Eigenverbrauch!E2029</f>
        <v>0.51858594241147193</v>
      </c>
      <c r="I2029">
        <f>Ergebnis!$C$4/1000*Eigenverbrauch!F2029</f>
        <v>2.1642663652485727</v>
      </c>
      <c r="J2029">
        <f t="shared" si="93"/>
        <v>0.44079805104975112</v>
      </c>
      <c r="K2029">
        <f t="shared" si="94"/>
        <v>3.0922734379779286</v>
      </c>
      <c r="L2029">
        <f t="shared" si="95"/>
        <v>1.9478397287237155</v>
      </c>
    </row>
    <row r="2030" spans="2:12" x14ac:dyDescent="0.35">
      <c r="B2030" s="30">
        <v>40993</v>
      </c>
      <c r="C2030" s="31" t="s">
        <v>63</v>
      </c>
      <c r="D2030" s="32">
        <v>6.4314881452567636E-4</v>
      </c>
      <c r="E2030" s="32">
        <v>0.18237617273262996</v>
      </c>
      <c r="F2030">
        <v>0.45056808216241501</v>
      </c>
      <c r="G2030">
        <f>(D2030*Ergebnis!$C$2*Ergebnis!$C$6)</f>
        <v>4.2190562232884368</v>
      </c>
      <c r="H2030">
        <f>Ergebnis!$C$3/1000*Eigenverbrauch!E2030</f>
        <v>0.54712851819788988</v>
      </c>
      <c r="I2030">
        <f>Ergebnis!$C$4/1000*Eigenverbrauch!F2030</f>
        <v>1.5769882875684524</v>
      </c>
      <c r="J2030">
        <f t="shared" si="93"/>
        <v>0.4650592404682064</v>
      </c>
      <c r="K2030">
        <f t="shared" si="94"/>
        <v>3.7539969828202304</v>
      </c>
      <c r="L2030">
        <f t="shared" si="95"/>
        <v>1.4192894588116072</v>
      </c>
    </row>
    <row r="2031" spans="2:12" x14ac:dyDescent="0.35">
      <c r="B2031" s="30">
        <v>40993</v>
      </c>
      <c r="C2031" s="31" t="s">
        <v>64</v>
      </c>
      <c r="D2031" s="32">
        <v>5.3049259638032645E-4</v>
      </c>
      <c r="E2031" s="32">
        <v>0.18442024804995069</v>
      </c>
      <c r="F2031">
        <v>0.16272679437959192</v>
      </c>
      <c r="G2031">
        <f>(D2031*Ergebnis!$C$2*Ergebnis!$C$6)</f>
        <v>3.4800314322549415</v>
      </c>
      <c r="H2031">
        <f>Ergebnis!$C$3/1000*Eigenverbrauch!E2031</f>
        <v>0.55326074414985205</v>
      </c>
      <c r="I2031">
        <f>Ergebnis!$C$4/1000*Eigenverbrauch!F2031</f>
        <v>0.56954378032857167</v>
      </c>
      <c r="J2031">
        <f t="shared" si="93"/>
        <v>0.47027163252737425</v>
      </c>
      <c r="K2031">
        <f t="shared" si="94"/>
        <v>3.0097597997275671</v>
      </c>
      <c r="L2031">
        <f t="shared" si="95"/>
        <v>0.51258940229571448</v>
      </c>
    </row>
    <row r="2032" spans="2:12" x14ac:dyDescent="0.35">
      <c r="B2032" s="30">
        <v>40993</v>
      </c>
      <c r="C2032" s="31" t="s">
        <v>65</v>
      </c>
      <c r="D2032" s="32">
        <v>5.5418340103640306E-4</v>
      </c>
      <c r="E2032" s="32">
        <v>0.17579704885630643</v>
      </c>
      <c r="F2032">
        <v>0.10426207783602595</v>
      </c>
      <c r="G2032">
        <f>(D2032*Ergebnis!$C$2*Ergebnis!$C$6)</f>
        <v>3.6354431107988039</v>
      </c>
      <c r="H2032">
        <f>Ergebnis!$C$3/1000*Eigenverbrauch!E2032</f>
        <v>0.52739114656891928</v>
      </c>
      <c r="I2032">
        <f>Ergebnis!$C$4/1000*Eigenverbrauch!F2032</f>
        <v>0.36491727242609084</v>
      </c>
      <c r="J2032">
        <f t="shared" si="93"/>
        <v>0.44828247458358139</v>
      </c>
      <c r="K2032">
        <f t="shared" si="94"/>
        <v>3.1871606362152223</v>
      </c>
      <c r="L2032">
        <f t="shared" si="95"/>
        <v>0.32842554518348177</v>
      </c>
    </row>
    <row r="2033" spans="2:12" x14ac:dyDescent="0.35">
      <c r="B2033" s="30">
        <v>40993</v>
      </c>
      <c r="C2033" s="31" t="s">
        <v>66</v>
      </c>
      <c r="D2033" s="32">
        <v>3.7530599362764684E-4</v>
      </c>
      <c r="E2033" s="32">
        <v>0.15818649826831638</v>
      </c>
      <c r="F2033">
        <v>0.15882914661002084</v>
      </c>
      <c r="G2033">
        <f>(D2033*Ergebnis!$C$2*Ergebnis!$C$6)</f>
        <v>2.4620073181973634</v>
      </c>
      <c r="H2033">
        <f>Ergebnis!$C$3/1000*Eigenverbrauch!E2033</f>
        <v>0.47455949480494913</v>
      </c>
      <c r="I2033">
        <f>Ergebnis!$C$4/1000*Eigenverbrauch!F2033</f>
        <v>0.55590201313507293</v>
      </c>
      <c r="J2033">
        <f t="shared" si="93"/>
        <v>0.40337557058420676</v>
      </c>
      <c r="K2033">
        <f t="shared" si="94"/>
        <v>2.0586317476131568</v>
      </c>
      <c r="L2033">
        <f t="shared" si="95"/>
        <v>0.5003118118215657</v>
      </c>
    </row>
    <row r="2034" spans="2:12" x14ac:dyDescent="0.35">
      <c r="B2034" s="30">
        <v>40993</v>
      </c>
      <c r="C2034" s="31" t="s">
        <v>67</v>
      </c>
      <c r="D2034" s="32">
        <v>2.1458452474832563E-4</v>
      </c>
      <c r="E2034" s="32">
        <v>0.14190185098198696</v>
      </c>
      <c r="F2034">
        <v>0</v>
      </c>
      <c r="G2034">
        <f>(D2034*Ergebnis!$C$2*Ergebnis!$C$6)</f>
        <v>1.4076744823490162</v>
      </c>
      <c r="H2034">
        <f>Ergebnis!$C$3/1000*Eigenverbrauch!E2034</f>
        <v>0.42570555294596091</v>
      </c>
      <c r="I2034">
        <f>Ergebnis!$C$4/1000*Eigenverbrauch!F2034</f>
        <v>0</v>
      </c>
      <c r="J2034">
        <f t="shared" si="93"/>
        <v>0.36184972000406679</v>
      </c>
      <c r="K2034">
        <f t="shared" si="94"/>
        <v>1.0458247623449495</v>
      </c>
      <c r="L2034">
        <f t="shared" si="95"/>
        <v>0</v>
      </c>
    </row>
    <row r="2035" spans="2:12" x14ac:dyDescent="0.35">
      <c r="B2035" s="30">
        <v>40993</v>
      </c>
      <c r="C2035" s="31" t="s">
        <v>68</v>
      </c>
      <c r="D2035" s="32">
        <v>1.1071046948325268E-4</v>
      </c>
      <c r="E2035" s="32">
        <v>0.12981475320160424</v>
      </c>
      <c r="F2035">
        <v>0</v>
      </c>
      <c r="G2035">
        <f>(D2035*Ergebnis!$C$2*Ergebnis!$C$6)</f>
        <v>0.72626067981013753</v>
      </c>
      <c r="H2035">
        <f>Ergebnis!$C$3/1000*Eigenverbrauch!E2035</f>
        <v>0.38944425960481271</v>
      </c>
      <c r="I2035">
        <f>Ergebnis!$C$4/1000*Eigenverbrauch!F2035</f>
        <v>0</v>
      </c>
      <c r="J2035">
        <f t="shared" si="93"/>
        <v>0.3310276206640908</v>
      </c>
      <c r="K2035">
        <f t="shared" si="94"/>
        <v>0.39523305914604673</v>
      </c>
      <c r="L2035">
        <f t="shared" si="95"/>
        <v>0</v>
      </c>
    </row>
    <row r="2036" spans="2:12" x14ac:dyDescent="0.35">
      <c r="B2036" s="30">
        <v>40993</v>
      </c>
      <c r="C2036" s="31" t="s">
        <v>69</v>
      </c>
      <c r="D2036" s="32">
        <v>5.3113679695088561E-5</v>
      </c>
      <c r="E2036" s="32">
        <v>0.12830737226782946</v>
      </c>
      <c r="F2036">
        <v>0</v>
      </c>
      <c r="G2036">
        <f>(D2036*Ergebnis!$C$2*Ergebnis!$C$6)</f>
        <v>0.34842573879978095</v>
      </c>
      <c r="H2036">
        <f>Ergebnis!$C$3/1000*Eigenverbrauch!E2036</f>
        <v>0.38492211680348837</v>
      </c>
      <c r="I2036">
        <f>Ergebnis!$C$4/1000*Eigenverbrauch!F2036</f>
        <v>0</v>
      </c>
      <c r="J2036">
        <f t="shared" si="93"/>
        <v>0.2961618779798138</v>
      </c>
      <c r="K2036">
        <f t="shared" si="94"/>
        <v>5.2263860819967145E-2</v>
      </c>
      <c r="L2036">
        <f t="shared" si="95"/>
        <v>0</v>
      </c>
    </row>
    <row r="2037" spans="2:12" x14ac:dyDescent="0.35">
      <c r="B2037" s="30">
        <v>40993</v>
      </c>
      <c r="C2037" s="31" t="s">
        <v>70</v>
      </c>
      <c r="D2037" s="32">
        <v>1.5092699081673681E-5</v>
      </c>
      <c r="E2037" s="32">
        <v>0.13964747814752329</v>
      </c>
      <c r="F2037">
        <v>0.20501627267943795</v>
      </c>
      <c r="G2037">
        <f>(D2037*Ergebnis!$C$2*Ergebnis!$C$6)</f>
        <v>9.9008105975779345E-2</v>
      </c>
      <c r="H2037">
        <f>Ergebnis!$C$3/1000*Eigenverbrauch!E2037</f>
        <v>0.41894243444256984</v>
      </c>
      <c r="I2037">
        <f>Ergebnis!$C$4/1000*Eigenverbrauch!F2037</f>
        <v>0.7175569543780328</v>
      </c>
      <c r="J2037">
        <f t="shared" si="93"/>
        <v>8.4156890079412447E-2</v>
      </c>
      <c r="K2037">
        <f t="shared" si="94"/>
        <v>1.4851215896366898E-2</v>
      </c>
      <c r="L2037">
        <f t="shared" si="95"/>
        <v>1.3366094306730209E-2</v>
      </c>
    </row>
    <row r="2038" spans="2:12" x14ac:dyDescent="0.35">
      <c r="B2038" s="30">
        <v>40993</v>
      </c>
      <c r="C2038" s="31" t="s">
        <v>71</v>
      </c>
      <c r="D2038" s="32">
        <v>1.4330175957338252E-6</v>
      </c>
      <c r="E2038" s="32">
        <v>0.15859138108481169</v>
      </c>
      <c r="F2038">
        <v>1.9098474070898212E-2</v>
      </c>
      <c r="G2038">
        <f>(D2038*Ergebnis!$C$2*Ergebnis!$C$6)</f>
        <v>9.4005954280138929E-3</v>
      </c>
      <c r="H2038">
        <f>Ergebnis!$C$3/1000*Eigenverbrauch!E2038</f>
        <v>0.47577414325443507</v>
      </c>
      <c r="I2038">
        <f>Ergebnis!$C$4/1000*Eigenverbrauch!F2038</f>
        <v>6.6844659248143742E-2</v>
      </c>
      <c r="J2038">
        <f t="shared" si="93"/>
        <v>7.9905061138118086E-3</v>
      </c>
      <c r="K2038">
        <f t="shared" si="94"/>
        <v>1.4100893142020843E-3</v>
      </c>
      <c r="L2038">
        <f t="shared" si="95"/>
        <v>1.269080382781876E-3</v>
      </c>
    </row>
    <row r="2039" spans="2:12" x14ac:dyDescent="0.35">
      <c r="B2039" s="30">
        <v>40993</v>
      </c>
      <c r="C2039" s="31" t="s">
        <v>72</v>
      </c>
      <c r="D2039" s="32">
        <v>0</v>
      </c>
      <c r="E2039" s="32">
        <v>0.1683165778652784</v>
      </c>
      <c r="F2039">
        <v>0.14421296747412934</v>
      </c>
      <c r="G2039">
        <f>(D2039*Ergebnis!$C$2*Ergebnis!$C$6)</f>
        <v>0</v>
      </c>
      <c r="H2039">
        <f>Ergebnis!$C$3/1000*Eigenverbrauch!E2039</f>
        <v>0.50494973359583517</v>
      </c>
      <c r="I2039">
        <f>Ergebnis!$C$4/1000*Eigenverbrauch!F2039</f>
        <v>0.50474538615945275</v>
      </c>
      <c r="J2039">
        <f t="shared" si="93"/>
        <v>0</v>
      </c>
      <c r="K2039">
        <f t="shared" si="94"/>
        <v>0</v>
      </c>
      <c r="L2039">
        <f t="shared" si="95"/>
        <v>0</v>
      </c>
    </row>
    <row r="2040" spans="2:12" x14ac:dyDescent="0.35">
      <c r="B2040" s="30">
        <v>40993</v>
      </c>
      <c r="C2040" s="31" t="s">
        <v>73</v>
      </c>
      <c r="D2040" s="32">
        <v>0</v>
      </c>
      <c r="E2040" s="32">
        <v>0.16817221401436952</v>
      </c>
      <c r="F2040">
        <v>0</v>
      </c>
      <c r="G2040">
        <f>(D2040*Ergebnis!$C$2*Ergebnis!$C$6)</f>
        <v>0</v>
      </c>
      <c r="H2040">
        <f>Ergebnis!$C$3/1000*Eigenverbrauch!E2040</f>
        <v>0.50451664204310853</v>
      </c>
      <c r="I2040">
        <f>Ergebnis!$C$4/1000*Eigenverbrauch!F2040</f>
        <v>0</v>
      </c>
      <c r="J2040">
        <f t="shared" si="93"/>
        <v>0</v>
      </c>
      <c r="K2040">
        <f t="shared" si="94"/>
        <v>0</v>
      </c>
      <c r="L2040">
        <f t="shared" si="95"/>
        <v>0</v>
      </c>
    </row>
    <row r="2041" spans="2:12" x14ac:dyDescent="0.35">
      <c r="B2041" s="30">
        <v>40993</v>
      </c>
      <c r="C2041" s="31" t="s">
        <v>74</v>
      </c>
      <c r="D2041" s="32">
        <v>0</v>
      </c>
      <c r="E2041" s="32">
        <v>0.15397135929748365</v>
      </c>
      <c r="F2041">
        <v>0.28160505135150937</v>
      </c>
      <c r="G2041">
        <f>(D2041*Ergebnis!$C$2*Ergebnis!$C$6)</f>
        <v>0</v>
      </c>
      <c r="H2041">
        <f>Ergebnis!$C$3/1000*Eigenverbrauch!E2041</f>
        <v>0.46191407789245098</v>
      </c>
      <c r="I2041">
        <f>Ergebnis!$C$4/1000*Eigenverbrauch!F2041</f>
        <v>0.9856176797302828</v>
      </c>
      <c r="J2041">
        <f t="shared" si="93"/>
        <v>0</v>
      </c>
      <c r="K2041">
        <f t="shared" si="94"/>
        <v>0</v>
      </c>
      <c r="L2041">
        <f t="shared" si="95"/>
        <v>0</v>
      </c>
    </row>
    <row r="2042" spans="2:12" x14ac:dyDescent="0.35">
      <c r="B2042" s="30">
        <v>40993</v>
      </c>
      <c r="C2042" s="31" t="s">
        <v>75</v>
      </c>
      <c r="D2042" s="32">
        <v>0</v>
      </c>
      <c r="E2042" s="32">
        <v>0.13067978558366147</v>
      </c>
      <c r="F2042">
        <v>0</v>
      </c>
      <c r="G2042">
        <f>(D2042*Ergebnis!$C$2*Ergebnis!$C$6)</f>
        <v>0</v>
      </c>
      <c r="H2042">
        <f>Ergebnis!$C$3/1000*Eigenverbrauch!E2042</f>
        <v>0.39203935675098445</v>
      </c>
      <c r="I2042">
        <f>Ergebnis!$C$4/1000*Eigenverbrauch!F2042</f>
        <v>0</v>
      </c>
      <c r="J2042">
        <f t="shared" si="93"/>
        <v>0</v>
      </c>
      <c r="K2042">
        <f t="shared" si="94"/>
        <v>0</v>
      </c>
      <c r="L2042">
        <f t="shared" si="95"/>
        <v>0</v>
      </c>
    </row>
    <row r="2043" spans="2:12" x14ac:dyDescent="0.35">
      <c r="B2043" s="30">
        <v>40993</v>
      </c>
      <c r="C2043" s="31" t="s">
        <v>76</v>
      </c>
      <c r="D2043" s="32">
        <v>0</v>
      </c>
      <c r="E2043" s="32">
        <v>0.10395350058103596</v>
      </c>
      <c r="F2043">
        <v>0</v>
      </c>
      <c r="G2043">
        <f>(D2043*Ergebnis!$C$2*Ergebnis!$C$6)</f>
        <v>0</v>
      </c>
      <c r="H2043">
        <f>Ergebnis!$C$3/1000*Eigenverbrauch!E2043</f>
        <v>0.31186050174310787</v>
      </c>
      <c r="I2043">
        <f>Ergebnis!$C$4/1000*Eigenverbrauch!F2043</f>
        <v>0</v>
      </c>
      <c r="J2043">
        <f t="shared" si="93"/>
        <v>0</v>
      </c>
      <c r="K2043">
        <f t="shared" si="94"/>
        <v>0</v>
      </c>
      <c r="L2043">
        <f t="shared" si="95"/>
        <v>0</v>
      </c>
    </row>
    <row r="2044" spans="2:12" x14ac:dyDescent="0.35">
      <c r="B2044" s="30">
        <v>40994</v>
      </c>
      <c r="C2044" s="31" t="s">
        <v>53</v>
      </c>
      <c r="D2044" s="32">
        <v>0</v>
      </c>
      <c r="E2044" s="32">
        <v>7.9566174300796946E-2</v>
      </c>
      <c r="F2044">
        <v>0</v>
      </c>
      <c r="G2044">
        <f>(D2044*Ergebnis!$C$2*Ergebnis!$C$6)</f>
        <v>0</v>
      </c>
      <c r="H2044">
        <f>Ergebnis!$C$3/1000*Eigenverbrauch!E2044</f>
        <v>0.23869852290239085</v>
      </c>
      <c r="I2044">
        <f>Ergebnis!$C$4/1000*Eigenverbrauch!F2044</f>
        <v>0</v>
      </c>
      <c r="J2044">
        <f t="shared" si="93"/>
        <v>0</v>
      </c>
      <c r="K2044">
        <f t="shared" si="94"/>
        <v>0</v>
      </c>
      <c r="L2044">
        <f t="shared" si="95"/>
        <v>0</v>
      </c>
    </row>
    <row r="2045" spans="2:12" x14ac:dyDescent="0.35">
      <c r="B2045" s="30">
        <v>40994</v>
      </c>
      <c r="C2045" s="31" t="s">
        <v>54</v>
      </c>
      <c r="D2045" s="32">
        <v>0</v>
      </c>
      <c r="E2045" s="32">
        <v>6.8942460358575597E-2</v>
      </c>
      <c r="F2045">
        <v>0.19098474070898214</v>
      </c>
      <c r="G2045">
        <f>(D2045*Ergebnis!$C$2*Ergebnis!$C$6)</f>
        <v>0</v>
      </c>
      <c r="H2045">
        <f>Ergebnis!$C$3/1000*Eigenverbrauch!E2045</f>
        <v>0.20682738107572679</v>
      </c>
      <c r="I2045">
        <f>Ergebnis!$C$4/1000*Eigenverbrauch!F2045</f>
        <v>0.66844659248143745</v>
      </c>
      <c r="J2045">
        <f t="shared" si="93"/>
        <v>0</v>
      </c>
      <c r="K2045">
        <f t="shared" si="94"/>
        <v>0</v>
      </c>
      <c r="L2045">
        <f t="shared" si="95"/>
        <v>0</v>
      </c>
    </row>
    <row r="2046" spans="2:12" x14ac:dyDescent="0.35">
      <c r="B2046" s="30">
        <v>40994</v>
      </c>
      <c r="C2046" s="31" t="s">
        <v>55</v>
      </c>
      <c r="D2046" s="32">
        <v>0</v>
      </c>
      <c r="E2046" s="32">
        <v>6.8469175573996802E-2</v>
      </c>
      <c r="F2046">
        <v>0</v>
      </c>
      <c r="G2046">
        <f>(D2046*Ergebnis!$C$2*Ergebnis!$C$6)</f>
        <v>0</v>
      </c>
      <c r="H2046">
        <f>Ergebnis!$C$3/1000*Eigenverbrauch!E2046</f>
        <v>0.20540752672199042</v>
      </c>
      <c r="I2046">
        <f>Ergebnis!$C$4/1000*Eigenverbrauch!F2046</f>
        <v>0</v>
      </c>
      <c r="J2046">
        <f t="shared" si="93"/>
        <v>0</v>
      </c>
      <c r="K2046">
        <f t="shared" si="94"/>
        <v>0</v>
      </c>
      <c r="L2046">
        <f t="shared" si="95"/>
        <v>0</v>
      </c>
    </row>
    <row r="2047" spans="2:12" x14ac:dyDescent="0.35">
      <c r="B2047" s="30">
        <v>40994</v>
      </c>
      <c r="C2047" s="31" t="s">
        <v>56</v>
      </c>
      <c r="D2047" s="32">
        <v>0</v>
      </c>
      <c r="E2047" s="32">
        <v>7.1668903609628215E-2</v>
      </c>
      <c r="F2047">
        <v>0.16253191199111336</v>
      </c>
      <c r="G2047">
        <f>(D2047*Ergebnis!$C$2*Ergebnis!$C$6)</f>
        <v>0</v>
      </c>
      <c r="H2047">
        <f>Ergebnis!$C$3/1000*Eigenverbrauch!E2047</f>
        <v>0.21500671082888465</v>
      </c>
      <c r="I2047">
        <f>Ergebnis!$C$4/1000*Eigenverbrauch!F2047</f>
        <v>0.5688616919688968</v>
      </c>
      <c r="J2047">
        <f t="shared" si="93"/>
        <v>0</v>
      </c>
      <c r="K2047">
        <f t="shared" si="94"/>
        <v>0</v>
      </c>
      <c r="L2047">
        <f t="shared" si="95"/>
        <v>0</v>
      </c>
    </row>
    <row r="2048" spans="2:12" x14ac:dyDescent="0.35">
      <c r="B2048" s="30">
        <v>40994</v>
      </c>
      <c r="C2048" s="31" t="s">
        <v>57</v>
      </c>
      <c r="D2048" s="32">
        <v>0</v>
      </c>
      <c r="E2048" s="32">
        <v>7.7811148385739298E-2</v>
      </c>
      <c r="F2048">
        <v>0</v>
      </c>
      <c r="G2048">
        <f>(D2048*Ergebnis!$C$2*Ergebnis!$C$6)</f>
        <v>0</v>
      </c>
      <c r="H2048">
        <f>Ergebnis!$C$3/1000*Eigenverbrauch!E2048</f>
        <v>0.23343344515721789</v>
      </c>
      <c r="I2048">
        <f>Ergebnis!$C$4/1000*Eigenverbrauch!F2048</f>
        <v>0</v>
      </c>
      <c r="J2048">
        <f t="shared" si="93"/>
        <v>0</v>
      </c>
      <c r="K2048">
        <f t="shared" si="94"/>
        <v>0</v>
      </c>
      <c r="L2048">
        <f t="shared" si="95"/>
        <v>0</v>
      </c>
    </row>
    <row r="2049" spans="2:12" x14ac:dyDescent="0.35">
      <c r="B2049" s="30">
        <v>40994</v>
      </c>
      <c r="C2049" s="31" t="s">
        <v>58</v>
      </c>
      <c r="D2049" s="32">
        <v>0</v>
      </c>
      <c r="E2049" s="32">
        <v>9.0099961927265951E-2</v>
      </c>
      <c r="F2049">
        <v>0.16487050065285599</v>
      </c>
      <c r="G2049">
        <f>(D2049*Ergebnis!$C$2*Ergebnis!$C$6)</f>
        <v>0</v>
      </c>
      <c r="H2049">
        <f>Ergebnis!$C$3/1000*Eigenverbrauch!E2049</f>
        <v>0.27029988578179787</v>
      </c>
      <c r="I2049">
        <f>Ergebnis!$C$4/1000*Eigenverbrauch!F2049</f>
        <v>0.57704675228499602</v>
      </c>
      <c r="J2049">
        <f t="shared" si="93"/>
        <v>0</v>
      </c>
      <c r="K2049">
        <f t="shared" si="94"/>
        <v>0</v>
      </c>
      <c r="L2049">
        <f t="shared" si="95"/>
        <v>0</v>
      </c>
    </row>
    <row r="2050" spans="2:12" x14ac:dyDescent="0.35">
      <c r="B2050" s="30">
        <v>40994</v>
      </c>
      <c r="C2050" s="31" t="s">
        <v>59</v>
      </c>
      <c r="D2050" s="32">
        <v>0</v>
      </c>
      <c r="E2050" s="32">
        <v>0.11401823119339237</v>
      </c>
      <c r="F2050">
        <v>0</v>
      </c>
      <c r="G2050">
        <f>(D2050*Ergebnis!$C$2*Ergebnis!$C$6)</f>
        <v>0</v>
      </c>
      <c r="H2050">
        <f>Ergebnis!$C$3/1000*Eigenverbrauch!E2050</f>
        <v>0.34205469358017709</v>
      </c>
      <c r="I2050">
        <f>Ergebnis!$C$4/1000*Eigenverbrauch!F2050</f>
        <v>0</v>
      </c>
      <c r="J2050">
        <f t="shared" si="93"/>
        <v>0</v>
      </c>
      <c r="K2050">
        <f t="shared" si="94"/>
        <v>0</v>
      </c>
      <c r="L2050">
        <f t="shared" si="95"/>
        <v>0</v>
      </c>
    </row>
    <row r="2051" spans="2:12" x14ac:dyDescent="0.35">
      <c r="B2051" s="30">
        <v>40994</v>
      </c>
      <c r="C2051" s="31" t="s">
        <v>60</v>
      </c>
      <c r="D2051" s="32">
        <v>2.8397412906284973E-6</v>
      </c>
      <c r="E2051" s="32">
        <v>0.12595735471979483</v>
      </c>
      <c r="F2051">
        <v>0.20832927328357337</v>
      </c>
      <c r="G2051">
        <f>(D2051*Ergebnis!$C$2*Ergebnis!$C$6)</f>
        <v>1.8628702866522944E-2</v>
      </c>
      <c r="H2051">
        <f>Ergebnis!$C$3/1000*Eigenverbrauch!E2051</f>
        <v>0.37787206415938446</v>
      </c>
      <c r="I2051">
        <f>Ergebnis!$C$4/1000*Eigenverbrauch!F2051</f>
        <v>0.72915245649250682</v>
      </c>
      <c r="J2051">
        <f t="shared" si="93"/>
        <v>1.5834397436544502E-2</v>
      </c>
      <c r="K2051">
        <f t="shared" si="94"/>
        <v>2.7943054299784421E-3</v>
      </c>
      <c r="L2051">
        <f t="shared" si="95"/>
        <v>2.5148748869805982E-3</v>
      </c>
    </row>
    <row r="2052" spans="2:12" x14ac:dyDescent="0.35">
      <c r="B2052" s="30">
        <v>40994</v>
      </c>
      <c r="C2052" s="31" t="s">
        <v>61</v>
      </c>
      <c r="D2052" s="32">
        <v>2.166617429146187E-5</v>
      </c>
      <c r="E2052" s="32">
        <v>0.12438621582100561</v>
      </c>
      <c r="F2052">
        <v>5.5151715939430551E-2</v>
      </c>
      <c r="G2052">
        <f>(D2052*Ergebnis!$C$2*Ergebnis!$C$6)</f>
        <v>0.14213010335198986</v>
      </c>
      <c r="H2052">
        <f>Ergebnis!$C$3/1000*Eigenverbrauch!E2052</f>
        <v>0.3731586474630168</v>
      </c>
      <c r="I2052">
        <f>Ergebnis!$C$4/1000*Eigenverbrauch!F2052</f>
        <v>0.19303100578800692</v>
      </c>
      <c r="J2052">
        <f t="shared" si="93"/>
        <v>0.12081058784919138</v>
      </c>
      <c r="K2052">
        <f t="shared" si="94"/>
        <v>2.1319515502798481E-2</v>
      </c>
      <c r="L2052">
        <f t="shared" si="95"/>
        <v>1.9187563952518635E-2</v>
      </c>
    </row>
    <row r="2053" spans="2:12" x14ac:dyDescent="0.35">
      <c r="B2053" s="30">
        <v>40994</v>
      </c>
      <c r="C2053" s="31" t="s">
        <v>62</v>
      </c>
      <c r="D2053" s="32">
        <v>3.6864048976492165E-5</v>
      </c>
      <c r="E2053" s="32">
        <v>0.11931303161688153</v>
      </c>
      <c r="F2053">
        <v>0.61836181864244932</v>
      </c>
      <c r="G2053">
        <f>(D2053*Ergebnis!$C$2*Ergebnis!$C$6)</f>
        <v>0.2418281612857886</v>
      </c>
      <c r="H2053">
        <f>Ergebnis!$C$3/1000*Eigenverbrauch!E2053</f>
        <v>0.35793909485064457</v>
      </c>
      <c r="I2053">
        <f>Ergebnis!$C$4/1000*Eigenverbrauch!F2053</f>
        <v>2.1642663652485727</v>
      </c>
      <c r="J2053">
        <f t="shared" ref="J2053:J2116" si="96">MIN(G2053,H2053)*0.85</f>
        <v>0.2055539370929203</v>
      </c>
      <c r="K2053">
        <f t="shared" ref="K2053:K2116" si="97">G2053-J2053</f>
        <v>3.6274224192868298E-2</v>
      </c>
      <c r="L2053">
        <f t="shared" ref="L2053:L2116" si="98">MIN(I2053,K2053)*0.9</f>
        <v>3.2646801773581473E-2</v>
      </c>
    </row>
    <row r="2054" spans="2:12" x14ac:dyDescent="0.35">
      <c r="B2054" s="30">
        <v>40994</v>
      </c>
      <c r="C2054" s="31" t="s">
        <v>63</v>
      </c>
      <c r="D2054" s="32">
        <v>6.0068416467044466E-5</v>
      </c>
      <c r="E2054" s="32">
        <v>0.11579534520509971</v>
      </c>
      <c r="F2054">
        <v>0.45056808216241501</v>
      </c>
      <c r="G2054">
        <f>(D2054*Ergebnis!$C$2*Ergebnis!$C$6)</f>
        <v>0.3940488120238117</v>
      </c>
      <c r="H2054">
        <f>Ergebnis!$C$3/1000*Eigenverbrauch!E2054</f>
        <v>0.34738603561529913</v>
      </c>
      <c r="I2054">
        <f>Ergebnis!$C$4/1000*Eigenverbrauch!F2054</f>
        <v>1.5769882875684524</v>
      </c>
      <c r="J2054">
        <f t="shared" si="96"/>
        <v>0.29527813027300426</v>
      </c>
      <c r="K2054">
        <f t="shared" si="97"/>
        <v>9.8770681750807443E-2</v>
      </c>
      <c r="L2054">
        <f t="shared" si="98"/>
        <v>8.8893613575726699E-2</v>
      </c>
    </row>
    <row r="2055" spans="2:12" x14ac:dyDescent="0.35">
      <c r="B2055" s="30">
        <v>40994</v>
      </c>
      <c r="C2055" s="31" t="s">
        <v>64</v>
      </c>
      <c r="D2055" s="32">
        <v>1.0058731766017886E-4</v>
      </c>
      <c r="E2055" s="32">
        <v>0.12002879750693281</v>
      </c>
      <c r="F2055">
        <v>0.16272679437959192</v>
      </c>
      <c r="G2055">
        <f>(D2055*Ergebnis!$C$2*Ergebnis!$C$6)</f>
        <v>0.65985280385077327</v>
      </c>
      <c r="H2055">
        <f>Ergebnis!$C$3/1000*Eigenverbrauch!E2055</f>
        <v>0.36008639252079844</v>
      </c>
      <c r="I2055">
        <f>Ergebnis!$C$4/1000*Eigenverbrauch!F2055</f>
        <v>0.56954378032857167</v>
      </c>
      <c r="J2055">
        <f t="shared" si="96"/>
        <v>0.30607343364267864</v>
      </c>
      <c r="K2055">
        <f t="shared" si="97"/>
        <v>0.35377937020809463</v>
      </c>
      <c r="L2055">
        <f t="shared" si="98"/>
        <v>0.3184014331872852</v>
      </c>
    </row>
    <row r="2056" spans="2:12" x14ac:dyDescent="0.35">
      <c r="B2056" s="30">
        <v>40994</v>
      </c>
      <c r="C2056" s="31" t="s">
        <v>65</v>
      </c>
      <c r="D2056" s="32">
        <v>1.3480882960233617E-4</v>
      </c>
      <c r="E2056" s="32">
        <v>0.12586079378333134</v>
      </c>
      <c r="F2056">
        <v>0.10426207783602595</v>
      </c>
      <c r="G2056">
        <f>(D2056*Ergebnis!$C$2*Ergebnis!$C$6)</f>
        <v>0.88434592219132524</v>
      </c>
      <c r="H2056">
        <f>Ergebnis!$C$3/1000*Eigenverbrauch!E2056</f>
        <v>0.377582381349994</v>
      </c>
      <c r="I2056">
        <f>Ergebnis!$C$4/1000*Eigenverbrauch!F2056</f>
        <v>0.36491727242609084</v>
      </c>
      <c r="J2056">
        <f t="shared" si="96"/>
        <v>0.32094502414749487</v>
      </c>
      <c r="K2056">
        <f t="shared" si="97"/>
        <v>0.56340089804383031</v>
      </c>
      <c r="L2056">
        <f t="shared" si="98"/>
        <v>0.32842554518348177</v>
      </c>
    </row>
    <row r="2057" spans="2:12" x14ac:dyDescent="0.35">
      <c r="B2057" s="30">
        <v>40994</v>
      </c>
      <c r="C2057" s="31" t="s">
        <v>66</v>
      </c>
      <c r="D2057" s="32">
        <v>1.0031123170136776E-4</v>
      </c>
      <c r="E2057" s="32">
        <v>0.12156589352403967</v>
      </c>
      <c r="F2057">
        <v>0.15882914661002084</v>
      </c>
      <c r="G2057">
        <f>(D2057*Ergebnis!$C$2*Ergebnis!$C$6)</f>
        <v>0.65804167996097251</v>
      </c>
      <c r="H2057">
        <f>Ergebnis!$C$3/1000*Eigenverbrauch!E2057</f>
        <v>0.36469768057211899</v>
      </c>
      <c r="I2057">
        <f>Ergebnis!$C$4/1000*Eigenverbrauch!F2057</f>
        <v>0.55590201313507293</v>
      </c>
      <c r="J2057">
        <f t="shared" si="96"/>
        <v>0.30999302848630111</v>
      </c>
      <c r="K2057">
        <f t="shared" si="97"/>
        <v>0.3480486514746714</v>
      </c>
      <c r="L2057">
        <f t="shared" si="98"/>
        <v>0.31324378632720429</v>
      </c>
    </row>
    <row r="2058" spans="2:12" x14ac:dyDescent="0.35">
      <c r="B2058" s="30">
        <v>40994</v>
      </c>
      <c r="C2058" s="31" t="s">
        <v>67</v>
      </c>
      <c r="D2058" s="32">
        <v>6.0002681714946584E-5</v>
      </c>
      <c r="E2058" s="32">
        <v>0.11264685905127231</v>
      </c>
      <c r="F2058">
        <v>0</v>
      </c>
      <c r="G2058">
        <f>(D2058*Ergebnis!$C$2*Ergebnis!$C$6)</f>
        <v>0.39361759205004959</v>
      </c>
      <c r="H2058">
        <f>Ergebnis!$C$3/1000*Eigenverbrauch!E2058</f>
        <v>0.33794057715381692</v>
      </c>
      <c r="I2058">
        <f>Ergebnis!$C$4/1000*Eigenverbrauch!F2058</f>
        <v>0</v>
      </c>
      <c r="J2058">
        <f t="shared" si="96"/>
        <v>0.28724949058074439</v>
      </c>
      <c r="K2058">
        <f t="shared" si="97"/>
        <v>0.1063681014693052</v>
      </c>
      <c r="L2058">
        <f t="shared" si="98"/>
        <v>0</v>
      </c>
    </row>
    <row r="2059" spans="2:12" x14ac:dyDescent="0.35">
      <c r="B2059" s="30">
        <v>40994</v>
      </c>
      <c r="C2059" s="31" t="s">
        <v>68</v>
      </c>
      <c r="D2059" s="32">
        <v>3.3038286404395437E-5</v>
      </c>
      <c r="E2059" s="32">
        <v>0.10853394287707716</v>
      </c>
      <c r="F2059">
        <v>0</v>
      </c>
      <c r="G2059">
        <f>(D2059*Ergebnis!$C$2*Ergebnis!$C$6)</f>
        <v>0.21673115881283406</v>
      </c>
      <c r="H2059">
        <f>Ergebnis!$C$3/1000*Eigenverbrauch!E2059</f>
        <v>0.32560182863123144</v>
      </c>
      <c r="I2059">
        <f>Ergebnis!$C$4/1000*Eigenverbrauch!F2059</f>
        <v>0</v>
      </c>
      <c r="J2059">
        <f t="shared" si="96"/>
        <v>0.18422148499090896</v>
      </c>
      <c r="K2059">
        <f t="shared" si="97"/>
        <v>3.25096738219251E-2</v>
      </c>
      <c r="L2059">
        <f t="shared" si="98"/>
        <v>0</v>
      </c>
    </row>
    <row r="2060" spans="2:12" x14ac:dyDescent="0.35">
      <c r="B2060" s="30">
        <v>40994</v>
      </c>
      <c r="C2060" s="31" t="s">
        <v>69</v>
      </c>
      <c r="D2060" s="32">
        <v>8.9267793348923598E-6</v>
      </c>
      <c r="E2060" s="32">
        <v>0.11188038549494082</v>
      </c>
      <c r="F2060">
        <v>0</v>
      </c>
      <c r="G2060">
        <f>(D2060*Ergebnis!$C$2*Ergebnis!$C$6)</f>
        <v>5.8559672436893882E-2</v>
      </c>
      <c r="H2060">
        <f>Ergebnis!$C$3/1000*Eigenverbrauch!E2060</f>
        <v>0.33564115648482246</v>
      </c>
      <c r="I2060">
        <f>Ergebnis!$C$4/1000*Eigenverbrauch!F2060</f>
        <v>0</v>
      </c>
      <c r="J2060">
        <f t="shared" si="96"/>
        <v>4.9775721571359802E-2</v>
      </c>
      <c r="K2060">
        <f t="shared" si="97"/>
        <v>8.7839508655340806E-3</v>
      </c>
      <c r="L2060">
        <f t="shared" si="98"/>
        <v>0</v>
      </c>
    </row>
    <row r="2061" spans="2:12" x14ac:dyDescent="0.35">
      <c r="B2061" s="30">
        <v>40994</v>
      </c>
      <c r="C2061" s="31" t="s">
        <v>70</v>
      </c>
      <c r="D2061" s="32">
        <v>1.4856053974121307E-6</v>
      </c>
      <c r="E2061" s="32">
        <v>0.12538549060593204</v>
      </c>
      <c r="F2061">
        <v>0.20501627267943795</v>
      </c>
      <c r="G2061">
        <f>(D2061*Ergebnis!$C$2*Ergebnis!$C$6)</f>
        <v>9.7455714070235778E-3</v>
      </c>
      <c r="H2061">
        <f>Ergebnis!$C$3/1000*Eigenverbrauch!E2061</f>
        <v>0.3761564718177961</v>
      </c>
      <c r="I2061">
        <f>Ergebnis!$C$4/1000*Eigenverbrauch!F2061</f>
        <v>0.7175569543780328</v>
      </c>
      <c r="J2061">
        <f t="shared" si="96"/>
        <v>8.2837356959700407E-3</v>
      </c>
      <c r="K2061">
        <f t="shared" si="97"/>
        <v>1.4618357110535371E-3</v>
      </c>
      <c r="L2061">
        <f t="shared" si="98"/>
        <v>1.3156521399481835E-3</v>
      </c>
    </row>
    <row r="2062" spans="2:12" x14ac:dyDescent="0.35">
      <c r="B2062" s="30">
        <v>40994</v>
      </c>
      <c r="C2062" s="31" t="s">
        <v>71</v>
      </c>
      <c r="D2062" s="32">
        <v>3.1552681006983304E-7</v>
      </c>
      <c r="E2062" s="32">
        <v>0.14486589540244865</v>
      </c>
      <c r="F2062">
        <v>1.9098474070898212E-2</v>
      </c>
      <c r="G2062">
        <f>(D2062*Ergebnis!$C$2*Ergebnis!$C$6)</f>
        <v>2.0698558740581048E-3</v>
      </c>
      <c r="H2062">
        <f>Ergebnis!$C$3/1000*Eigenverbrauch!E2062</f>
        <v>0.43459768620734596</v>
      </c>
      <c r="I2062">
        <f>Ergebnis!$C$4/1000*Eigenverbrauch!F2062</f>
        <v>6.6844659248143742E-2</v>
      </c>
      <c r="J2062">
        <f t="shared" si="96"/>
        <v>1.7593774929493889E-3</v>
      </c>
      <c r="K2062">
        <f t="shared" si="97"/>
        <v>3.1047838110871587E-4</v>
      </c>
      <c r="L2062">
        <f t="shared" si="98"/>
        <v>2.7943054299784428E-4</v>
      </c>
    </row>
    <row r="2063" spans="2:12" x14ac:dyDescent="0.35">
      <c r="B2063" s="30">
        <v>40994</v>
      </c>
      <c r="C2063" s="31" t="s">
        <v>72</v>
      </c>
      <c r="D2063" s="32">
        <v>0</v>
      </c>
      <c r="E2063" s="32">
        <v>0.15284021561888372</v>
      </c>
      <c r="F2063">
        <v>0.14421296747412934</v>
      </c>
      <c r="G2063">
        <f>(D2063*Ergebnis!$C$2*Ergebnis!$C$6)</f>
        <v>0</v>
      </c>
      <c r="H2063">
        <f>Ergebnis!$C$3/1000*Eigenverbrauch!E2063</f>
        <v>0.45852064685665117</v>
      </c>
      <c r="I2063">
        <f>Ergebnis!$C$4/1000*Eigenverbrauch!F2063</f>
        <v>0.50474538615945275</v>
      </c>
      <c r="J2063">
        <f t="shared" si="96"/>
        <v>0</v>
      </c>
      <c r="K2063">
        <f t="shared" si="97"/>
        <v>0</v>
      </c>
      <c r="L2063">
        <f t="shared" si="98"/>
        <v>0</v>
      </c>
    </row>
    <row r="2064" spans="2:12" x14ac:dyDescent="0.35">
      <c r="B2064" s="30">
        <v>40994</v>
      </c>
      <c r="C2064" s="31" t="s">
        <v>73</v>
      </c>
      <c r="D2064" s="32">
        <v>0</v>
      </c>
      <c r="E2064" s="32">
        <v>0.15735326076426029</v>
      </c>
      <c r="F2064">
        <v>0</v>
      </c>
      <c r="G2064">
        <f>(D2064*Ergebnis!$C$2*Ergebnis!$C$6)</f>
        <v>0</v>
      </c>
      <c r="H2064">
        <f>Ergebnis!$C$3/1000*Eigenverbrauch!E2064</f>
        <v>0.47205978229278089</v>
      </c>
      <c r="I2064">
        <f>Ergebnis!$C$4/1000*Eigenverbrauch!F2064</f>
        <v>0</v>
      </c>
      <c r="J2064">
        <f t="shared" si="96"/>
        <v>0</v>
      </c>
      <c r="K2064">
        <f t="shared" si="97"/>
        <v>0</v>
      </c>
      <c r="L2064">
        <f t="shared" si="98"/>
        <v>0</v>
      </c>
    </row>
    <row r="2065" spans="2:12" x14ac:dyDescent="0.35">
      <c r="B2065" s="30">
        <v>40994</v>
      </c>
      <c r="C2065" s="31" t="s">
        <v>74</v>
      </c>
      <c r="D2065" s="32">
        <v>0</v>
      </c>
      <c r="E2065" s="32">
        <v>0.15167957028683929</v>
      </c>
      <c r="F2065">
        <v>0.28160505135150937</v>
      </c>
      <c r="G2065">
        <f>(D2065*Ergebnis!$C$2*Ergebnis!$C$6)</f>
        <v>0</v>
      </c>
      <c r="H2065">
        <f>Ergebnis!$C$3/1000*Eigenverbrauch!E2065</f>
        <v>0.45503871086051784</v>
      </c>
      <c r="I2065">
        <f>Ergebnis!$C$4/1000*Eigenverbrauch!F2065</f>
        <v>0.9856176797302828</v>
      </c>
      <c r="J2065">
        <f t="shared" si="96"/>
        <v>0</v>
      </c>
      <c r="K2065">
        <f t="shared" si="97"/>
        <v>0</v>
      </c>
      <c r="L2065">
        <f t="shared" si="98"/>
        <v>0</v>
      </c>
    </row>
    <row r="2066" spans="2:12" x14ac:dyDescent="0.35">
      <c r="B2066" s="30">
        <v>40994</v>
      </c>
      <c r="C2066" s="31" t="s">
        <v>75</v>
      </c>
      <c r="D2066" s="32">
        <v>0</v>
      </c>
      <c r="E2066" s="32">
        <v>0.12672063592124699</v>
      </c>
      <c r="F2066">
        <v>0</v>
      </c>
      <c r="G2066">
        <f>(D2066*Ergebnis!$C$2*Ergebnis!$C$6)</f>
        <v>0</v>
      </c>
      <c r="H2066">
        <f>Ergebnis!$C$3/1000*Eigenverbrauch!E2066</f>
        <v>0.38016190776374098</v>
      </c>
      <c r="I2066">
        <f>Ergebnis!$C$4/1000*Eigenverbrauch!F2066</f>
        <v>0</v>
      </c>
      <c r="J2066">
        <f t="shared" si="96"/>
        <v>0</v>
      </c>
      <c r="K2066">
        <f t="shared" si="97"/>
        <v>0</v>
      </c>
      <c r="L2066">
        <f t="shared" si="98"/>
        <v>0</v>
      </c>
    </row>
    <row r="2067" spans="2:12" x14ac:dyDescent="0.35">
      <c r="B2067" s="30">
        <v>40994</v>
      </c>
      <c r="C2067" s="31" t="s">
        <v>76</v>
      </c>
      <c r="D2067" s="32">
        <v>0</v>
      </c>
      <c r="E2067" s="32">
        <v>9.6079006913462384E-2</v>
      </c>
      <c r="F2067">
        <v>0</v>
      </c>
      <c r="G2067">
        <f>(D2067*Ergebnis!$C$2*Ergebnis!$C$6)</f>
        <v>0</v>
      </c>
      <c r="H2067">
        <f>Ergebnis!$C$3/1000*Eigenverbrauch!E2067</f>
        <v>0.28823702074038715</v>
      </c>
      <c r="I2067">
        <f>Ergebnis!$C$4/1000*Eigenverbrauch!F2067</f>
        <v>0</v>
      </c>
      <c r="J2067">
        <f t="shared" si="96"/>
        <v>0</v>
      </c>
      <c r="K2067">
        <f t="shared" si="97"/>
        <v>0</v>
      </c>
      <c r="L2067">
        <f t="shared" si="98"/>
        <v>0</v>
      </c>
    </row>
    <row r="2068" spans="2:12" x14ac:dyDescent="0.35">
      <c r="B2068" s="30">
        <v>40995</v>
      </c>
      <c r="C2068" s="31" t="s">
        <v>53</v>
      </c>
      <c r="D2068" s="32">
        <v>0</v>
      </c>
      <c r="E2068" s="32">
        <v>7.9566174300796946E-2</v>
      </c>
      <c r="F2068">
        <v>0</v>
      </c>
      <c r="G2068">
        <f>(D2068*Ergebnis!$C$2*Ergebnis!$C$6)</f>
        <v>0</v>
      </c>
      <c r="H2068">
        <f>Ergebnis!$C$3/1000*Eigenverbrauch!E2068</f>
        <v>0.23869852290239085</v>
      </c>
      <c r="I2068">
        <f>Ergebnis!$C$4/1000*Eigenverbrauch!F2068</f>
        <v>0</v>
      </c>
      <c r="J2068">
        <f t="shared" si="96"/>
        <v>0</v>
      </c>
      <c r="K2068">
        <f t="shared" si="97"/>
        <v>0</v>
      </c>
      <c r="L2068">
        <f t="shared" si="98"/>
        <v>0</v>
      </c>
    </row>
    <row r="2069" spans="2:12" x14ac:dyDescent="0.35">
      <c r="B2069" s="30">
        <v>40995</v>
      </c>
      <c r="C2069" s="31" t="s">
        <v>54</v>
      </c>
      <c r="D2069" s="32">
        <v>0</v>
      </c>
      <c r="E2069" s="32">
        <v>6.8942460358575597E-2</v>
      </c>
      <c r="F2069">
        <v>0.19098474070898214</v>
      </c>
      <c r="G2069">
        <f>(D2069*Ergebnis!$C$2*Ergebnis!$C$6)</f>
        <v>0</v>
      </c>
      <c r="H2069">
        <f>Ergebnis!$C$3/1000*Eigenverbrauch!E2069</f>
        <v>0.20682738107572679</v>
      </c>
      <c r="I2069">
        <f>Ergebnis!$C$4/1000*Eigenverbrauch!F2069</f>
        <v>0.66844659248143745</v>
      </c>
      <c r="J2069">
        <f t="shared" si="96"/>
        <v>0</v>
      </c>
      <c r="K2069">
        <f t="shared" si="97"/>
        <v>0</v>
      </c>
      <c r="L2069">
        <f t="shared" si="98"/>
        <v>0</v>
      </c>
    </row>
    <row r="2070" spans="2:12" x14ac:dyDescent="0.35">
      <c r="B2070" s="30">
        <v>40995</v>
      </c>
      <c r="C2070" s="31" t="s">
        <v>55</v>
      </c>
      <c r="D2070" s="32">
        <v>0</v>
      </c>
      <c r="E2070" s="32">
        <v>6.8469175573996802E-2</v>
      </c>
      <c r="F2070">
        <v>0</v>
      </c>
      <c r="G2070">
        <f>(D2070*Ergebnis!$C$2*Ergebnis!$C$6)</f>
        <v>0</v>
      </c>
      <c r="H2070">
        <f>Ergebnis!$C$3/1000*Eigenverbrauch!E2070</f>
        <v>0.20540752672199042</v>
      </c>
      <c r="I2070">
        <f>Ergebnis!$C$4/1000*Eigenverbrauch!F2070</f>
        <v>0</v>
      </c>
      <c r="J2070">
        <f t="shared" si="96"/>
        <v>0</v>
      </c>
      <c r="K2070">
        <f t="shared" si="97"/>
        <v>0</v>
      </c>
      <c r="L2070">
        <f t="shared" si="98"/>
        <v>0</v>
      </c>
    </row>
    <row r="2071" spans="2:12" x14ac:dyDescent="0.35">
      <c r="B2071" s="30">
        <v>40995</v>
      </c>
      <c r="C2071" s="31" t="s">
        <v>56</v>
      </c>
      <c r="D2071" s="32">
        <v>0</v>
      </c>
      <c r="E2071" s="32">
        <v>7.1668903609628215E-2</v>
      </c>
      <c r="F2071">
        <v>0.16253191199111336</v>
      </c>
      <c r="G2071">
        <f>(D2071*Ergebnis!$C$2*Ergebnis!$C$6)</f>
        <v>0</v>
      </c>
      <c r="H2071">
        <f>Ergebnis!$C$3/1000*Eigenverbrauch!E2071</f>
        <v>0.21500671082888465</v>
      </c>
      <c r="I2071">
        <f>Ergebnis!$C$4/1000*Eigenverbrauch!F2071</f>
        <v>0.5688616919688968</v>
      </c>
      <c r="J2071">
        <f t="shared" si="96"/>
        <v>0</v>
      </c>
      <c r="K2071">
        <f t="shared" si="97"/>
        <v>0</v>
      </c>
      <c r="L2071">
        <f t="shared" si="98"/>
        <v>0</v>
      </c>
    </row>
    <row r="2072" spans="2:12" x14ac:dyDescent="0.35">
      <c r="B2072" s="30">
        <v>40995</v>
      </c>
      <c r="C2072" s="31" t="s">
        <v>57</v>
      </c>
      <c r="D2072" s="32">
        <v>0</v>
      </c>
      <c r="E2072" s="32">
        <v>7.7811148385739298E-2</v>
      </c>
      <c r="F2072">
        <v>0</v>
      </c>
      <c r="G2072">
        <f>(D2072*Ergebnis!$C$2*Ergebnis!$C$6)</f>
        <v>0</v>
      </c>
      <c r="H2072">
        <f>Ergebnis!$C$3/1000*Eigenverbrauch!E2072</f>
        <v>0.23343344515721789</v>
      </c>
      <c r="I2072">
        <f>Ergebnis!$C$4/1000*Eigenverbrauch!F2072</f>
        <v>0</v>
      </c>
      <c r="J2072">
        <f t="shared" si="96"/>
        <v>0</v>
      </c>
      <c r="K2072">
        <f t="shared" si="97"/>
        <v>0</v>
      </c>
      <c r="L2072">
        <f t="shared" si="98"/>
        <v>0</v>
      </c>
    </row>
    <row r="2073" spans="2:12" x14ac:dyDescent="0.35">
      <c r="B2073" s="30">
        <v>40995</v>
      </c>
      <c r="C2073" s="31" t="s">
        <v>58</v>
      </c>
      <c r="D2073" s="32">
        <v>0</v>
      </c>
      <c r="E2073" s="32">
        <v>9.0099961927265951E-2</v>
      </c>
      <c r="F2073">
        <v>0.16487050065285599</v>
      </c>
      <c r="G2073">
        <f>(D2073*Ergebnis!$C$2*Ergebnis!$C$6)</f>
        <v>0</v>
      </c>
      <c r="H2073">
        <f>Ergebnis!$C$3/1000*Eigenverbrauch!E2073</f>
        <v>0.27029988578179787</v>
      </c>
      <c r="I2073">
        <f>Ergebnis!$C$4/1000*Eigenverbrauch!F2073</f>
        <v>0.57704675228499602</v>
      </c>
      <c r="J2073">
        <f t="shared" si="96"/>
        <v>0</v>
      </c>
      <c r="K2073">
        <f t="shared" si="97"/>
        <v>0</v>
      </c>
      <c r="L2073">
        <f t="shared" si="98"/>
        <v>0</v>
      </c>
    </row>
    <row r="2074" spans="2:12" x14ac:dyDescent="0.35">
      <c r="B2074" s="30">
        <v>40995</v>
      </c>
      <c r="C2074" s="31" t="s">
        <v>59</v>
      </c>
      <c r="D2074" s="32">
        <v>0</v>
      </c>
      <c r="E2074" s="32">
        <v>0.11401823119339237</v>
      </c>
      <c r="F2074">
        <v>0</v>
      </c>
      <c r="G2074">
        <f>(D2074*Ergebnis!$C$2*Ergebnis!$C$6)</f>
        <v>0</v>
      </c>
      <c r="H2074">
        <f>Ergebnis!$C$3/1000*Eigenverbrauch!E2074</f>
        <v>0.34205469358017709</v>
      </c>
      <c r="I2074">
        <f>Ergebnis!$C$4/1000*Eigenverbrauch!F2074</f>
        <v>0</v>
      </c>
      <c r="J2074">
        <f t="shared" si="96"/>
        <v>0</v>
      </c>
      <c r="K2074">
        <f t="shared" si="97"/>
        <v>0</v>
      </c>
      <c r="L2074">
        <f t="shared" si="98"/>
        <v>0</v>
      </c>
    </row>
    <row r="2075" spans="2:12" x14ac:dyDescent="0.35">
      <c r="B2075" s="30">
        <v>40995</v>
      </c>
      <c r="C2075" s="31" t="s">
        <v>60</v>
      </c>
      <c r="D2075" s="32">
        <v>1.7511737958875735E-5</v>
      </c>
      <c r="E2075" s="32">
        <v>0.12595735471979483</v>
      </c>
      <c r="F2075">
        <v>0.20832927328357337</v>
      </c>
      <c r="G2075">
        <f>(D2075*Ergebnis!$C$2*Ergebnis!$C$6)</f>
        <v>0.11487700101022483</v>
      </c>
      <c r="H2075">
        <f>Ergebnis!$C$3/1000*Eigenverbrauch!E2075</f>
        <v>0.37787206415938446</v>
      </c>
      <c r="I2075">
        <f>Ergebnis!$C$4/1000*Eigenverbrauch!F2075</f>
        <v>0.72915245649250682</v>
      </c>
      <c r="J2075">
        <f t="shared" si="96"/>
        <v>9.7645450858691099E-2</v>
      </c>
      <c r="K2075">
        <f t="shared" si="97"/>
        <v>1.7231550151533728E-2</v>
      </c>
      <c r="L2075">
        <f t="shared" si="98"/>
        <v>1.5508395136380356E-2</v>
      </c>
    </row>
    <row r="2076" spans="2:12" x14ac:dyDescent="0.35">
      <c r="B2076" s="30">
        <v>40995</v>
      </c>
      <c r="C2076" s="31" t="s">
        <v>61</v>
      </c>
      <c r="D2076" s="32">
        <v>1.6331141811197776E-4</v>
      </c>
      <c r="E2076" s="32">
        <v>0.12438621582100561</v>
      </c>
      <c r="F2076">
        <v>5.5151715939430551E-2</v>
      </c>
      <c r="G2076">
        <f>(D2076*Ergebnis!$C$2*Ergebnis!$C$6)</f>
        <v>1.0713229028145741</v>
      </c>
      <c r="H2076">
        <f>Ergebnis!$C$3/1000*Eigenverbrauch!E2076</f>
        <v>0.3731586474630168</v>
      </c>
      <c r="I2076">
        <f>Ergebnis!$C$4/1000*Eigenverbrauch!F2076</f>
        <v>0.19303100578800692</v>
      </c>
      <c r="J2076">
        <f t="shared" si="96"/>
        <v>0.31718485034356425</v>
      </c>
      <c r="K2076">
        <f t="shared" si="97"/>
        <v>0.75413805247100985</v>
      </c>
      <c r="L2076">
        <f t="shared" si="98"/>
        <v>0.17372790520920622</v>
      </c>
    </row>
    <row r="2077" spans="2:12" x14ac:dyDescent="0.35">
      <c r="B2077" s="30">
        <v>40995</v>
      </c>
      <c r="C2077" s="31" t="s">
        <v>62</v>
      </c>
      <c r="D2077" s="32">
        <v>2.9993452687221547E-4</v>
      </c>
      <c r="E2077" s="32">
        <v>0.11931303161688153</v>
      </c>
      <c r="F2077">
        <v>0.61836181864244932</v>
      </c>
      <c r="G2077">
        <f>(D2077*Ergebnis!$C$2*Ergebnis!$C$6)</f>
        <v>1.9675704962817335</v>
      </c>
      <c r="H2077">
        <f>Ergebnis!$C$3/1000*Eigenverbrauch!E2077</f>
        <v>0.35793909485064457</v>
      </c>
      <c r="I2077">
        <f>Ergebnis!$C$4/1000*Eigenverbrauch!F2077</f>
        <v>2.1642663652485727</v>
      </c>
      <c r="J2077">
        <f t="shared" si="96"/>
        <v>0.3042482306230479</v>
      </c>
      <c r="K2077">
        <f t="shared" si="97"/>
        <v>1.6633222656586857</v>
      </c>
      <c r="L2077">
        <f t="shared" si="98"/>
        <v>1.4969900390928172</v>
      </c>
    </row>
    <row r="2078" spans="2:12" x14ac:dyDescent="0.35">
      <c r="B2078" s="30">
        <v>40995</v>
      </c>
      <c r="C2078" s="31" t="s">
        <v>63</v>
      </c>
      <c r="D2078" s="32">
        <v>3.6238254136520328E-4</v>
      </c>
      <c r="E2078" s="32">
        <v>0.11579534520509971</v>
      </c>
      <c r="F2078">
        <v>0.45056808216241501</v>
      </c>
      <c r="G2078">
        <f>(D2078*Ergebnis!$C$2*Ergebnis!$C$6)</f>
        <v>2.3772294713557334</v>
      </c>
      <c r="H2078">
        <f>Ergebnis!$C$3/1000*Eigenverbrauch!E2078</f>
        <v>0.34738603561529913</v>
      </c>
      <c r="I2078">
        <f>Ergebnis!$C$4/1000*Eigenverbrauch!F2078</f>
        <v>1.5769882875684524</v>
      </c>
      <c r="J2078">
        <f t="shared" si="96"/>
        <v>0.29527813027300426</v>
      </c>
      <c r="K2078">
        <f t="shared" si="97"/>
        <v>2.0819513410827293</v>
      </c>
      <c r="L2078">
        <f t="shared" si="98"/>
        <v>1.4192894588116072</v>
      </c>
    </row>
    <row r="2079" spans="2:12" x14ac:dyDescent="0.35">
      <c r="B2079" s="30">
        <v>40995</v>
      </c>
      <c r="C2079" s="31" t="s">
        <v>64</v>
      </c>
      <c r="D2079" s="32">
        <v>2.3722357337083614E-4</v>
      </c>
      <c r="E2079" s="32">
        <v>0.12002879750693281</v>
      </c>
      <c r="F2079">
        <v>0.16272679437959192</v>
      </c>
      <c r="G2079">
        <f>(D2079*Ergebnis!$C$2*Ergebnis!$C$6)</f>
        <v>1.556186641312685</v>
      </c>
      <c r="H2079">
        <f>Ergebnis!$C$3/1000*Eigenverbrauch!E2079</f>
        <v>0.36008639252079844</v>
      </c>
      <c r="I2079">
        <f>Ergebnis!$C$4/1000*Eigenverbrauch!F2079</f>
        <v>0.56954378032857167</v>
      </c>
      <c r="J2079">
        <f t="shared" si="96"/>
        <v>0.30607343364267864</v>
      </c>
      <c r="K2079">
        <f t="shared" si="97"/>
        <v>1.2501132076700063</v>
      </c>
      <c r="L2079">
        <f t="shared" si="98"/>
        <v>0.51258940229571448</v>
      </c>
    </row>
    <row r="2080" spans="2:12" x14ac:dyDescent="0.35">
      <c r="B2080" s="30">
        <v>40995</v>
      </c>
      <c r="C2080" s="31" t="s">
        <v>65</v>
      </c>
      <c r="D2080" s="32">
        <v>2.7400874064481085E-4</v>
      </c>
      <c r="E2080" s="32">
        <v>0.12586079378333134</v>
      </c>
      <c r="F2080">
        <v>0.10426207783602595</v>
      </c>
      <c r="G2080">
        <f>(D2080*Ergebnis!$C$2*Ergebnis!$C$6)</f>
        <v>1.7974973386299591</v>
      </c>
      <c r="H2080">
        <f>Ergebnis!$C$3/1000*Eigenverbrauch!E2080</f>
        <v>0.377582381349994</v>
      </c>
      <c r="I2080">
        <f>Ergebnis!$C$4/1000*Eigenverbrauch!F2080</f>
        <v>0.36491727242609084</v>
      </c>
      <c r="J2080">
        <f t="shared" si="96"/>
        <v>0.32094502414749487</v>
      </c>
      <c r="K2080">
        <f t="shared" si="97"/>
        <v>1.4765523144824642</v>
      </c>
      <c r="L2080">
        <f t="shared" si="98"/>
        <v>0.32842554518348177</v>
      </c>
    </row>
    <row r="2081" spans="2:12" x14ac:dyDescent="0.35">
      <c r="B2081" s="30">
        <v>40995</v>
      </c>
      <c r="C2081" s="31" t="s">
        <v>66</v>
      </c>
      <c r="D2081" s="32">
        <v>2.3170185419461406E-4</v>
      </c>
      <c r="E2081" s="32">
        <v>0.12156589352403967</v>
      </c>
      <c r="F2081">
        <v>0.15882914661002084</v>
      </c>
      <c r="G2081">
        <f>(D2081*Ergebnis!$C$2*Ergebnis!$C$6)</f>
        <v>1.5199641635166683</v>
      </c>
      <c r="H2081">
        <f>Ergebnis!$C$3/1000*Eigenverbrauch!E2081</f>
        <v>0.36469768057211899</v>
      </c>
      <c r="I2081">
        <f>Ergebnis!$C$4/1000*Eigenverbrauch!F2081</f>
        <v>0.55590201313507293</v>
      </c>
      <c r="J2081">
        <f t="shared" si="96"/>
        <v>0.30999302848630111</v>
      </c>
      <c r="K2081">
        <f t="shared" si="97"/>
        <v>1.2099711350303672</v>
      </c>
      <c r="L2081">
        <f t="shared" si="98"/>
        <v>0.5003118118215657</v>
      </c>
    </row>
    <row r="2082" spans="2:12" x14ac:dyDescent="0.35">
      <c r="B2082" s="30">
        <v>40995</v>
      </c>
      <c r="C2082" s="31" t="s">
        <v>67</v>
      </c>
      <c r="D2082" s="32">
        <v>1.7156770297547172E-4</v>
      </c>
      <c r="E2082" s="32">
        <v>0.11264685905127231</v>
      </c>
      <c r="F2082">
        <v>0</v>
      </c>
      <c r="G2082">
        <f>(D2082*Ergebnis!$C$2*Ergebnis!$C$6)</f>
        <v>1.1254841315190944</v>
      </c>
      <c r="H2082">
        <f>Ergebnis!$C$3/1000*Eigenverbrauch!E2082</f>
        <v>0.33794057715381692</v>
      </c>
      <c r="I2082">
        <f>Ergebnis!$C$4/1000*Eigenverbrauch!F2082</f>
        <v>0</v>
      </c>
      <c r="J2082">
        <f t="shared" si="96"/>
        <v>0.28724949058074439</v>
      </c>
      <c r="K2082">
        <f t="shared" si="97"/>
        <v>0.8382346409383501</v>
      </c>
      <c r="L2082">
        <f t="shared" si="98"/>
        <v>0</v>
      </c>
    </row>
    <row r="2083" spans="2:12" x14ac:dyDescent="0.35">
      <c r="B2083" s="30">
        <v>40995</v>
      </c>
      <c r="C2083" s="31" t="s">
        <v>68</v>
      </c>
      <c r="D2083" s="32">
        <v>1.2497491068849304E-4</v>
      </c>
      <c r="E2083" s="32">
        <v>0.10853394287707716</v>
      </c>
      <c r="F2083">
        <v>0</v>
      </c>
      <c r="G2083">
        <f>(D2083*Ergebnis!$C$2*Ergebnis!$C$6)</f>
        <v>0.81983541411651439</v>
      </c>
      <c r="H2083">
        <f>Ergebnis!$C$3/1000*Eigenverbrauch!E2083</f>
        <v>0.32560182863123144</v>
      </c>
      <c r="I2083">
        <f>Ergebnis!$C$4/1000*Eigenverbrauch!F2083</f>
        <v>0</v>
      </c>
      <c r="J2083">
        <f t="shared" si="96"/>
        <v>0.2767615543365467</v>
      </c>
      <c r="K2083">
        <f t="shared" si="97"/>
        <v>0.54307385977996769</v>
      </c>
      <c r="L2083">
        <f t="shared" si="98"/>
        <v>0</v>
      </c>
    </row>
    <row r="2084" spans="2:12" x14ac:dyDescent="0.35">
      <c r="B2084" s="30">
        <v>40995</v>
      </c>
      <c r="C2084" s="31" t="s">
        <v>69</v>
      </c>
      <c r="D2084" s="32">
        <v>7.2991868729488051E-5</v>
      </c>
      <c r="E2084" s="32">
        <v>0.11188038549494082</v>
      </c>
      <c r="F2084">
        <v>0</v>
      </c>
      <c r="G2084">
        <f>(D2084*Ergebnis!$C$2*Ergebnis!$C$6)</f>
        <v>0.47882665886544162</v>
      </c>
      <c r="H2084">
        <f>Ergebnis!$C$3/1000*Eigenverbrauch!E2084</f>
        <v>0.33564115648482246</v>
      </c>
      <c r="I2084">
        <f>Ergebnis!$C$4/1000*Eigenverbrauch!F2084</f>
        <v>0</v>
      </c>
      <c r="J2084">
        <f t="shared" si="96"/>
        <v>0.2852949830120991</v>
      </c>
      <c r="K2084">
        <f t="shared" si="97"/>
        <v>0.19353167585334252</v>
      </c>
      <c r="L2084">
        <f t="shared" si="98"/>
        <v>0</v>
      </c>
    </row>
    <row r="2085" spans="2:12" x14ac:dyDescent="0.35">
      <c r="B2085" s="30">
        <v>40995</v>
      </c>
      <c r="C2085" s="31" t="s">
        <v>70</v>
      </c>
      <c r="D2085" s="32">
        <v>6.1448846261099986E-5</v>
      </c>
      <c r="E2085" s="32">
        <v>0.12538549060593204</v>
      </c>
      <c r="F2085">
        <v>0.20501627267943795</v>
      </c>
      <c r="G2085">
        <f>(D2085*Ergebnis!$C$2*Ergebnis!$C$6)</f>
        <v>0.40310443147281588</v>
      </c>
      <c r="H2085">
        <f>Ergebnis!$C$3/1000*Eigenverbrauch!E2085</f>
        <v>0.3761564718177961</v>
      </c>
      <c r="I2085">
        <f>Ergebnis!$C$4/1000*Eigenverbrauch!F2085</f>
        <v>0.7175569543780328</v>
      </c>
      <c r="J2085">
        <f t="shared" si="96"/>
        <v>0.3197330010451267</v>
      </c>
      <c r="K2085">
        <f t="shared" si="97"/>
        <v>8.3371430427689186E-2</v>
      </c>
      <c r="L2085">
        <f t="shared" si="98"/>
        <v>7.5034287384920267E-2</v>
      </c>
    </row>
    <row r="2086" spans="2:12" x14ac:dyDescent="0.35">
      <c r="B2086" s="30">
        <v>40995</v>
      </c>
      <c r="C2086" s="31" t="s">
        <v>71</v>
      </c>
      <c r="D2086" s="32">
        <v>1.1543022468388059E-5</v>
      </c>
      <c r="E2086" s="32">
        <v>0.14486589540244865</v>
      </c>
      <c r="F2086">
        <v>1.9098474070898212E-2</v>
      </c>
      <c r="G2086">
        <f>(D2086*Ergebnis!$C$2*Ergebnis!$C$6)</f>
        <v>7.5722227392625671E-2</v>
      </c>
      <c r="H2086">
        <f>Ergebnis!$C$3/1000*Eigenverbrauch!E2086</f>
        <v>0.43459768620734596</v>
      </c>
      <c r="I2086">
        <f>Ergebnis!$C$4/1000*Eigenverbrauch!F2086</f>
        <v>6.6844659248143742E-2</v>
      </c>
      <c r="J2086">
        <f t="shared" si="96"/>
        <v>6.4363893283731821E-2</v>
      </c>
      <c r="K2086">
        <f t="shared" si="97"/>
        <v>1.135833410889385E-2</v>
      </c>
      <c r="L2086">
        <f t="shared" si="98"/>
        <v>1.0222500698004466E-2</v>
      </c>
    </row>
    <row r="2087" spans="2:12" x14ac:dyDescent="0.35">
      <c r="B2087" s="30">
        <v>40995</v>
      </c>
      <c r="C2087" s="31" t="s">
        <v>72</v>
      </c>
      <c r="D2087" s="32">
        <v>0</v>
      </c>
      <c r="E2087" s="32">
        <v>0.15284021561888372</v>
      </c>
      <c r="F2087">
        <v>0.14421296747412934</v>
      </c>
      <c r="G2087">
        <f>(D2087*Ergebnis!$C$2*Ergebnis!$C$6)</f>
        <v>0</v>
      </c>
      <c r="H2087">
        <f>Ergebnis!$C$3/1000*Eigenverbrauch!E2087</f>
        <v>0.45852064685665117</v>
      </c>
      <c r="I2087">
        <f>Ergebnis!$C$4/1000*Eigenverbrauch!F2087</f>
        <v>0.50474538615945275</v>
      </c>
      <c r="J2087">
        <f t="shared" si="96"/>
        <v>0</v>
      </c>
      <c r="K2087">
        <f t="shared" si="97"/>
        <v>0</v>
      </c>
      <c r="L2087">
        <f t="shared" si="98"/>
        <v>0</v>
      </c>
    </row>
    <row r="2088" spans="2:12" x14ac:dyDescent="0.35">
      <c r="B2088" s="30">
        <v>40995</v>
      </c>
      <c r="C2088" s="31" t="s">
        <v>73</v>
      </c>
      <c r="D2088" s="32">
        <v>0</v>
      </c>
      <c r="E2088" s="32">
        <v>0.15735326076426029</v>
      </c>
      <c r="F2088">
        <v>0</v>
      </c>
      <c r="G2088">
        <f>(D2088*Ergebnis!$C$2*Ergebnis!$C$6)</f>
        <v>0</v>
      </c>
      <c r="H2088">
        <f>Ergebnis!$C$3/1000*Eigenverbrauch!E2088</f>
        <v>0.47205978229278089</v>
      </c>
      <c r="I2088">
        <f>Ergebnis!$C$4/1000*Eigenverbrauch!F2088</f>
        <v>0</v>
      </c>
      <c r="J2088">
        <f t="shared" si="96"/>
        <v>0</v>
      </c>
      <c r="K2088">
        <f t="shared" si="97"/>
        <v>0</v>
      </c>
      <c r="L2088">
        <f t="shared" si="98"/>
        <v>0</v>
      </c>
    </row>
    <row r="2089" spans="2:12" x14ac:dyDescent="0.35">
      <c r="B2089" s="30">
        <v>40995</v>
      </c>
      <c r="C2089" s="31" t="s">
        <v>74</v>
      </c>
      <c r="D2089" s="32">
        <v>0</v>
      </c>
      <c r="E2089" s="32">
        <v>0.15167957028683929</v>
      </c>
      <c r="F2089">
        <v>0.28160505135150937</v>
      </c>
      <c r="G2089">
        <f>(D2089*Ergebnis!$C$2*Ergebnis!$C$6)</f>
        <v>0</v>
      </c>
      <c r="H2089">
        <f>Ergebnis!$C$3/1000*Eigenverbrauch!E2089</f>
        <v>0.45503871086051784</v>
      </c>
      <c r="I2089">
        <f>Ergebnis!$C$4/1000*Eigenverbrauch!F2089</f>
        <v>0.9856176797302828</v>
      </c>
      <c r="J2089">
        <f t="shared" si="96"/>
        <v>0</v>
      </c>
      <c r="K2089">
        <f t="shared" si="97"/>
        <v>0</v>
      </c>
      <c r="L2089">
        <f t="shared" si="98"/>
        <v>0</v>
      </c>
    </row>
    <row r="2090" spans="2:12" x14ac:dyDescent="0.35">
      <c r="B2090" s="30">
        <v>40995</v>
      </c>
      <c r="C2090" s="31" t="s">
        <v>75</v>
      </c>
      <c r="D2090" s="32">
        <v>0</v>
      </c>
      <c r="E2090" s="32">
        <v>0.12672063592124699</v>
      </c>
      <c r="F2090">
        <v>0</v>
      </c>
      <c r="G2090">
        <f>(D2090*Ergebnis!$C$2*Ergebnis!$C$6)</f>
        <v>0</v>
      </c>
      <c r="H2090">
        <f>Ergebnis!$C$3/1000*Eigenverbrauch!E2090</f>
        <v>0.38016190776374098</v>
      </c>
      <c r="I2090">
        <f>Ergebnis!$C$4/1000*Eigenverbrauch!F2090</f>
        <v>0</v>
      </c>
      <c r="J2090">
        <f t="shared" si="96"/>
        <v>0</v>
      </c>
      <c r="K2090">
        <f t="shared" si="97"/>
        <v>0</v>
      </c>
      <c r="L2090">
        <f t="shared" si="98"/>
        <v>0</v>
      </c>
    </row>
    <row r="2091" spans="2:12" x14ac:dyDescent="0.35">
      <c r="B2091" s="30">
        <v>40995</v>
      </c>
      <c r="C2091" s="31" t="s">
        <v>76</v>
      </c>
      <c r="D2091" s="32">
        <v>0</v>
      </c>
      <c r="E2091" s="32">
        <v>9.6079006913462384E-2</v>
      </c>
      <c r="F2091">
        <v>0</v>
      </c>
      <c r="G2091">
        <f>(D2091*Ergebnis!$C$2*Ergebnis!$C$6)</f>
        <v>0</v>
      </c>
      <c r="H2091">
        <f>Ergebnis!$C$3/1000*Eigenverbrauch!E2091</f>
        <v>0.28823702074038715</v>
      </c>
      <c r="I2091">
        <f>Ergebnis!$C$4/1000*Eigenverbrauch!F2091</f>
        <v>0</v>
      </c>
      <c r="J2091">
        <f t="shared" si="96"/>
        <v>0</v>
      </c>
      <c r="K2091">
        <f t="shared" si="97"/>
        <v>0</v>
      </c>
      <c r="L2091">
        <f t="shared" si="98"/>
        <v>0</v>
      </c>
    </row>
    <row r="2092" spans="2:12" x14ac:dyDescent="0.35">
      <c r="B2092" s="30">
        <v>40996</v>
      </c>
      <c r="C2092" s="31" t="s">
        <v>53</v>
      </c>
      <c r="D2092" s="32">
        <v>0</v>
      </c>
      <c r="E2092" s="32">
        <v>7.9566174300796946E-2</v>
      </c>
      <c r="F2092">
        <v>0</v>
      </c>
      <c r="G2092">
        <f>(D2092*Ergebnis!$C$2*Ergebnis!$C$6)</f>
        <v>0</v>
      </c>
      <c r="H2092">
        <f>Ergebnis!$C$3/1000*Eigenverbrauch!E2092</f>
        <v>0.23869852290239085</v>
      </c>
      <c r="I2092">
        <f>Ergebnis!$C$4/1000*Eigenverbrauch!F2092</f>
        <v>0</v>
      </c>
      <c r="J2092">
        <f t="shared" si="96"/>
        <v>0</v>
      </c>
      <c r="K2092">
        <f t="shared" si="97"/>
        <v>0</v>
      </c>
      <c r="L2092">
        <f t="shared" si="98"/>
        <v>0</v>
      </c>
    </row>
    <row r="2093" spans="2:12" x14ac:dyDescent="0.35">
      <c r="B2093" s="30">
        <v>40996</v>
      </c>
      <c r="C2093" s="31" t="s">
        <v>54</v>
      </c>
      <c r="D2093" s="32">
        <v>0</v>
      </c>
      <c r="E2093" s="32">
        <v>6.8942460358575597E-2</v>
      </c>
      <c r="F2093">
        <v>0.19098474070898214</v>
      </c>
      <c r="G2093">
        <f>(D2093*Ergebnis!$C$2*Ergebnis!$C$6)</f>
        <v>0</v>
      </c>
      <c r="H2093">
        <f>Ergebnis!$C$3/1000*Eigenverbrauch!E2093</f>
        <v>0.20682738107572679</v>
      </c>
      <c r="I2093">
        <f>Ergebnis!$C$4/1000*Eigenverbrauch!F2093</f>
        <v>0.66844659248143745</v>
      </c>
      <c r="J2093">
        <f t="shared" si="96"/>
        <v>0</v>
      </c>
      <c r="K2093">
        <f t="shared" si="97"/>
        <v>0</v>
      </c>
      <c r="L2093">
        <f t="shared" si="98"/>
        <v>0</v>
      </c>
    </row>
    <row r="2094" spans="2:12" x14ac:dyDescent="0.35">
      <c r="B2094" s="30">
        <v>40996</v>
      </c>
      <c r="C2094" s="31" t="s">
        <v>55</v>
      </c>
      <c r="D2094" s="32">
        <v>0</v>
      </c>
      <c r="E2094" s="32">
        <v>6.8469175573996802E-2</v>
      </c>
      <c r="F2094">
        <v>0</v>
      </c>
      <c r="G2094">
        <f>(D2094*Ergebnis!$C$2*Ergebnis!$C$6)</f>
        <v>0</v>
      </c>
      <c r="H2094">
        <f>Ergebnis!$C$3/1000*Eigenverbrauch!E2094</f>
        <v>0.20540752672199042</v>
      </c>
      <c r="I2094">
        <f>Ergebnis!$C$4/1000*Eigenverbrauch!F2094</f>
        <v>0</v>
      </c>
      <c r="J2094">
        <f t="shared" si="96"/>
        <v>0</v>
      </c>
      <c r="K2094">
        <f t="shared" si="97"/>
        <v>0</v>
      </c>
      <c r="L2094">
        <f t="shared" si="98"/>
        <v>0</v>
      </c>
    </row>
    <row r="2095" spans="2:12" x14ac:dyDescent="0.35">
      <c r="B2095" s="30">
        <v>40996</v>
      </c>
      <c r="C2095" s="31" t="s">
        <v>56</v>
      </c>
      <c r="D2095" s="32">
        <v>0</v>
      </c>
      <c r="E2095" s="32">
        <v>7.1668903609628215E-2</v>
      </c>
      <c r="F2095">
        <v>0.16253191199111336</v>
      </c>
      <c r="G2095">
        <f>(D2095*Ergebnis!$C$2*Ergebnis!$C$6)</f>
        <v>0</v>
      </c>
      <c r="H2095">
        <f>Ergebnis!$C$3/1000*Eigenverbrauch!E2095</f>
        <v>0.21500671082888465</v>
      </c>
      <c r="I2095">
        <f>Ergebnis!$C$4/1000*Eigenverbrauch!F2095</f>
        <v>0.5688616919688968</v>
      </c>
      <c r="J2095">
        <f t="shared" si="96"/>
        <v>0</v>
      </c>
      <c r="K2095">
        <f t="shared" si="97"/>
        <v>0</v>
      </c>
      <c r="L2095">
        <f t="shared" si="98"/>
        <v>0</v>
      </c>
    </row>
    <row r="2096" spans="2:12" x14ac:dyDescent="0.35">
      <c r="B2096" s="30">
        <v>40996</v>
      </c>
      <c r="C2096" s="31" t="s">
        <v>57</v>
      </c>
      <c r="D2096" s="32">
        <v>0</v>
      </c>
      <c r="E2096" s="32">
        <v>7.7811148385739298E-2</v>
      </c>
      <c r="F2096">
        <v>0</v>
      </c>
      <c r="G2096">
        <f>(D2096*Ergebnis!$C$2*Ergebnis!$C$6)</f>
        <v>0</v>
      </c>
      <c r="H2096">
        <f>Ergebnis!$C$3/1000*Eigenverbrauch!E2096</f>
        <v>0.23343344515721789</v>
      </c>
      <c r="I2096">
        <f>Ergebnis!$C$4/1000*Eigenverbrauch!F2096</f>
        <v>0</v>
      </c>
      <c r="J2096">
        <f t="shared" si="96"/>
        <v>0</v>
      </c>
      <c r="K2096">
        <f t="shared" si="97"/>
        <v>0</v>
      </c>
      <c r="L2096">
        <f t="shared" si="98"/>
        <v>0</v>
      </c>
    </row>
    <row r="2097" spans="2:12" x14ac:dyDescent="0.35">
      <c r="B2097" s="30">
        <v>40996</v>
      </c>
      <c r="C2097" s="31" t="s">
        <v>58</v>
      </c>
      <c r="D2097" s="32">
        <v>0</v>
      </c>
      <c r="E2097" s="32">
        <v>9.0099961927265951E-2</v>
      </c>
      <c r="F2097">
        <v>0.16487050065285599</v>
      </c>
      <c r="G2097">
        <f>(D2097*Ergebnis!$C$2*Ergebnis!$C$6)</f>
        <v>0</v>
      </c>
      <c r="H2097">
        <f>Ergebnis!$C$3/1000*Eigenverbrauch!E2097</f>
        <v>0.27029988578179787</v>
      </c>
      <c r="I2097">
        <f>Ergebnis!$C$4/1000*Eigenverbrauch!F2097</f>
        <v>0.57704675228499602</v>
      </c>
      <c r="J2097">
        <f t="shared" si="96"/>
        <v>0</v>
      </c>
      <c r="K2097">
        <f t="shared" si="97"/>
        <v>0</v>
      </c>
      <c r="L2097">
        <f t="shared" si="98"/>
        <v>0</v>
      </c>
    </row>
    <row r="2098" spans="2:12" x14ac:dyDescent="0.35">
      <c r="B2098" s="30">
        <v>40996</v>
      </c>
      <c r="C2098" s="31" t="s">
        <v>59</v>
      </c>
      <c r="D2098" s="32">
        <v>3.4707949107681634E-6</v>
      </c>
      <c r="E2098" s="32">
        <v>0.11401823119339237</v>
      </c>
      <c r="F2098">
        <v>0</v>
      </c>
      <c r="G2098">
        <f>(D2098*Ergebnis!$C$2*Ergebnis!$C$6)</f>
        <v>2.2768414614639153E-2</v>
      </c>
      <c r="H2098">
        <f>Ergebnis!$C$3/1000*Eigenverbrauch!E2098</f>
        <v>0.34205469358017709</v>
      </c>
      <c r="I2098">
        <f>Ergebnis!$C$4/1000*Eigenverbrauch!F2098</f>
        <v>0</v>
      </c>
      <c r="J2098">
        <f t="shared" si="96"/>
        <v>1.935315242244328E-2</v>
      </c>
      <c r="K2098">
        <f t="shared" si="97"/>
        <v>3.4152621921958726E-3</v>
      </c>
      <c r="L2098">
        <f t="shared" si="98"/>
        <v>0</v>
      </c>
    </row>
    <row r="2099" spans="2:12" x14ac:dyDescent="0.35">
      <c r="B2099" s="30">
        <v>40996</v>
      </c>
      <c r="C2099" s="31" t="s">
        <v>60</v>
      </c>
      <c r="D2099" s="32">
        <v>6.615545451130833E-5</v>
      </c>
      <c r="E2099" s="32">
        <v>0.12595735471979483</v>
      </c>
      <c r="F2099">
        <v>0.20832927328357337</v>
      </c>
      <c r="G2099">
        <f>(D2099*Ergebnis!$C$2*Ergebnis!$C$6)</f>
        <v>0.43397978159418266</v>
      </c>
      <c r="H2099">
        <f>Ergebnis!$C$3/1000*Eigenverbrauch!E2099</f>
        <v>0.37787206415938446</v>
      </c>
      <c r="I2099">
        <f>Ergebnis!$C$4/1000*Eigenverbrauch!F2099</f>
        <v>0.72915245649250682</v>
      </c>
      <c r="J2099">
        <f t="shared" si="96"/>
        <v>0.32119125453547676</v>
      </c>
      <c r="K2099">
        <f t="shared" si="97"/>
        <v>0.1127885270587059</v>
      </c>
      <c r="L2099">
        <f t="shared" si="98"/>
        <v>0.10150967435283531</v>
      </c>
    </row>
    <row r="2100" spans="2:12" x14ac:dyDescent="0.35">
      <c r="B2100" s="30">
        <v>40996</v>
      </c>
      <c r="C2100" s="31" t="s">
        <v>61</v>
      </c>
      <c r="D2100" s="32">
        <v>3.1137237373724691E-4</v>
      </c>
      <c r="E2100" s="32">
        <v>0.12438621582100561</v>
      </c>
      <c r="F2100">
        <v>5.5151715939430551E-2</v>
      </c>
      <c r="G2100">
        <f>(D2100*Ergebnis!$C$2*Ergebnis!$C$6)</f>
        <v>2.0426027717163397</v>
      </c>
      <c r="H2100">
        <f>Ergebnis!$C$3/1000*Eigenverbrauch!E2100</f>
        <v>0.3731586474630168</v>
      </c>
      <c r="I2100">
        <f>Ergebnis!$C$4/1000*Eigenverbrauch!F2100</f>
        <v>0.19303100578800692</v>
      </c>
      <c r="J2100">
        <f t="shared" si="96"/>
        <v>0.31718485034356425</v>
      </c>
      <c r="K2100">
        <f t="shared" si="97"/>
        <v>1.7254179213727756</v>
      </c>
      <c r="L2100">
        <f t="shared" si="98"/>
        <v>0.17372790520920622</v>
      </c>
    </row>
    <row r="2101" spans="2:12" x14ac:dyDescent="0.35">
      <c r="B2101" s="30">
        <v>40996</v>
      </c>
      <c r="C2101" s="31" t="s">
        <v>62</v>
      </c>
      <c r="D2101" s="32">
        <v>5.8918058305331539E-4</v>
      </c>
      <c r="E2101" s="32">
        <v>0.11931303161688153</v>
      </c>
      <c r="F2101">
        <v>0.61836181864244932</v>
      </c>
      <c r="G2101">
        <f>(D2101*Ergebnis!$C$2*Ergebnis!$C$6)</f>
        <v>3.8650246248297488</v>
      </c>
      <c r="H2101">
        <f>Ergebnis!$C$3/1000*Eigenverbrauch!E2101</f>
        <v>0.35793909485064457</v>
      </c>
      <c r="I2101">
        <f>Ergebnis!$C$4/1000*Eigenverbrauch!F2101</f>
        <v>2.1642663652485727</v>
      </c>
      <c r="J2101">
        <f t="shared" si="96"/>
        <v>0.3042482306230479</v>
      </c>
      <c r="K2101">
        <f t="shared" si="97"/>
        <v>3.5607763942067008</v>
      </c>
      <c r="L2101">
        <f t="shared" si="98"/>
        <v>1.9478397287237155</v>
      </c>
    </row>
    <row r="2102" spans="2:12" x14ac:dyDescent="0.35">
      <c r="B2102" s="30">
        <v>40996</v>
      </c>
      <c r="C2102" s="31" t="s">
        <v>63</v>
      </c>
      <c r="D2102" s="32">
        <v>6.6710255819014453E-4</v>
      </c>
      <c r="E2102" s="32">
        <v>0.11579534520509971</v>
      </c>
      <c r="F2102">
        <v>0.45056808216241501</v>
      </c>
      <c r="G2102">
        <f>(D2102*Ergebnis!$C$2*Ergebnis!$C$6)</f>
        <v>4.3761927817273483</v>
      </c>
      <c r="H2102">
        <f>Ergebnis!$C$3/1000*Eigenverbrauch!E2102</f>
        <v>0.34738603561529913</v>
      </c>
      <c r="I2102">
        <f>Ergebnis!$C$4/1000*Eigenverbrauch!F2102</f>
        <v>1.5769882875684524</v>
      </c>
      <c r="J2102">
        <f t="shared" si="96"/>
        <v>0.29527813027300426</v>
      </c>
      <c r="K2102">
        <f t="shared" si="97"/>
        <v>4.0809146514543437</v>
      </c>
      <c r="L2102">
        <f t="shared" si="98"/>
        <v>1.4192894588116072</v>
      </c>
    </row>
    <row r="2103" spans="2:12" x14ac:dyDescent="0.35">
      <c r="B2103" s="30">
        <v>40996</v>
      </c>
      <c r="C2103" s="31" t="s">
        <v>64</v>
      </c>
      <c r="D2103" s="32">
        <v>8.7227386643805348E-4</v>
      </c>
      <c r="E2103" s="32">
        <v>0.12002879750693281</v>
      </c>
      <c r="F2103">
        <v>0.16272679437959192</v>
      </c>
      <c r="G2103">
        <f>(D2103*Ergebnis!$C$2*Ergebnis!$C$6)</f>
        <v>5.7221165638336311</v>
      </c>
      <c r="H2103">
        <f>Ergebnis!$C$3/1000*Eigenverbrauch!E2103</f>
        <v>0.36008639252079844</v>
      </c>
      <c r="I2103">
        <f>Ergebnis!$C$4/1000*Eigenverbrauch!F2103</f>
        <v>0.56954378032857167</v>
      </c>
      <c r="J2103">
        <f t="shared" si="96"/>
        <v>0.30607343364267864</v>
      </c>
      <c r="K2103">
        <f t="shared" si="97"/>
        <v>5.4160431301909524</v>
      </c>
      <c r="L2103">
        <f t="shared" si="98"/>
        <v>0.51258940229571448</v>
      </c>
    </row>
    <row r="2104" spans="2:12" x14ac:dyDescent="0.35">
      <c r="B2104" s="30">
        <v>40996</v>
      </c>
      <c r="C2104" s="31" t="s">
        <v>65</v>
      </c>
      <c r="D2104" s="32">
        <v>8.4658472531820128E-4</v>
      </c>
      <c r="E2104" s="32">
        <v>0.12586079378333134</v>
      </c>
      <c r="F2104">
        <v>0.10426207783602595</v>
      </c>
      <c r="G2104">
        <f>(D2104*Ergebnis!$C$2*Ergebnis!$C$6)</f>
        <v>5.5535957980874002</v>
      </c>
      <c r="H2104">
        <f>Ergebnis!$C$3/1000*Eigenverbrauch!E2104</f>
        <v>0.377582381349994</v>
      </c>
      <c r="I2104">
        <f>Ergebnis!$C$4/1000*Eigenverbrauch!F2104</f>
        <v>0.36491727242609084</v>
      </c>
      <c r="J2104">
        <f t="shared" si="96"/>
        <v>0.32094502414749487</v>
      </c>
      <c r="K2104">
        <f t="shared" si="97"/>
        <v>5.2326507739399055</v>
      </c>
      <c r="L2104">
        <f t="shared" si="98"/>
        <v>0.32842554518348177</v>
      </c>
    </row>
    <row r="2105" spans="2:12" x14ac:dyDescent="0.35">
      <c r="B2105" s="30">
        <v>40996</v>
      </c>
      <c r="C2105" s="31" t="s">
        <v>66</v>
      </c>
      <c r="D2105" s="32">
        <v>7.7706365149948135E-4</v>
      </c>
      <c r="E2105" s="32">
        <v>0.12156589352403967</v>
      </c>
      <c r="F2105">
        <v>0.15882914661002084</v>
      </c>
      <c r="G2105">
        <f>(D2105*Ergebnis!$C$2*Ergebnis!$C$6)</f>
        <v>5.0975375538365979</v>
      </c>
      <c r="H2105">
        <f>Ergebnis!$C$3/1000*Eigenverbrauch!E2105</f>
        <v>0.36469768057211899</v>
      </c>
      <c r="I2105">
        <f>Ergebnis!$C$4/1000*Eigenverbrauch!F2105</f>
        <v>0.55590201313507293</v>
      </c>
      <c r="J2105">
        <f t="shared" si="96"/>
        <v>0.30999302848630111</v>
      </c>
      <c r="K2105">
        <f t="shared" si="97"/>
        <v>4.7875445253502971</v>
      </c>
      <c r="L2105">
        <f t="shared" si="98"/>
        <v>0.5003118118215657</v>
      </c>
    </row>
    <row r="2106" spans="2:12" x14ac:dyDescent="0.35">
      <c r="B2106" s="30">
        <v>40996</v>
      </c>
      <c r="C2106" s="31" t="s">
        <v>67</v>
      </c>
      <c r="D2106" s="32">
        <v>6.5876739162413307E-4</v>
      </c>
      <c r="E2106" s="32">
        <v>0.11264685905127231</v>
      </c>
      <c r="F2106">
        <v>0</v>
      </c>
      <c r="G2106">
        <f>(D2106*Ergebnis!$C$2*Ergebnis!$C$6)</f>
        <v>4.3215140890543129</v>
      </c>
      <c r="H2106">
        <f>Ergebnis!$C$3/1000*Eigenverbrauch!E2106</f>
        <v>0.33794057715381692</v>
      </c>
      <c r="I2106">
        <f>Ergebnis!$C$4/1000*Eigenverbrauch!F2106</f>
        <v>0</v>
      </c>
      <c r="J2106">
        <f t="shared" si="96"/>
        <v>0.28724949058074439</v>
      </c>
      <c r="K2106">
        <f t="shared" si="97"/>
        <v>4.0342645984735688</v>
      </c>
      <c r="L2106">
        <f t="shared" si="98"/>
        <v>0</v>
      </c>
    </row>
    <row r="2107" spans="2:12" x14ac:dyDescent="0.35">
      <c r="B2107" s="30">
        <v>40996</v>
      </c>
      <c r="C2107" s="31" t="s">
        <v>68</v>
      </c>
      <c r="D2107" s="32">
        <v>4.7248825112915541E-4</v>
      </c>
      <c r="E2107" s="32">
        <v>0.10853394287707716</v>
      </c>
      <c r="F2107">
        <v>0</v>
      </c>
      <c r="G2107">
        <f>(D2107*Ergebnis!$C$2*Ergebnis!$C$6)</f>
        <v>3.0995229274072593</v>
      </c>
      <c r="H2107">
        <f>Ergebnis!$C$3/1000*Eigenverbrauch!E2107</f>
        <v>0.32560182863123144</v>
      </c>
      <c r="I2107">
        <f>Ergebnis!$C$4/1000*Eigenverbrauch!F2107</f>
        <v>0</v>
      </c>
      <c r="J2107">
        <f t="shared" si="96"/>
        <v>0.2767615543365467</v>
      </c>
      <c r="K2107">
        <f t="shared" si="97"/>
        <v>2.8227613730707128</v>
      </c>
      <c r="L2107">
        <f t="shared" si="98"/>
        <v>0</v>
      </c>
    </row>
    <row r="2108" spans="2:12" x14ac:dyDescent="0.35">
      <c r="B2108" s="30">
        <v>40996</v>
      </c>
      <c r="C2108" s="31" t="s">
        <v>69</v>
      </c>
      <c r="D2108" s="32">
        <v>1.5579136247198007E-4</v>
      </c>
      <c r="E2108" s="32">
        <v>0.11188038549494082</v>
      </c>
      <c r="F2108">
        <v>0</v>
      </c>
      <c r="G2108">
        <f>(D2108*Ergebnis!$C$2*Ergebnis!$C$6)</f>
        <v>1.0219913378161893</v>
      </c>
      <c r="H2108">
        <f>Ergebnis!$C$3/1000*Eigenverbrauch!E2108</f>
        <v>0.33564115648482246</v>
      </c>
      <c r="I2108">
        <f>Ergebnis!$C$4/1000*Eigenverbrauch!F2108</f>
        <v>0</v>
      </c>
      <c r="J2108">
        <f t="shared" si="96"/>
        <v>0.2852949830120991</v>
      </c>
      <c r="K2108">
        <f t="shared" si="97"/>
        <v>0.73669635480409024</v>
      </c>
      <c r="L2108">
        <f t="shared" si="98"/>
        <v>0</v>
      </c>
    </row>
    <row r="2109" spans="2:12" x14ac:dyDescent="0.35">
      <c r="B2109" s="30">
        <v>40996</v>
      </c>
      <c r="C2109" s="31" t="s">
        <v>70</v>
      </c>
      <c r="D2109" s="32">
        <v>5.2719271182501274E-5</v>
      </c>
      <c r="E2109" s="32">
        <v>0.12538549060593204</v>
      </c>
      <c r="F2109">
        <v>0.20501627267943795</v>
      </c>
      <c r="G2109">
        <f>(D2109*Ergebnis!$C$2*Ergebnis!$C$6)</f>
        <v>0.34583841895720835</v>
      </c>
      <c r="H2109">
        <f>Ergebnis!$C$3/1000*Eigenverbrauch!E2109</f>
        <v>0.3761564718177961</v>
      </c>
      <c r="I2109">
        <f>Ergebnis!$C$4/1000*Eigenverbrauch!F2109</f>
        <v>0.7175569543780328</v>
      </c>
      <c r="J2109">
        <f t="shared" si="96"/>
        <v>0.2939626561136271</v>
      </c>
      <c r="K2109">
        <f t="shared" si="97"/>
        <v>5.1875762843581252E-2</v>
      </c>
      <c r="L2109">
        <f t="shared" si="98"/>
        <v>4.6688186559223126E-2</v>
      </c>
    </row>
    <row r="2110" spans="2:12" x14ac:dyDescent="0.35">
      <c r="B2110" s="30">
        <v>40996</v>
      </c>
      <c r="C2110" s="31" t="s">
        <v>71</v>
      </c>
      <c r="D2110" s="32">
        <v>2.2218346209084075E-6</v>
      </c>
      <c r="E2110" s="32">
        <v>0.14486589540244865</v>
      </c>
      <c r="F2110">
        <v>1.9098474070898212E-2</v>
      </c>
      <c r="G2110">
        <f>(D2110*Ergebnis!$C$2*Ergebnis!$C$6)</f>
        <v>1.4575235113159153E-2</v>
      </c>
      <c r="H2110">
        <f>Ergebnis!$C$3/1000*Eigenverbrauch!E2110</f>
        <v>0.43459768620734596</v>
      </c>
      <c r="I2110">
        <f>Ergebnis!$C$4/1000*Eigenverbrauch!F2110</f>
        <v>6.6844659248143742E-2</v>
      </c>
      <c r="J2110">
        <f t="shared" si="96"/>
        <v>1.238894984618528E-2</v>
      </c>
      <c r="K2110">
        <f t="shared" si="97"/>
        <v>2.1862852669738732E-3</v>
      </c>
      <c r="L2110">
        <f t="shared" si="98"/>
        <v>1.9676567402764859E-3</v>
      </c>
    </row>
    <row r="2111" spans="2:12" x14ac:dyDescent="0.35">
      <c r="B2111" s="30">
        <v>40996</v>
      </c>
      <c r="C2111" s="31" t="s">
        <v>72</v>
      </c>
      <c r="D2111" s="32">
        <v>0</v>
      </c>
      <c r="E2111" s="32">
        <v>0.15284021561888372</v>
      </c>
      <c r="F2111">
        <v>0.14421296747412934</v>
      </c>
      <c r="G2111">
        <f>(D2111*Ergebnis!$C$2*Ergebnis!$C$6)</f>
        <v>0</v>
      </c>
      <c r="H2111">
        <f>Ergebnis!$C$3/1000*Eigenverbrauch!E2111</f>
        <v>0.45852064685665117</v>
      </c>
      <c r="I2111">
        <f>Ergebnis!$C$4/1000*Eigenverbrauch!F2111</f>
        <v>0.50474538615945275</v>
      </c>
      <c r="J2111">
        <f t="shared" si="96"/>
        <v>0</v>
      </c>
      <c r="K2111">
        <f t="shared" si="97"/>
        <v>0</v>
      </c>
      <c r="L2111">
        <f t="shared" si="98"/>
        <v>0</v>
      </c>
    </row>
    <row r="2112" spans="2:12" x14ac:dyDescent="0.35">
      <c r="B2112" s="30">
        <v>40996</v>
      </c>
      <c r="C2112" s="31" t="s">
        <v>73</v>
      </c>
      <c r="D2112" s="32">
        <v>0</v>
      </c>
      <c r="E2112" s="32">
        <v>0.15735326076426029</v>
      </c>
      <c r="F2112">
        <v>0</v>
      </c>
      <c r="G2112">
        <f>(D2112*Ergebnis!$C$2*Ergebnis!$C$6)</f>
        <v>0</v>
      </c>
      <c r="H2112">
        <f>Ergebnis!$C$3/1000*Eigenverbrauch!E2112</f>
        <v>0.47205978229278089</v>
      </c>
      <c r="I2112">
        <f>Ergebnis!$C$4/1000*Eigenverbrauch!F2112</f>
        <v>0</v>
      </c>
      <c r="J2112">
        <f t="shared" si="96"/>
        <v>0</v>
      </c>
      <c r="K2112">
        <f t="shared" si="97"/>
        <v>0</v>
      </c>
      <c r="L2112">
        <f t="shared" si="98"/>
        <v>0</v>
      </c>
    </row>
    <row r="2113" spans="2:12" x14ac:dyDescent="0.35">
      <c r="B2113" s="30">
        <v>40996</v>
      </c>
      <c r="C2113" s="31" t="s">
        <v>74</v>
      </c>
      <c r="D2113" s="32">
        <v>0</v>
      </c>
      <c r="E2113" s="32">
        <v>0.15167957028683929</v>
      </c>
      <c r="F2113">
        <v>0.28160505135150937</v>
      </c>
      <c r="G2113">
        <f>(D2113*Ergebnis!$C$2*Ergebnis!$C$6)</f>
        <v>0</v>
      </c>
      <c r="H2113">
        <f>Ergebnis!$C$3/1000*Eigenverbrauch!E2113</f>
        <v>0.45503871086051784</v>
      </c>
      <c r="I2113">
        <f>Ergebnis!$C$4/1000*Eigenverbrauch!F2113</f>
        <v>0.9856176797302828</v>
      </c>
      <c r="J2113">
        <f t="shared" si="96"/>
        <v>0</v>
      </c>
      <c r="K2113">
        <f t="shared" si="97"/>
        <v>0</v>
      </c>
      <c r="L2113">
        <f t="shared" si="98"/>
        <v>0</v>
      </c>
    </row>
    <row r="2114" spans="2:12" x14ac:dyDescent="0.35">
      <c r="B2114" s="30">
        <v>40996</v>
      </c>
      <c r="C2114" s="31" t="s">
        <v>75</v>
      </c>
      <c r="D2114" s="32">
        <v>0</v>
      </c>
      <c r="E2114" s="32">
        <v>0.12672063592124699</v>
      </c>
      <c r="F2114">
        <v>0</v>
      </c>
      <c r="G2114">
        <f>(D2114*Ergebnis!$C$2*Ergebnis!$C$6)</f>
        <v>0</v>
      </c>
      <c r="H2114">
        <f>Ergebnis!$C$3/1000*Eigenverbrauch!E2114</f>
        <v>0.38016190776374098</v>
      </c>
      <c r="I2114">
        <f>Ergebnis!$C$4/1000*Eigenverbrauch!F2114</f>
        <v>0</v>
      </c>
      <c r="J2114">
        <f t="shared" si="96"/>
        <v>0</v>
      </c>
      <c r="K2114">
        <f t="shared" si="97"/>
        <v>0</v>
      </c>
      <c r="L2114">
        <f t="shared" si="98"/>
        <v>0</v>
      </c>
    </row>
    <row r="2115" spans="2:12" x14ac:dyDescent="0.35">
      <c r="B2115" s="30">
        <v>40996</v>
      </c>
      <c r="C2115" s="31" t="s">
        <v>76</v>
      </c>
      <c r="D2115" s="32">
        <v>0</v>
      </c>
      <c r="E2115" s="32">
        <v>9.6079006913462384E-2</v>
      </c>
      <c r="F2115">
        <v>0</v>
      </c>
      <c r="G2115">
        <f>(D2115*Ergebnis!$C$2*Ergebnis!$C$6)</f>
        <v>0</v>
      </c>
      <c r="H2115">
        <f>Ergebnis!$C$3/1000*Eigenverbrauch!E2115</f>
        <v>0.28823702074038715</v>
      </c>
      <c r="I2115">
        <f>Ergebnis!$C$4/1000*Eigenverbrauch!F2115</f>
        <v>0</v>
      </c>
      <c r="J2115">
        <f t="shared" si="96"/>
        <v>0</v>
      </c>
      <c r="K2115">
        <f t="shared" si="97"/>
        <v>0</v>
      </c>
      <c r="L2115">
        <f t="shared" si="98"/>
        <v>0</v>
      </c>
    </row>
    <row r="2116" spans="2:12" x14ac:dyDescent="0.35">
      <c r="B2116" s="30">
        <v>40997</v>
      </c>
      <c r="C2116" s="31" t="s">
        <v>53</v>
      </c>
      <c r="D2116" s="32">
        <v>0</v>
      </c>
      <c r="E2116" s="32">
        <v>7.9566174300796946E-2</v>
      </c>
      <c r="F2116">
        <v>0</v>
      </c>
      <c r="G2116">
        <f>(D2116*Ergebnis!$C$2*Ergebnis!$C$6)</f>
        <v>0</v>
      </c>
      <c r="H2116">
        <f>Ergebnis!$C$3/1000*Eigenverbrauch!E2116</f>
        <v>0.23869852290239085</v>
      </c>
      <c r="I2116">
        <f>Ergebnis!$C$4/1000*Eigenverbrauch!F2116</f>
        <v>0</v>
      </c>
      <c r="J2116">
        <f t="shared" si="96"/>
        <v>0</v>
      </c>
      <c r="K2116">
        <f t="shared" si="97"/>
        <v>0</v>
      </c>
      <c r="L2116">
        <f t="shared" si="98"/>
        <v>0</v>
      </c>
    </row>
    <row r="2117" spans="2:12" x14ac:dyDescent="0.35">
      <c r="B2117" s="30">
        <v>40997</v>
      </c>
      <c r="C2117" s="31" t="s">
        <v>54</v>
      </c>
      <c r="D2117" s="32">
        <v>0</v>
      </c>
      <c r="E2117" s="32">
        <v>6.8942460358575597E-2</v>
      </c>
      <c r="F2117">
        <v>0.19098474070898214</v>
      </c>
      <c r="G2117">
        <f>(D2117*Ergebnis!$C$2*Ergebnis!$C$6)</f>
        <v>0</v>
      </c>
      <c r="H2117">
        <f>Ergebnis!$C$3/1000*Eigenverbrauch!E2117</f>
        <v>0.20682738107572679</v>
      </c>
      <c r="I2117">
        <f>Ergebnis!$C$4/1000*Eigenverbrauch!F2117</f>
        <v>0.66844659248143745</v>
      </c>
      <c r="J2117">
        <f t="shared" ref="J2117:J2180" si="99">MIN(G2117,H2117)*0.85</f>
        <v>0</v>
      </c>
      <c r="K2117">
        <f t="shared" ref="K2117:K2180" si="100">G2117-J2117</f>
        <v>0</v>
      </c>
      <c r="L2117">
        <f t="shared" ref="L2117:L2180" si="101">MIN(I2117,K2117)*0.9</f>
        <v>0</v>
      </c>
    </row>
    <row r="2118" spans="2:12" x14ac:dyDescent="0.35">
      <c r="B2118" s="30">
        <v>40997</v>
      </c>
      <c r="C2118" s="31" t="s">
        <v>55</v>
      </c>
      <c r="D2118" s="32">
        <v>0</v>
      </c>
      <c r="E2118" s="32">
        <v>6.8469175573996802E-2</v>
      </c>
      <c r="F2118">
        <v>0</v>
      </c>
      <c r="G2118">
        <f>(D2118*Ergebnis!$C$2*Ergebnis!$C$6)</f>
        <v>0</v>
      </c>
      <c r="H2118">
        <f>Ergebnis!$C$3/1000*Eigenverbrauch!E2118</f>
        <v>0.20540752672199042</v>
      </c>
      <c r="I2118">
        <f>Ergebnis!$C$4/1000*Eigenverbrauch!F2118</f>
        <v>0</v>
      </c>
      <c r="J2118">
        <f t="shared" si="99"/>
        <v>0</v>
      </c>
      <c r="K2118">
        <f t="shared" si="100"/>
        <v>0</v>
      </c>
      <c r="L2118">
        <f t="shared" si="101"/>
        <v>0</v>
      </c>
    </row>
    <row r="2119" spans="2:12" x14ac:dyDescent="0.35">
      <c r="B2119" s="30">
        <v>40997</v>
      </c>
      <c r="C2119" s="31" t="s">
        <v>56</v>
      </c>
      <c r="D2119" s="32">
        <v>0</v>
      </c>
      <c r="E2119" s="32">
        <v>7.1668903609628215E-2</v>
      </c>
      <c r="F2119">
        <v>0.16253191199111336</v>
      </c>
      <c r="G2119">
        <f>(D2119*Ergebnis!$C$2*Ergebnis!$C$6)</f>
        <v>0</v>
      </c>
      <c r="H2119">
        <f>Ergebnis!$C$3/1000*Eigenverbrauch!E2119</f>
        <v>0.21500671082888465</v>
      </c>
      <c r="I2119">
        <f>Ergebnis!$C$4/1000*Eigenverbrauch!F2119</f>
        <v>0.5688616919688968</v>
      </c>
      <c r="J2119">
        <f t="shared" si="99"/>
        <v>0</v>
      </c>
      <c r="K2119">
        <f t="shared" si="100"/>
        <v>0</v>
      </c>
      <c r="L2119">
        <f t="shared" si="101"/>
        <v>0</v>
      </c>
    </row>
    <row r="2120" spans="2:12" x14ac:dyDescent="0.35">
      <c r="B2120" s="30">
        <v>40997</v>
      </c>
      <c r="C2120" s="31" t="s">
        <v>57</v>
      </c>
      <c r="D2120" s="32">
        <v>0</v>
      </c>
      <c r="E2120" s="32">
        <v>7.7811148385739298E-2</v>
      </c>
      <c r="F2120">
        <v>0</v>
      </c>
      <c r="G2120">
        <f>(D2120*Ergebnis!$C$2*Ergebnis!$C$6)</f>
        <v>0</v>
      </c>
      <c r="H2120">
        <f>Ergebnis!$C$3/1000*Eigenverbrauch!E2120</f>
        <v>0.23343344515721789</v>
      </c>
      <c r="I2120">
        <f>Ergebnis!$C$4/1000*Eigenverbrauch!F2120</f>
        <v>0</v>
      </c>
      <c r="J2120">
        <f t="shared" si="99"/>
        <v>0</v>
      </c>
      <c r="K2120">
        <f t="shared" si="100"/>
        <v>0</v>
      </c>
      <c r="L2120">
        <f t="shared" si="101"/>
        <v>0</v>
      </c>
    </row>
    <row r="2121" spans="2:12" x14ac:dyDescent="0.35">
      <c r="B2121" s="30">
        <v>40997</v>
      </c>
      <c r="C2121" s="31" t="s">
        <v>58</v>
      </c>
      <c r="D2121" s="32">
        <v>0</v>
      </c>
      <c r="E2121" s="32">
        <v>9.0099961927265951E-2</v>
      </c>
      <c r="F2121">
        <v>0.16487050065285599</v>
      </c>
      <c r="G2121">
        <f>(D2121*Ergebnis!$C$2*Ergebnis!$C$6)</f>
        <v>0</v>
      </c>
      <c r="H2121">
        <f>Ergebnis!$C$3/1000*Eigenverbrauch!E2121</f>
        <v>0.27029988578179787</v>
      </c>
      <c r="I2121">
        <f>Ergebnis!$C$4/1000*Eigenverbrauch!F2121</f>
        <v>0.57704675228499602</v>
      </c>
      <c r="J2121">
        <f t="shared" si="99"/>
        <v>0</v>
      </c>
      <c r="K2121">
        <f t="shared" si="100"/>
        <v>0</v>
      </c>
      <c r="L2121">
        <f t="shared" si="101"/>
        <v>0</v>
      </c>
    </row>
    <row r="2122" spans="2:12" x14ac:dyDescent="0.35">
      <c r="B2122" s="30">
        <v>40997</v>
      </c>
      <c r="C2122" s="31" t="s">
        <v>59</v>
      </c>
      <c r="D2122" s="32">
        <v>0</v>
      </c>
      <c r="E2122" s="32">
        <v>0.11401823119339237</v>
      </c>
      <c r="F2122">
        <v>0</v>
      </c>
      <c r="G2122">
        <f>(D2122*Ergebnis!$C$2*Ergebnis!$C$6)</f>
        <v>0</v>
      </c>
      <c r="H2122">
        <f>Ergebnis!$C$3/1000*Eigenverbrauch!E2122</f>
        <v>0.34205469358017709</v>
      </c>
      <c r="I2122">
        <f>Ergebnis!$C$4/1000*Eigenverbrauch!F2122</f>
        <v>0</v>
      </c>
      <c r="J2122">
        <f t="shared" si="99"/>
        <v>0</v>
      </c>
      <c r="K2122">
        <f t="shared" si="100"/>
        <v>0</v>
      </c>
      <c r="L2122">
        <f t="shared" si="101"/>
        <v>0</v>
      </c>
    </row>
    <row r="2123" spans="2:12" x14ac:dyDescent="0.35">
      <c r="B2123" s="30">
        <v>40997</v>
      </c>
      <c r="C2123" s="31" t="s">
        <v>60</v>
      </c>
      <c r="D2123" s="32">
        <v>9.5052451533537208E-6</v>
      </c>
      <c r="E2123" s="32">
        <v>0.12595735471979483</v>
      </c>
      <c r="F2123">
        <v>0.20832927328357337</v>
      </c>
      <c r="G2123">
        <f>(D2123*Ergebnis!$C$2*Ergebnis!$C$6)</f>
        <v>6.2354408206000411E-2</v>
      </c>
      <c r="H2123">
        <f>Ergebnis!$C$3/1000*Eigenverbrauch!E2123</f>
        <v>0.37787206415938446</v>
      </c>
      <c r="I2123">
        <f>Ergebnis!$C$4/1000*Eigenverbrauch!F2123</f>
        <v>0.72915245649250682</v>
      </c>
      <c r="J2123">
        <f t="shared" si="99"/>
        <v>5.300124697510035E-2</v>
      </c>
      <c r="K2123">
        <f t="shared" si="100"/>
        <v>9.3531612309000617E-3</v>
      </c>
      <c r="L2123">
        <f t="shared" si="101"/>
        <v>8.4178451078100562E-3</v>
      </c>
    </row>
    <row r="2124" spans="2:12" x14ac:dyDescent="0.35">
      <c r="B2124" s="30">
        <v>40997</v>
      </c>
      <c r="C2124" s="31" t="s">
        <v>61</v>
      </c>
      <c r="D2124" s="32">
        <v>3.3458988817821877E-5</v>
      </c>
      <c r="E2124" s="32">
        <v>0.12438621582100561</v>
      </c>
      <c r="F2124">
        <v>5.5151715939430551E-2</v>
      </c>
      <c r="G2124">
        <f>(D2124*Ergebnis!$C$2*Ergebnis!$C$6)</f>
        <v>0.21949096664491152</v>
      </c>
      <c r="H2124">
        <f>Ergebnis!$C$3/1000*Eigenverbrauch!E2124</f>
        <v>0.3731586474630168</v>
      </c>
      <c r="I2124">
        <f>Ergebnis!$C$4/1000*Eigenverbrauch!F2124</f>
        <v>0.19303100578800692</v>
      </c>
      <c r="J2124">
        <f t="shared" si="99"/>
        <v>0.1865673216481748</v>
      </c>
      <c r="K2124">
        <f t="shared" si="100"/>
        <v>3.2923644996736723E-2</v>
      </c>
      <c r="L2124">
        <f t="shared" si="101"/>
        <v>2.963128049706305E-2</v>
      </c>
    </row>
    <row r="2125" spans="2:12" x14ac:dyDescent="0.35">
      <c r="B2125" s="30">
        <v>40997</v>
      </c>
      <c r="C2125" s="31" t="s">
        <v>62</v>
      </c>
      <c r="D2125" s="32">
        <v>5.1509751743900247E-5</v>
      </c>
      <c r="E2125" s="32">
        <v>0.11931303161688153</v>
      </c>
      <c r="F2125">
        <v>0.61836181864244932</v>
      </c>
      <c r="G2125">
        <f>(D2125*Ergebnis!$C$2*Ergebnis!$C$6)</f>
        <v>0.33790397143998563</v>
      </c>
      <c r="H2125">
        <f>Ergebnis!$C$3/1000*Eigenverbrauch!E2125</f>
        <v>0.35793909485064457</v>
      </c>
      <c r="I2125">
        <f>Ergebnis!$C$4/1000*Eigenverbrauch!F2125</f>
        <v>2.1642663652485727</v>
      </c>
      <c r="J2125">
        <f t="shared" si="99"/>
        <v>0.28721837572398778</v>
      </c>
      <c r="K2125">
        <f t="shared" si="100"/>
        <v>5.0685595715997844E-2</v>
      </c>
      <c r="L2125">
        <f t="shared" si="101"/>
        <v>4.5617036144398063E-2</v>
      </c>
    </row>
    <row r="2126" spans="2:12" x14ac:dyDescent="0.35">
      <c r="B2126" s="30">
        <v>40997</v>
      </c>
      <c r="C2126" s="31" t="s">
        <v>63</v>
      </c>
      <c r="D2126" s="32">
        <v>2.8490756254263968E-4</v>
      </c>
      <c r="E2126" s="32">
        <v>0.11579534520509971</v>
      </c>
      <c r="F2126">
        <v>0.45056808216241501</v>
      </c>
      <c r="G2126">
        <f>(D2126*Ergebnis!$C$2*Ergebnis!$C$6)</f>
        <v>1.8689936102797162</v>
      </c>
      <c r="H2126">
        <f>Ergebnis!$C$3/1000*Eigenverbrauch!E2126</f>
        <v>0.34738603561529913</v>
      </c>
      <c r="I2126">
        <f>Ergebnis!$C$4/1000*Eigenverbrauch!F2126</f>
        <v>1.5769882875684524</v>
      </c>
      <c r="J2126">
        <f t="shared" si="99"/>
        <v>0.29527813027300426</v>
      </c>
      <c r="K2126">
        <f t="shared" si="100"/>
        <v>1.5737154800067119</v>
      </c>
      <c r="L2126">
        <f t="shared" si="101"/>
        <v>1.4163439320060407</v>
      </c>
    </row>
    <row r="2127" spans="2:12" x14ac:dyDescent="0.35">
      <c r="B2127" s="30">
        <v>40997</v>
      </c>
      <c r="C2127" s="31" t="s">
        <v>64</v>
      </c>
      <c r="D2127" s="32">
        <v>1.642317046413481E-4</v>
      </c>
      <c r="E2127" s="32">
        <v>0.12002879750693281</v>
      </c>
      <c r="F2127">
        <v>0.16272679437959192</v>
      </c>
      <c r="G2127">
        <f>(D2127*Ergebnis!$C$2*Ergebnis!$C$6)</f>
        <v>1.0773599824472435</v>
      </c>
      <c r="H2127">
        <f>Ergebnis!$C$3/1000*Eigenverbrauch!E2127</f>
        <v>0.36008639252079844</v>
      </c>
      <c r="I2127">
        <f>Ergebnis!$C$4/1000*Eigenverbrauch!F2127</f>
        <v>0.56954378032857167</v>
      </c>
      <c r="J2127">
        <f t="shared" si="99"/>
        <v>0.30607343364267864</v>
      </c>
      <c r="K2127">
        <f t="shared" si="100"/>
        <v>0.77128654880456482</v>
      </c>
      <c r="L2127">
        <f t="shared" si="101"/>
        <v>0.51258940229571448</v>
      </c>
    </row>
    <row r="2128" spans="2:12" x14ac:dyDescent="0.35">
      <c r="B2128" s="30">
        <v>40997</v>
      </c>
      <c r="C2128" s="31" t="s">
        <v>65</v>
      </c>
      <c r="D2128" s="32">
        <v>1.3942340919960748E-4</v>
      </c>
      <c r="E2128" s="32">
        <v>0.12586079378333134</v>
      </c>
      <c r="F2128">
        <v>0.10426207783602595</v>
      </c>
      <c r="G2128">
        <f>(D2128*Ergebnis!$C$2*Ergebnis!$C$6)</f>
        <v>0.91461756434942509</v>
      </c>
      <c r="H2128">
        <f>Ergebnis!$C$3/1000*Eigenverbrauch!E2128</f>
        <v>0.377582381349994</v>
      </c>
      <c r="I2128">
        <f>Ergebnis!$C$4/1000*Eigenverbrauch!F2128</f>
        <v>0.36491727242609084</v>
      </c>
      <c r="J2128">
        <f t="shared" si="99"/>
        <v>0.32094502414749487</v>
      </c>
      <c r="K2128">
        <f t="shared" si="100"/>
        <v>0.59367254020193028</v>
      </c>
      <c r="L2128">
        <f t="shared" si="101"/>
        <v>0.32842554518348177</v>
      </c>
    </row>
    <row r="2129" spans="2:12" x14ac:dyDescent="0.35">
      <c r="B2129" s="30">
        <v>40997</v>
      </c>
      <c r="C2129" s="31" t="s">
        <v>66</v>
      </c>
      <c r="D2129" s="32">
        <v>8.4127335734869243E-5</v>
      </c>
      <c r="E2129" s="32">
        <v>0.12156589352403967</v>
      </c>
      <c r="F2129">
        <v>0.15882914661002084</v>
      </c>
      <c r="G2129">
        <f>(D2129*Ergebnis!$C$2*Ergebnis!$C$6)</f>
        <v>0.55187532242074222</v>
      </c>
      <c r="H2129">
        <f>Ergebnis!$C$3/1000*Eigenverbrauch!E2129</f>
        <v>0.36469768057211899</v>
      </c>
      <c r="I2129">
        <f>Ergebnis!$C$4/1000*Eigenverbrauch!F2129</f>
        <v>0.55590201313507293</v>
      </c>
      <c r="J2129">
        <f t="shared" si="99"/>
        <v>0.30999302848630111</v>
      </c>
      <c r="K2129">
        <f t="shared" si="100"/>
        <v>0.24188229393444111</v>
      </c>
      <c r="L2129">
        <f t="shared" si="101"/>
        <v>0.21769406454099699</v>
      </c>
    </row>
    <row r="2130" spans="2:12" x14ac:dyDescent="0.35">
      <c r="B2130" s="30">
        <v>40997</v>
      </c>
      <c r="C2130" s="31" t="s">
        <v>67</v>
      </c>
      <c r="D2130" s="32">
        <v>8.623084780200146E-5</v>
      </c>
      <c r="E2130" s="32">
        <v>0.11264685905127231</v>
      </c>
      <c r="F2130">
        <v>0</v>
      </c>
      <c r="G2130">
        <f>(D2130*Ergebnis!$C$2*Ergebnis!$C$6)</f>
        <v>0.5656743615811296</v>
      </c>
      <c r="H2130">
        <f>Ergebnis!$C$3/1000*Eigenverbrauch!E2130</f>
        <v>0.33794057715381692</v>
      </c>
      <c r="I2130">
        <f>Ergebnis!$C$4/1000*Eigenverbrauch!F2130</f>
        <v>0</v>
      </c>
      <c r="J2130">
        <f t="shared" si="99"/>
        <v>0.28724949058074439</v>
      </c>
      <c r="K2130">
        <f t="shared" si="100"/>
        <v>0.27842487100038521</v>
      </c>
      <c r="L2130">
        <f t="shared" si="101"/>
        <v>0</v>
      </c>
    </row>
    <row r="2131" spans="2:12" x14ac:dyDescent="0.35">
      <c r="B2131" s="30">
        <v>40997</v>
      </c>
      <c r="C2131" s="31" t="s">
        <v>68</v>
      </c>
      <c r="D2131" s="32">
        <v>9.1318717614377517E-5</v>
      </c>
      <c r="E2131" s="32">
        <v>0.10853394287707716</v>
      </c>
      <c r="F2131">
        <v>0</v>
      </c>
      <c r="G2131">
        <f>(D2131*Ergebnis!$C$2*Ergebnis!$C$6)</f>
        <v>0.59905078755031649</v>
      </c>
      <c r="H2131">
        <f>Ergebnis!$C$3/1000*Eigenverbrauch!E2131</f>
        <v>0.32560182863123144</v>
      </c>
      <c r="I2131">
        <f>Ergebnis!$C$4/1000*Eigenverbrauch!F2131</f>
        <v>0</v>
      </c>
      <c r="J2131">
        <f t="shared" si="99"/>
        <v>0.2767615543365467</v>
      </c>
      <c r="K2131">
        <f t="shared" si="100"/>
        <v>0.32228923321376979</v>
      </c>
      <c r="L2131">
        <f t="shared" si="101"/>
        <v>0</v>
      </c>
    </row>
    <row r="2132" spans="2:12" x14ac:dyDescent="0.35">
      <c r="B2132" s="30">
        <v>40997</v>
      </c>
      <c r="C2132" s="31" t="s">
        <v>69</v>
      </c>
      <c r="D2132" s="32">
        <v>1.0183627795003861E-4</v>
      </c>
      <c r="E2132" s="32">
        <v>0.11188038549494082</v>
      </c>
      <c r="F2132">
        <v>0</v>
      </c>
      <c r="G2132">
        <f>(D2132*Ergebnis!$C$2*Ergebnis!$C$6)</f>
        <v>0.66804598335225329</v>
      </c>
      <c r="H2132">
        <f>Ergebnis!$C$3/1000*Eigenverbrauch!E2132</f>
        <v>0.33564115648482246</v>
      </c>
      <c r="I2132">
        <f>Ergebnis!$C$4/1000*Eigenverbrauch!F2132</f>
        <v>0</v>
      </c>
      <c r="J2132">
        <f t="shared" si="99"/>
        <v>0.2852949830120991</v>
      </c>
      <c r="K2132">
        <f t="shared" si="100"/>
        <v>0.38275100034015419</v>
      </c>
      <c r="L2132">
        <f t="shared" si="101"/>
        <v>0</v>
      </c>
    </row>
    <row r="2133" spans="2:12" x14ac:dyDescent="0.35">
      <c r="B2133" s="30">
        <v>40997</v>
      </c>
      <c r="C2133" s="31" t="s">
        <v>70</v>
      </c>
      <c r="D2133" s="32">
        <v>3.6272436207611225E-5</v>
      </c>
      <c r="E2133" s="32">
        <v>0.12538549060593204</v>
      </c>
      <c r="F2133">
        <v>0.20501627267943795</v>
      </c>
      <c r="G2133">
        <f>(D2133*Ergebnis!$C$2*Ergebnis!$C$6)</f>
        <v>0.23794718152192965</v>
      </c>
      <c r="H2133">
        <f>Ergebnis!$C$3/1000*Eigenverbrauch!E2133</f>
        <v>0.3761564718177961</v>
      </c>
      <c r="I2133">
        <f>Ergebnis!$C$4/1000*Eigenverbrauch!F2133</f>
        <v>0.7175569543780328</v>
      </c>
      <c r="J2133">
        <f t="shared" si="99"/>
        <v>0.20225510429364019</v>
      </c>
      <c r="K2133">
        <f t="shared" si="100"/>
        <v>3.5692077228289459E-2</v>
      </c>
      <c r="L2133">
        <f t="shared" si="101"/>
        <v>3.2122869505460512E-2</v>
      </c>
    </row>
    <row r="2134" spans="2:12" x14ac:dyDescent="0.35">
      <c r="B2134" s="30">
        <v>40997</v>
      </c>
      <c r="C2134" s="31" t="s">
        <v>71</v>
      </c>
      <c r="D2134" s="32">
        <v>1.5500254544680548E-5</v>
      </c>
      <c r="E2134" s="32">
        <v>0.14486589540244865</v>
      </c>
      <c r="F2134">
        <v>1.9098474070898212E-2</v>
      </c>
      <c r="G2134">
        <f>(D2134*Ergebnis!$C$2*Ergebnis!$C$6)</f>
        <v>0.10168166981310439</v>
      </c>
      <c r="H2134">
        <f>Ergebnis!$C$3/1000*Eigenverbrauch!E2134</f>
        <v>0.43459768620734596</v>
      </c>
      <c r="I2134">
        <f>Ergebnis!$C$4/1000*Eigenverbrauch!F2134</f>
        <v>6.6844659248143742E-2</v>
      </c>
      <c r="J2134">
        <f t="shared" si="99"/>
        <v>8.6429419341138736E-2</v>
      </c>
      <c r="K2134">
        <f t="shared" si="100"/>
        <v>1.5252250471965656E-2</v>
      </c>
      <c r="L2134">
        <f t="shared" si="101"/>
        <v>1.372702542476909E-2</v>
      </c>
    </row>
    <row r="2135" spans="2:12" x14ac:dyDescent="0.35">
      <c r="B2135" s="30">
        <v>40997</v>
      </c>
      <c r="C2135" s="31" t="s">
        <v>72</v>
      </c>
      <c r="D2135" s="32">
        <v>1.5118992982512834E-6</v>
      </c>
      <c r="E2135" s="32">
        <v>0.15284021561888372</v>
      </c>
      <c r="F2135">
        <v>0.14421296747412934</v>
      </c>
      <c r="G2135">
        <f>(D2135*Ergebnis!$C$2*Ergebnis!$C$6)</f>
        <v>9.9180593965284194E-3</v>
      </c>
      <c r="H2135">
        <f>Ergebnis!$C$3/1000*Eigenverbrauch!E2135</f>
        <v>0.45852064685665117</v>
      </c>
      <c r="I2135">
        <f>Ergebnis!$C$4/1000*Eigenverbrauch!F2135</f>
        <v>0.50474538615945275</v>
      </c>
      <c r="J2135">
        <f t="shared" si="99"/>
        <v>8.4303504870491559E-3</v>
      </c>
      <c r="K2135">
        <f t="shared" si="100"/>
        <v>1.4877089094792635E-3</v>
      </c>
      <c r="L2135">
        <f t="shared" si="101"/>
        <v>1.3389380185313373E-3</v>
      </c>
    </row>
    <row r="2136" spans="2:12" x14ac:dyDescent="0.35">
      <c r="B2136" s="30">
        <v>40997</v>
      </c>
      <c r="C2136" s="31" t="s">
        <v>73</v>
      </c>
      <c r="D2136" s="32">
        <v>0</v>
      </c>
      <c r="E2136" s="32">
        <v>0.15735326076426029</v>
      </c>
      <c r="F2136">
        <v>0</v>
      </c>
      <c r="G2136">
        <f>(D2136*Ergebnis!$C$2*Ergebnis!$C$6)</f>
        <v>0</v>
      </c>
      <c r="H2136">
        <f>Ergebnis!$C$3/1000*Eigenverbrauch!E2136</f>
        <v>0.47205978229278089</v>
      </c>
      <c r="I2136">
        <f>Ergebnis!$C$4/1000*Eigenverbrauch!F2136</f>
        <v>0</v>
      </c>
      <c r="J2136">
        <f t="shared" si="99"/>
        <v>0</v>
      </c>
      <c r="K2136">
        <f t="shared" si="100"/>
        <v>0</v>
      </c>
      <c r="L2136">
        <f t="shared" si="101"/>
        <v>0</v>
      </c>
    </row>
    <row r="2137" spans="2:12" x14ac:dyDescent="0.35">
      <c r="B2137" s="30">
        <v>40997</v>
      </c>
      <c r="C2137" s="31" t="s">
        <v>74</v>
      </c>
      <c r="D2137" s="32">
        <v>0</v>
      </c>
      <c r="E2137" s="32">
        <v>0.15167957028683929</v>
      </c>
      <c r="F2137">
        <v>0.28160505135150937</v>
      </c>
      <c r="G2137">
        <f>(D2137*Ergebnis!$C$2*Ergebnis!$C$6)</f>
        <v>0</v>
      </c>
      <c r="H2137">
        <f>Ergebnis!$C$3/1000*Eigenverbrauch!E2137</f>
        <v>0.45503871086051784</v>
      </c>
      <c r="I2137">
        <f>Ergebnis!$C$4/1000*Eigenverbrauch!F2137</f>
        <v>0.9856176797302828</v>
      </c>
      <c r="J2137">
        <f t="shared" si="99"/>
        <v>0</v>
      </c>
      <c r="K2137">
        <f t="shared" si="100"/>
        <v>0</v>
      </c>
      <c r="L2137">
        <f t="shared" si="101"/>
        <v>0</v>
      </c>
    </row>
    <row r="2138" spans="2:12" x14ac:dyDescent="0.35">
      <c r="B2138" s="30">
        <v>40997</v>
      </c>
      <c r="C2138" s="31" t="s">
        <v>75</v>
      </c>
      <c r="D2138" s="32">
        <v>0</v>
      </c>
      <c r="E2138" s="32">
        <v>0.12672063592124699</v>
      </c>
      <c r="F2138">
        <v>0</v>
      </c>
      <c r="G2138">
        <f>(D2138*Ergebnis!$C$2*Ergebnis!$C$6)</f>
        <v>0</v>
      </c>
      <c r="H2138">
        <f>Ergebnis!$C$3/1000*Eigenverbrauch!E2138</f>
        <v>0.38016190776374098</v>
      </c>
      <c r="I2138">
        <f>Ergebnis!$C$4/1000*Eigenverbrauch!F2138</f>
        <v>0</v>
      </c>
      <c r="J2138">
        <f t="shared" si="99"/>
        <v>0</v>
      </c>
      <c r="K2138">
        <f t="shared" si="100"/>
        <v>0</v>
      </c>
      <c r="L2138">
        <f t="shared" si="101"/>
        <v>0</v>
      </c>
    </row>
    <row r="2139" spans="2:12" x14ac:dyDescent="0.35">
      <c r="B2139" s="30">
        <v>40997</v>
      </c>
      <c r="C2139" s="31" t="s">
        <v>76</v>
      </c>
      <c r="D2139" s="32">
        <v>0</v>
      </c>
      <c r="E2139" s="32">
        <v>9.6079006913462384E-2</v>
      </c>
      <c r="F2139">
        <v>0</v>
      </c>
      <c r="G2139">
        <f>(D2139*Ergebnis!$C$2*Ergebnis!$C$6)</f>
        <v>0</v>
      </c>
      <c r="H2139">
        <f>Ergebnis!$C$3/1000*Eigenverbrauch!E2139</f>
        <v>0.28823702074038715</v>
      </c>
      <c r="I2139">
        <f>Ergebnis!$C$4/1000*Eigenverbrauch!F2139</f>
        <v>0</v>
      </c>
      <c r="J2139">
        <f t="shared" si="99"/>
        <v>0</v>
      </c>
      <c r="K2139">
        <f t="shared" si="100"/>
        <v>0</v>
      </c>
      <c r="L2139">
        <f t="shared" si="101"/>
        <v>0</v>
      </c>
    </row>
    <row r="2140" spans="2:12" x14ac:dyDescent="0.35">
      <c r="B2140" s="30">
        <v>40998</v>
      </c>
      <c r="C2140" s="31" t="s">
        <v>53</v>
      </c>
      <c r="D2140" s="32">
        <v>0</v>
      </c>
      <c r="E2140" s="32">
        <v>7.9566174300796946E-2</v>
      </c>
      <c r="F2140">
        <v>0</v>
      </c>
      <c r="G2140">
        <f>(D2140*Ergebnis!$C$2*Ergebnis!$C$6)</f>
        <v>0</v>
      </c>
      <c r="H2140">
        <f>Ergebnis!$C$3/1000*Eigenverbrauch!E2140</f>
        <v>0.23869852290239085</v>
      </c>
      <c r="I2140">
        <f>Ergebnis!$C$4/1000*Eigenverbrauch!F2140</f>
        <v>0</v>
      </c>
      <c r="J2140">
        <f t="shared" si="99"/>
        <v>0</v>
      </c>
      <c r="K2140">
        <f t="shared" si="100"/>
        <v>0</v>
      </c>
      <c r="L2140">
        <f t="shared" si="101"/>
        <v>0</v>
      </c>
    </row>
    <row r="2141" spans="2:12" x14ac:dyDescent="0.35">
      <c r="B2141" s="30">
        <v>40998</v>
      </c>
      <c r="C2141" s="31" t="s">
        <v>54</v>
      </c>
      <c r="D2141" s="32">
        <v>0</v>
      </c>
      <c r="E2141" s="32">
        <v>6.8942460358575597E-2</v>
      </c>
      <c r="F2141">
        <v>0.19098474070898214</v>
      </c>
      <c r="G2141">
        <f>(D2141*Ergebnis!$C$2*Ergebnis!$C$6)</f>
        <v>0</v>
      </c>
      <c r="H2141">
        <f>Ergebnis!$C$3/1000*Eigenverbrauch!E2141</f>
        <v>0.20682738107572679</v>
      </c>
      <c r="I2141">
        <f>Ergebnis!$C$4/1000*Eigenverbrauch!F2141</f>
        <v>0.66844659248143745</v>
      </c>
      <c r="J2141">
        <f t="shared" si="99"/>
        <v>0</v>
      </c>
      <c r="K2141">
        <f t="shared" si="100"/>
        <v>0</v>
      </c>
      <c r="L2141">
        <f t="shared" si="101"/>
        <v>0</v>
      </c>
    </row>
    <row r="2142" spans="2:12" x14ac:dyDescent="0.35">
      <c r="B2142" s="30">
        <v>40998</v>
      </c>
      <c r="C2142" s="31" t="s">
        <v>55</v>
      </c>
      <c r="D2142" s="32">
        <v>0</v>
      </c>
      <c r="E2142" s="32">
        <v>6.8469175573996802E-2</v>
      </c>
      <c r="F2142">
        <v>0</v>
      </c>
      <c r="G2142">
        <f>(D2142*Ergebnis!$C$2*Ergebnis!$C$6)</f>
        <v>0</v>
      </c>
      <c r="H2142">
        <f>Ergebnis!$C$3/1000*Eigenverbrauch!E2142</f>
        <v>0.20540752672199042</v>
      </c>
      <c r="I2142">
        <f>Ergebnis!$C$4/1000*Eigenverbrauch!F2142</f>
        <v>0</v>
      </c>
      <c r="J2142">
        <f t="shared" si="99"/>
        <v>0</v>
      </c>
      <c r="K2142">
        <f t="shared" si="100"/>
        <v>0</v>
      </c>
      <c r="L2142">
        <f t="shared" si="101"/>
        <v>0</v>
      </c>
    </row>
    <row r="2143" spans="2:12" x14ac:dyDescent="0.35">
      <c r="B2143" s="30">
        <v>40998</v>
      </c>
      <c r="C2143" s="31" t="s">
        <v>56</v>
      </c>
      <c r="D2143" s="32">
        <v>0</v>
      </c>
      <c r="E2143" s="32">
        <v>7.1668903609628215E-2</v>
      </c>
      <c r="F2143">
        <v>0.16253191199111336</v>
      </c>
      <c r="G2143">
        <f>(D2143*Ergebnis!$C$2*Ergebnis!$C$6)</f>
        <v>0</v>
      </c>
      <c r="H2143">
        <f>Ergebnis!$C$3/1000*Eigenverbrauch!E2143</f>
        <v>0.21500671082888465</v>
      </c>
      <c r="I2143">
        <f>Ergebnis!$C$4/1000*Eigenverbrauch!F2143</f>
        <v>0.5688616919688968</v>
      </c>
      <c r="J2143">
        <f t="shared" si="99"/>
        <v>0</v>
      </c>
      <c r="K2143">
        <f t="shared" si="100"/>
        <v>0</v>
      </c>
      <c r="L2143">
        <f t="shared" si="101"/>
        <v>0</v>
      </c>
    </row>
    <row r="2144" spans="2:12" x14ac:dyDescent="0.35">
      <c r="B2144" s="30">
        <v>40998</v>
      </c>
      <c r="C2144" s="31" t="s">
        <v>57</v>
      </c>
      <c r="D2144" s="32">
        <v>0</v>
      </c>
      <c r="E2144" s="32">
        <v>7.7811148385739298E-2</v>
      </c>
      <c r="F2144">
        <v>0</v>
      </c>
      <c r="G2144">
        <f>(D2144*Ergebnis!$C$2*Ergebnis!$C$6)</f>
        <v>0</v>
      </c>
      <c r="H2144">
        <f>Ergebnis!$C$3/1000*Eigenverbrauch!E2144</f>
        <v>0.23343344515721789</v>
      </c>
      <c r="I2144">
        <f>Ergebnis!$C$4/1000*Eigenverbrauch!F2144</f>
        <v>0</v>
      </c>
      <c r="J2144">
        <f t="shared" si="99"/>
        <v>0</v>
      </c>
      <c r="K2144">
        <f t="shared" si="100"/>
        <v>0</v>
      </c>
      <c r="L2144">
        <f t="shared" si="101"/>
        <v>0</v>
      </c>
    </row>
    <row r="2145" spans="2:12" x14ac:dyDescent="0.35">
      <c r="B2145" s="30">
        <v>40998</v>
      </c>
      <c r="C2145" s="31" t="s">
        <v>58</v>
      </c>
      <c r="D2145" s="32">
        <v>0</v>
      </c>
      <c r="E2145" s="32">
        <v>9.0099961927265951E-2</v>
      </c>
      <c r="F2145">
        <v>0.16487050065285599</v>
      </c>
      <c r="G2145">
        <f>(D2145*Ergebnis!$C$2*Ergebnis!$C$6)</f>
        <v>0</v>
      </c>
      <c r="H2145">
        <f>Ergebnis!$C$3/1000*Eigenverbrauch!E2145</f>
        <v>0.27029988578179787</v>
      </c>
      <c r="I2145">
        <f>Ergebnis!$C$4/1000*Eigenverbrauch!F2145</f>
        <v>0.57704675228499602</v>
      </c>
      <c r="J2145">
        <f t="shared" si="99"/>
        <v>0</v>
      </c>
      <c r="K2145">
        <f t="shared" si="100"/>
        <v>0</v>
      </c>
      <c r="L2145">
        <f t="shared" si="101"/>
        <v>0</v>
      </c>
    </row>
    <row r="2146" spans="2:12" x14ac:dyDescent="0.35">
      <c r="B2146" s="30">
        <v>40998</v>
      </c>
      <c r="C2146" s="31" t="s">
        <v>59</v>
      </c>
      <c r="D2146" s="32">
        <v>0</v>
      </c>
      <c r="E2146" s="32">
        <v>0.11401823119339237</v>
      </c>
      <c r="F2146">
        <v>0</v>
      </c>
      <c r="G2146">
        <f>(D2146*Ergebnis!$C$2*Ergebnis!$C$6)</f>
        <v>0</v>
      </c>
      <c r="H2146">
        <f>Ergebnis!$C$3/1000*Eigenverbrauch!E2146</f>
        <v>0.34205469358017709</v>
      </c>
      <c r="I2146">
        <f>Ergebnis!$C$4/1000*Eigenverbrauch!F2146</f>
        <v>0</v>
      </c>
      <c r="J2146">
        <f t="shared" si="99"/>
        <v>0</v>
      </c>
      <c r="K2146">
        <f t="shared" si="100"/>
        <v>0</v>
      </c>
      <c r="L2146">
        <f t="shared" si="101"/>
        <v>0</v>
      </c>
    </row>
    <row r="2147" spans="2:12" x14ac:dyDescent="0.35">
      <c r="B2147" s="30">
        <v>40998</v>
      </c>
      <c r="C2147" s="31" t="s">
        <v>60</v>
      </c>
      <c r="D2147" s="32">
        <v>1.6039279511883179E-6</v>
      </c>
      <c r="E2147" s="32">
        <v>0.12595735471979483</v>
      </c>
      <c r="F2147">
        <v>0.20832927328357337</v>
      </c>
      <c r="G2147">
        <f>(D2147*Ergebnis!$C$2*Ergebnis!$C$6)</f>
        <v>1.0521767359795365E-2</v>
      </c>
      <c r="H2147">
        <f>Ergebnis!$C$3/1000*Eigenverbrauch!E2147</f>
        <v>0.37787206415938446</v>
      </c>
      <c r="I2147">
        <f>Ergebnis!$C$4/1000*Eigenverbrauch!F2147</f>
        <v>0.72915245649250682</v>
      </c>
      <c r="J2147">
        <f t="shared" si="99"/>
        <v>8.9435022558260607E-3</v>
      </c>
      <c r="K2147">
        <f t="shared" si="100"/>
        <v>1.5782651039693042E-3</v>
      </c>
      <c r="L2147">
        <f t="shared" si="101"/>
        <v>1.4204385935723738E-3</v>
      </c>
    </row>
    <row r="2148" spans="2:12" x14ac:dyDescent="0.35">
      <c r="B2148" s="30">
        <v>40998</v>
      </c>
      <c r="C2148" s="31" t="s">
        <v>61</v>
      </c>
      <c r="D2148" s="32">
        <v>8.9530732357315124E-6</v>
      </c>
      <c r="E2148" s="32">
        <v>0.12438621582100561</v>
      </c>
      <c r="F2148">
        <v>5.5151715939430551E-2</v>
      </c>
      <c r="G2148">
        <f>(D2148*Ergebnis!$C$2*Ergebnis!$C$6)</f>
        <v>5.873216042639872E-2</v>
      </c>
      <c r="H2148">
        <f>Ergebnis!$C$3/1000*Eigenverbrauch!E2148</f>
        <v>0.3731586474630168</v>
      </c>
      <c r="I2148">
        <f>Ergebnis!$C$4/1000*Eigenverbrauch!F2148</f>
        <v>0.19303100578800692</v>
      </c>
      <c r="J2148">
        <f t="shared" si="99"/>
        <v>4.992233636243891E-2</v>
      </c>
      <c r="K2148">
        <f t="shared" si="100"/>
        <v>8.8098240639598105E-3</v>
      </c>
      <c r="L2148">
        <f t="shared" si="101"/>
        <v>7.9288416575638305E-3</v>
      </c>
    </row>
    <row r="2149" spans="2:12" x14ac:dyDescent="0.35">
      <c r="B2149" s="30">
        <v>40998</v>
      </c>
      <c r="C2149" s="31" t="s">
        <v>62</v>
      </c>
      <c r="D2149" s="32">
        <v>2.3598776003139598E-5</v>
      </c>
      <c r="E2149" s="32">
        <v>0.11931303161688153</v>
      </c>
      <c r="F2149">
        <v>0.61836181864244932</v>
      </c>
      <c r="G2149">
        <f>(D2149*Ergebnis!$C$2*Ergebnis!$C$6)</f>
        <v>0.15480797058059576</v>
      </c>
      <c r="H2149">
        <f>Ergebnis!$C$3/1000*Eigenverbrauch!E2149</f>
        <v>0.35793909485064457</v>
      </c>
      <c r="I2149">
        <f>Ergebnis!$C$4/1000*Eigenverbrauch!F2149</f>
        <v>2.1642663652485727</v>
      </c>
      <c r="J2149">
        <f t="shared" si="99"/>
        <v>0.13158677499350638</v>
      </c>
      <c r="K2149">
        <f t="shared" si="100"/>
        <v>2.3221195587089377E-2</v>
      </c>
      <c r="L2149">
        <f t="shared" si="101"/>
        <v>2.0899076028380439E-2</v>
      </c>
    </row>
    <row r="2150" spans="2:12" x14ac:dyDescent="0.35">
      <c r="B2150" s="30">
        <v>40998</v>
      </c>
      <c r="C2150" s="31" t="s">
        <v>63</v>
      </c>
      <c r="D2150" s="32">
        <v>4.6947759948307241E-5</v>
      </c>
      <c r="E2150" s="32">
        <v>0.11579534520509971</v>
      </c>
      <c r="F2150">
        <v>0.45056808216241501</v>
      </c>
      <c r="G2150">
        <f>(D2150*Ergebnis!$C$2*Ergebnis!$C$6)</f>
        <v>0.30797730526089551</v>
      </c>
      <c r="H2150">
        <f>Ergebnis!$C$3/1000*Eigenverbrauch!E2150</f>
        <v>0.34738603561529913</v>
      </c>
      <c r="I2150">
        <f>Ergebnis!$C$4/1000*Eigenverbrauch!F2150</f>
        <v>1.5769882875684524</v>
      </c>
      <c r="J2150">
        <f t="shared" si="99"/>
        <v>0.26178070947176119</v>
      </c>
      <c r="K2150">
        <f t="shared" si="100"/>
        <v>4.619659578913432E-2</v>
      </c>
      <c r="L2150">
        <f t="shared" si="101"/>
        <v>4.1576936210220891E-2</v>
      </c>
    </row>
    <row r="2151" spans="2:12" x14ac:dyDescent="0.35">
      <c r="B2151" s="30">
        <v>40998</v>
      </c>
      <c r="C2151" s="31" t="s">
        <v>64</v>
      </c>
      <c r="D2151" s="32">
        <v>1.1167019686388174E-4</v>
      </c>
      <c r="E2151" s="32">
        <v>0.12002879750693281</v>
      </c>
      <c r="F2151">
        <v>0.16272679437959192</v>
      </c>
      <c r="G2151">
        <f>(D2151*Ergebnis!$C$2*Ergebnis!$C$6)</f>
        <v>0.73255649142706425</v>
      </c>
      <c r="H2151">
        <f>Ergebnis!$C$3/1000*Eigenverbrauch!E2151</f>
        <v>0.36008639252079844</v>
      </c>
      <c r="I2151">
        <f>Ergebnis!$C$4/1000*Eigenverbrauch!F2151</f>
        <v>0.56954378032857167</v>
      </c>
      <c r="J2151">
        <f t="shared" si="99"/>
        <v>0.30607343364267864</v>
      </c>
      <c r="K2151">
        <f t="shared" si="100"/>
        <v>0.42648305778438561</v>
      </c>
      <c r="L2151">
        <f t="shared" si="101"/>
        <v>0.38383475200594708</v>
      </c>
    </row>
    <row r="2152" spans="2:12" x14ac:dyDescent="0.35">
      <c r="B2152" s="30">
        <v>40998</v>
      </c>
      <c r="C2152" s="31" t="s">
        <v>65</v>
      </c>
      <c r="D2152" s="32">
        <v>1.6888572508987813E-4</v>
      </c>
      <c r="E2152" s="32">
        <v>0.12586079378333134</v>
      </c>
      <c r="F2152">
        <v>0.10426207783602595</v>
      </c>
      <c r="G2152">
        <f>(D2152*Ergebnis!$C$2*Ergebnis!$C$6)</f>
        <v>1.1078903565896006</v>
      </c>
      <c r="H2152">
        <f>Ergebnis!$C$3/1000*Eigenverbrauch!E2152</f>
        <v>0.377582381349994</v>
      </c>
      <c r="I2152">
        <f>Ergebnis!$C$4/1000*Eigenverbrauch!F2152</f>
        <v>0.36491727242609084</v>
      </c>
      <c r="J2152">
        <f t="shared" si="99"/>
        <v>0.32094502414749487</v>
      </c>
      <c r="K2152">
        <f t="shared" si="100"/>
        <v>0.78694533244210563</v>
      </c>
      <c r="L2152">
        <f t="shared" si="101"/>
        <v>0.32842554518348177</v>
      </c>
    </row>
    <row r="2153" spans="2:12" x14ac:dyDescent="0.35">
      <c r="B2153" s="30">
        <v>40998</v>
      </c>
      <c r="C2153" s="31" t="s">
        <v>66</v>
      </c>
      <c r="D2153" s="32">
        <v>3.7900028669554778E-4</v>
      </c>
      <c r="E2153" s="32">
        <v>0.12156589352403967</v>
      </c>
      <c r="F2153">
        <v>0.15882914661002084</v>
      </c>
      <c r="G2153">
        <f>(D2153*Ergebnis!$C$2*Ergebnis!$C$6)</f>
        <v>2.4862418807227935</v>
      </c>
      <c r="H2153">
        <f>Ergebnis!$C$3/1000*Eigenverbrauch!E2153</f>
        <v>0.36469768057211899</v>
      </c>
      <c r="I2153">
        <f>Ergebnis!$C$4/1000*Eigenverbrauch!F2153</f>
        <v>0.55590201313507293</v>
      </c>
      <c r="J2153">
        <f t="shared" si="99"/>
        <v>0.30999302848630111</v>
      </c>
      <c r="K2153">
        <f t="shared" si="100"/>
        <v>2.1762488522364922</v>
      </c>
      <c r="L2153">
        <f t="shared" si="101"/>
        <v>0.5003118118215657</v>
      </c>
    </row>
    <row r="2154" spans="2:12" x14ac:dyDescent="0.35">
      <c r="B2154" s="30">
        <v>40998</v>
      </c>
      <c r="C2154" s="31" t="s">
        <v>67</v>
      </c>
      <c r="D2154" s="32">
        <v>3.7865846598463882E-4</v>
      </c>
      <c r="E2154" s="32">
        <v>0.11264685905127231</v>
      </c>
      <c r="F2154">
        <v>0</v>
      </c>
      <c r="G2154">
        <f>(D2154*Ergebnis!$C$2*Ergebnis!$C$6)</f>
        <v>2.4839995368592307</v>
      </c>
      <c r="H2154">
        <f>Ergebnis!$C$3/1000*Eigenverbrauch!E2154</f>
        <v>0.33794057715381692</v>
      </c>
      <c r="I2154">
        <f>Ergebnis!$C$4/1000*Eigenverbrauch!F2154</f>
        <v>0</v>
      </c>
      <c r="J2154">
        <f t="shared" si="99"/>
        <v>0.28724949058074439</v>
      </c>
      <c r="K2154">
        <f t="shared" si="100"/>
        <v>2.1967500462784861</v>
      </c>
      <c r="L2154">
        <f t="shared" si="101"/>
        <v>0</v>
      </c>
    </row>
    <row r="2155" spans="2:12" x14ac:dyDescent="0.35">
      <c r="B2155" s="30">
        <v>40998</v>
      </c>
      <c r="C2155" s="31" t="s">
        <v>68</v>
      </c>
      <c r="D2155" s="32">
        <v>2.8647204964256926E-4</v>
      </c>
      <c r="E2155" s="32">
        <v>0.10853394287707716</v>
      </c>
      <c r="F2155">
        <v>0</v>
      </c>
      <c r="G2155">
        <f>(D2155*Ergebnis!$C$2*Ergebnis!$C$6)</f>
        <v>1.8792566456552544</v>
      </c>
      <c r="H2155">
        <f>Ergebnis!$C$3/1000*Eigenverbrauch!E2155</f>
        <v>0.32560182863123144</v>
      </c>
      <c r="I2155">
        <f>Ergebnis!$C$4/1000*Eigenverbrauch!F2155</f>
        <v>0</v>
      </c>
      <c r="J2155">
        <f t="shared" si="99"/>
        <v>0.2767615543365467</v>
      </c>
      <c r="K2155">
        <f t="shared" si="100"/>
        <v>1.6024950913187077</v>
      </c>
      <c r="L2155">
        <f t="shared" si="101"/>
        <v>0</v>
      </c>
    </row>
    <row r="2156" spans="2:12" x14ac:dyDescent="0.35">
      <c r="B2156" s="30">
        <v>40998</v>
      </c>
      <c r="C2156" s="31" t="s">
        <v>69</v>
      </c>
      <c r="D2156" s="32">
        <v>1.8190120600525874E-4</v>
      </c>
      <c r="E2156" s="32">
        <v>0.11188038549494082</v>
      </c>
      <c r="F2156">
        <v>0</v>
      </c>
      <c r="G2156">
        <f>(D2156*Ergebnis!$C$2*Ergebnis!$C$6)</f>
        <v>1.1932719113944974</v>
      </c>
      <c r="H2156">
        <f>Ergebnis!$C$3/1000*Eigenverbrauch!E2156</f>
        <v>0.33564115648482246</v>
      </c>
      <c r="I2156">
        <f>Ergebnis!$C$4/1000*Eigenverbrauch!F2156</f>
        <v>0</v>
      </c>
      <c r="J2156">
        <f t="shared" si="99"/>
        <v>0.2852949830120991</v>
      </c>
      <c r="K2156">
        <f t="shared" si="100"/>
        <v>0.9079769283823983</v>
      </c>
      <c r="L2156">
        <f t="shared" si="101"/>
        <v>0</v>
      </c>
    </row>
    <row r="2157" spans="2:12" x14ac:dyDescent="0.35">
      <c r="B2157" s="30">
        <v>40998</v>
      </c>
      <c r="C2157" s="31" t="s">
        <v>70</v>
      </c>
      <c r="D2157" s="32">
        <v>1.3841109401730009E-4</v>
      </c>
      <c r="E2157" s="32">
        <v>0.12538549060593204</v>
      </c>
      <c r="F2157">
        <v>0.20501627267943795</v>
      </c>
      <c r="G2157">
        <f>(D2157*Ergebnis!$C$2*Ergebnis!$C$6)</f>
        <v>0.90797677675348853</v>
      </c>
      <c r="H2157">
        <f>Ergebnis!$C$3/1000*Eigenverbrauch!E2157</f>
        <v>0.3761564718177961</v>
      </c>
      <c r="I2157">
        <f>Ergebnis!$C$4/1000*Eigenverbrauch!F2157</f>
        <v>0.7175569543780328</v>
      </c>
      <c r="J2157">
        <f t="shared" si="99"/>
        <v>0.3197330010451267</v>
      </c>
      <c r="K2157">
        <f t="shared" si="100"/>
        <v>0.58824377570836184</v>
      </c>
      <c r="L2157">
        <f t="shared" si="101"/>
        <v>0.5294193981375257</v>
      </c>
    </row>
    <row r="2158" spans="2:12" x14ac:dyDescent="0.35">
      <c r="B2158" s="30">
        <v>40998</v>
      </c>
      <c r="C2158" s="31" t="s">
        <v>71</v>
      </c>
      <c r="D2158" s="32">
        <v>5.8530223267954028E-5</v>
      </c>
      <c r="E2158" s="32">
        <v>0.14486589540244865</v>
      </c>
      <c r="F2158">
        <v>1.9098474070898212E-2</v>
      </c>
      <c r="G2158">
        <f>(D2158*Ergebnis!$C$2*Ergebnis!$C$6)</f>
        <v>0.38395826463777843</v>
      </c>
      <c r="H2158">
        <f>Ergebnis!$C$3/1000*Eigenverbrauch!E2158</f>
        <v>0.43459768620734596</v>
      </c>
      <c r="I2158">
        <f>Ergebnis!$C$4/1000*Eigenverbrauch!F2158</f>
        <v>6.6844659248143742E-2</v>
      </c>
      <c r="J2158">
        <f t="shared" si="99"/>
        <v>0.32636452494211166</v>
      </c>
      <c r="K2158">
        <f t="shared" si="100"/>
        <v>5.7593739695666779E-2</v>
      </c>
      <c r="L2158">
        <f t="shared" si="101"/>
        <v>5.1834365726100104E-2</v>
      </c>
    </row>
    <row r="2159" spans="2:12" x14ac:dyDescent="0.35">
      <c r="B2159" s="30">
        <v>40998</v>
      </c>
      <c r="C2159" s="31" t="s">
        <v>72</v>
      </c>
      <c r="D2159" s="32">
        <v>9.9522414676193174E-6</v>
      </c>
      <c r="E2159" s="32">
        <v>0.15284021561888372</v>
      </c>
      <c r="F2159">
        <v>0.14421296747412934</v>
      </c>
      <c r="G2159">
        <f>(D2159*Ergebnis!$C$2*Ergebnis!$C$6)</f>
        <v>6.5286704027582729E-2</v>
      </c>
      <c r="H2159">
        <f>Ergebnis!$C$3/1000*Eigenverbrauch!E2159</f>
        <v>0.45852064685665117</v>
      </c>
      <c r="I2159">
        <f>Ergebnis!$C$4/1000*Eigenverbrauch!F2159</f>
        <v>0.50474538615945275</v>
      </c>
      <c r="J2159">
        <f t="shared" si="99"/>
        <v>5.5493698423445315E-2</v>
      </c>
      <c r="K2159">
        <f t="shared" si="100"/>
        <v>9.7930056041374142E-3</v>
      </c>
      <c r="L2159">
        <f t="shared" si="101"/>
        <v>8.8137050437236738E-3</v>
      </c>
    </row>
    <row r="2160" spans="2:12" x14ac:dyDescent="0.35">
      <c r="B2160" s="30">
        <v>40998</v>
      </c>
      <c r="C2160" s="31" t="s">
        <v>73</v>
      </c>
      <c r="D2160" s="32">
        <v>0</v>
      </c>
      <c r="E2160" s="32">
        <v>0.15735326076426029</v>
      </c>
      <c r="F2160">
        <v>0</v>
      </c>
      <c r="G2160">
        <f>(D2160*Ergebnis!$C$2*Ergebnis!$C$6)</f>
        <v>0</v>
      </c>
      <c r="H2160">
        <f>Ergebnis!$C$3/1000*Eigenverbrauch!E2160</f>
        <v>0.47205978229278089</v>
      </c>
      <c r="I2160">
        <f>Ergebnis!$C$4/1000*Eigenverbrauch!F2160</f>
        <v>0</v>
      </c>
      <c r="J2160">
        <f t="shared" si="99"/>
        <v>0</v>
      </c>
      <c r="K2160">
        <f t="shared" si="100"/>
        <v>0</v>
      </c>
      <c r="L2160">
        <f t="shared" si="101"/>
        <v>0</v>
      </c>
    </row>
    <row r="2161" spans="2:12" x14ac:dyDescent="0.35">
      <c r="B2161" s="30">
        <v>40998</v>
      </c>
      <c r="C2161" s="31" t="s">
        <v>74</v>
      </c>
      <c r="D2161" s="32">
        <v>0</v>
      </c>
      <c r="E2161" s="32">
        <v>0.15167957028683929</v>
      </c>
      <c r="F2161">
        <v>0.28160505135150937</v>
      </c>
      <c r="G2161">
        <f>(D2161*Ergebnis!$C$2*Ergebnis!$C$6)</f>
        <v>0</v>
      </c>
      <c r="H2161">
        <f>Ergebnis!$C$3/1000*Eigenverbrauch!E2161</f>
        <v>0.45503871086051784</v>
      </c>
      <c r="I2161">
        <f>Ergebnis!$C$4/1000*Eigenverbrauch!F2161</f>
        <v>0.9856176797302828</v>
      </c>
      <c r="J2161">
        <f t="shared" si="99"/>
        <v>0</v>
      </c>
      <c r="K2161">
        <f t="shared" si="100"/>
        <v>0</v>
      </c>
      <c r="L2161">
        <f t="shared" si="101"/>
        <v>0</v>
      </c>
    </row>
    <row r="2162" spans="2:12" x14ac:dyDescent="0.35">
      <c r="B2162" s="30">
        <v>40998</v>
      </c>
      <c r="C2162" s="31" t="s">
        <v>75</v>
      </c>
      <c r="D2162" s="32">
        <v>0</v>
      </c>
      <c r="E2162" s="32">
        <v>0.12672063592124699</v>
      </c>
      <c r="F2162">
        <v>0</v>
      </c>
      <c r="G2162">
        <f>(D2162*Ergebnis!$C$2*Ergebnis!$C$6)</f>
        <v>0</v>
      </c>
      <c r="H2162">
        <f>Ergebnis!$C$3/1000*Eigenverbrauch!E2162</f>
        <v>0.38016190776374098</v>
      </c>
      <c r="I2162">
        <f>Ergebnis!$C$4/1000*Eigenverbrauch!F2162</f>
        <v>0</v>
      </c>
      <c r="J2162">
        <f t="shared" si="99"/>
        <v>0</v>
      </c>
      <c r="K2162">
        <f t="shared" si="100"/>
        <v>0</v>
      </c>
      <c r="L2162">
        <f t="shared" si="101"/>
        <v>0</v>
      </c>
    </row>
    <row r="2163" spans="2:12" x14ac:dyDescent="0.35">
      <c r="B2163" s="30">
        <v>40998</v>
      </c>
      <c r="C2163" s="31" t="s">
        <v>76</v>
      </c>
      <c r="D2163" s="32">
        <v>0</v>
      </c>
      <c r="E2163" s="32">
        <v>9.6079006913462384E-2</v>
      </c>
      <c r="F2163">
        <v>0</v>
      </c>
      <c r="G2163">
        <f>(D2163*Ergebnis!$C$2*Ergebnis!$C$6)</f>
        <v>0</v>
      </c>
      <c r="H2163">
        <f>Ergebnis!$C$3/1000*Eigenverbrauch!E2163</f>
        <v>0.28823702074038715</v>
      </c>
      <c r="I2163">
        <f>Ergebnis!$C$4/1000*Eigenverbrauch!F2163</f>
        <v>0</v>
      </c>
      <c r="J2163">
        <f t="shared" si="99"/>
        <v>0</v>
      </c>
      <c r="K2163">
        <f t="shared" si="100"/>
        <v>0</v>
      </c>
      <c r="L2163">
        <f t="shared" si="101"/>
        <v>0</v>
      </c>
    </row>
    <row r="2164" spans="2:12" x14ac:dyDescent="0.35">
      <c r="B2164" s="30">
        <v>40999</v>
      </c>
      <c r="C2164" s="31" t="s">
        <v>53</v>
      </c>
      <c r="D2164" s="32">
        <v>0</v>
      </c>
      <c r="E2164" s="32">
        <v>7.9800232716506686E-2</v>
      </c>
      <c r="F2164">
        <v>0</v>
      </c>
      <c r="G2164">
        <f>(D2164*Ergebnis!$C$2*Ergebnis!$C$6)</f>
        <v>0</v>
      </c>
      <c r="H2164">
        <f>Ergebnis!$C$3/1000*Eigenverbrauch!E2164</f>
        <v>0.23940069814952006</v>
      </c>
      <c r="I2164">
        <f>Ergebnis!$C$4/1000*Eigenverbrauch!F2164</f>
        <v>0</v>
      </c>
      <c r="J2164">
        <f t="shared" si="99"/>
        <v>0</v>
      </c>
      <c r="K2164">
        <f t="shared" si="100"/>
        <v>0</v>
      </c>
      <c r="L2164">
        <f t="shared" si="101"/>
        <v>0</v>
      </c>
    </row>
    <row r="2165" spans="2:12" x14ac:dyDescent="0.35">
      <c r="B2165" s="30">
        <v>40999</v>
      </c>
      <c r="C2165" s="31" t="s">
        <v>54</v>
      </c>
      <c r="D2165" s="32">
        <v>0</v>
      </c>
      <c r="E2165" s="32">
        <v>7.1105829943616333E-2</v>
      </c>
      <c r="F2165">
        <v>0.19098474070898214</v>
      </c>
      <c r="G2165">
        <f>(D2165*Ergebnis!$C$2*Ergebnis!$C$6)</f>
        <v>0</v>
      </c>
      <c r="H2165">
        <f>Ergebnis!$C$3/1000*Eigenverbrauch!E2165</f>
        <v>0.213317489830849</v>
      </c>
      <c r="I2165">
        <f>Ergebnis!$C$4/1000*Eigenverbrauch!F2165</f>
        <v>0.66844659248143745</v>
      </c>
      <c r="J2165">
        <f t="shared" si="99"/>
        <v>0</v>
      </c>
      <c r="K2165">
        <f t="shared" si="100"/>
        <v>0</v>
      </c>
      <c r="L2165">
        <f t="shared" si="101"/>
        <v>0</v>
      </c>
    </row>
    <row r="2166" spans="2:12" x14ac:dyDescent="0.35">
      <c r="B2166" s="30">
        <v>40999</v>
      </c>
      <c r="C2166" s="31" t="s">
        <v>55</v>
      </c>
      <c r="D2166" s="32">
        <v>0</v>
      </c>
      <c r="E2166" s="32">
        <v>6.7573850958711781E-2</v>
      </c>
      <c r="F2166">
        <v>0</v>
      </c>
      <c r="G2166">
        <f>(D2166*Ergebnis!$C$2*Ergebnis!$C$6)</f>
        <v>0</v>
      </c>
      <c r="H2166">
        <f>Ergebnis!$C$3/1000*Eigenverbrauch!E2166</f>
        <v>0.20272155287613536</v>
      </c>
      <c r="I2166">
        <f>Ergebnis!$C$4/1000*Eigenverbrauch!F2166</f>
        <v>0</v>
      </c>
      <c r="J2166">
        <f t="shared" si="99"/>
        <v>0</v>
      </c>
      <c r="K2166">
        <f t="shared" si="100"/>
        <v>0</v>
      </c>
      <c r="L2166">
        <f t="shared" si="101"/>
        <v>0</v>
      </c>
    </row>
    <row r="2167" spans="2:12" x14ac:dyDescent="0.35">
      <c r="B2167" s="30">
        <v>40999</v>
      </c>
      <c r="C2167" s="31" t="s">
        <v>56</v>
      </c>
      <c r="D2167" s="32">
        <v>0</v>
      </c>
      <c r="E2167" s="32">
        <v>6.7208354469275575E-2</v>
      </c>
      <c r="F2167">
        <v>0.16253191199111336</v>
      </c>
      <c r="G2167">
        <f>(D2167*Ergebnis!$C$2*Ergebnis!$C$6)</f>
        <v>0</v>
      </c>
      <c r="H2167">
        <f>Ergebnis!$C$3/1000*Eigenverbrauch!E2167</f>
        <v>0.20162506340782671</v>
      </c>
      <c r="I2167">
        <f>Ergebnis!$C$4/1000*Eigenverbrauch!F2167</f>
        <v>0.5688616919688968</v>
      </c>
      <c r="J2167">
        <f t="shared" si="99"/>
        <v>0</v>
      </c>
      <c r="K2167">
        <f t="shared" si="100"/>
        <v>0</v>
      </c>
      <c r="L2167">
        <f t="shared" si="101"/>
        <v>0</v>
      </c>
    </row>
    <row r="2168" spans="2:12" x14ac:dyDescent="0.35">
      <c r="B2168" s="30">
        <v>40999</v>
      </c>
      <c r="C2168" s="31" t="s">
        <v>57</v>
      </c>
      <c r="D2168" s="32">
        <v>0</v>
      </c>
      <c r="E2168" s="32">
        <v>6.7511021049645681E-2</v>
      </c>
      <c r="F2168">
        <v>0</v>
      </c>
      <c r="G2168">
        <f>(D2168*Ergebnis!$C$2*Ergebnis!$C$6)</f>
        <v>0</v>
      </c>
      <c r="H2168">
        <f>Ergebnis!$C$3/1000*Eigenverbrauch!E2168</f>
        <v>0.20253306314893704</v>
      </c>
      <c r="I2168">
        <f>Ergebnis!$C$4/1000*Eigenverbrauch!F2168</f>
        <v>0</v>
      </c>
      <c r="J2168">
        <f t="shared" si="99"/>
        <v>0</v>
      </c>
      <c r="K2168">
        <f t="shared" si="100"/>
        <v>0</v>
      </c>
      <c r="L2168">
        <f t="shared" si="101"/>
        <v>0</v>
      </c>
    </row>
    <row r="2169" spans="2:12" x14ac:dyDescent="0.35">
      <c r="B2169" s="30">
        <v>40999</v>
      </c>
      <c r="C2169" s="31" t="s">
        <v>58</v>
      </c>
      <c r="D2169" s="32">
        <v>0</v>
      </c>
      <c r="E2169" s="32">
        <v>7.916396971090249E-2</v>
      </c>
      <c r="F2169">
        <v>0.16487050065285599</v>
      </c>
      <c r="G2169">
        <f>(D2169*Ergebnis!$C$2*Ergebnis!$C$6)</f>
        <v>0</v>
      </c>
      <c r="H2169">
        <f>Ergebnis!$C$3/1000*Eigenverbrauch!E2169</f>
        <v>0.23749190913270746</v>
      </c>
      <c r="I2169">
        <f>Ergebnis!$C$4/1000*Eigenverbrauch!F2169</f>
        <v>0.57704675228499602</v>
      </c>
      <c r="J2169">
        <f t="shared" si="99"/>
        <v>0</v>
      </c>
      <c r="K2169">
        <f t="shared" si="100"/>
        <v>0</v>
      </c>
      <c r="L2169">
        <f t="shared" si="101"/>
        <v>0</v>
      </c>
    </row>
    <row r="2170" spans="2:12" x14ac:dyDescent="0.35">
      <c r="B2170" s="30">
        <v>40999</v>
      </c>
      <c r="C2170" s="31" t="s">
        <v>59</v>
      </c>
      <c r="D2170" s="32">
        <v>0</v>
      </c>
      <c r="E2170" s="32">
        <v>0.10245018100695964</v>
      </c>
      <c r="F2170">
        <v>0</v>
      </c>
      <c r="G2170">
        <f>(D2170*Ergebnis!$C$2*Ergebnis!$C$6)</f>
        <v>0</v>
      </c>
      <c r="H2170">
        <f>Ergebnis!$C$3/1000*Eigenverbrauch!E2170</f>
        <v>0.30735054302087894</v>
      </c>
      <c r="I2170">
        <f>Ergebnis!$C$4/1000*Eigenverbrauch!F2170</f>
        <v>0</v>
      </c>
      <c r="J2170">
        <f t="shared" si="99"/>
        <v>0</v>
      </c>
      <c r="K2170">
        <f t="shared" si="100"/>
        <v>0</v>
      </c>
      <c r="L2170">
        <f t="shared" si="101"/>
        <v>0</v>
      </c>
    </row>
    <row r="2171" spans="2:12" x14ac:dyDescent="0.35">
      <c r="B2171" s="30">
        <v>40999</v>
      </c>
      <c r="C2171" s="31" t="s">
        <v>60</v>
      </c>
      <c r="D2171" s="32">
        <v>2.7608595881110393E-6</v>
      </c>
      <c r="E2171" s="32">
        <v>0.1313676395548225</v>
      </c>
      <c r="F2171">
        <v>0.20832927328357337</v>
      </c>
      <c r="G2171">
        <f>(D2171*Ergebnis!$C$2*Ergebnis!$C$6)</f>
        <v>1.8111238898008419E-2</v>
      </c>
      <c r="H2171">
        <f>Ergebnis!$C$3/1000*Eigenverbrauch!E2171</f>
        <v>0.39410291866446751</v>
      </c>
      <c r="I2171">
        <f>Ergebnis!$C$4/1000*Eigenverbrauch!F2171</f>
        <v>0.72915245649250682</v>
      </c>
      <c r="J2171">
        <f t="shared" si="99"/>
        <v>1.5394553063307156E-2</v>
      </c>
      <c r="K2171">
        <f t="shared" si="100"/>
        <v>2.7166858347012629E-3</v>
      </c>
      <c r="L2171">
        <f t="shared" si="101"/>
        <v>2.4450172512311369E-3</v>
      </c>
    </row>
    <row r="2172" spans="2:12" x14ac:dyDescent="0.35">
      <c r="B2172" s="30">
        <v>40999</v>
      </c>
      <c r="C2172" s="31" t="s">
        <v>61</v>
      </c>
      <c r="D2172" s="32">
        <v>2.6359635591250637E-5</v>
      </c>
      <c r="E2172" s="32">
        <v>0.15361343780317741</v>
      </c>
      <c r="F2172">
        <v>5.5151715939430551E-2</v>
      </c>
      <c r="G2172">
        <f>(D2172*Ergebnis!$C$2*Ergebnis!$C$6)</f>
        <v>0.17291920947860417</v>
      </c>
      <c r="H2172">
        <f>Ergebnis!$C$3/1000*Eigenverbrauch!E2172</f>
        <v>0.46084031340953224</v>
      </c>
      <c r="I2172">
        <f>Ergebnis!$C$4/1000*Eigenverbrauch!F2172</f>
        <v>0.19303100578800692</v>
      </c>
      <c r="J2172">
        <f t="shared" si="99"/>
        <v>0.14698132805681355</v>
      </c>
      <c r="K2172">
        <f t="shared" si="100"/>
        <v>2.5937881421790626E-2</v>
      </c>
      <c r="L2172">
        <f t="shared" si="101"/>
        <v>2.3344093279611563E-2</v>
      </c>
    </row>
    <row r="2173" spans="2:12" x14ac:dyDescent="0.35">
      <c r="B2173" s="30">
        <v>40999</v>
      </c>
      <c r="C2173" s="31" t="s">
        <v>62</v>
      </c>
      <c r="D2173" s="32">
        <v>6.6286924015504094E-5</v>
      </c>
      <c r="E2173" s="32">
        <v>0.16643581330931892</v>
      </c>
      <c r="F2173">
        <v>0.61836181864244932</v>
      </c>
      <c r="G2173">
        <f>(D2173*Ergebnis!$C$2*Ergebnis!$C$6)</f>
        <v>0.43484222154170687</v>
      </c>
      <c r="H2173">
        <f>Ergebnis!$C$3/1000*Eigenverbrauch!E2173</f>
        <v>0.49930743992795679</v>
      </c>
      <c r="I2173">
        <f>Ergebnis!$C$4/1000*Eigenverbrauch!F2173</f>
        <v>2.1642663652485727</v>
      </c>
      <c r="J2173">
        <f t="shared" si="99"/>
        <v>0.36961588831045084</v>
      </c>
      <c r="K2173">
        <f t="shared" si="100"/>
        <v>6.522633323125604E-2</v>
      </c>
      <c r="L2173">
        <f t="shared" si="101"/>
        <v>5.8703699908130437E-2</v>
      </c>
    </row>
    <row r="2174" spans="2:12" x14ac:dyDescent="0.35">
      <c r="B2174" s="30">
        <v>40999</v>
      </c>
      <c r="C2174" s="31" t="s">
        <v>63</v>
      </c>
      <c r="D2174" s="32">
        <v>1.1636365816367052E-4</v>
      </c>
      <c r="E2174" s="32">
        <v>0.17464721266187985</v>
      </c>
      <c r="F2174">
        <v>0.45056808216241501</v>
      </c>
      <c r="G2174">
        <f>(D2174*Ergebnis!$C$2*Ergebnis!$C$6)</f>
        <v>0.76334559755367859</v>
      </c>
      <c r="H2174">
        <f>Ergebnis!$C$3/1000*Eigenverbrauch!E2174</f>
        <v>0.52394163798563953</v>
      </c>
      <c r="I2174">
        <f>Ergebnis!$C$4/1000*Eigenverbrauch!F2174</f>
        <v>1.5769882875684524</v>
      </c>
      <c r="J2174">
        <f t="shared" si="99"/>
        <v>0.44535039228779361</v>
      </c>
      <c r="K2174">
        <f t="shared" si="100"/>
        <v>0.31799520526588498</v>
      </c>
      <c r="L2174">
        <f t="shared" si="101"/>
        <v>0.28619568473929652</v>
      </c>
    </row>
    <row r="2175" spans="2:12" x14ac:dyDescent="0.35">
      <c r="B2175" s="30">
        <v>40999</v>
      </c>
      <c r="C2175" s="31" t="s">
        <v>64</v>
      </c>
      <c r="D2175" s="32">
        <v>2.3433124427852935E-4</v>
      </c>
      <c r="E2175" s="32">
        <v>0.17344051208478528</v>
      </c>
      <c r="F2175">
        <v>0.16272679437959192</v>
      </c>
      <c r="G2175">
        <f>(D2175*Ergebnis!$C$2*Ergebnis!$C$6)</f>
        <v>1.5372129624671524</v>
      </c>
      <c r="H2175">
        <f>Ergebnis!$C$3/1000*Eigenverbrauch!E2175</f>
        <v>0.52032153625435584</v>
      </c>
      <c r="I2175">
        <f>Ergebnis!$C$4/1000*Eigenverbrauch!F2175</f>
        <v>0.56954378032857167</v>
      </c>
      <c r="J2175">
        <f t="shared" si="99"/>
        <v>0.44227330581620244</v>
      </c>
      <c r="K2175">
        <f t="shared" si="100"/>
        <v>1.0949396566509499</v>
      </c>
      <c r="L2175">
        <f t="shared" si="101"/>
        <v>0.51258940229571448</v>
      </c>
    </row>
    <row r="2176" spans="2:12" x14ac:dyDescent="0.35">
      <c r="B2176" s="30">
        <v>40999</v>
      </c>
      <c r="C2176" s="31" t="s">
        <v>65</v>
      </c>
      <c r="D2176" s="32">
        <v>3.9727454777875896E-4</v>
      </c>
      <c r="E2176" s="32">
        <v>0.17253439205708754</v>
      </c>
      <c r="F2176">
        <v>0.10426207783602595</v>
      </c>
      <c r="G2176">
        <f>(D2176*Ergebnis!$C$2*Ergebnis!$C$6)</f>
        <v>2.6061210334286589</v>
      </c>
      <c r="H2176">
        <f>Ergebnis!$C$3/1000*Eigenverbrauch!E2176</f>
        <v>0.51760317617126261</v>
      </c>
      <c r="I2176">
        <f>Ergebnis!$C$4/1000*Eigenverbrauch!F2176</f>
        <v>0.36491727242609084</v>
      </c>
      <c r="J2176">
        <f t="shared" si="99"/>
        <v>0.43996269974557323</v>
      </c>
      <c r="K2176">
        <f t="shared" si="100"/>
        <v>2.1661583336830859</v>
      </c>
      <c r="L2176">
        <f t="shared" si="101"/>
        <v>0.32842554518348177</v>
      </c>
    </row>
    <row r="2177" spans="2:12" x14ac:dyDescent="0.35">
      <c r="B2177" s="30">
        <v>40999</v>
      </c>
      <c r="C2177" s="31" t="s">
        <v>66</v>
      </c>
      <c r="D2177" s="32">
        <v>3.2074614938640489E-4</v>
      </c>
      <c r="E2177" s="32">
        <v>0.16973435839771439</v>
      </c>
      <c r="F2177">
        <v>0.15882914661002084</v>
      </c>
      <c r="G2177">
        <f>(D2177*Ergebnis!$C$2*Ergebnis!$C$6)</f>
        <v>2.104094739974816</v>
      </c>
      <c r="H2177">
        <f>Ergebnis!$C$3/1000*Eigenverbrauch!E2177</f>
        <v>0.50920307519314312</v>
      </c>
      <c r="I2177">
        <f>Ergebnis!$C$4/1000*Eigenverbrauch!F2177</f>
        <v>0.55590201313507293</v>
      </c>
      <c r="J2177">
        <f t="shared" si="99"/>
        <v>0.43282261391417165</v>
      </c>
      <c r="K2177">
        <f t="shared" si="100"/>
        <v>1.6712721260606442</v>
      </c>
      <c r="L2177">
        <f t="shared" si="101"/>
        <v>0.5003118118215657</v>
      </c>
    </row>
    <row r="2178" spans="2:12" x14ac:dyDescent="0.35">
      <c r="B2178" s="30">
        <v>40999</v>
      </c>
      <c r="C2178" s="31" t="s">
        <v>67</v>
      </c>
      <c r="D2178" s="32">
        <v>1.2238496145583651E-4</v>
      </c>
      <c r="E2178" s="32">
        <v>0.15842567847825378</v>
      </c>
      <c r="F2178">
        <v>0</v>
      </c>
      <c r="G2178">
        <f>(D2178*Ergebnis!$C$2*Ergebnis!$C$6)</f>
        <v>0.80284534715028744</v>
      </c>
      <c r="H2178">
        <f>Ergebnis!$C$3/1000*Eigenverbrauch!E2178</f>
        <v>0.47527703543476135</v>
      </c>
      <c r="I2178">
        <f>Ergebnis!$C$4/1000*Eigenverbrauch!F2178</f>
        <v>0</v>
      </c>
      <c r="J2178">
        <f t="shared" si="99"/>
        <v>0.40398548011954716</v>
      </c>
      <c r="K2178">
        <f t="shared" si="100"/>
        <v>0.39885986703074028</v>
      </c>
      <c r="L2178">
        <f t="shared" si="101"/>
        <v>0</v>
      </c>
    </row>
    <row r="2179" spans="2:12" x14ac:dyDescent="0.35">
      <c r="B2179" s="30">
        <v>40999</v>
      </c>
      <c r="C2179" s="31" t="s">
        <v>68</v>
      </c>
      <c r="D2179" s="32">
        <v>8.8216037315357493E-5</v>
      </c>
      <c r="E2179" s="32">
        <v>0.14973136429458095</v>
      </c>
      <c r="F2179">
        <v>0</v>
      </c>
      <c r="G2179">
        <f>(D2179*Ergebnis!$C$2*Ergebnis!$C$6)</f>
        <v>0.5786972047887452</v>
      </c>
      <c r="H2179">
        <f>Ergebnis!$C$3/1000*Eigenverbrauch!E2179</f>
        <v>0.44919409288374285</v>
      </c>
      <c r="I2179">
        <f>Ergebnis!$C$4/1000*Eigenverbrauch!F2179</f>
        <v>0</v>
      </c>
      <c r="J2179">
        <f t="shared" si="99"/>
        <v>0.38181497895118138</v>
      </c>
      <c r="K2179">
        <f t="shared" si="100"/>
        <v>0.19688222583756382</v>
      </c>
      <c r="L2179">
        <f t="shared" si="101"/>
        <v>0</v>
      </c>
    </row>
    <row r="2180" spans="2:12" x14ac:dyDescent="0.35">
      <c r="B2180" s="30">
        <v>40999</v>
      </c>
      <c r="C2180" s="31" t="s">
        <v>69</v>
      </c>
      <c r="D2180" s="32">
        <v>3.6443346563065717E-5</v>
      </c>
      <c r="E2180" s="32">
        <v>0.15306212969128655</v>
      </c>
      <c r="F2180">
        <v>0</v>
      </c>
      <c r="G2180">
        <f>(D2180*Ergebnis!$C$2*Ergebnis!$C$6)</f>
        <v>0.23906835345371111</v>
      </c>
      <c r="H2180">
        <f>Ergebnis!$C$3/1000*Eigenverbrauch!E2180</f>
        <v>0.45918638907385967</v>
      </c>
      <c r="I2180">
        <f>Ergebnis!$C$4/1000*Eigenverbrauch!F2180</f>
        <v>0</v>
      </c>
      <c r="J2180">
        <f t="shared" si="99"/>
        <v>0.20320810043565443</v>
      </c>
      <c r="K2180">
        <f t="shared" si="100"/>
        <v>3.5860253018056676E-2</v>
      </c>
      <c r="L2180">
        <f t="shared" si="101"/>
        <v>0</v>
      </c>
    </row>
    <row r="2181" spans="2:12" x14ac:dyDescent="0.35">
      <c r="B2181" s="30">
        <v>40999</v>
      </c>
      <c r="C2181" s="31" t="s">
        <v>70</v>
      </c>
      <c r="D2181" s="32">
        <v>8.6296582554099336E-5</v>
      </c>
      <c r="E2181" s="32">
        <v>0.15902428863252335</v>
      </c>
      <c r="F2181">
        <v>0.20501627267943795</v>
      </c>
      <c r="G2181">
        <f>(D2181*Ergebnis!$C$2*Ergebnis!$C$6)</f>
        <v>0.56610558155489166</v>
      </c>
      <c r="H2181">
        <f>Ergebnis!$C$3/1000*Eigenverbrauch!E2181</f>
        <v>0.47707286589757003</v>
      </c>
      <c r="I2181">
        <f>Ergebnis!$C$4/1000*Eigenverbrauch!F2181</f>
        <v>0.7175569543780328</v>
      </c>
      <c r="J2181">
        <f t="shared" ref="J2181:J2244" si="102">MIN(G2181,H2181)*0.85</f>
        <v>0.4055119360129345</v>
      </c>
      <c r="K2181">
        <f t="shared" ref="K2181:K2244" si="103">G2181-J2181</f>
        <v>0.16059364554195715</v>
      </c>
      <c r="L2181">
        <f t="shared" ref="L2181:L2244" si="104">MIN(I2181,K2181)*0.9</f>
        <v>0.14453428098776144</v>
      </c>
    </row>
    <row r="2182" spans="2:12" x14ac:dyDescent="0.35">
      <c r="B2182" s="30">
        <v>40999</v>
      </c>
      <c r="C2182" s="31" t="s">
        <v>71</v>
      </c>
      <c r="D2182" s="32">
        <v>5.0799816421243123E-5</v>
      </c>
      <c r="E2182" s="32">
        <v>0.17000666915471385</v>
      </c>
      <c r="F2182">
        <v>1.9098474070898212E-2</v>
      </c>
      <c r="G2182">
        <f>(D2182*Ergebnis!$C$2*Ergebnis!$C$6)</f>
        <v>0.33324679572335492</v>
      </c>
      <c r="H2182">
        <f>Ergebnis!$C$3/1000*Eigenverbrauch!E2182</f>
        <v>0.51002000746414156</v>
      </c>
      <c r="I2182">
        <f>Ergebnis!$C$4/1000*Eigenverbrauch!F2182</f>
        <v>6.6844659248143742E-2</v>
      </c>
      <c r="J2182">
        <f t="shared" si="102"/>
        <v>0.28325977636485167</v>
      </c>
      <c r="K2182">
        <f t="shared" si="103"/>
        <v>4.9987019358503249E-2</v>
      </c>
      <c r="L2182">
        <f t="shared" si="104"/>
        <v>4.4988317422652926E-2</v>
      </c>
    </row>
    <row r="2183" spans="2:12" x14ac:dyDescent="0.35">
      <c r="B2183" s="30">
        <v>40999</v>
      </c>
      <c r="C2183" s="31" t="s">
        <v>72</v>
      </c>
      <c r="D2183" s="32">
        <v>1.3580799783422397E-5</v>
      </c>
      <c r="E2183" s="32">
        <v>0.17213213578061065</v>
      </c>
      <c r="F2183">
        <v>0.14421296747412934</v>
      </c>
      <c r="G2183">
        <f>(D2183*Ergebnis!$C$2*Ergebnis!$C$6)</f>
        <v>8.9090046579250917E-2</v>
      </c>
      <c r="H2183">
        <f>Ergebnis!$C$3/1000*Eigenverbrauch!E2183</f>
        <v>0.5163964073418319</v>
      </c>
      <c r="I2183">
        <f>Ergebnis!$C$4/1000*Eigenverbrauch!F2183</f>
        <v>0.50474538615945275</v>
      </c>
      <c r="J2183">
        <f t="shared" si="102"/>
        <v>7.5726539592363279E-2</v>
      </c>
      <c r="K2183">
        <f t="shared" si="103"/>
        <v>1.3363506986887638E-2</v>
      </c>
      <c r="L2183">
        <f t="shared" si="104"/>
        <v>1.2027156288198875E-2</v>
      </c>
    </row>
    <row r="2184" spans="2:12" x14ac:dyDescent="0.35">
      <c r="B2184" s="30">
        <v>40999</v>
      </c>
      <c r="C2184" s="31" t="s">
        <v>73</v>
      </c>
      <c r="D2184" s="32">
        <v>0</v>
      </c>
      <c r="E2184" s="32">
        <v>0.16476068857145976</v>
      </c>
      <c r="F2184">
        <v>0</v>
      </c>
      <c r="G2184">
        <f>(D2184*Ergebnis!$C$2*Ergebnis!$C$6)</f>
        <v>0</v>
      </c>
      <c r="H2184">
        <f>Ergebnis!$C$3/1000*Eigenverbrauch!E2184</f>
        <v>0.49428206571437927</v>
      </c>
      <c r="I2184">
        <f>Ergebnis!$C$4/1000*Eigenverbrauch!F2184</f>
        <v>0</v>
      </c>
      <c r="J2184">
        <f t="shared" si="102"/>
        <v>0</v>
      </c>
      <c r="K2184">
        <f t="shared" si="103"/>
        <v>0</v>
      </c>
      <c r="L2184">
        <f t="shared" si="104"/>
        <v>0</v>
      </c>
    </row>
    <row r="2185" spans="2:12" x14ac:dyDescent="0.35">
      <c r="B2185" s="30">
        <v>40999</v>
      </c>
      <c r="C2185" s="31" t="s">
        <v>74</v>
      </c>
      <c r="D2185" s="32">
        <v>0</v>
      </c>
      <c r="E2185" s="32">
        <v>0.15708584381380566</v>
      </c>
      <c r="F2185">
        <v>0.28160505135150937</v>
      </c>
      <c r="G2185">
        <f>(D2185*Ergebnis!$C$2*Ergebnis!$C$6)</f>
        <v>0</v>
      </c>
      <c r="H2185">
        <f>Ergebnis!$C$3/1000*Eigenverbrauch!E2185</f>
        <v>0.47125753144141702</v>
      </c>
      <c r="I2185">
        <f>Ergebnis!$C$4/1000*Eigenverbrauch!F2185</f>
        <v>0.9856176797302828</v>
      </c>
      <c r="J2185">
        <f t="shared" si="102"/>
        <v>0</v>
      </c>
      <c r="K2185">
        <f t="shared" si="103"/>
        <v>0</v>
      </c>
      <c r="L2185">
        <f t="shared" si="104"/>
        <v>0</v>
      </c>
    </row>
    <row r="2186" spans="2:12" x14ac:dyDescent="0.35">
      <c r="B2186" s="30">
        <v>40999</v>
      </c>
      <c r="C2186" s="31" t="s">
        <v>75</v>
      </c>
      <c r="D2186" s="32">
        <v>0</v>
      </c>
      <c r="E2186" s="32">
        <v>0.14249547372059354</v>
      </c>
      <c r="F2186">
        <v>0</v>
      </c>
      <c r="G2186">
        <f>(D2186*Ergebnis!$C$2*Ergebnis!$C$6)</f>
        <v>0</v>
      </c>
      <c r="H2186">
        <f>Ergebnis!$C$3/1000*Eigenverbrauch!E2186</f>
        <v>0.42748642116178059</v>
      </c>
      <c r="I2186">
        <f>Ergebnis!$C$4/1000*Eigenverbrauch!F2186</f>
        <v>0</v>
      </c>
      <c r="J2186">
        <f t="shared" si="102"/>
        <v>0</v>
      </c>
      <c r="K2186">
        <f t="shared" si="103"/>
        <v>0</v>
      </c>
      <c r="L2186">
        <f t="shared" si="104"/>
        <v>0</v>
      </c>
    </row>
    <row r="2187" spans="2:12" x14ac:dyDescent="0.35">
      <c r="B2187" s="30">
        <v>40999</v>
      </c>
      <c r="C2187" s="31" t="s">
        <v>76</v>
      </c>
      <c r="D2187" s="32">
        <v>0</v>
      </c>
      <c r="E2187" s="32">
        <v>0.11746412995130238</v>
      </c>
      <c r="F2187">
        <v>0</v>
      </c>
      <c r="G2187">
        <f>(D2187*Ergebnis!$C$2*Ergebnis!$C$6)</f>
        <v>0</v>
      </c>
      <c r="H2187">
        <f>Ergebnis!$C$3/1000*Eigenverbrauch!E2187</f>
        <v>0.35239238985390714</v>
      </c>
      <c r="I2187">
        <f>Ergebnis!$C$4/1000*Eigenverbrauch!F2187</f>
        <v>0</v>
      </c>
      <c r="J2187">
        <f t="shared" si="102"/>
        <v>0</v>
      </c>
      <c r="K2187">
        <f t="shared" si="103"/>
        <v>0</v>
      </c>
      <c r="L2187">
        <f t="shared" si="104"/>
        <v>0</v>
      </c>
    </row>
    <row r="2188" spans="2:12" x14ac:dyDescent="0.35">
      <c r="B2188" s="30">
        <v>41000</v>
      </c>
      <c r="C2188" s="31" t="s">
        <v>53</v>
      </c>
      <c r="D2188" s="32">
        <v>0</v>
      </c>
      <c r="E2188" s="32">
        <v>0.10000234123933492</v>
      </c>
      <c r="F2188">
        <v>0</v>
      </c>
      <c r="G2188">
        <f>(D2188*Ergebnis!$C$2*Ergebnis!$C$6)</f>
        <v>0</v>
      </c>
      <c r="H2188">
        <f>Ergebnis!$C$3/1000*Eigenverbrauch!E2188</f>
        <v>0.30000702371800475</v>
      </c>
      <c r="I2188">
        <f>Ergebnis!$C$4/1000*Eigenverbrauch!F2188</f>
        <v>0</v>
      </c>
      <c r="J2188">
        <f t="shared" si="102"/>
        <v>0</v>
      </c>
      <c r="K2188">
        <f t="shared" si="103"/>
        <v>0</v>
      </c>
      <c r="L2188">
        <f t="shared" si="104"/>
        <v>0</v>
      </c>
    </row>
    <row r="2189" spans="2:12" x14ac:dyDescent="0.35">
      <c r="B2189" s="30">
        <v>41000</v>
      </c>
      <c r="C2189" s="31" t="s">
        <v>54</v>
      </c>
      <c r="D2189" s="32">
        <v>0</v>
      </c>
      <c r="E2189" s="32">
        <v>8.9905003062827088E-2</v>
      </c>
      <c r="F2189">
        <v>0</v>
      </c>
      <c r="G2189">
        <f>(D2189*Ergebnis!$C$2*Ergebnis!$C$6)</f>
        <v>0</v>
      </c>
      <c r="H2189">
        <f>Ergebnis!$C$3/1000*Eigenverbrauch!E2189</f>
        <v>0.26971500918848124</v>
      </c>
      <c r="I2189">
        <f>Ergebnis!$C$4/1000*Eigenverbrauch!F2189</f>
        <v>0</v>
      </c>
      <c r="J2189">
        <f t="shared" si="102"/>
        <v>0</v>
      </c>
      <c r="K2189">
        <f t="shared" si="103"/>
        <v>0</v>
      </c>
      <c r="L2189">
        <f t="shared" si="104"/>
        <v>0</v>
      </c>
    </row>
    <row r="2190" spans="2:12" x14ac:dyDescent="0.35">
      <c r="B2190" s="30">
        <v>41000</v>
      </c>
      <c r="C2190" s="31" t="s">
        <v>55</v>
      </c>
      <c r="D2190" s="32">
        <v>0</v>
      </c>
      <c r="E2190" s="32">
        <v>8.2789443161868329E-2</v>
      </c>
      <c r="F2190">
        <v>0.2720558143160603</v>
      </c>
      <c r="G2190">
        <f>(D2190*Ergebnis!$C$2*Ergebnis!$C$6)</f>
        <v>0</v>
      </c>
      <c r="H2190">
        <f>Ergebnis!$C$3/1000*Eigenverbrauch!E2190</f>
        <v>0.248368329485605</v>
      </c>
      <c r="I2190">
        <f>Ergebnis!$C$4/1000*Eigenverbrauch!F2190</f>
        <v>0.95219535010621104</v>
      </c>
      <c r="J2190">
        <f t="shared" si="102"/>
        <v>0</v>
      </c>
      <c r="K2190">
        <f t="shared" si="103"/>
        <v>0</v>
      </c>
      <c r="L2190">
        <f t="shared" si="104"/>
        <v>0</v>
      </c>
    </row>
    <row r="2191" spans="2:12" x14ac:dyDescent="0.35">
      <c r="B2191" s="30">
        <v>41000</v>
      </c>
      <c r="C2191" s="31" t="s">
        <v>56</v>
      </c>
      <c r="D2191" s="32">
        <v>0</v>
      </c>
      <c r="E2191" s="32">
        <v>7.8428213612178638E-2</v>
      </c>
      <c r="F2191">
        <v>0.25607545846081886</v>
      </c>
      <c r="G2191">
        <f>(D2191*Ergebnis!$C$2*Ergebnis!$C$6)</f>
        <v>0</v>
      </c>
      <c r="H2191">
        <f>Ergebnis!$C$3/1000*Eigenverbrauch!E2191</f>
        <v>0.23528464083653591</v>
      </c>
      <c r="I2191">
        <f>Ergebnis!$C$4/1000*Eigenverbrauch!F2191</f>
        <v>0.89626410461286599</v>
      </c>
      <c r="J2191">
        <f t="shared" si="102"/>
        <v>0</v>
      </c>
      <c r="K2191">
        <f t="shared" si="103"/>
        <v>0</v>
      </c>
      <c r="L2191">
        <f t="shared" si="104"/>
        <v>0</v>
      </c>
    </row>
    <row r="2192" spans="2:12" x14ac:dyDescent="0.35">
      <c r="B2192" s="30">
        <v>41000</v>
      </c>
      <c r="C2192" s="31" t="s">
        <v>57</v>
      </c>
      <c r="D2192" s="32">
        <v>0</v>
      </c>
      <c r="E2192" s="32">
        <v>7.8338007855325104E-2</v>
      </c>
      <c r="F2192">
        <v>0.14830549763217898</v>
      </c>
      <c r="G2192">
        <f>(D2192*Ergebnis!$C$2*Ergebnis!$C$6)</f>
        <v>0</v>
      </c>
      <c r="H2192">
        <f>Ergebnis!$C$3/1000*Eigenverbrauch!E2192</f>
        <v>0.23501402356597531</v>
      </c>
      <c r="I2192">
        <f>Ergebnis!$C$4/1000*Eigenverbrauch!F2192</f>
        <v>0.51906924171262647</v>
      </c>
      <c r="J2192">
        <f t="shared" si="102"/>
        <v>0</v>
      </c>
      <c r="K2192">
        <f t="shared" si="103"/>
        <v>0</v>
      </c>
      <c r="L2192">
        <f t="shared" si="104"/>
        <v>0</v>
      </c>
    </row>
    <row r="2193" spans="2:12" x14ac:dyDescent="0.35">
      <c r="B2193" s="30">
        <v>41000</v>
      </c>
      <c r="C2193" s="31" t="s">
        <v>58</v>
      </c>
      <c r="D2193" s="32">
        <v>0</v>
      </c>
      <c r="E2193" s="32">
        <v>8.2691205486416328E-2</v>
      </c>
      <c r="F2193">
        <v>0.16837838364546998</v>
      </c>
      <c r="G2193">
        <f>(D2193*Ergebnis!$C$2*Ergebnis!$C$6)</f>
        <v>0</v>
      </c>
      <c r="H2193">
        <f>Ergebnis!$C$3/1000*Eigenverbrauch!E2193</f>
        <v>0.24807361645924897</v>
      </c>
      <c r="I2193">
        <f>Ergebnis!$C$4/1000*Eigenverbrauch!F2193</f>
        <v>0.58932434275914491</v>
      </c>
      <c r="J2193">
        <f t="shared" si="102"/>
        <v>0</v>
      </c>
      <c r="K2193">
        <f t="shared" si="103"/>
        <v>0</v>
      </c>
      <c r="L2193">
        <f t="shared" si="104"/>
        <v>0</v>
      </c>
    </row>
    <row r="2194" spans="2:12" x14ac:dyDescent="0.35">
      <c r="B2194" s="30">
        <v>41000</v>
      </c>
      <c r="C2194" s="31" t="s">
        <v>59</v>
      </c>
      <c r="D2194" s="32">
        <v>0</v>
      </c>
      <c r="E2194" s="32">
        <v>9.4965066520315861E-2</v>
      </c>
      <c r="F2194">
        <v>0.22469939391577182</v>
      </c>
      <c r="G2194">
        <f>(D2194*Ergebnis!$C$2*Ergebnis!$C$6)</f>
        <v>0</v>
      </c>
      <c r="H2194">
        <f>Ergebnis!$C$3/1000*Eigenverbrauch!E2194</f>
        <v>0.28489519956094755</v>
      </c>
      <c r="I2194">
        <f>Ergebnis!$C$4/1000*Eigenverbrauch!F2194</f>
        <v>0.78644787870520139</v>
      </c>
      <c r="J2194">
        <f t="shared" si="102"/>
        <v>0</v>
      </c>
      <c r="K2194">
        <f t="shared" si="103"/>
        <v>0</v>
      </c>
      <c r="L2194">
        <f t="shared" si="104"/>
        <v>0</v>
      </c>
    </row>
    <row r="2195" spans="2:12" x14ac:dyDescent="0.35">
      <c r="B2195" s="30">
        <v>41000</v>
      </c>
      <c r="C2195" s="31" t="s">
        <v>60</v>
      </c>
      <c r="D2195" s="32">
        <v>0</v>
      </c>
      <c r="E2195" s="32">
        <v>0.12093633841640279</v>
      </c>
      <c r="F2195">
        <v>0.23463839572817805</v>
      </c>
      <c r="G2195">
        <f>(D2195*Ergebnis!$C$2*Ergebnis!$C$6)</f>
        <v>0</v>
      </c>
      <c r="H2195">
        <f>Ergebnis!$C$3/1000*Eigenverbrauch!E2195</f>
        <v>0.36280901524920839</v>
      </c>
      <c r="I2195">
        <f>Ergebnis!$C$4/1000*Eigenverbrauch!F2195</f>
        <v>0.82123438504862312</v>
      </c>
      <c r="J2195">
        <f t="shared" si="102"/>
        <v>0</v>
      </c>
      <c r="K2195">
        <f t="shared" si="103"/>
        <v>0</v>
      </c>
      <c r="L2195">
        <f t="shared" si="104"/>
        <v>0</v>
      </c>
    </row>
    <row r="2196" spans="2:12" x14ac:dyDescent="0.35">
      <c r="B2196" s="30">
        <v>41000</v>
      </c>
      <c r="C2196" s="31" t="s">
        <v>61</v>
      </c>
      <c r="D2196" s="32">
        <v>5.8240990358723354E-6</v>
      </c>
      <c r="E2196" s="32">
        <v>0.1502405569517907</v>
      </c>
      <c r="F2196">
        <v>0.57334398690390342</v>
      </c>
      <c r="G2196">
        <f>(D2196*Ergebnis!$C$2*Ergebnis!$C$6)</f>
        <v>3.8206089675322519E-2</v>
      </c>
      <c r="H2196">
        <f>Ergebnis!$C$3/1000*Eigenverbrauch!E2196</f>
        <v>0.45072167085537207</v>
      </c>
      <c r="I2196">
        <f>Ergebnis!$C$4/1000*Eigenverbrauch!F2196</f>
        <v>2.0067039541636618</v>
      </c>
      <c r="J2196">
        <f t="shared" si="102"/>
        <v>3.2475176224024141E-2</v>
      </c>
      <c r="K2196">
        <f t="shared" si="103"/>
        <v>5.7309134512983778E-3</v>
      </c>
      <c r="L2196">
        <f t="shared" si="104"/>
        <v>5.1578221061685404E-3</v>
      </c>
    </row>
    <row r="2197" spans="2:12" x14ac:dyDescent="0.35">
      <c r="B2197" s="30">
        <v>41000</v>
      </c>
      <c r="C2197" s="31" t="s">
        <v>62</v>
      </c>
      <c r="D2197" s="32">
        <v>8.0669687774520654E-5</v>
      </c>
      <c r="E2197" s="32">
        <v>0.17286198080382398</v>
      </c>
      <c r="F2197">
        <v>0.57996998811217426</v>
      </c>
      <c r="G2197">
        <f>(D2197*Ergebnis!$C$2*Ergebnis!$C$6)</f>
        <v>0.52919315180085547</v>
      </c>
      <c r="H2197">
        <f>Ergebnis!$C$3/1000*Eigenverbrauch!E2197</f>
        <v>0.51858594241147193</v>
      </c>
      <c r="I2197">
        <f>Ergebnis!$C$4/1000*Eigenverbrauch!F2197</f>
        <v>2.0298949583926098</v>
      </c>
      <c r="J2197">
        <f t="shared" si="102"/>
        <v>0.44079805104975112</v>
      </c>
      <c r="K2197">
        <f t="shared" si="103"/>
        <v>8.839510075110435E-2</v>
      </c>
      <c r="L2197">
        <f t="shared" si="104"/>
        <v>7.9555590675993923E-2</v>
      </c>
    </row>
    <row r="2198" spans="2:12" x14ac:dyDescent="0.35">
      <c r="B2198" s="30">
        <v>41000</v>
      </c>
      <c r="C2198" s="31" t="s">
        <v>63</v>
      </c>
      <c r="D2198" s="32">
        <v>3.9022778235386603E-4</v>
      </c>
      <c r="E2198" s="32">
        <v>0.18237617273262996</v>
      </c>
      <c r="F2198">
        <v>0.23502816050513514</v>
      </c>
      <c r="G2198">
        <f>(D2198*Ergebnis!$C$2*Ergebnis!$C$6)</f>
        <v>2.559894252241361</v>
      </c>
      <c r="H2198">
        <f>Ergebnis!$C$3/1000*Eigenverbrauch!E2198</f>
        <v>0.54712851819788988</v>
      </c>
      <c r="I2198">
        <f>Ergebnis!$C$4/1000*Eigenverbrauch!F2198</f>
        <v>0.82259856176797297</v>
      </c>
      <c r="J2198">
        <f t="shared" si="102"/>
        <v>0.4650592404682064</v>
      </c>
      <c r="K2198">
        <f t="shared" si="103"/>
        <v>2.0948350117731547</v>
      </c>
      <c r="L2198">
        <f t="shared" si="104"/>
        <v>0.74033870559117565</v>
      </c>
    </row>
    <row r="2199" spans="2:12" x14ac:dyDescent="0.35">
      <c r="B2199" s="30">
        <v>41000</v>
      </c>
      <c r="C2199" s="31" t="s">
        <v>64</v>
      </c>
      <c r="D2199" s="32">
        <v>4.1152584203357973E-4</v>
      </c>
      <c r="E2199" s="32">
        <v>0.18442024804995069</v>
      </c>
      <c r="F2199">
        <v>0</v>
      </c>
      <c r="G2199">
        <f>(D2199*Ergebnis!$C$2*Ergebnis!$C$6)</f>
        <v>2.6996095237402828</v>
      </c>
      <c r="H2199">
        <f>Ergebnis!$C$3/1000*Eigenverbrauch!E2199</f>
        <v>0.55326074414985205</v>
      </c>
      <c r="I2199">
        <f>Ergebnis!$C$4/1000*Eigenverbrauch!F2199</f>
        <v>0</v>
      </c>
      <c r="J2199">
        <f t="shared" si="102"/>
        <v>0.47027163252737425</v>
      </c>
      <c r="K2199">
        <f t="shared" si="103"/>
        <v>2.2293378912129085</v>
      </c>
      <c r="L2199">
        <f t="shared" si="104"/>
        <v>0</v>
      </c>
    </row>
    <row r="2200" spans="2:12" x14ac:dyDescent="0.35">
      <c r="B2200" s="30">
        <v>41000</v>
      </c>
      <c r="C2200" s="31" t="s">
        <v>65</v>
      </c>
      <c r="D2200" s="32">
        <v>1.2882696716142892E-4</v>
      </c>
      <c r="E2200" s="32">
        <v>0.17579704885630643</v>
      </c>
      <c r="F2200">
        <v>0</v>
      </c>
      <c r="G2200">
        <f>(D2200*Ergebnis!$C$2*Ergebnis!$C$6)</f>
        <v>0.84510490457897369</v>
      </c>
      <c r="H2200">
        <f>Ergebnis!$C$3/1000*Eigenverbrauch!E2200</f>
        <v>0.52739114656891928</v>
      </c>
      <c r="I2200">
        <f>Ergebnis!$C$4/1000*Eigenverbrauch!F2200</f>
        <v>0</v>
      </c>
      <c r="J2200">
        <f t="shared" si="102"/>
        <v>0.44828247458358139</v>
      </c>
      <c r="K2200">
        <f t="shared" si="103"/>
        <v>0.3968224299953923</v>
      </c>
      <c r="L2200">
        <f t="shared" si="104"/>
        <v>0</v>
      </c>
    </row>
    <row r="2201" spans="2:12" x14ac:dyDescent="0.35">
      <c r="B2201" s="30">
        <v>41000</v>
      </c>
      <c r="C2201" s="31" t="s">
        <v>66</v>
      </c>
      <c r="D2201" s="32">
        <v>3.0261650475780903E-4</v>
      </c>
      <c r="E2201" s="32">
        <v>0.15818649826831638</v>
      </c>
      <c r="F2201">
        <v>0</v>
      </c>
      <c r="G2201">
        <f>(D2201*Ergebnis!$C$2*Ergebnis!$C$6)</f>
        <v>1.9851642712112272</v>
      </c>
      <c r="H2201">
        <f>Ergebnis!$C$3/1000*Eigenverbrauch!E2201</f>
        <v>0.47455949480494913</v>
      </c>
      <c r="I2201">
        <f>Ergebnis!$C$4/1000*Eigenverbrauch!F2201</f>
        <v>0</v>
      </c>
      <c r="J2201">
        <f t="shared" si="102"/>
        <v>0.40337557058420676</v>
      </c>
      <c r="K2201">
        <f t="shared" si="103"/>
        <v>1.5817887006270204</v>
      </c>
      <c r="L2201">
        <f t="shared" si="104"/>
        <v>0</v>
      </c>
    </row>
    <row r="2202" spans="2:12" x14ac:dyDescent="0.35">
      <c r="B2202" s="30">
        <v>41000</v>
      </c>
      <c r="C2202" s="31" t="s">
        <v>67</v>
      </c>
      <c r="D2202" s="32">
        <v>4.831241340185927E-4</v>
      </c>
      <c r="E2202" s="32">
        <v>0.14190185098198696</v>
      </c>
      <c r="F2202">
        <v>0</v>
      </c>
      <c r="G2202">
        <f>(D2202*Ergebnis!$C$2*Ergebnis!$C$6)</f>
        <v>3.1692943191619682</v>
      </c>
      <c r="H2202">
        <f>Ergebnis!$C$3/1000*Eigenverbrauch!E2202</f>
        <v>0.42570555294596091</v>
      </c>
      <c r="I2202">
        <f>Ergebnis!$C$4/1000*Eigenverbrauch!F2202</f>
        <v>0</v>
      </c>
      <c r="J2202">
        <f t="shared" si="102"/>
        <v>0.36184972000406679</v>
      </c>
      <c r="K2202">
        <f t="shared" si="103"/>
        <v>2.8074445991579013</v>
      </c>
      <c r="L2202">
        <f t="shared" si="104"/>
        <v>0</v>
      </c>
    </row>
    <row r="2203" spans="2:12" x14ac:dyDescent="0.35">
      <c r="B2203" s="30">
        <v>41000</v>
      </c>
      <c r="C2203" s="31" t="s">
        <v>68</v>
      </c>
      <c r="D2203" s="32">
        <v>3.1359420835815532E-4</v>
      </c>
      <c r="E2203" s="32">
        <v>0.12981475320160424</v>
      </c>
      <c r="F2203">
        <v>0</v>
      </c>
      <c r="G2203">
        <f>(D2203*Ergebnis!$C$2*Ergebnis!$C$6)</f>
        <v>2.0571780068294987</v>
      </c>
      <c r="H2203">
        <f>Ergebnis!$C$3/1000*Eigenverbrauch!E2203</f>
        <v>0.38944425960481271</v>
      </c>
      <c r="I2203">
        <f>Ergebnis!$C$4/1000*Eigenverbrauch!F2203</f>
        <v>0</v>
      </c>
      <c r="J2203">
        <f t="shared" si="102"/>
        <v>0.3310276206640908</v>
      </c>
      <c r="K2203">
        <f t="shared" si="103"/>
        <v>1.7261503861654079</v>
      </c>
      <c r="L2203">
        <f t="shared" si="104"/>
        <v>0</v>
      </c>
    </row>
    <row r="2204" spans="2:12" x14ac:dyDescent="0.35">
      <c r="B2204" s="30">
        <v>41000</v>
      </c>
      <c r="C2204" s="31" t="s">
        <v>69</v>
      </c>
      <c r="D2204" s="32">
        <v>4.6247027490943824E-4</v>
      </c>
      <c r="E2204" s="32">
        <v>0.12830737226782946</v>
      </c>
      <c r="F2204">
        <v>0</v>
      </c>
      <c r="G2204">
        <f>(D2204*Ergebnis!$C$2*Ergebnis!$C$6)</f>
        <v>3.0338050034059147</v>
      </c>
      <c r="H2204">
        <f>Ergebnis!$C$3/1000*Eigenverbrauch!E2204</f>
        <v>0.38492211680348837</v>
      </c>
      <c r="I2204">
        <f>Ergebnis!$C$4/1000*Eigenverbrauch!F2204</f>
        <v>0</v>
      </c>
      <c r="J2204">
        <f t="shared" si="102"/>
        <v>0.32718379928296509</v>
      </c>
      <c r="K2204">
        <f t="shared" si="103"/>
        <v>2.7066212041229498</v>
      </c>
      <c r="L2204">
        <f t="shared" si="104"/>
        <v>0</v>
      </c>
    </row>
    <row r="2205" spans="2:12" x14ac:dyDescent="0.35">
      <c r="B2205" s="30">
        <v>41000</v>
      </c>
      <c r="C2205" s="31" t="s">
        <v>70</v>
      </c>
      <c r="D2205" s="32">
        <v>2.4329746446468043E-4</v>
      </c>
      <c r="E2205" s="32">
        <v>0.13964747814752329</v>
      </c>
      <c r="F2205">
        <v>0</v>
      </c>
      <c r="G2205">
        <f>(D2205*Ergebnis!$C$2*Ergebnis!$C$6)</f>
        <v>1.5960313668883037</v>
      </c>
      <c r="H2205">
        <f>Ergebnis!$C$3/1000*Eigenverbrauch!E2205</f>
        <v>0.41894243444256984</v>
      </c>
      <c r="I2205">
        <f>Ergebnis!$C$4/1000*Eigenverbrauch!F2205</f>
        <v>0</v>
      </c>
      <c r="J2205">
        <f t="shared" si="102"/>
        <v>0.35610106927618435</v>
      </c>
      <c r="K2205">
        <f t="shared" si="103"/>
        <v>1.2399302976121194</v>
      </c>
      <c r="L2205">
        <f t="shared" si="104"/>
        <v>0</v>
      </c>
    </row>
    <row r="2206" spans="2:12" x14ac:dyDescent="0.35">
      <c r="B2206" s="30">
        <v>41000</v>
      </c>
      <c r="C2206" s="31" t="s">
        <v>71</v>
      </c>
      <c r="D2206" s="32">
        <v>5.0576318264110323E-5</v>
      </c>
      <c r="E2206" s="32">
        <v>0.15859138108481169</v>
      </c>
      <c r="F2206">
        <v>0</v>
      </c>
      <c r="G2206">
        <f>(D2206*Ergebnis!$C$2*Ergebnis!$C$6)</f>
        <v>0.33178064781256372</v>
      </c>
      <c r="H2206">
        <f>Ergebnis!$C$3/1000*Eigenverbrauch!E2206</f>
        <v>0.47577414325443507</v>
      </c>
      <c r="I2206">
        <f>Ergebnis!$C$4/1000*Eigenverbrauch!F2206</f>
        <v>0</v>
      </c>
      <c r="J2206">
        <f t="shared" si="102"/>
        <v>0.28201355064067918</v>
      </c>
      <c r="K2206">
        <f t="shared" si="103"/>
        <v>4.9767097171884545E-2</v>
      </c>
      <c r="L2206">
        <f t="shared" si="104"/>
        <v>0</v>
      </c>
    </row>
    <row r="2207" spans="2:12" x14ac:dyDescent="0.35">
      <c r="B2207" s="30">
        <v>41000</v>
      </c>
      <c r="C2207" s="31" t="s">
        <v>72</v>
      </c>
      <c r="D2207" s="32">
        <v>6.6392099618860701E-6</v>
      </c>
      <c r="E2207" s="32">
        <v>0.1683165778652784</v>
      </c>
      <c r="F2207">
        <v>0</v>
      </c>
      <c r="G2207">
        <f>(D2207*Ergebnis!$C$2*Ergebnis!$C$6)</f>
        <v>4.3553217349972619E-2</v>
      </c>
      <c r="H2207">
        <f>Ergebnis!$C$3/1000*Eigenverbrauch!E2207</f>
        <v>0.50494973359583517</v>
      </c>
      <c r="I2207">
        <f>Ergebnis!$C$4/1000*Eigenverbrauch!F2207</f>
        <v>0</v>
      </c>
      <c r="J2207">
        <f t="shared" si="102"/>
        <v>3.7020234747476725E-2</v>
      </c>
      <c r="K2207">
        <f t="shared" si="103"/>
        <v>6.5329826024958931E-3</v>
      </c>
      <c r="L2207">
        <f t="shared" si="104"/>
        <v>0</v>
      </c>
    </row>
    <row r="2208" spans="2:12" x14ac:dyDescent="0.35">
      <c r="B2208" s="30">
        <v>41000</v>
      </c>
      <c r="C2208" s="31" t="s">
        <v>73</v>
      </c>
      <c r="D2208" s="32">
        <v>0</v>
      </c>
      <c r="E2208" s="32">
        <v>0.16817221401436952</v>
      </c>
      <c r="F2208">
        <v>0</v>
      </c>
      <c r="G2208">
        <f>(D2208*Ergebnis!$C$2*Ergebnis!$C$6)</f>
        <v>0</v>
      </c>
      <c r="H2208">
        <f>Ergebnis!$C$3/1000*Eigenverbrauch!E2208</f>
        <v>0.50451664204310853</v>
      </c>
      <c r="I2208">
        <f>Ergebnis!$C$4/1000*Eigenverbrauch!F2208</f>
        <v>0</v>
      </c>
      <c r="J2208">
        <f t="shared" si="102"/>
        <v>0</v>
      </c>
      <c r="K2208">
        <f t="shared" si="103"/>
        <v>0</v>
      </c>
      <c r="L2208">
        <f t="shared" si="104"/>
        <v>0</v>
      </c>
    </row>
    <row r="2209" spans="2:12" x14ac:dyDescent="0.35">
      <c r="B2209" s="30">
        <v>41000</v>
      </c>
      <c r="C2209" s="31" t="s">
        <v>74</v>
      </c>
      <c r="D2209" s="32">
        <v>0</v>
      </c>
      <c r="E2209" s="32">
        <v>0.15397135929748365</v>
      </c>
      <c r="F2209">
        <v>0</v>
      </c>
      <c r="G2209">
        <f>(D2209*Ergebnis!$C$2*Ergebnis!$C$6)</f>
        <v>0</v>
      </c>
      <c r="H2209">
        <f>Ergebnis!$C$3/1000*Eigenverbrauch!E2209</f>
        <v>0.46191407789245098</v>
      </c>
      <c r="I2209">
        <f>Ergebnis!$C$4/1000*Eigenverbrauch!F2209</f>
        <v>0</v>
      </c>
      <c r="J2209">
        <f t="shared" si="102"/>
        <v>0</v>
      </c>
      <c r="K2209">
        <f t="shared" si="103"/>
        <v>0</v>
      </c>
      <c r="L2209">
        <f t="shared" si="104"/>
        <v>0</v>
      </c>
    </row>
    <row r="2210" spans="2:12" x14ac:dyDescent="0.35">
      <c r="B2210" s="30">
        <v>41000</v>
      </c>
      <c r="C2210" s="31" t="s">
        <v>75</v>
      </c>
      <c r="D2210" s="32">
        <v>0</v>
      </c>
      <c r="E2210" s="32">
        <v>0.13067978558366147</v>
      </c>
      <c r="F2210">
        <v>0</v>
      </c>
      <c r="G2210">
        <f>(D2210*Ergebnis!$C$2*Ergebnis!$C$6)</f>
        <v>0</v>
      </c>
      <c r="H2210">
        <f>Ergebnis!$C$3/1000*Eigenverbrauch!E2210</f>
        <v>0.39203935675098445</v>
      </c>
      <c r="I2210">
        <f>Ergebnis!$C$4/1000*Eigenverbrauch!F2210</f>
        <v>0</v>
      </c>
      <c r="J2210">
        <f t="shared" si="102"/>
        <v>0</v>
      </c>
      <c r="K2210">
        <f t="shared" si="103"/>
        <v>0</v>
      </c>
      <c r="L2210">
        <f t="shared" si="104"/>
        <v>0</v>
      </c>
    </row>
    <row r="2211" spans="2:12" x14ac:dyDescent="0.35">
      <c r="B2211" s="30">
        <v>41000</v>
      </c>
      <c r="C2211" s="31" t="s">
        <v>76</v>
      </c>
      <c r="D2211" s="32">
        <v>0</v>
      </c>
      <c r="E2211" s="32">
        <v>0.10395350058103596</v>
      </c>
      <c r="F2211">
        <v>0</v>
      </c>
      <c r="G2211">
        <f>(D2211*Ergebnis!$C$2*Ergebnis!$C$6)</f>
        <v>0</v>
      </c>
      <c r="H2211">
        <f>Ergebnis!$C$3/1000*Eigenverbrauch!E2211</f>
        <v>0.31186050174310787</v>
      </c>
      <c r="I2211">
        <f>Ergebnis!$C$4/1000*Eigenverbrauch!F2211</f>
        <v>0</v>
      </c>
      <c r="J2211">
        <f t="shared" si="102"/>
        <v>0</v>
      </c>
      <c r="K2211">
        <f t="shared" si="103"/>
        <v>0</v>
      </c>
      <c r="L2211">
        <f t="shared" si="104"/>
        <v>0</v>
      </c>
    </row>
    <row r="2212" spans="2:12" x14ac:dyDescent="0.35">
      <c r="B2212" s="30">
        <v>41001</v>
      </c>
      <c r="C2212" s="31" t="s">
        <v>53</v>
      </c>
      <c r="D2212" s="32">
        <v>0</v>
      </c>
      <c r="E2212" s="32">
        <v>7.9566174300796946E-2</v>
      </c>
      <c r="F2212">
        <v>0</v>
      </c>
      <c r="G2212">
        <f>(D2212*Ergebnis!$C$2*Ergebnis!$C$6)</f>
        <v>0</v>
      </c>
      <c r="H2212">
        <f>Ergebnis!$C$3/1000*Eigenverbrauch!E2212</f>
        <v>0.23869852290239085</v>
      </c>
      <c r="I2212">
        <f>Ergebnis!$C$4/1000*Eigenverbrauch!F2212</f>
        <v>0</v>
      </c>
      <c r="J2212">
        <f t="shared" si="102"/>
        <v>0</v>
      </c>
      <c r="K2212">
        <f t="shared" si="103"/>
        <v>0</v>
      </c>
      <c r="L2212">
        <f t="shared" si="104"/>
        <v>0</v>
      </c>
    </row>
    <row r="2213" spans="2:12" x14ac:dyDescent="0.35">
      <c r="B2213" s="30">
        <v>41001</v>
      </c>
      <c r="C2213" s="31" t="s">
        <v>54</v>
      </c>
      <c r="D2213" s="32">
        <v>0</v>
      </c>
      <c r="E2213" s="32">
        <v>6.8942460358575597E-2</v>
      </c>
      <c r="F2213">
        <v>0</v>
      </c>
      <c r="G2213">
        <f>(D2213*Ergebnis!$C$2*Ergebnis!$C$6)</f>
        <v>0</v>
      </c>
      <c r="H2213">
        <f>Ergebnis!$C$3/1000*Eigenverbrauch!E2213</f>
        <v>0.20682738107572679</v>
      </c>
      <c r="I2213">
        <f>Ergebnis!$C$4/1000*Eigenverbrauch!F2213</f>
        <v>0</v>
      </c>
      <c r="J2213">
        <f t="shared" si="102"/>
        <v>0</v>
      </c>
      <c r="K2213">
        <f t="shared" si="103"/>
        <v>0</v>
      </c>
      <c r="L2213">
        <f t="shared" si="104"/>
        <v>0</v>
      </c>
    </row>
    <row r="2214" spans="2:12" x14ac:dyDescent="0.35">
      <c r="B2214" s="30">
        <v>41001</v>
      </c>
      <c r="C2214" s="31" t="s">
        <v>55</v>
      </c>
      <c r="D2214" s="32">
        <v>0</v>
      </c>
      <c r="E2214" s="32">
        <v>6.8469175573996802E-2</v>
      </c>
      <c r="F2214">
        <v>0.2720558143160603</v>
      </c>
      <c r="G2214">
        <f>(D2214*Ergebnis!$C$2*Ergebnis!$C$6)</f>
        <v>0</v>
      </c>
      <c r="H2214">
        <f>Ergebnis!$C$3/1000*Eigenverbrauch!E2214</f>
        <v>0.20540752672199042</v>
      </c>
      <c r="I2214">
        <f>Ergebnis!$C$4/1000*Eigenverbrauch!F2214</f>
        <v>0.95219535010621104</v>
      </c>
      <c r="J2214">
        <f t="shared" si="102"/>
        <v>0</v>
      </c>
      <c r="K2214">
        <f t="shared" si="103"/>
        <v>0</v>
      </c>
      <c r="L2214">
        <f t="shared" si="104"/>
        <v>0</v>
      </c>
    </row>
    <row r="2215" spans="2:12" x14ac:dyDescent="0.35">
      <c r="B2215" s="30">
        <v>41001</v>
      </c>
      <c r="C2215" s="31" t="s">
        <v>56</v>
      </c>
      <c r="D2215" s="32">
        <v>0</v>
      </c>
      <c r="E2215" s="32">
        <v>7.1668903609628215E-2</v>
      </c>
      <c r="F2215">
        <v>0.25607545846081886</v>
      </c>
      <c r="G2215">
        <f>(D2215*Ergebnis!$C$2*Ergebnis!$C$6)</f>
        <v>0</v>
      </c>
      <c r="H2215">
        <f>Ergebnis!$C$3/1000*Eigenverbrauch!E2215</f>
        <v>0.21500671082888465</v>
      </c>
      <c r="I2215">
        <f>Ergebnis!$C$4/1000*Eigenverbrauch!F2215</f>
        <v>0.89626410461286599</v>
      </c>
      <c r="J2215">
        <f t="shared" si="102"/>
        <v>0</v>
      </c>
      <c r="K2215">
        <f t="shared" si="103"/>
        <v>0</v>
      </c>
      <c r="L2215">
        <f t="shared" si="104"/>
        <v>0</v>
      </c>
    </row>
    <row r="2216" spans="2:12" x14ac:dyDescent="0.35">
      <c r="B2216" s="30">
        <v>41001</v>
      </c>
      <c r="C2216" s="31" t="s">
        <v>57</v>
      </c>
      <c r="D2216" s="32">
        <v>0</v>
      </c>
      <c r="E2216" s="32">
        <v>7.7811148385739298E-2</v>
      </c>
      <c r="F2216">
        <v>0.14830549763217898</v>
      </c>
      <c r="G2216">
        <f>(D2216*Ergebnis!$C$2*Ergebnis!$C$6)</f>
        <v>0</v>
      </c>
      <c r="H2216">
        <f>Ergebnis!$C$3/1000*Eigenverbrauch!E2216</f>
        <v>0.23343344515721789</v>
      </c>
      <c r="I2216">
        <f>Ergebnis!$C$4/1000*Eigenverbrauch!F2216</f>
        <v>0.51906924171262647</v>
      </c>
      <c r="J2216">
        <f t="shared" si="102"/>
        <v>0</v>
      </c>
      <c r="K2216">
        <f t="shared" si="103"/>
        <v>0</v>
      </c>
      <c r="L2216">
        <f t="shared" si="104"/>
        <v>0</v>
      </c>
    </row>
    <row r="2217" spans="2:12" x14ac:dyDescent="0.35">
      <c r="B2217" s="30">
        <v>41001</v>
      </c>
      <c r="C2217" s="31" t="s">
        <v>58</v>
      </c>
      <c r="D2217" s="32">
        <v>0</v>
      </c>
      <c r="E2217" s="32">
        <v>9.0099961927265951E-2</v>
      </c>
      <c r="F2217">
        <v>0.16837838364546998</v>
      </c>
      <c r="G2217">
        <f>(D2217*Ergebnis!$C$2*Ergebnis!$C$6)</f>
        <v>0</v>
      </c>
      <c r="H2217">
        <f>Ergebnis!$C$3/1000*Eigenverbrauch!E2217</f>
        <v>0.27029988578179787</v>
      </c>
      <c r="I2217">
        <f>Ergebnis!$C$4/1000*Eigenverbrauch!F2217</f>
        <v>0.58932434275914491</v>
      </c>
      <c r="J2217">
        <f t="shared" si="102"/>
        <v>0</v>
      </c>
      <c r="K2217">
        <f t="shared" si="103"/>
        <v>0</v>
      </c>
      <c r="L2217">
        <f t="shared" si="104"/>
        <v>0</v>
      </c>
    </row>
    <row r="2218" spans="2:12" x14ac:dyDescent="0.35">
      <c r="B2218" s="30">
        <v>41001</v>
      </c>
      <c r="C2218" s="31" t="s">
        <v>59</v>
      </c>
      <c r="D2218" s="32">
        <v>0</v>
      </c>
      <c r="E2218" s="32">
        <v>0.11401823119339237</v>
      </c>
      <c r="F2218">
        <v>0.22469939391577182</v>
      </c>
      <c r="G2218">
        <f>(D2218*Ergebnis!$C$2*Ergebnis!$C$6)</f>
        <v>0</v>
      </c>
      <c r="H2218">
        <f>Ergebnis!$C$3/1000*Eigenverbrauch!E2218</f>
        <v>0.34205469358017709</v>
      </c>
      <c r="I2218">
        <f>Ergebnis!$C$4/1000*Eigenverbrauch!F2218</f>
        <v>0.78644787870520139</v>
      </c>
      <c r="J2218">
        <f t="shared" si="102"/>
        <v>0</v>
      </c>
      <c r="K2218">
        <f t="shared" si="103"/>
        <v>0</v>
      </c>
      <c r="L2218">
        <f t="shared" si="104"/>
        <v>0</v>
      </c>
    </row>
    <row r="2219" spans="2:12" x14ac:dyDescent="0.35">
      <c r="B2219" s="30">
        <v>41001</v>
      </c>
      <c r="C2219" s="31" t="s">
        <v>60</v>
      </c>
      <c r="D2219" s="32">
        <v>1.6170749016078944E-6</v>
      </c>
      <c r="E2219" s="32">
        <v>0.12595735471979483</v>
      </c>
      <c r="F2219">
        <v>0.23463839572817805</v>
      </c>
      <c r="G2219">
        <f>(D2219*Ergebnis!$C$2*Ergebnis!$C$6)</f>
        <v>1.0608011354547787E-2</v>
      </c>
      <c r="H2219">
        <f>Ergebnis!$C$3/1000*Eigenverbrauch!E2219</f>
        <v>0.37787206415938446</v>
      </c>
      <c r="I2219">
        <f>Ergebnis!$C$4/1000*Eigenverbrauch!F2219</f>
        <v>0.82123438504862312</v>
      </c>
      <c r="J2219">
        <f t="shared" si="102"/>
        <v>9.0168096513656183E-3</v>
      </c>
      <c r="K2219">
        <f t="shared" si="103"/>
        <v>1.5912017031821692E-3</v>
      </c>
      <c r="L2219">
        <f t="shared" si="104"/>
        <v>1.4320815328639524E-3</v>
      </c>
    </row>
    <row r="2220" spans="2:12" x14ac:dyDescent="0.35">
      <c r="B2220" s="30">
        <v>41001</v>
      </c>
      <c r="C2220" s="31" t="s">
        <v>61</v>
      </c>
      <c r="D2220" s="32">
        <v>1.7630060512651922E-5</v>
      </c>
      <c r="E2220" s="32">
        <v>0.12438621582100561</v>
      </c>
      <c r="F2220">
        <v>0.57334398690390342</v>
      </c>
      <c r="G2220">
        <f>(D2220*Ergebnis!$C$2*Ergebnis!$C$6)</f>
        <v>0.11565319696299661</v>
      </c>
      <c r="H2220">
        <f>Ergebnis!$C$3/1000*Eigenverbrauch!E2220</f>
        <v>0.3731586474630168</v>
      </c>
      <c r="I2220">
        <f>Ergebnis!$C$4/1000*Eigenverbrauch!F2220</f>
        <v>2.0067039541636618</v>
      </c>
      <c r="J2220">
        <f t="shared" si="102"/>
        <v>9.8305217418547114E-2</v>
      </c>
      <c r="K2220">
        <f t="shared" si="103"/>
        <v>1.7347979544449499E-2</v>
      </c>
      <c r="L2220">
        <f t="shared" si="104"/>
        <v>1.5613181590004549E-2</v>
      </c>
    </row>
    <row r="2221" spans="2:12" x14ac:dyDescent="0.35">
      <c r="B2221" s="30">
        <v>41001</v>
      </c>
      <c r="C2221" s="31" t="s">
        <v>62</v>
      </c>
      <c r="D2221" s="32">
        <v>5.1154784082571682E-5</v>
      </c>
      <c r="E2221" s="32">
        <v>0.11931303161688153</v>
      </c>
      <c r="F2221">
        <v>0.57996998811217426</v>
      </c>
      <c r="G2221">
        <f>(D2221*Ergebnis!$C$2*Ergebnis!$C$6)</f>
        <v>0.33557538358167022</v>
      </c>
      <c r="H2221">
        <f>Ergebnis!$C$3/1000*Eigenverbrauch!E2221</f>
        <v>0.35793909485064457</v>
      </c>
      <c r="I2221">
        <f>Ergebnis!$C$4/1000*Eigenverbrauch!F2221</f>
        <v>2.0298949583926098</v>
      </c>
      <c r="J2221">
        <f t="shared" si="102"/>
        <v>0.28523907604441967</v>
      </c>
      <c r="K2221">
        <f t="shared" si="103"/>
        <v>5.0336307537250546E-2</v>
      </c>
      <c r="L2221">
        <f t="shared" si="104"/>
        <v>4.5302676783525495E-2</v>
      </c>
    </row>
    <row r="2222" spans="2:12" x14ac:dyDescent="0.35">
      <c r="B2222" s="30">
        <v>41001</v>
      </c>
      <c r="C2222" s="31" t="s">
        <v>63</v>
      </c>
      <c r="D2222" s="32">
        <v>5.4941105803409682E-5</v>
      </c>
      <c r="E2222" s="32">
        <v>0.11579534520509971</v>
      </c>
      <c r="F2222">
        <v>0.23502816050513514</v>
      </c>
      <c r="G2222">
        <f>(D2222*Ergebnis!$C$2*Ergebnis!$C$6)</f>
        <v>0.36041365407036752</v>
      </c>
      <c r="H2222">
        <f>Ergebnis!$C$3/1000*Eigenverbrauch!E2222</f>
        <v>0.34738603561529913</v>
      </c>
      <c r="I2222">
        <f>Ergebnis!$C$4/1000*Eigenverbrauch!F2222</f>
        <v>0.82259856176797297</v>
      </c>
      <c r="J2222">
        <f t="shared" si="102"/>
        <v>0.29527813027300426</v>
      </c>
      <c r="K2222">
        <f t="shared" si="103"/>
        <v>6.5135523797363259E-2</v>
      </c>
      <c r="L2222">
        <f t="shared" si="104"/>
        <v>5.8621971417626935E-2</v>
      </c>
    </row>
    <row r="2223" spans="2:12" x14ac:dyDescent="0.35">
      <c r="B2223" s="30">
        <v>41001</v>
      </c>
      <c r="C2223" s="31" t="s">
        <v>64</v>
      </c>
      <c r="D2223" s="32">
        <v>6.9849747579209286E-5</v>
      </c>
      <c r="E2223" s="32">
        <v>0.12002879750693281</v>
      </c>
      <c r="F2223">
        <v>0</v>
      </c>
      <c r="G2223">
        <f>(D2223*Ergebnis!$C$2*Ergebnis!$C$6)</f>
        <v>0.45821434411961293</v>
      </c>
      <c r="H2223">
        <f>Ergebnis!$C$3/1000*Eigenverbrauch!E2223</f>
        <v>0.36008639252079844</v>
      </c>
      <c r="I2223">
        <f>Ergebnis!$C$4/1000*Eigenverbrauch!F2223</f>
        <v>0</v>
      </c>
      <c r="J2223">
        <f t="shared" si="102"/>
        <v>0.30607343364267864</v>
      </c>
      <c r="K2223">
        <f t="shared" si="103"/>
        <v>0.15214091047693429</v>
      </c>
      <c r="L2223">
        <f t="shared" si="104"/>
        <v>0</v>
      </c>
    </row>
    <row r="2224" spans="2:12" x14ac:dyDescent="0.35">
      <c r="B2224" s="30">
        <v>41001</v>
      </c>
      <c r="C2224" s="31" t="s">
        <v>65</v>
      </c>
      <c r="D2224" s="32">
        <v>1.4431407475568988E-4</v>
      </c>
      <c r="E2224" s="32">
        <v>0.12586079378333134</v>
      </c>
      <c r="F2224">
        <v>0</v>
      </c>
      <c r="G2224">
        <f>(D2224*Ergebnis!$C$2*Ergebnis!$C$6)</f>
        <v>0.9467003303973256</v>
      </c>
      <c r="H2224">
        <f>Ergebnis!$C$3/1000*Eigenverbrauch!E2224</f>
        <v>0.377582381349994</v>
      </c>
      <c r="I2224">
        <f>Ergebnis!$C$4/1000*Eigenverbrauch!F2224</f>
        <v>0</v>
      </c>
      <c r="J2224">
        <f t="shared" si="102"/>
        <v>0.32094502414749487</v>
      </c>
      <c r="K2224">
        <f t="shared" si="103"/>
        <v>0.62575530624983067</v>
      </c>
      <c r="L2224">
        <f t="shared" si="104"/>
        <v>0</v>
      </c>
    </row>
    <row r="2225" spans="2:12" x14ac:dyDescent="0.35">
      <c r="B2225" s="30">
        <v>41001</v>
      </c>
      <c r="C2225" s="31" t="s">
        <v>66</v>
      </c>
      <c r="D2225" s="32">
        <v>2.5152745542733525E-4</v>
      </c>
      <c r="E2225" s="32">
        <v>0.12156589352403967</v>
      </c>
      <c r="F2225">
        <v>0</v>
      </c>
      <c r="G2225">
        <f>(D2225*Ergebnis!$C$2*Ergebnis!$C$6)</f>
        <v>1.6500201076033192</v>
      </c>
      <c r="H2225">
        <f>Ergebnis!$C$3/1000*Eigenverbrauch!E2225</f>
        <v>0.36469768057211899</v>
      </c>
      <c r="I2225">
        <f>Ergebnis!$C$4/1000*Eigenverbrauch!F2225</f>
        <v>0</v>
      </c>
      <c r="J2225">
        <f t="shared" si="102"/>
        <v>0.30999302848630111</v>
      </c>
      <c r="K2225">
        <f t="shared" si="103"/>
        <v>1.3400270791170181</v>
      </c>
      <c r="L2225">
        <f t="shared" si="104"/>
        <v>0</v>
      </c>
    </row>
    <row r="2226" spans="2:12" x14ac:dyDescent="0.35">
      <c r="B2226" s="30">
        <v>41001</v>
      </c>
      <c r="C2226" s="31" t="s">
        <v>67</v>
      </c>
      <c r="D2226" s="32">
        <v>1.971253745911282E-4</v>
      </c>
      <c r="E2226" s="32">
        <v>0.11264685905127231</v>
      </c>
      <c r="F2226">
        <v>0</v>
      </c>
      <c r="G2226">
        <f>(D2226*Ergebnis!$C$2*Ergebnis!$C$6)</f>
        <v>1.293142457317801</v>
      </c>
      <c r="H2226">
        <f>Ergebnis!$C$3/1000*Eigenverbrauch!E2226</f>
        <v>0.33794057715381692</v>
      </c>
      <c r="I2226">
        <f>Ergebnis!$C$4/1000*Eigenverbrauch!F2226</f>
        <v>0</v>
      </c>
      <c r="J2226">
        <f t="shared" si="102"/>
        <v>0.28724949058074439</v>
      </c>
      <c r="K2226">
        <f t="shared" si="103"/>
        <v>1.0058929667370566</v>
      </c>
      <c r="L2226">
        <f t="shared" si="104"/>
        <v>0</v>
      </c>
    </row>
    <row r="2227" spans="2:12" x14ac:dyDescent="0.35">
      <c r="B2227" s="30">
        <v>41001</v>
      </c>
      <c r="C2227" s="31" t="s">
        <v>68</v>
      </c>
      <c r="D2227" s="32">
        <v>1.0248047852059786E-4</v>
      </c>
      <c r="E2227" s="32">
        <v>0.10853394287707716</v>
      </c>
      <c r="F2227">
        <v>0</v>
      </c>
      <c r="G2227">
        <f>(D2227*Ergebnis!$C$2*Ergebnis!$C$6)</f>
        <v>0.67227193909512195</v>
      </c>
      <c r="H2227">
        <f>Ergebnis!$C$3/1000*Eigenverbrauch!E2227</f>
        <v>0.32560182863123144</v>
      </c>
      <c r="I2227">
        <f>Ergebnis!$C$4/1000*Eigenverbrauch!F2227</f>
        <v>0</v>
      </c>
      <c r="J2227">
        <f t="shared" si="102"/>
        <v>0.2767615543365467</v>
      </c>
      <c r="K2227">
        <f t="shared" si="103"/>
        <v>0.39551038475857525</v>
      </c>
      <c r="L2227">
        <f t="shared" si="104"/>
        <v>0</v>
      </c>
    </row>
    <row r="2228" spans="2:12" x14ac:dyDescent="0.35">
      <c r="B2228" s="30">
        <v>41001</v>
      </c>
      <c r="C2228" s="31" t="s">
        <v>69</v>
      </c>
      <c r="D2228" s="32">
        <v>6.0646882285505826E-5</v>
      </c>
      <c r="E2228" s="32">
        <v>0.11188038549494082</v>
      </c>
      <c r="F2228">
        <v>0</v>
      </c>
      <c r="G2228">
        <f>(D2228*Ergebnis!$C$2*Ergebnis!$C$6)</f>
        <v>0.3978435477929182</v>
      </c>
      <c r="H2228">
        <f>Ergebnis!$C$3/1000*Eigenverbrauch!E2228</f>
        <v>0.33564115648482246</v>
      </c>
      <c r="I2228">
        <f>Ergebnis!$C$4/1000*Eigenverbrauch!F2228</f>
        <v>0</v>
      </c>
      <c r="J2228">
        <f t="shared" si="102"/>
        <v>0.2852949830120991</v>
      </c>
      <c r="K2228">
        <f t="shared" si="103"/>
        <v>0.11254856478081909</v>
      </c>
      <c r="L2228">
        <f t="shared" si="104"/>
        <v>0</v>
      </c>
    </row>
    <row r="2229" spans="2:12" x14ac:dyDescent="0.35">
      <c r="B2229" s="30">
        <v>41001</v>
      </c>
      <c r="C2229" s="31" t="s">
        <v>70</v>
      </c>
      <c r="D2229" s="32">
        <v>5.5453836869773159E-5</v>
      </c>
      <c r="E2229" s="32">
        <v>0.12538549060593204</v>
      </c>
      <c r="F2229">
        <v>0</v>
      </c>
      <c r="G2229">
        <f>(D2229*Ergebnis!$C$2*Ergebnis!$C$6)</f>
        <v>0.3637771698657119</v>
      </c>
      <c r="H2229">
        <f>Ergebnis!$C$3/1000*Eigenverbrauch!E2229</f>
        <v>0.3761564718177961</v>
      </c>
      <c r="I2229">
        <f>Ergebnis!$C$4/1000*Eigenverbrauch!F2229</f>
        <v>0</v>
      </c>
      <c r="J2229">
        <f t="shared" si="102"/>
        <v>0.30921059438585513</v>
      </c>
      <c r="K2229">
        <f t="shared" si="103"/>
        <v>5.4566575479856771E-2</v>
      </c>
      <c r="L2229">
        <f t="shared" si="104"/>
        <v>0</v>
      </c>
    </row>
    <row r="2230" spans="2:12" x14ac:dyDescent="0.35">
      <c r="B2230" s="30">
        <v>41001</v>
      </c>
      <c r="C2230" s="31" t="s">
        <v>71</v>
      </c>
      <c r="D2230" s="32">
        <v>5.3902496720263147E-5</v>
      </c>
      <c r="E2230" s="32">
        <v>0.14486589540244865</v>
      </c>
      <c r="F2230">
        <v>0</v>
      </c>
      <c r="G2230">
        <f>(D2230*Ergebnis!$C$2*Ergebnis!$C$6)</f>
        <v>0.35360037848492626</v>
      </c>
      <c r="H2230">
        <f>Ergebnis!$C$3/1000*Eigenverbrauch!E2230</f>
        <v>0.43459768620734596</v>
      </c>
      <c r="I2230">
        <f>Ergebnis!$C$4/1000*Eigenverbrauch!F2230</f>
        <v>0</v>
      </c>
      <c r="J2230">
        <f t="shared" si="102"/>
        <v>0.30056032171218733</v>
      </c>
      <c r="K2230">
        <f t="shared" si="103"/>
        <v>5.304005677273893E-2</v>
      </c>
      <c r="L2230">
        <f t="shared" si="104"/>
        <v>0</v>
      </c>
    </row>
    <row r="2231" spans="2:12" x14ac:dyDescent="0.35">
      <c r="B2231" s="30">
        <v>41001</v>
      </c>
      <c r="C2231" s="31" t="s">
        <v>72</v>
      </c>
      <c r="D2231" s="32">
        <v>5.5874539283199599E-6</v>
      </c>
      <c r="E2231" s="32">
        <v>0.15284021561888372</v>
      </c>
      <c r="F2231">
        <v>0</v>
      </c>
      <c r="G2231">
        <f>(D2231*Ergebnis!$C$2*Ergebnis!$C$6)</f>
        <v>3.6653697769778934E-2</v>
      </c>
      <c r="H2231">
        <f>Ergebnis!$C$3/1000*Eigenverbrauch!E2231</f>
        <v>0.45852064685665117</v>
      </c>
      <c r="I2231">
        <f>Ergebnis!$C$4/1000*Eigenverbrauch!F2231</f>
        <v>0</v>
      </c>
      <c r="J2231">
        <f t="shared" si="102"/>
        <v>3.1155643104312094E-2</v>
      </c>
      <c r="K2231">
        <f t="shared" si="103"/>
        <v>5.4980546654668401E-3</v>
      </c>
      <c r="L2231">
        <f t="shared" si="104"/>
        <v>0</v>
      </c>
    </row>
    <row r="2232" spans="2:12" x14ac:dyDescent="0.35">
      <c r="B2232" s="30">
        <v>41001</v>
      </c>
      <c r="C2232" s="31" t="s">
        <v>73</v>
      </c>
      <c r="D2232" s="32">
        <v>0</v>
      </c>
      <c r="E2232" s="32">
        <v>0.15735326076426029</v>
      </c>
      <c r="F2232">
        <v>0</v>
      </c>
      <c r="G2232">
        <f>(D2232*Ergebnis!$C$2*Ergebnis!$C$6)</f>
        <v>0</v>
      </c>
      <c r="H2232">
        <f>Ergebnis!$C$3/1000*Eigenverbrauch!E2232</f>
        <v>0.47205978229278089</v>
      </c>
      <c r="I2232">
        <f>Ergebnis!$C$4/1000*Eigenverbrauch!F2232</f>
        <v>0</v>
      </c>
      <c r="J2232">
        <f t="shared" si="102"/>
        <v>0</v>
      </c>
      <c r="K2232">
        <f t="shared" si="103"/>
        <v>0</v>
      </c>
      <c r="L2232">
        <f t="shared" si="104"/>
        <v>0</v>
      </c>
    </row>
    <row r="2233" spans="2:12" x14ac:dyDescent="0.35">
      <c r="B2233" s="30">
        <v>41001</v>
      </c>
      <c r="C2233" s="31" t="s">
        <v>74</v>
      </c>
      <c r="D2233" s="32">
        <v>0</v>
      </c>
      <c r="E2233" s="32">
        <v>0.15167957028683929</v>
      </c>
      <c r="F2233">
        <v>0</v>
      </c>
      <c r="G2233">
        <f>(D2233*Ergebnis!$C$2*Ergebnis!$C$6)</f>
        <v>0</v>
      </c>
      <c r="H2233">
        <f>Ergebnis!$C$3/1000*Eigenverbrauch!E2233</f>
        <v>0.45503871086051784</v>
      </c>
      <c r="I2233">
        <f>Ergebnis!$C$4/1000*Eigenverbrauch!F2233</f>
        <v>0</v>
      </c>
      <c r="J2233">
        <f t="shared" si="102"/>
        <v>0</v>
      </c>
      <c r="K2233">
        <f t="shared" si="103"/>
        <v>0</v>
      </c>
      <c r="L2233">
        <f t="shared" si="104"/>
        <v>0</v>
      </c>
    </row>
    <row r="2234" spans="2:12" x14ac:dyDescent="0.35">
      <c r="B2234" s="30">
        <v>41001</v>
      </c>
      <c r="C2234" s="31" t="s">
        <v>75</v>
      </c>
      <c r="D2234" s="32">
        <v>0</v>
      </c>
      <c r="E2234" s="32">
        <v>0.12672063592124699</v>
      </c>
      <c r="F2234">
        <v>0</v>
      </c>
      <c r="G2234">
        <f>(D2234*Ergebnis!$C$2*Ergebnis!$C$6)</f>
        <v>0</v>
      </c>
      <c r="H2234">
        <f>Ergebnis!$C$3/1000*Eigenverbrauch!E2234</f>
        <v>0.38016190776374098</v>
      </c>
      <c r="I2234">
        <f>Ergebnis!$C$4/1000*Eigenverbrauch!F2234</f>
        <v>0</v>
      </c>
      <c r="J2234">
        <f t="shared" si="102"/>
        <v>0</v>
      </c>
      <c r="K2234">
        <f t="shared" si="103"/>
        <v>0</v>
      </c>
      <c r="L2234">
        <f t="shared" si="104"/>
        <v>0</v>
      </c>
    </row>
    <row r="2235" spans="2:12" x14ac:dyDescent="0.35">
      <c r="B2235" s="30">
        <v>41001</v>
      </c>
      <c r="C2235" s="31" t="s">
        <v>76</v>
      </c>
      <c r="D2235" s="32">
        <v>0</v>
      </c>
      <c r="E2235" s="32">
        <v>9.6079006913462384E-2</v>
      </c>
      <c r="F2235">
        <v>0</v>
      </c>
      <c r="G2235">
        <f>(D2235*Ergebnis!$C$2*Ergebnis!$C$6)</f>
        <v>0</v>
      </c>
      <c r="H2235">
        <f>Ergebnis!$C$3/1000*Eigenverbrauch!E2235</f>
        <v>0.28823702074038715</v>
      </c>
      <c r="I2235">
        <f>Ergebnis!$C$4/1000*Eigenverbrauch!F2235</f>
        <v>0</v>
      </c>
      <c r="J2235">
        <f t="shared" si="102"/>
        <v>0</v>
      </c>
      <c r="K2235">
        <f t="shared" si="103"/>
        <v>0</v>
      </c>
      <c r="L2235">
        <f t="shared" si="104"/>
        <v>0</v>
      </c>
    </row>
    <row r="2236" spans="2:12" x14ac:dyDescent="0.35">
      <c r="B2236" s="30">
        <v>41002</v>
      </c>
      <c r="C2236" s="31" t="s">
        <v>53</v>
      </c>
      <c r="D2236" s="32">
        <v>0</v>
      </c>
      <c r="E2236" s="32">
        <v>7.9566174300796946E-2</v>
      </c>
      <c r="F2236">
        <v>0</v>
      </c>
      <c r="G2236">
        <f>(D2236*Ergebnis!$C$2*Ergebnis!$C$6)</f>
        <v>0</v>
      </c>
      <c r="H2236">
        <f>Ergebnis!$C$3/1000*Eigenverbrauch!E2236</f>
        <v>0.23869852290239085</v>
      </c>
      <c r="I2236">
        <f>Ergebnis!$C$4/1000*Eigenverbrauch!F2236</f>
        <v>0</v>
      </c>
      <c r="J2236">
        <f t="shared" si="102"/>
        <v>0</v>
      </c>
      <c r="K2236">
        <f t="shared" si="103"/>
        <v>0</v>
      </c>
      <c r="L2236">
        <f t="shared" si="104"/>
        <v>0</v>
      </c>
    </row>
    <row r="2237" spans="2:12" x14ac:dyDescent="0.35">
      <c r="B2237" s="30">
        <v>41002</v>
      </c>
      <c r="C2237" s="31" t="s">
        <v>54</v>
      </c>
      <c r="D2237" s="32">
        <v>0</v>
      </c>
      <c r="E2237" s="32">
        <v>6.8942460358575597E-2</v>
      </c>
      <c r="F2237">
        <v>0</v>
      </c>
      <c r="G2237">
        <f>(D2237*Ergebnis!$C$2*Ergebnis!$C$6)</f>
        <v>0</v>
      </c>
      <c r="H2237">
        <f>Ergebnis!$C$3/1000*Eigenverbrauch!E2237</f>
        <v>0.20682738107572679</v>
      </c>
      <c r="I2237">
        <f>Ergebnis!$C$4/1000*Eigenverbrauch!F2237</f>
        <v>0</v>
      </c>
      <c r="J2237">
        <f t="shared" si="102"/>
        <v>0</v>
      </c>
      <c r="K2237">
        <f t="shared" si="103"/>
        <v>0</v>
      </c>
      <c r="L2237">
        <f t="shared" si="104"/>
        <v>0</v>
      </c>
    </row>
    <row r="2238" spans="2:12" x14ac:dyDescent="0.35">
      <c r="B2238" s="30">
        <v>41002</v>
      </c>
      <c r="C2238" s="31" t="s">
        <v>55</v>
      </c>
      <c r="D2238" s="32">
        <v>0</v>
      </c>
      <c r="E2238" s="32">
        <v>6.8469175573996802E-2</v>
      </c>
      <c r="F2238">
        <v>0.2720558143160603</v>
      </c>
      <c r="G2238">
        <f>(D2238*Ergebnis!$C$2*Ergebnis!$C$6)</f>
        <v>0</v>
      </c>
      <c r="H2238">
        <f>Ergebnis!$C$3/1000*Eigenverbrauch!E2238</f>
        <v>0.20540752672199042</v>
      </c>
      <c r="I2238">
        <f>Ergebnis!$C$4/1000*Eigenverbrauch!F2238</f>
        <v>0.95219535010621104</v>
      </c>
      <c r="J2238">
        <f t="shared" si="102"/>
        <v>0</v>
      </c>
      <c r="K2238">
        <f t="shared" si="103"/>
        <v>0</v>
      </c>
      <c r="L2238">
        <f t="shared" si="104"/>
        <v>0</v>
      </c>
    </row>
    <row r="2239" spans="2:12" x14ac:dyDescent="0.35">
      <c r="B2239" s="30">
        <v>41002</v>
      </c>
      <c r="C2239" s="31" t="s">
        <v>56</v>
      </c>
      <c r="D2239" s="32">
        <v>0</v>
      </c>
      <c r="E2239" s="32">
        <v>7.1668903609628215E-2</v>
      </c>
      <c r="F2239">
        <v>0.25607545846081886</v>
      </c>
      <c r="G2239">
        <f>(D2239*Ergebnis!$C$2*Ergebnis!$C$6)</f>
        <v>0</v>
      </c>
      <c r="H2239">
        <f>Ergebnis!$C$3/1000*Eigenverbrauch!E2239</f>
        <v>0.21500671082888465</v>
      </c>
      <c r="I2239">
        <f>Ergebnis!$C$4/1000*Eigenverbrauch!F2239</f>
        <v>0.89626410461286599</v>
      </c>
      <c r="J2239">
        <f t="shared" si="102"/>
        <v>0</v>
      </c>
      <c r="K2239">
        <f t="shared" si="103"/>
        <v>0</v>
      </c>
      <c r="L2239">
        <f t="shared" si="104"/>
        <v>0</v>
      </c>
    </row>
    <row r="2240" spans="2:12" x14ac:dyDescent="0.35">
      <c r="B2240" s="30">
        <v>41002</v>
      </c>
      <c r="C2240" s="31" t="s">
        <v>57</v>
      </c>
      <c r="D2240" s="32">
        <v>0</v>
      </c>
      <c r="E2240" s="32">
        <v>7.7811148385739298E-2</v>
      </c>
      <c r="F2240">
        <v>0.14830549763217898</v>
      </c>
      <c r="G2240">
        <f>(D2240*Ergebnis!$C$2*Ergebnis!$C$6)</f>
        <v>0</v>
      </c>
      <c r="H2240">
        <f>Ergebnis!$C$3/1000*Eigenverbrauch!E2240</f>
        <v>0.23343344515721789</v>
      </c>
      <c r="I2240">
        <f>Ergebnis!$C$4/1000*Eigenverbrauch!F2240</f>
        <v>0.51906924171262647</v>
      </c>
      <c r="J2240">
        <f t="shared" si="102"/>
        <v>0</v>
      </c>
      <c r="K2240">
        <f t="shared" si="103"/>
        <v>0</v>
      </c>
      <c r="L2240">
        <f t="shared" si="104"/>
        <v>0</v>
      </c>
    </row>
    <row r="2241" spans="2:12" x14ac:dyDescent="0.35">
      <c r="B2241" s="30">
        <v>41002</v>
      </c>
      <c r="C2241" s="31" t="s">
        <v>58</v>
      </c>
      <c r="D2241" s="32">
        <v>0</v>
      </c>
      <c r="E2241" s="32">
        <v>9.0099961927265951E-2</v>
      </c>
      <c r="F2241">
        <v>0.16837838364546998</v>
      </c>
      <c r="G2241">
        <f>(D2241*Ergebnis!$C$2*Ergebnis!$C$6)</f>
        <v>0</v>
      </c>
      <c r="H2241">
        <f>Ergebnis!$C$3/1000*Eigenverbrauch!E2241</f>
        <v>0.27029988578179787</v>
      </c>
      <c r="I2241">
        <f>Ergebnis!$C$4/1000*Eigenverbrauch!F2241</f>
        <v>0.58932434275914491</v>
      </c>
      <c r="J2241">
        <f t="shared" si="102"/>
        <v>0</v>
      </c>
      <c r="K2241">
        <f t="shared" si="103"/>
        <v>0</v>
      </c>
      <c r="L2241">
        <f t="shared" si="104"/>
        <v>0</v>
      </c>
    </row>
    <row r="2242" spans="2:12" x14ac:dyDescent="0.35">
      <c r="B2242" s="30">
        <v>41002</v>
      </c>
      <c r="C2242" s="31" t="s">
        <v>59</v>
      </c>
      <c r="D2242" s="32">
        <v>0</v>
      </c>
      <c r="E2242" s="32">
        <v>0.11401823119339237</v>
      </c>
      <c r="F2242">
        <v>0.22469939391577182</v>
      </c>
      <c r="G2242">
        <f>(D2242*Ergebnis!$C$2*Ergebnis!$C$6)</f>
        <v>0</v>
      </c>
      <c r="H2242">
        <f>Ergebnis!$C$3/1000*Eigenverbrauch!E2242</f>
        <v>0.34205469358017709</v>
      </c>
      <c r="I2242">
        <f>Ergebnis!$C$4/1000*Eigenverbrauch!F2242</f>
        <v>0.78644787870520139</v>
      </c>
      <c r="J2242">
        <f t="shared" si="102"/>
        <v>0</v>
      </c>
      <c r="K2242">
        <f t="shared" si="103"/>
        <v>0</v>
      </c>
      <c r="L2242">
        <f t="shared" si="104"/>
        <v>0</v>
      </c>
    </row>
    <row r="2243" spans="2:12" x14ac:dyDescent="0.35">
      <c r="B2243" s="30">
        <v>41002</v>
      </c>
      <c r="C2243" s="31" t="s">
        <v>60</v>
      </c>
      <c r="D2243" s="32">
        <v>9.0713957895076996E-6</v>
      </c>
      <c r="E2243" s="32">
        <v>0.12595735471979483</v>
      </c>
      <c r="F2243">
        <v>0.23463839572817805</v>
      </c>
      <c r="G2243">
        <f>(D2243*Ergebnis!$C$2*Ergebnis!$C$6)</f>
        <v>5.9508356379170513E-2</v>
      </c>
      <c r="H2243">
        <f>Ergebnis!$C$3/1000*Eigenverbrauch!E2243</f>
        <v>0.37787206415938446</v>
      </c>
      <c r="I2243">
        <f>Ergebnis!$C$4/1000*Eigenverbrauch!F2243</f>
        <v>0.82123438504862312</v>
      </c>
      <c r="J2243">
        <f t="shared" si="102"/>
        <v>5.0582102922294932E-2</v>
      </c>
      <c r="K2243">
        <f t="shared" si="103"/>
        <v>8.9262534568755811E-3</v>
      </c>
      <c r="L2243">
        <f t="shared" si="104"/>
        <v>8.0336281111880233E-3</v>
      </c>
    </row>
    <row r="2244" spans="2:12" x14ac:dyDescent="0.35">
      <c r="B2244" s="30">
        <v>41002</v>
      </c>
      <c r="C2244" s="31" t="s">
        <v>61</v>
      </c>
      <c r="D2244" s="32">
        <v>5.7741406242779449E-5</v>
      </c>
      <c r="E2244" s="32">
        <v>0.12438621582100561</v>
      </c>
      <c r="F2244">
        <v>0.57334398690390342</v>
      </c>
      <c r="G2244">
        <f>(D2244*Ergebnis!$C$2*Ergebnis!$C$6)</f>
        <v>0.37878362495263318</v>
      </c>
      <c r="H2244">
        <f>Ergebnis!$C$3/1000*Eigenverbrauch!E2244</f>
        <v>0.3731586474630168</v>
      </c>
      <c r="I2244">
        <f>Ergebnis!$C$4/1000*Eigenverbrauch!F2244</f>
        <v>2.0067039541636618</v>
      </c>
      <c r="J2244">
        <f t="shared" si="102"/>
        <v>0.31718485034356425</v>
      </c>
      <c r="K2244">
        <f t="shared" si="103"/>
        <v>6.1598774609068929E-2</v>
      </c>
      <c r="L2244">
        <f t="shared" si="104"/>
        <v>5.5438897148162039E-2</v>
      </c>
    </row>
    <row r="2245" spans="2:12" x14ac:dyDescent="0.35">
      <c r="B2245" s="30">
        <v>41002</v>
      </c>
      <c r="C2245" s="31" t="s">
        <v>62</v>
      </c>
      <c r="D2245" s="32">
        <v>2.4803036661572795E-4</v>
      </c>
      <c r="E2245" s="32">
        <v>0.11931303161688153</v>
      </c>
      <c r="F2245">
        <v>0.57996998811217426</v>
      </c>
      <c r="G2245">
        <f>(D2245*Ergebnis!$C$2*Ergebnis!$C$6)</f>
        <v>1.6270792049991754</v>
      </c>
      <c r="H2245">
        <f>Ergebnis!$C$3/1000*Eigenverbrauch!E2245</f>
        <v>0.35793909485064457</v>
      </c>
      <c r="I2245">
        <f>Ergebnis!$C$4/1000*Eigenverbrauch!F2245</f>
        <v>2.0298949583926098</v>
      </c>
      <c r="J2245">
        <f t="shared" ref="J2245:J2308" si="105">MIN(G2245,H2245)*0.85</f>
        <v>0.3042482306230479</v>
      </c>
      <c r="K2245">
        <f t="shared" ref="K2245:K2308" si="106">G2245-J2245</f>
        <v>1.3228309743761275</v>
      </c>
      <c r="L2245">
        <f t="shared" ref="L2245:L2308" si="107">MIN(I2245,K2245)*0.9</f>
        <v>1.1905478769385147</v>
      </c>
    </row>
    <row r="2246" spans="2:12" x14ac:dyDescent="0.35">
      <c r="B2246" s="30">
        <v>41002</v>
      </c>
      <c r="C2246" s="31" t="s">
        <v>63</v>
      </c>
      <c r="D2246" s="32">
        <v>4.9943949948928702E-4</v>
      </c>
      <c r="E2246" s="32">
        <v>0.11579534520509971</v>
      </c>
      <c r="F2246">
        <v>0.23502816050513514</v>
      </c>
      <c r="G2246">
        <f>(D2246*Ergebnis!$C$2*Ergebnis!$C$6)</f>
        <v>3.2763231166497229</v>
      </c>
      <c r="H2246">
        <f>Ergebnis!$C$3/1000*Eigenverbrauch!E2246</f>
        <v>0.34738603561529913</v>
      </c>
      <c r="I2246">
        <f>Ergebnis!$C$4/1000*Eigenverbrauch!F2246</f>
        <v>0.82259856176797297</v>
      </c>
      <c r="J2246">
        <f t="shared" si="105"/>
        <v>0.29527813027300426</v>
      </c>
      <c r="K2246">
        <f t="shared" si="106"/>
        <v>2.9810449863767188</v>
      </c>
      <c r="L2246">
        <f t="shared" si="107"/>
        <v>0.74033870559117565</v>
      </c>
    </row>
    <row r="2247" spans="2:12" x14ac:dyDescent="0.35">
      <c r="B2247" s="30">
        <v>41002</v>
      </c>
      <c r="C2247" s="31" t="s">
        <v>64</v>
      </c>
      <c r="D2247" s="32">
        <v>8.1972550561100672E-4</v>
      </c>
      <c r="E2247" s="32">
        <v>0.12002879750693281</v>
      </c>
      <c r="F2247">
        <v>0</v>
      </c>
      <c r="G2247">
        <f>(D2247*Ergebnis!$C$2*Ergebnis!$C$6)</f>
        <v>5.3773993168082042</v>
      </c>
      <c r="H2247">
        <f>Ergebnis!$C$3/1000*Eigenverbrauch!E2247</f>
        <v>0.36008639252079844</v>
      </c>
      <c r="I2247">
        <f>Ergebnis!$C$4/1000*Eigenverbrauch!F2247</f>
        <v>0</v>
      </c>
      <c r="J2247">
        <f t="shared" si="105"/>
        <v>0.30607343364267864</v>
      </c>
      <c r="K2247">
        <f t="shared" si="106"/>
        <v>5.0713258831655255</v>
      </c>
      <c r="L2247">
        <f t="shared" si="107"/>
        <v>0</v>
      </c>
    </row>
    <row r="2248" spans="2:12" x14ac:dyDescent="0.35">
      <c r="B2248" s="30">
        <v>41002</v>
      </c>
      <c r="C2248" s="31" t="s">
        <v>65</v>
      </c>
      <c r="D2248" s="32">
        <v>8.4340316331666374E-4</v>
      </c>
      <c r="E2248" s="32">
        <v>0.12586079378333134</v>
      </c>
      <c r="F2248">
        <v>0</v>
      </c>
      <c r="G2248">
        <f>(D2248*Ergebnis!$C$2*Ergebnis!$C$6)</f>
        <v>5.5327247513573141</v>
      </c>
      <c r="H2248">
        <f>Ergebnis!$C$3/1000*Eigenverbrauch!E2248</f>
        <v>0.377582381349994</v>
      </c>
      <c r="I2248">
        <f>Ergebnis!$C$4/1000*Eigenverbrauch!F2248</f>
        <v>0</v>
      </c>
      <c r="J2248">
        <f t="shared" si="105"/>
        <v>0.32094502414749487</v>
      </c>
      <c r="K2248">
        <f t="shared" si="106"/>
        <v>5.2117797272098194</v>
      </c>
      <c r="L2248">
        <f t="shared" si="107"/>
        <v>0</v>
      </c>
    </row>
    <row r="2249" spans="2:12" x14ac:dyDescent="0.35">
      <c r="B2249" s="30">
        <v>41002</v>
      </c>
      <c r="C2249" s="31" t="s">
        <v>66</v>
      </c>
      <c r="D2249" s="32">
        <v>8.5900859346470086E-4</v>
      </c>
      <c r="E2249" s="32">
        <v>0.12156589352403967</v>
      </c>
      <c r="F2249">
        <v>0</v>
      </c>
      <c r="G2249">
        <f>(D2249*Ergebnis!$C$2*Ergebnis!$C$6)</f>
        <v>5.6350963731284374</v>
      </c>
      <c r="H2249">
        <f>Ergebnis!$C$3/1000*Eigenverbrauch!E2249</f>
        <v>0.36469768057211899</v>
      </c>
      <c r="I2249">
        <f>Ergebnis!$C$4/1000*Eigenverbrauch!F2249</f>
        <v>0</v>
      </c>
      <c r="J2249">
        <f t="shared" si="105"/>
        <v>0.30999302848630111</v>
      </c>
      <c r="K2249">
        <f t="shared" si="106"/>
        <v>5.3251033446421365</v>
      </c>
      <c r="L2249">
        <f t="shared" si="107"/>
        <v>0</v>
      </c>
    </row>
    <row r="2250" spans="2:12" x14ac:dyDescent="0.35">
      <c r="B2250" s="30">
        <v>41002</v>
      </c>
      <c r="C2250" s="31" t="s">
        <v>67</v>
      </c>
      <c r="D2250" s="32">
        <v>7.5573929791892841E-4</v>
      </c>
      <c r="E2250" s="32">
        <v>0.11264685905127231</v>
      </c>
      <c r="F2250">
        <v>0</v>
      </c>
      <c r="G2250">
        <f>(D2250*Ergebnis!$C$2*Ergebnis!$C$6)</f>
        <v>4.9576497943481703</v>
      </c>
      <c r="H2250">
        <f>Ergebnis!$C$3/1000*Eigenverbrauch!E2250</f>
        <v>0.33794057715381692</v>
      </c>
      <c r="I2250">
        <f>Ergebnis!$C$4/1000*Eigenverbrauch!F2250</f>
        <v>0</v>
      </c>
      <c r="J2250">
        <f t="shared" si="105"/>
        <v>0.28724949058074439</v>
      </c>
      <c r="K2250">
        <f t="shared" si="106"/>
        <v>4.6704003037674262</v>
      </c>
      <c r="L2250">
        <f t="shared" si="107"/>
        <v>0</v>
      </c>
    </row>
    <row r="2251" spans="2:12" x14ac:dyDescent="0.35">
      <c r="B2251" s="30">
        <v>41002</v>
      </c>
      <c r="C2251" s="31" t="s">
        <v>68</v>
      </c>
      <c r="D2251" s="32">
        <v>6.5258832492693221E-4</v>
      </c>
      <c r="E2251" s="32">
        <v>0.10853394287707716</v>
      </c>
      <c r="F2251">
        <v>0</v>
      </c>
      <c r="G2251">
        <f>(D2251*Ergebnis!$C$2*Ergebnis!$C$6)</f>
        <v>4.2809794115206756</v>
      </c>
      <c r="H2251">
        <f>Ergebnis!$C$3/1000*Eigenverbrauch!E2251</f>
        <v>0.32560182863123144</v>
      </c>
      <c r="I2251">
        <f>Ergebnis!$C$4/1000*Eigenverbrauch!F2251</f>
        <v>0</v>
      </c>
      <c r="J2251">
        <f t="shared" si="105"/>
        <v>0.2767615543365467</v>
      </c>
      <c r="K2251">
        <f t="shared" si="106"/>
        <v>4.0042178571841287</v>
      </c>
      <c r="L2251">
        <f t="shared" si="107"/>
        <v>0</v>
      </c>
    </row>
    <row r="2252" spans="2:12" x14ac:dyDescent="0.35">
      <c r="B2252" s="30">
        <v>41002</v>
      </c>
      <c r="C2252" s="31" t="s">
        <v>69</v>
      </c>
      <c r="D2252" s="32">
        <v>3.6518284180457302E-4</v>
      </c>
      <c r="E2252" s="32">
        <v>0.11188038549494082</v>
      </c>
      <c r="F2252">
        <v>0</v>
      </c>
      <c r="G2252">
        <f>(D2252*Ergebnis!$C$2*Ergebnis!$C$6)</f>
        <v>2.3955994422379989</v>
      </c>
      <c r="H2252">
        <f>Ergebnis!$C$3/1000*Eigenverbrauch!E2252</f>
        <v>0.33564115648482246</v>
      </c>
      <c r="I2252">
        <f>Ergebnis!$C$4/1000*Eigenverbrauch!F2252</f>
        <v>0</v>
      </c>
      <c r="J2252">
        <f t="shared" si="105"/>
        <v>0.2852949830120991</v>
      </c>
      <c r="K2252">
        <f t="shared" si="106"/>
        <v>2.1103044592258997</v>
      </c>
      <c r="L2252">
        <f t="shared" si="107"/>
        <v>0</v>
      </c>
    </row>
    <row r="2253" spans="2:12" x14ac:dyDescent="0.35">
      <c r="B2253" s="30">
        <v>41002</v>
      </c>
      <c r="C2253" s="31" t="s">
        <v>70</v>
      </c>
      <c r="D2253" s="32">
        <v>1.4825815988156281E-4</v>
      </c>
      <c r="E2253" s="32">
        <v>0.12538549060593204</v>
      </c>
      <c r="F2253">
        <v>0</v>
      </c>
      <c r="G2253">
        <f>(D2253*Ergebnis!$C$2*Ergebnis!$C$6)</f>
        <v>0.97257352882305204</v>
      </c>
      <c r="H2253">
        <f>Ergebnis!$C$3/1000*Eigenverbrauch!E2253</f>
        <v>0.3761564718177961</v>
      </c>
      <c r="I2253">
        <f>Ergebnis!$C$4/1000*Eigenverbrauch!F2253</f>
        <v>0</v>
      </c>
      <c r="J2253">
        <f t="shared" si="105"/>
        <v>0.3197330010451267</v>
      </c>
      <c r="K2253">
        <f t="shared" si="106"/>
        <v>0.65284052777792534</v>
      </c>
      <c r="L2253">
        <f t="shared" si="107"/>
        <v>0</v>
      </c>
    </row>
    <row r="2254" spans="2:12" x14ac:dyDescent="0.35">
      <c r="B2254" s="30">
        <v>41002</v>
      </c>
      <c r="C2254" s="31" t="s">
        <v>71</v>
      </c>
      <c r="D2254" s="32">
        <v>5.8753721425086829E-5</v>
      </c>
      <c r="E2254" s="32">
        <v>0.14486589540244865</v>
      </c>
      <c r="F2254">
        <v>0</v>
      </c>
      <c r="G2254">
        <f>(D2254*Ergebnis!$C$2*Ergebnis!$C$6)</f>
        <v>0.38542441254856957</v>
      </c>
      <c r="H2254">
        <f>Ergebnis!$C$3/1000*Eigenverbrauch!E2254</f>
        <v>0.43459768620734596</v>
      </c>
      <c r="I2254">
        <f>Ergebnis!$C$4/1000*Eigenverbrauch!F2254</f>
        <v>0</v>
      </c>
      <c r="J2254">
        <f t="shared" si="105"/>
        <v>0.32761075066628415</v>
      </c>
      <c r="K2254">
        <f t="shared" si="106"/>
        <v>5.7813661882285428E-2</v>
      </c>
      <c r="L2254">
        <f t="shared" si="107"/>
        <v>0</v>
      </c>
    </row>
    <row r="2255" spans="2:12" x14ac:dyDescent="0.35">
      <c r="B2255" s="30">
        <v>41002</v>
      </c>
      <c r="C2255" s="31" t="s">
        <v>72</v>
      </c>
      <c r="D2255" s="32">
        <v>7.1256471274103963E-6</v>
      </c>
      <c r="E2255" s="32">
        <v>0.15284021561888372</v>
      </c>
      <c r="F2255">
        <v>0</v>
      </c>
      <c r="G2255">
        <f>(D2255*Ergebnis!$C$2*Ergebnis!$C$6)</f>
        <v>4.67442451558122E-2</v>
      </c>
      <c r="H2255">
        <f>Ergebnis!$C$3/1000*Eigenverbrauch!E2255</f>
        <v>0.45852064685665117</v>
      </c>
      <c r="I2255">
        <f>Ergebnis!$C$4/1000*Eigenverbrauch!F2255</f>
        <v>0</v>
      </c>
      <c r="J2255">
        <f t="shared" si="105"/>
        <v>3.9732608382440367E-2</v>
      </c>
      <c r="K2255">
        <f t="shared" si="106"/>
        <v>7.0116367733718335E-3</v>
      </c>
      <c r="L2255">
        <f t="shared" si="107"/>
        <v>0</v>
      </c>
    </row>
    <row r="2256" spans="2:12" x14ac:dyDescent="0.35">
      <c r="B2256" s="30">
        <v>41002</v>
      </c>
      <c r="C2256" s="31" t="s">
        <v>73</v>
      </c>
      <c r="D2256" s="32">
        <v>0</v>
      </c>
      <c r="E2256" s="32">
        <v>0.15735326076426029</v>
      </c>
      <c r="F2256">
        <v>0</v>
      </c>
      <c r="G2256">
        <f>(D2256*Ergebnis!$C$2*Ergebnis!$C$6)</f>
        <v>0</v>
      </c>
      <c r="H2256">
        <f>Ergebnis!$C$3/1000*Eigenverbrauch!E2256</f>
        <v>0.47205978229278089</v>
      </c>
      <c r="I2256">
        <f>Ergebnis!$C$4/1000*Eigenverbrauch!F2256</f>
        <v>0</v>
      </c>
      <c r="J2256">
        <f t="shared" si="105"/>
        <v>0</v>
      </c>
      <c r="K2256">
        <f t="shared" si="106"/>
        <v>0</v>
      </c>
      <c r="L2256">
        <f t="shared" si="107"/>
        <v>0</v>
      </c>
    </row>
    <row r="2257" spans="2:12" x14ac:dyDescent="0.35">
      <c r="B2257" s="30">
        <v>41002</v>
      </c>
      <c r="C2257" s="31" t="s">
        <v>74</v>
      </c>
      <c r="D2257" s="32">
        <v>0</v>
      </c>
      <c r="E2257" s="32">
        <v>0.15167957028683929</v>
      </c>
      <c r="F2257">
        <v>0</v>
      </c>
      <c r="G2257">
        <f>(D2257*Ergebnis!$C$2*Ergebnis!$C$6)</f>
        <v>0</v>
      </c>
      <c r="H2257">
        <f>Ergebnis!$C$3/1000*Eigenverbrauch!E2257</f>
        <v>0.45503871086051784</v>
      </c>
      <c r="I2257">
        <f>Ergebnis!$C$4/1000*Eigenverbrauch!F2257</f>
        <v>0</v>
      </c>
      <c r="J2257">
        <f t="shared" si="105"/>
        <v>0</v>
      </c>
      <c r="K2257">
        <f t="shared" si="106"/>
        <v>0</v>
      </c>
      <c r="L2257">
        <f t="shared" si="107"/>
        <v>0</v>
      </c>
    </row>
    <row r="2258" spans="2:12" x14ac:dyDescent="0.35">
      <c r="B2258" s="30">
        <v>41002</v>
      </c>
      <c r="C2258" s="31" t="s">
        <v>75</v>
      </c>
      <c r="D2258" s="32">
        <v>0</v>
      </c>
      <c r="E2258" s="32">
        <v>0.12672063592124699</v>
      </c>
      <c r="F2258">
        <v>0</v>
      </c>
      <c r="G2258">
        <f>(D2258*Ergebnis!$C$2*Ergebnis!$C$6)</f>
        <v>0</v>
      </c>
      <c r="H2258">
        <f>Ergebnis!$C$3/1000*Eigenverbrauch!E2258</f>
        <v>0.38016190776374098</v>
      </c>
      <c r="I2258">
        <f>Ergebnis!$C$4/1000*Eigenverbrauch!F2258</f>
        <v>0</v>
      </c>
      <c r="J2258">
        <f t="shared" si="105"/>
        <v>0</v>
      </c>
      <c r="K2258">
        <f t="shared" si="106"/>
        <v>0</v>
      </c>
      <c r="L2258">
        <f t="shared" si="107"/>
        <v>0</v>
      </c>
    </row>
    <row r="2259" spans="2:12" x14ac:dyDescent="0.35">
      <c r="B2259" s="30">
        <v>41002</v>
      </c>
      <c r="C2259" s="31" t="s">
        <v>76</v>
      </c>
      <c r="D2259" s="32">
        <v>0</v>
      </c>
      <c r="E2259" s="32">
        <v>9.6079006913462384E-2</v>
      </c>
      <c r="F2259">
        <v>0</v>
      </c>
      <c r="G2259">
        <f>(D2259*Ergebnis!$C$2*Ergebnis!$C$6)</f>
        <v>0</v>
      </c>
      <c r="H2259">
        <f>Ergebnis!$C$3/1000*Eigenverbrauch!E2259</f>
        <v>0.28823702074038715</v>
      </c>
      <c r="I2259">
        <f>Ergebnis!$C$4/1000*Eigenverbrauch!F2259</f>
        <v>0</v>
      </c>
      <c r="J2259">
        <f t="shared" si="105"/>
        <v>0</v>
      </c>
      <c r="K2259">
        <f t="shared" si="106"/>
        <v>0</v>
      </c>
      <c r="L2259">
        <f t="shared" si="107"/>
        <v>0</v>
      </c>
    </row>
    <row r="2260" spans="2:12" x14ac:dyDescent="0.35">
      <c r="B2260" s="30">
        <v>41003</v>
      </c>
      <c r="C2260" s="31" t="s">
        <v>53</v>
      </c>
      <c r="D2260" s="32">
        <v>0</v>
      </c>
      <c r="E2260" s="32">
        <v>7.9566174300796946E-2</v>
      </c>
      <c r="F2260">
        <v>0</v>
      </c>
      <c r="G2260">
        <f>(D2260*Ergebnis!$C$2*Ergebnis!$C$6)</f>
        <v>0</v>
      </c>
      <c r="H2260">
        <f>Ergebnis!$C$3/1000*Eigenverbrauch!E2260</f>
        <v>0.23869852290239085</v>
      </c>
      <c r="I2260">
        <f>Ergebnis!$C$4/1000*Eigenverbrauch!F2260</f>
        <v>0</v>
      </c>
      <c r="J2260">
        <f t="shared" si="105"/>
        <v>0</v>
      </c>
      <c r="K2260">
        <f t="shared" si="106"/>
        <v>0</v>
      </c>
      <c r="L2260">
        <f t="shared" si="107"/>
        <v>0</v>
      </c>
    </row>
    <row r="2261" spans="2:12" x14ac:dyDescent="0.35">
      <c r="B2261" s="30">
        <v>41003</v>
      </c>
      <c r="C2261" s="31" t="s">
        <v>54</v>
      </c>
      <c r="D2261" s="32">
        <v>0</v>
      </c>
      <c r="E2261" s="32">
        <v>6.8942460358575597E-2</v>
      </c>
      <c r="F2261">
        <v>0</v>
      </c>
      <c r="G2261">
        <f>(D2261*Ergebnis!$C$2*Ergebnis!$C$6)</f>
        <v>0</v>
      </c>
      <c r="H2261">
        <f>Ergebnis!$C$3/1000*Eigenverbrauch!E2261</f>
        <v>0.20682738107572679</v>
      </c>
      <c r="I2261">
        <f>Ergebnis!$C$4/1000*Eigenverbrauch!F2261</f>
        <v>0</v>
      </c>
      <c r="J2261">
        <f t="shared" si="105"/>
        <v>0</v>
      </c>
      <c r="K2261">
        <f t="shared" si="106"/>
        <v>0</v>
      </c>
      <c r="L2261">
        <f t="shared" si="107"/>
        <v>0</v>
      </c>
    </row>
    <row r="2262" spans="2:12" x14ac:dyDescent="0.35">
      <c r="B2262" s="30">
        <v>41003</v>
      </c>
      <c r="C2262" s="31" t="s">
        <v>55</v>
      </c>
      <c r="D2262" s="32">
        <v>0</v>
      </c>
      <c r="E2262" s="32">
        <v>6.8469175573996802E-2</v>
      </c>
      <c r="F2262">
        <v>0.2720558143160603</v>
      </c>
      <c r="G2262">
        <f>(D2262*Ergebnis!$C$2*Ergebnis!$C$6)</f>
        <v>0</v>
      </c>
      <c r="H2262">
        <f>Ergebnis!$C$3/1000*Eigenverbrauch!E2262</f>
        <v>0.20540752672199042</v>
      </c>
      <c r="I2262">
        <f>Ergebnis!$C$4/1000*Eigenverbrauch!F2262</f>
        <v>0.95219535010621104</v>
      </c>
      <c r="J2262">
        <f t="shared" si="105"/>
        <v>0</v>
      </c>
      <c r="K2262">
        <f t="shared" si="106"/>
        <v>0</v>
      </c>
      <c r="L2262">
        <f t="shared" si="107"/>
        <v>0</v>
      </c>
    </row>
    <row r="2263" spans="2:12" x14ac:dyDescent="0.35">
      <c r="B2263" s="30">
        <v>41003</v>
      </c>
      <c r="C2263" s="31" t="s">
        <v>56</v>
      </c>
      <c r="D2263" s="32">
        <v>0</v>
      </c>
      <c r="E2263" s="32">
        <v>7.1668903609628215E-2</v>
      </c>
      <c r="F2263">
        <v>0.25607545846081886</v>
      </c>
      <c r="G2263">
        <f>(D2263*Ergebnis!$C$2*Ergebnis!$C$6)</f>
        <v>0</v>
      </c>
      <c r="H2263">
        <f>Ergebnis!$C$3/1000*Eigenverbrauch!E2263</f>
        <v>0.21500671082888465</v>
      </c>
      <c r="I2263">
        <f>Ergebnis!$C$4/1000*Eigenverbrauch!F2263</f>
        <v>0.89626410461286599</v>
      </c>
      <c r="J2263">
        <f t="shared" si="105"/>
        <v>0</v>
      </c>
      <c r="K2263">
        <f t="shared" si="106"/>
        <v>0</v>
      </c>
      <c r="L2263">
        <f t="shared" si="107"/>
        <v>0</v>
      </c>
    </row>
    <row r="2264" spans="2:12" x14ac:dyDescent="0.35">
      <c r="B2264" s="30">
        <v>41003</v>
      </c>
      <c r="C2264" s="31" t="s">
        <v>57</v>
      </c>
      <c r="D2264" s="32">
        <v>0</v>
      </c>
      <c r="E2264" s="32">
        <v>7.7811148385739298E-2</v>
      </c>
      <c r="F2264">
        <v>0.14830549763217898</v>
      </c>
      <c r="G2264">
        <f>(D2264*Ergebnis!$C$2*Ergebnis!$C$6)</f>
        <v>0</v>
      </c>
      <c r="H2264">
        <f>Ergebnis!$C$3/1000*Eigenverbrauch!E2264</f>
        <v>0.23343344515721789</v>
      </c>
      <c r="I2264">
        <f>Ergebnis!$C$4/1000*Eigenverbrauch!F2264</f>
        <v>0.51906924171262647</v>
      </c>
      <c r="J2264">
        <f t="shared" si="105"/>
        <v>0</v>
      </c>
      <c r="K2264">
        <f t="shared" si="106"/>
        <v>0</v>
      </c>
      <c r="L2264">
        <f t="shared" si="107"/>
        <v>0</v>
      </c>
    </row>
    <row r="2265" spans="2:12" x14ac:dyDescent="0.35">
      <c r="B2265" s="30">
        <v>41003</v>
      </c>
      <c r="C2265" s="31" t="s">
        <v>58</v>
      </c>
      <c r="D2265" s="32">
        <v>0</v>
      </c>
      <c r="E2265" s="32">
        <v>9.0099961927265951E-2</v>
      </c>
      <c r="F2265">
        <v>0.16837838364546998</v>
      </c>
      <c r="G2265">
        <f>(D2265*Ergebnis!$C$2*Ergebnis!$C$6)</f>
        <v>0</v>
      </c>
      <c r="H2265">
        <f>Ergebnis!$C$3/1000*Eigenverbrauch!E2265</f>
        <v>0.27029988578179787</v>
      </c>
      <c r="I2265">
        <f>Ergebnis!$C$4/1000*Eigenverbrauch!F2265</f>
        <v>0.58932434275914491</v>
      </c>
      <c r="J2265">
        <f t="shared" si="105"/>
        <v>0</v>
      </c>
      <c r="K2265">
        <f t="shared" si="106"/>
        <v>0</v>
      </c>
      <c r="L2265">
        <f t="shared" si="107"/>
        <v>0</v>
      </c>
    </row>
    <row r="2266" spans="2:12" x14ac:dyDescent="0.35">
      <c r="B2266" s="30">
        <v>41003</v>
      </c>
      <c r="C2266" s="31" t="s">
        <v>59</v>
      </c>
      <c r="D2266" s="32">
        <v>0</v>
      </c>
      <c r="E2266" s="32">
        <v>0.11401823119339237</v>
      </c>
      <c r="F2266">
        <v>0.22469939391577182</v>
      </c>
      <c r="G2266">
        <f>(D2266*Ergebnis!$C$2*Ergebnis!$C$6)</f>
        <v>0</v>
      </c>
      <c r="H2266">
        <f>Ergebnis!$C$3/1000*Eigenverbrauch!E2266</f>
        <v>0.34205469358017709</v>
      </c>
      <c r="I2266">
        <f>Ergebnis!$C$4/1000*Eigenverbrauch!F2266</f>
        <v>0.78644787870520139</v>
      </c>
      <c r="J2266">
        <f t="shared" si="105"/>
        <v>0</v>
      </c>
      <c r="K2266">
        <f t="shared" si="106"/>
        <v>0</v>
      </c>
      <c r="L2266">
        <f t="shared" si="107"/>
        <v>0</v>
      </c>
    </row>
    <row r="2267" spans="2:12" x14ac:dyDescent="0.35">
      <c r="B2267" s="30">
        <v>41003</v>
      </c>
      <c r="C2267" s="31" t="s">
        <v>60</v>
      </c>
      <c r="D2267" s="32">
        <v>3.0632394477612961E-6</v>
      </c>
      <c r="E2267" s="32">
        <v>0.12595735471979483</v>
      </c>
      <c r="F2267">
        <v>0.23463839572817805</v>
      </c>
      <c r="G2267">
        <f>(D2267*Ergebnis!$C$2*Ergebnis!$C$6)</f>
        <v>2.0094850777314103E-2</v>
      </c>
      <c r="H2267">
        <f>Ergebnis!$C$3/1000*Eigenverbrauch!E2267</f>
        <v>0.37787206415938446</v>
      </c>
      <c r="I2267">
        <f>Ergebnis!$C$4/1000*Eigenverbrauch!F2267</f>
        <v>0.82123438504862312</v>
      </c>
      <c r="J2267">
        <f t="shared" si="105"/>
        <v>1.7080623160716988E-2</v>
      </c>
      <c r="K2267">
        <f t="shared" si="106"/>
        <v>3.0142276165971149E-3</v>
      </c>
      <c r="L2267">
        <f t="shared" si="107"/>
        <v>2.7128048549374035E-3</v>
      </c>
    </row>
    <row r="2268" spans="2:12" x14ac:dyDescent="0.35">
      <c r="B2268" s="30">
        <v>41003</v>
      </c>
      <c r="C2268" s="31" t="s">
        <v>61</v>
      </c>
      <c r="D2268" s="32">
        <v>2.325695529223061E-5</v>
      </c>
      <c r="E2268" s="32">
        <v>0.12438621582100561</v>
      </c>
      <c r="F2268">
        <v>0.57334398690390342</v>
      </c>
      <c r="G2268">
        <f>(D2268*Ergebnis!$C$2*Ergebnis!$C$6)</f>
        <v>0.1525656267170328</v>
      </c>
      <c r="H2268">
        <f>Ergebnis!$C$3/1000*Eigenverbrauch!E2268</f>
        <v>0.3731586474630168</v>
      </c>
      <c r="I2268">
        <f>Ergebnis!$C$4/1000*Eigenverbrauch!F2268</f>
        <v>2.0067039541636618</v>
      </c>
      <c r="J2268">
        <f t="shared" si="105"/>
        <v>0.12968078270947789</v>
      </c>
      <c r="K2268">
        <f t="shared" si="106"/>
        <v>2.2884844007554916E-2</v>
      </c>
      <c r="L2268">
        <f t="shared" si="107"/>
        <v>2.0596359606799425E-2</v>
      </c>
    </row>
    <row r="2269" spans="2:12" x14ac:dyDescent="0.35">
      <c r="B2269" s="30">
        <v>41003</v>
      </c>
      <c r="C2269" s="31" t="s">
        <v>62</v>
      </c>
      <c r="D2269" s="32">
        <v>5.4310052183270014E-5</v>
      </c>
      <c r="E2269" s="32">
        <v>0.11931303161688153</v>
      </c>
      <c r="F2269">
        <v>0.57996998811217426</v>
      </c>
      <c r="G2269">
        <f>(D2269*Ergebnis!$C$2*Ergebnis!$C$6)</f>
        <v>0.35627394232225129</v>
      </c>
      <c r="H2269">
        <f>Ergebnis!$C$3/1000*Eigenverbrauch!E2269</f>
        <v>0.35793909485064457</v>
      </c>
      <c r="I2269">
        <f>Ergebnis!$C$4/1000*Eigenverbrauch!F2269</f>
        <v>2.0298949583926098</v>
      </c>
      <c r="J2269">
        <f t="shared" si="105"/>
        <v>0.3028328509739136</v>
      </c>
      <c r="K2269">
        <f t="shared" si="106"/>
        <v>5.3441091348337688E-2</v>
      </c>
      <c r="L2269">
        <f t="shared" si="107"/>
        <v>4.8096982213503919E-2</v>
      </c>
    </row>
    <row r="2270" spans="2:12" x14ac:dyDescent="0.35">
      <c r="B2270" s="30">
        <v>41003</v>
      </c>
      <c r="C2270" s="31" t="s">
        <v>63</v>
      </c>
      <c r="D2270" s="32">
        <v>7.4083065614312881E-5</v>
      </c>
      <c r="E2270" s="32">
        <v>0.11579534520509971</v>
      </c>
      <c r="F2270">
        <v>0.23502816050513514</v>
      </c>
      <c r="G2270">
        <f>(D2270*Ergebnis!$C$2*Ergebnis!$C$6)</f>
        <v>0.4859849104298925</v>
      </c>
      <c r="H2270">
        <f>Ergebnis!$C$3/1000*Eigenverbrauch!E2270</f>
        <v>0.34738603561529913</v>
      </c>
      <c r="I2270">
        <f>Ergebnis!$C$4/1000*Eigenverbrauch!F2270</f>
        <v>0.82259856176797297</v>
      </c>
      <c r="J2270">
        <f t="shared" si="105"/>
        <v>0.29527813027300426</v>
      </c>
      <c r="K2270">
        <f t="shared" si="106"/>
        <v>0.19070678015688824</v>
      </c>
      <c r="L2270">
        <f t="shared" si="107"/>
        <v>0.17163610214119943</v>
      </c>
    </row>
    <row r="2271" spans="2:12" x14ac:dyDescent="0.35">
      <c r="B2271" s="30">
        <v>41003</v>
      </c>
      <c r="C2271" s="31" t="s">
        <v>64</v>
      </c>
      <c r="D2271" s="32">
        <v>1.1554854723765677E-4</v>
      </c>
      <c r="E2271" s="32">
        <v>0.12002879750693281</v>
      </c>
      <c r="F2271">
        <v>0</v>
      </c>
      <c r="G2271">
        <f>(D2271*Ergebnis!$C$2*Ergebnis!$C$6)</f>
        <v>0.75799846987902841</v>
      </c>
      <c r="H2271">
        <f>Ergebnis!$C$3/1000*Eigenverbrauch!E2271</f>
        <v>0.36008639252079844</v>
      </c>
      <c r="I2271">
        <f>Ergebnis!$C$4/1000*Eigenverbrauch!F2271</f>
        <v>0</v>
      </c>
      <c r="J2271">
        <f t="shared" si="105"/>
        <v>0.30607343364267864</v>
      </c>
      <c r="K2271">
        <f t="shared" si="106"/>
        <v>0.45192503623634978</v>
      </c>
      <c r="L2271">
        <f t="shared" si="107"/>
        <v>0</v>
      </c>
    </row>
    <row r="2272" spans="2:12" x14ac:dyDescent="0.35">
      <c r="B2272" s="30">
        <v>41003</v>
      </c>
      <c r="C2272" s="31" t="s">
        <v>65</v>
      </c>
      <c r="D2272" s="32">
        <v>1.3517694421408431E-4</v>
      </c>
      <c r="E2272" s="32">
        <v>0.12586079378333134</v>
      </c>
      <c r="F2272">
        <v>0</v>
      </c>
      <c r="G2272">
        <f>(D2272*Ergebnis!$C$2*Ergebnis!$C$6)</f>
        <v>0.88676075404439314</v>
      </c>
      <c r="H2272">
        <f>Ergebnis!$C$3/1000*Eigenverbrauch!E2272</f>
        <v>0.377582381349994</v>
      </c>
      <c r="I2272">
        <f>Ergebnis!$C$4/1000*Eigenverbrauch!F2272</f>
        <v>0</v>
      </c>
      <c r="J2272">
        <f t="shared" si="105"/>
        <v>0.32094502414749487</v>
      </c>
      <c r="K2272">
        <f t="shared" si="106"/>
        <v>0.56581572989689821</v>
      </c>
      <c r="L2272">
        <f t="shared" si="107"/>
        <v>0</v>
      </c>
    </row>
    <row r="2273" spans="2:12" x14ac:dyDescent="0.35">
      <c r="B2273" s="30">
        <v>41003</v>
      </c>
      <c r="C2273" s="31" t="s">
        <v>66</v>
      </c>
      <c r="D2273" s="32">
        <v>1.3169300235289658E-4</v>
      </c>
      <c r="E2273" s="32">
        <v>0.12156589352403967</v>
      </c>
      <c r="F2273">
        <v>0</v>
      </c>
      <c r="G2273">
        <f>(D2273*Ergebnis!$C$2*Ergebnis!$C$6)</f>
        <v>0.86390609543500152</v>
      </c>
      <c r="H2273">
        <f>Ergebnis!$C$3/1000*Eigenverbrauch!E2273</f>
        <v>0.36469768057211899</v>
      </c>
      <c r="I2273">
        <f>Ergebnis!$C$4/1000*Eigenverbrauch!F2273</f>
        <v>0</v>
      </c>
      <c r="J2273">
        <f t="shared" si="105"/>
        <v>0.30999302848630111</v>
      </c>
      <c r="K2273">
        <f t="shared" si="106"/>
        <v>0.55391306694870046</v>
      </c>
      <c r="L2273">
        <f t="shared" si="107"/>
        <v>0</v>
      </c>
    </row>
    <row r="2274" spans="2:12" x14ac:dyDescent="0.35">
      <c r="B2274" s="30">
        <v>41003</v>
      </c>
      <c r="C2274" s="31" t="s">
        <v>67</v>
      </c>
      <c r="D2274" s="32">
        <v>1.1869066838793554E-4</v>
      </c>
      <c r="E2274" s="32">
        <v>0.11264685905127231</v>
      </c>
      <c r="F2274">
        <v>0</v>
      </c>
      <c r="G2274">
        <f>(D2274*Ergebnis!$C$2*Ergebnis!$C$6)</f>
        <v>0.77861078462485711</v>
      </c>
      <c r="H2274">
        <f>Ergebnis!$C$3/1000*Eigenverbrauch!E2274</f>
        <v>0.33794057715381692</v>
      </c>
      <c r="I2274">
        <f>Ergebnis!$C$4/1000*Eigenverbrauch!F2274</f>
        <v>0</v>
      </c>
      <c r="J2274">
        <f t="shared" si="105"/>
        <v>0.28724949058074439</v>
      </c>
      <c r="K2274">
        <f t="shared" si="106"/>
        <v>0.49136129404411272</v>
      </c>
      <c r="L2274">
        <f t="shared" si="107"/>
        <v>0</v>
      </c>
    </row>
    <row r="2275" spans="2:12" x14ac:dyDescent="0.35">
      <c r="B2275" s="30">
        <v>41003</v>
      </c>
      <c r="C2275" s="31" t="s">
        <v>68</v>
      </c>
      <c r="D2275" s="32">
        <v>1.228845455717804E-4</v>
      </c>
      <c r="E2275" s="32">
        <v>0.10853394287707716</v>
      </c>
      <c r="F2275">
        <v>0</v>
      </c>
      <c r="G2275">
        <f>(D2275*Ergebnis!$C$2*Ergebnis!$C$6)</f>
        <v>0.80612261895087944</v>
      </c>
      <c r="H2275">
        <f>Ergebnis!$C$3/1000*Eigenverbrauch!E2275</f>
        <v>0.32560182863123144</v>
      </c>
      <c r="I2275">
        <f>Ergebnis!$C$4/1000*Eigenverbrauch!F2275</f>
        <v>0</v>
      </c>
      <c r="J2275">
        <f t="shared" si="105"/>
        <v>0.2767615543365467</v>
      </c>
      <c r="K2275">
        <f t="shared" si="106"/>
        <v>0.52936106461433274</v>
      </c>
      <c r="L2275">
        <f t="shared" si="107"/>
        <v>0</v>
      </c>
    </row>
    <row r="2276" spans="2:12" x14ac:dyDescent="0.35">
      <c r="B2276" s="30">
        <v>41003</v>
      </c>
      <c r="C2276" s="31" t="s">
        <v>69</v>
      </c>
      <c r="D2276" s="32">
        <v>6.4262293650889333E-5</v>
      </c>
      <c r="E2276" s="32">
        <v>0.11188038549494082</v>
      </c>
      <c r="F2276">
        <v>0</v>
      </c>
      <c r="G2276">
        <f>(D2276*Ergebnis!$C$2*Ergebnis!$C$6)</f>
        <v>0.42156064634983403</v>
      </c>
      <c r="H2276">
        <f>Ergebnis!$C$3/1000*Eigenverbrauch!E2276</f>
        <v>0.33564115648482246</v>
      </c>
      <c r="I2276">
        <f>Ergebnis!$C$4/1000*Eigenverbrauch!F2276</f>
        <v>0</v>
      </c>
      <c r="J2276">
        <f t="shared" si="105"/>
        <v>0.2852949830120991</v>
      </c>
      <c r="K2276">
        <f t="shared" si="106"/>
        <v>0.13626566333773493</v>
      </c>
      <c r="L2276">
        <f t="shared" si="107"/>
        <v>0</v>
      </c>
    </row>
    <row r="2277" spans="2:12" x14ac:dyDescent="0.35">
      <c r="B2277" s="30">
        <v>41003</v>
      </c>
      <c r="C2277" s="31" t="s">
        <v>70</v>
      </c>
      <c r="D2277" s="32">
        <v>4.5922297815580287E-5</v>
      </c>
      <c r="E2277" s="32">
        <v>0.12538549060593204</v>
      </c>
      <c r="F2277">
        <v>0</v>
      </c>
      <c r="G2277">
        <f>(D2277*Ergebnis!$C$2*Ergebnis!$C$6)</f>
        <v>0.30125027367020668</v>
      </c>
      <c r="H2277">
        <f>Ergebnis!$C$3/1000*Eigenverbrauch!E2277</f>
        <v>0.3761564718177961</v>
      </c>
      <c r="I2277">
        <f>Ergebnis!$C$4/1000*Eigenverbrauch!F2277</f>
        <v>0</v>
      </c>
      <c r="J2277">
        <f t="shared" si="105"/>
        <v>0.25606273261967566</v>
      </c>
      <c r="K2277">
        <f t="shared" si="106"/>
        <v>4.5187541050531022E-2</v>
      </c>
      <c r="L2277">
        <f t="shared" si="107"/>
        <v>0</v>
      </c>
    </row>
    <row r="2278" spans="2:12" x14ac:dyDescent="0.35">
      <c r="B2278" s="30">
        <v>41003</v>
      </c>
      <c r="C2278" s="31" t="s">
        <v>71</v>
      </c>
      <c r="D2278" s="32">
        <v>1.9970217687336517E-5</v>
      </c>
      <c r="E2278" s="32">
        <v>0.14486589540244865</v>
      </c>
      <c r="F2278">
        <v>0</v>
      </c>
      <c r="G2278">
        <f>(D2278*Ergebnis!$C$2*Ergebnis!$C$6)</f>
        <v>0.13100462802892754</v>
      </c>
      <c r="H2278">
        <f>Ergebnis!$C$3/1000*Eigenverbrauch!E2278</f>
        <v>0.43459768620734596</v>
      </c>
      <c r="I2278">
        <f>Ergebnis!$C$4/1000*Eigenverbrauch!F2278</f>
        <v>0</v>
      </c>
      <c r="J2278">
        <f t="shared" si="105"/>
        <v>0.1113539338245884</v>
      </c>
      <c r="K2278">
        <f t="shared" si="106"/>
        <v>1.9650694204339139E-2</v>
      </c>
      <c r="L2278">
        <f t="shared" si="107"/>
        <v>0</v>
      </c>
    </row>
    <row r="2279" spans="2:12" x14ac:dyDescent="0.35">
      <c r="B2279" s="30">
        <v>41003</v>
      </c>
      <c r="C2279" s="31" t="s">
        <v>72</v>
      </c>
      <c r="D2279" s="32">
        <v>3.6548522166422329E-6</v>
      </c>
      <c r="E2279" s="32">
        <v>0.15284021561888372</v>
      </c>
      <c r="F2279">
        <v>0</v>
      </c>
      <c r="G2279">
        <f>(D2279*Ergebnis!$C$2*Ergebnis!$C$6)</f>
        <v>2.3975830541173047E-2</v>
      </c>
      <c r="H2279">
        <f>Ergebnis!$C$3/1000*Eigenverbrauch!E2279</f>
        <v>0.45852064685665117</v>
      </c>
      <c r="I2279">
        <f>Ergebnis!$C$4/1000*Eigenverbrauch!F2279</f>
        <v>0</v>
      </c>
      <c r="J2279">
        <f t="shared" si="105"/>
        <v>2.037945595999709E-2</v>
      </c>
      <c r="K2279">
        <f t="shared" si="106"/>
        <v>3.5963745811759575E-3</v>
      </c>
      <c r="L2279">
        <f t="shared" si="107"/>
        <v>0</v>
      </c>
    </row>
    <row r="2280" spans="2:12" x14ac:dyDescent="0.35">
      <c r="B2280" s="30">
        <v>41003</v>
      </c>
      <c r="C2280" s="31" t="s">
        <v>73</v>
      </c>
      <c r="D2280" s="32">
        <v>0</v>
      </c>
      <c r="E2280" s="32">
        <v>0.15735326076426029</v>
      </c>
      <c r="F2280">
        <v>0</v>
      </c>
      <c r="G2280">
        <f>(D2280*Ergebnis!$C$2*Ergebnis!$C$6)</f>
        <v>0</v>
      </c>
      <c r="H2280">
        <f>Ergebnis!$C$3/1000*Eigenverbrauch!E2280</f>
        <v>0.47205978229278089</v>
      </c>
      <c r="I2280">
        <f>Ergebnis!$C$4/1000*Eigenverbrauch!F2280</f>
        <v>0</v>
      </c>
      <c r="J2280">
        <f t="shared" si="105"/>
        <v>0</v>
      </c>
      <c r="K2280">
        <f t="shared" si="106"/>
        <v>0</v>
      </c>
      <c r="L2280">
        <f t="shared" si="107"/>
        <v>0</v>
      </c>
    </row>
    <row r="2281" spans="2:12" x14ac:dyDescent="0.35">
      <c r="B2281" s="30">
        <v>41003</v>
      </c>
      <c r="C2281" s="31" t="s">
        <v>74</v>
      </c>
      <c r="D2281" s="32">
        <v>0</v>
      </c>
      <c r="E2281" s="32">
        <v>0.15167957028683929</v>
      </c>
      <c r="F2281">
        <v>0</v>
      </c>
      <c r="G2281">
        <f>(D2281*Ergebnis!$C$2*Ergebnis!$C$6)</f>
        <v>0</v>
      </c>
      <c r="H2281">
        <f>Ergebnis!$C$3/1000*Eigenverbrauch!E2281</f>
        <v>0.45503871086051784</v>
      </c>
      <c r="I2281">
        <f>Ergebnis!$C$4/1000*Eigenverbrauch!F2281</f>
        <v>0</v>
      </c>
      <c r="J2281">
        <f t="shared" si="105"/>
        <v>0</v>
      </c>
      <c r="K2281">
        <f t="shared" si="106"/>
        <v>0</v>
      </c>
      <c r="L2281">
        <f t="shared" si="107"/>
        <v>0</v>
      </c>
    </row>
    <row r="2282" spans="2:12" x14ac:dyDescent="0.35">
      <c r="B2282" s="30">
        <v>41003</v>
      </c>
      <c r="C2282" s="31" t="s">
        <v>75</v>
      </c>
      <c r="D2282" s="32">
        <v>0</v>
      </c>
      <c r="E2282" s="32">
        <v>0.12672063592124699</v>
      </c>
      <c r="F2282">
        <v>0</v>
      </c>
      <c r="G2282">
        <f>(D2282*Ergebnis!$C$2*Ergebnis!$C$6)</f>
        <v>0</v>
      </c>
      <c r="H2282">
        <f>Ergebnis!$C$3/1000*Eigenverbrauch!E2282</f>
        <v>0.38016190776374098</v>
      </c>
      <c r="I2282">
        <f>Ergebnis!$C$4/1000*Eigenverbrauch!F2282</f>
        <v>0</v>
      </c>
      <c r="J2282">
        <f t="shared" si="105"/>
        <v>0</v>
      </c>
      <c r="K2282">
        <f t="shared" si="106"/>
        <v>0</v>
      </c>
      <c r="L2282">
        <f t="shared" si="107"/>
        <v>0</v>
      </c>
    </row>
    <row r="2283" spans="2:12" x14ac:dyDescent="0.35">
      <c r="B2283" s="30">
        <v>41003</v>
      </c>
      <c r="C2283" s="31" t="s">
        <v>76</v>
      </c>
      <c r="D2283" s="32">
        <v>0</v>
      </c>
      <c r="E2283" s="32">
        <v>9.6079006913462384E-2</v>
      </c>
      <c r="F2283">
        <v>0</v>
      </c>
      <c r="G2283">
        <f>(D2283*Ergebnis!$C$2*Ergebnis!$C$6)</f>
        <v>0</v>
      </c>
      <c r="H2283">
        <f>Ergebnis!$C$3/1000*Eigenverbrauch!E2283</f>
        <v>0.28823702074038715</v>
      </c>
      <c r="I2283">
        <f>Ergebnis!$C$4/1000*Eigenverbrauch!F2283</f>
        <v>0</v>
      </c>
      <c r="J2283">
        <f t="shared" si="105"/>
        <v>0</v>
      </c>
      <c r="K2283">
        <f t="shared" si="106"/>
        <v>0</v>
      </c>
      <c r="L2283">
        <f t="shared" si="107"/>
        <v>0</v>
      </c>
    </row>
    <row r="2284" spans="2:12" x14ac:dyDescent="0.35">
      <c r="B2284" s="30">
        <v>41004</v>
      </c>
      <c r="C2284" s="31" t="s">
        <v>53</v>
      </c>
      <c r="D2284" s="32">
        <v>0</v>
      </c>
      <c r="E2284" s="32">
        <v>7.9566174300796946E-2</v>
      </c>
      <c r="F2284">
        <v>0</v>
      </c>
      <c r="G2284">
        <f>(D2284*Ergebnis!$C$2*Ergebnis!$C$6)</f>
        <v>0</v>
      </c>
      <c r="H2284">
        <f>Ergebnis!$C$3/1000*Eigenverbrauch!E2284</f>
        <v>0.23869852290239085</v>
      </c>
      <c r="I2284">
        <f>Ergebnis!$C$4/1000*Eigenverbrauch!F2284</f>
        <v>0</v>
      </c>
      <c r="J2284">
        <f t="shared" si="105"/>
        <v>0</v>
      </c>
      <c r="K2284">
        <f t="shared" si="106"/>
        <v>0</v>
      </c>
      <c r="L2284">
        <f t="shared" si="107"/>
        <v>0</v>
      </c>
    </row>
    <row r="2285" spans="2:12" x14ac:dyDescent="0.35">
      <c r="B2285" s="30">
        <v>41004</v>
      </c>
      <c r="C2285" s="31" t="s">
        <v>54</v>
      </c>
      <c r="D2285" s="32">
        <v>0</v>
      </c>
      <c r="E2285" s="32">
        <v>6.8942460358575597E-2</v>
      </c>
      <c r="F2285">
        <v>0</v>
      </c>
      <c r="G2285">
        <f>(D2285*Ergebnis!$C$2*Ergebnis!$C$6)</f>
        <v>0</v>
      </c>
      <c r="H2285">
        <f>Ergebnis!$C$3/1000*Eigenverbrauch!E2285</f>
        <v>0.20682738107572679</v>
      </c>
      <c r="I2285">
        <f>Ergebnis!$C$4/1000*Eigenverbrauch!F2285</f>
        <v>0</v>
      </c>
      <c r="J2285">
        <f t="shared" si="105"/>
        <v>0</v>
      </c>
      <c r="K2285">
        <f t="shared" si="106"/>
        <v>0</v>
      </c>
      <c r="L2285">
        <f t="shared" si="107"/>
        <v>0</v>
      </c>
    </row>
    <row r="2286" spans="2:12" x14ac:dyDescent="0.35">
      <c r="B2286" s="30">
        <v>41004</v>
      </c>
      <c r="C2286" s="31" t="s">
        <v>55</v>
      </c>
      <c r="D2286" s="32">
        <v>0</v>
      </c>
      <c r="E2286" s="32">
        <v>6.8469175573996802E-2</v>
      </c>
      <c r="F2286">
        <v>0.2720558143160603</v>
      </c>
      <c r="G2286">
        <f>(D2286*Ergebnis!$C$2*Ergebnis!$C$6)</f>
        <v>0</v>
      </c>
      <c r="H2286">
        <f>Ergebnis!$C$3/1000*Eigenverbrauch!E2286</f>
        <v>0.20540752672199042</v>
      </c>
      <c r="I2286">
        <f>Ergebnis!$C$4/1000*Eigenverbrauch!F2286</f>
        <v>0.95219535010621104</v>
      </c>
      <c r="J2286">
        <f t="shared" si="105"/>
        <v>0</v>
      </c>
      <c r="K2286">
        <f t="shared" si="106"/>
        <v>0</v>
      </c>
      <c r="L2286">
        <f t="shared" si="107"/>
        <v>0</v>
      </c>
    </row>
    <row r="2287" spans="2:12" x14ac:dyDescent="0.35">
      <c r="B2287" s="30">
        <v>41004</v>
      </c>
      <c r="C2287" s="31" t="s">
        <v>56</v>
      </c>
      <c r="D2287" s="32">
        <v>0</v>
      </c>
      <c r="E2287" s="32">
        <v>7.1668903609628215E-2</v>
      </c>
      <c r="F2287">
        <v>0.25607545846081886</v>
      </c>
      <c r="G2287">
        <f>(D2287*Ergebnis!$C$2*Ergebnis!$C$6)</f>
        <v>0</v>
      </c>
      <c r="H2287">
        <f>Ergebnis!$C$3/1000*Eigenverbrauch!E2287</f>
        <v>0.21500671082888465</v>
      </c>
      <c r="I2287">
        <f>Ergebnis!$C$4/1000*Eigenverbrauch!F2287</f>
        <v>0.89626410461286599</v>
      </c>
      <c r="J2287">
        <f t="shared" si="105"/>
        <v>0</v>
      </c>
      <c r="K2287">
        <f t="shared" si="106"/>
        <v>0</v>
      </c>
      <c r="L2287">
        <f t="shared" si="107"/>
        <v>0</v>
      </c>
    </row>
    <row r="2288" spans="2:12" x14ac:dyDescent="0.35">
      <c r="B2288" s="30">
        <v>41004</v>
      </c>
      <c r="C2288" s="31" t="s">
        <v>57</v>
      </c>
      <c r="D2288" s="32">
        <v>0</v>
      </c>
      <c r="E2288" s="32">
        <v>7.7811148385739298E-2</v>
      </c>
      <c r="F2288">
        <v>0.14830549763217898</v>
      </c>
      <c r="G2288">
        <f>(D2288*Ergebnis!$C$2*Ergebnis!$C$6)</f>
        <v>0</v>
      </c>
      <c r="H2288">
        <f>Ergebnis!$C$3/1000*Eigenverbrauch!E2288</f>
        <v>0.23343344515721789</v>
      </c>
      <c r="I2288">
        <f>Ergebnis!$C$4/1000*Eigenverbrauch!F2288</f>
        <v>0.51906924171262647</v>
      </c>
      <c r="J2288">
        <f t="shared" si="105"/>
        <v>0</v>
      </c>
      <c r="K2288">
        <f t="shared" si="106"/>
        <v>0</v>
      </c>
      <c r="L2288">
        <f t="shared" si="107"/>
        <v>0</v>
      </c>
    </row>
    <row r="2289" spans="2:12" x14ac:dyDescent="0.35">
      <c r="B2289" s="30">
        <v>41004</v>
      </c>
      <c r="C2289" s="31" t="s">
        <v>58</v>
      </c>
      <c r="D2289" s="32">
        <v>0</v>
      </c>
      <c r="E2289" s="32">
        <v>9.0099961927265951E-2</v>
      </c>
      <c r="F2289">
        <v>0.16837838364546998</v>
      </c>
      <c r="G2289">
        <f>(D2289*Ergebnis!$C$2*Ergebnis!$C$6)</f>
        <v>0</v>
      </c>
      <c r="H2289">
        <f>Ergebnis!$C$3/1000*Eigenverbrauch!E2289</f>
        <v>0.27029988578179787</v>
      </c>
      <c r="I2289">
        <f>Ergebnis!$C$4/1000*Eigenverbrauch!F2289</f>
        <v>0.58932434275914491</v>
      </c>
      <c r="J2289">
        <f t="shared" si="105"/>
        <v>0</v>
      </c>
      <c r="K2289">
        <f t="shared" si="106"/>
        <v>0</v>
      </c>
      <c r="L2289">
        <f t="shared" si="107"/>
        <v>0</v>
      </c>
    </row>
    <row r="2290" spans="2:12" x14ac:dyDescent="0.35">
      <c r="B2290" s="30">
        <v>41004</v>
      </c>
      <c r="C2290" s="31" t="s">
        <v>59</v>
      </c>
      <c r="D2290" s="32">
        <v>0</v>
      </c>
      <c r="E2290" s="32">
        <v>0.11401823119339237</v>
      </c>
      <c r="F2290">
        <v>0.22469939391577182</v>
      </c>
      <c r="G2290">
        <f>(D2290*Ergebnis!$C$2*Ergebnis!$C$6)</f>
        <v>0</v>
      </c>
      <c r="H2290">
        <f>Ergebnis!$C$3/1000*Eigenverbrauch!E2290</f>
        <v>0.34205469358017709</v>
      </c>
      <c r="I2290">
        <f>Ergebnis!$C$4/1000*Eigenverbrauch!F2290</f>
        <v>0.78644787870520139</v>
      </c>
      <c r="J2290">
        <f t="shared" si="105"/>
        <v>0</v>
      </c>
      <c r="K2290">
        <f t="shared" si="106"/>
        <v>0</v>
      </c>
      <c r="L2290">
        <f t="shared" si="107"/>
        <v>0</v>
      </c>
    </row>
    <row r="2291" spans="2:12" x14ac:dyDescent="0.35">
      <c r="B2291" s="30">
        <v>41004</v>
      </c>
      <c r="C2291" s="31" t="s">
        <v>60</v>
      </c>
      <c r="D2291" s="32">
        <v>1.0688470691115595E-5</v>
      </c>
      <c r="E2291" s="32">
        <v>0.12595735471979483</v>
      </c>
      <c r="F2291">
        <v>0.23463839572817805</v>
      </c>
      <c r="G2291">
        <f>(D2291*Ergebnis!$C$2*Ergebnis!$C$6)</f>
        <v>7.0116367733718307E-2</v>
      </c>
      <c r="H2291">
        <f>Ergebnis!$C$3/1000*Eigenverbrauch!E2291</f>
        <v>0.37787206415938446</v>
      </c>
      <c r="I2291">
        <f>Ergebnis!$C$4/1000*Eigenverbrauch!F2291</f>
        <v>0.82123438504862312</v>
      </c>
      <c r="J2291">
        <f t="shared" si="105"/>
        <v>5.959891257366056E-2</v>
      </c>
      <c r="K2291">
        <f t="shared" si="106"/>
        <v>1.0517455160057747E-2</v>
      </c>
      <c r="L2291">
        <f t="shared" si="107"/>
        <v>9.4657096440519724E-3</v>
      </c>
    </row>
    <row r="2292" spans="2:12" x14ac:dyDescent="0.35">
      <c r="B2292" s="30">
        <v>41004</v>
      </c>
      <c r="C2292" s="31" t="s">
        <v>61</v>
      </c>
      <c r="D2292" s="32">
        <v>1.0382146746339465E-4</v>
      </c>
      <c r="E2292" s="32">
        <v>0.12438621582100561</v>
      </c>
      <c r="F2292">
        <v>0.57334398690390342</v>
      </c>
      <c r="G2292">
        <f>(D2292*Ergebnis!$C$2*Ergebnis!$C$6)</f>
        <v>0.68106882655986889</v>
      </c>
      <c r="H2292">
        <f>Ergebnis!$C$3/1000*Eigenverbrauch!E2292</f>
        <v>0.3731586474630168</v>
      </c>
      <c r="I2292">
        <f>Ergebnis!$C$4/1000*Eigenverbrauch!F2292</f>
        <v>2.0067039541636618</v>
      </c>
      <c r="J2292">
        <f t="shared" si="105"/>
        <v>0.31718485034356425</v>
      </c>
      <c r="K2292">
        <f t="shared" si="106"/>
        <v>0.36388397621630464</v>
      </c>
      <c r="L2292">
        <f t="shared" si="107"/>
        <v>0.32749557859467421</v>
      </c>
    </row>
    <row r="2293" spans="2:12" x14ac:dyDescent="0.35">
      <c r="B2293" s="30">
        <v>41004</v>
      </c>
      <c r="C2293" s="31" t="s">
        <v>62</v>
      </c>
      <c r="D2293" s="32">
        <v>3.8474550402890268E-4</v>
      </c>
      <c r="E2293" s="32">
        <v>0.11931303161688153</v>
      </c>
      <c r="F2293">
        <v>0.57996998811217426</v>
      </c>
      <c r="G2293">
        <f>(D2293*Ergebnis!$C$2*Ergebnis!$C$6)</f>
        <v>2.5239305064296018</v>
      </c>
      <c r="H2293">
        <f>Ergebnis!$C$3/1000*Eigenverbrauch!E2293</f>
        <v>0.35793909485064457</v>
      </c>
      <c r="I2293">
        <f>Ergebnis!$C$4/1000*Eigenverbrauch!F2293</f>
        <v>2.0298949583926098</v>
      </c>
      <c r="J2293">
        <f t="shared" si="105"/>
        <v>0.3042482306230479</v>
      </c>
      <c r="K2293">
        <f t="shared" si="106"/>
        <v>2.2196822758065538</v>
      </c>
      <c r="L2293">
        <f t="shared" si="107"/>
        <v>1.826905462553349</v>
      </c>
    </row>
    <row r="2294" spans="2:12" x14ac:dyDescent="0.35">
      <c r="B2294" s="30">
        <v>41004</v>
      </c>
      <c r="C2294" s="31" t="s">
        <v>63</v>
      </c>
      <c r="D2294" s="32">
        <v>4.8514876438320747E-4</v>
      </c>
      <c r="E2294" s="32">
        <v>0.11579534520509971</v>
      </c>
      <c r="F2294">
        <v>0.23502816050513514</v>
      </c>
      <c r="G2294">
        <f>(D2294*Ergebnis!$C$2*Ergebnis!$C$6)</f>
        <v>3.1825758943538411</v>
      </c>
      <c r="H2294">
        <f>Ergebnis!$C$3/1000*Eigenverbrauch!E2294</f>
        <v>0.34738603561529913</v>
      </c>
      <c r="I2294">
        <f>Ergebnis!$C$4/1000*Eigenverbrauch!F2294</f>
        <v>0.82259856176797297</v>
      </c>
      <c r="J2294">
        <f t="shared" si="105"/>
        <v>0.29527813027300426</v>
      </c>
      <c r="K2294">
        <f t="shared" si="106"/>
        <v>2.887297764080837</v>
      </c>
      <c r="L2294">
        <f t="shared" si="107"/>
        <v>0.74033870559117565</v>
      </c>
    </row>
    <row r="2295" spans="2:12" x14ac:dyDescent="0.35">
      <c r="B2295" s="30">
        <v>41004</v>
      </c>
      <c r="C2295" s="31" t="s">
        <v>64</v>
      </c>
      <c r="D2295" s="32">
        <v>4.6141851887587212E-4</v>
      </c>
      <c r="E2295" s="32">
        <v>0.12002879750693281</v>
      </c>
      <c r="F2295">
        <v>0</v>
      </c>
      <c r="G2295">
        <f>(D2295*Ergebnis!$C$2*Ergebnis!$C$6)</f>
        <v>3.026905483825721</v>
      </c>
      <c r="H2295">
        <f>Ergebnis!$C$3/1000*Eigenverbrauch!E2295</f>
        <v>0.36008639252079844</v>
      </c>
      <c r="I2295">
        <f>Ergebnis!$C$4/1000*Eigenverbrauch!F2295</f>
        <v>0</v>
      </c>
      <c r="J2295">
        <f t="shared" si="105"/>
        <v>0.30607343364267864</v>
      </c>
      <c r="K2295">
        <f t="shared" si="106"/>
        <v>2.7208320501830423</v>
      </c>
      <c r="L2295">
        <f t="shared" si="107"/>
        <v>0</v>
      </c>
    </row>
    <row r="2296" spans="2:12" x14ac:dyDescent="0.35">
      <c r="B2296" s="30">
        <v>41004</v>
      </c>
      <c r="C2296" s="31" t="s">
        <v>65</v>
      </c>
      <c r="D2296" s="32">
        <v>4.4307852304056308E-4</v>
      </c>
      <c r="E2296" s="32">
        <v>0.12586079378333134</v>
      </c>
      <c r="F2296">
        <v>0</v>
      </c>
      <c r="G2296">
        <f>(D2296*Ergebnis!$C$2*Ergebnis!$C$6)</f>
        <v>2.9065951111460939</v>
      </c>
      <c r="H2296">
        <f>Ergebnis!$C$3/1000*Eigenverbrauch!E2296</f>
        <v>0.377582381349994</v>
      </c>
      <c r="I2296">
        <f>Ergebnis!$C$4/1000*Eigenverbrauch!F2296</f>
        <v>0</v>
      </c>
      <c r="J2296">
        <f t="shared" si="105"/>
        <v>0.32094502414749487</v>
      </c>
      <c r="K2296">
        <f t="shared" si="106"/>
        <v>2.5856500869985992</v>
      </c>
      <c r="L2296">
        <f t="shared" si="107"/>
        <v>0</v>
      </c>
    </row>
    <row r="2297" spans="2:12" x14ac:dyDescent="0.35">
      <c r="B2297" s="30">
        <v>41004</v>
      </c>
      <c r="C2297" s="31" t="s">
        <v>66</v>
      </c>
      <c r="D2297" s="32">
        <v>4.8307154621691437E-4</v>
      </c>
      <c r="E2297" s="32">
        <v>0.12156589352403967</v>
      </c>
      <c r="F2297">
        <v>0</v>
      </c>
      <c r="G2297">
        <f>(D2297*Ergebnis!$C$2*Ergebnis!$C$6)</f>
        <v>3.1689493431829585</v>
      </c>
      <c r="H2297">
        <f>Ergebnis!$C$3/1000*Eigenverbrauch!E2297</f>
        <v>0.36469768057211899</v>
      </c>
      <c r="I2297">
        <f>Ergebnis!$C$4/1000*Eigenverbrauch!F2297</f>
        <v>0</v>
      </c>
      <c r="J2297">
        <f t="shared" si="105"/>
        <v>0.30999302848630111</v>
      </c>
      <c r="K2297">
        <f t="shared" si="106"/>
        <v>2.8589563146966572</v>
      </c>
      <c r="L2297">
        <f t="shared" si="107"/>
        <v>0</v>
      </c>
    </row>
    <row r="2298" spans="2:12" x14ac:dyDescent="0.35">
      <c r="B2298" s="30">
        <v>41004</v>
      </c>
      <c r="C2298" s="31" t="s">
        <v>67</v>
      </c>
      <c r="D2298" s="32">
        <v>6.4059830614427858E-4</v>
      </c>
      <c r="E2298" s="32">
        <v>0.11264685905127231</v>
      </c>
      <c r="F2298">
        <v>0</v>
      </c>
      <c r="G2298">
        <f>(D2298*Ergebnis!$C$2*Ergebnis!$C$6)</f>
        <v>4.2023248883064674</v>
      </c>
      <c r="H2298">
        <f>Ergebnis!$C$3/1000*Eigenverbrauch!E2298</f>
        <v>0.33794057715381692</v>
      </c>
      <c r="I2298">
        <f>Ergebnis!$C$4/1000*Eigenverbrauch!F2298</f>
        <v>0</v>
      </c>
      <c r="J2298">
        <f t="shared" si="105"/>
        <v>0.28724949058074439</v>
      </c>
      <c r="K2298">
        <f t="shared" si="106"/>
        <v>3.9150753977257229</v>
      </c>
      <c r="L2298">
        <f t="shared" si="107"/>
        <v>0</v>
      </c>
    </row>
    <row r="2299" spans="2:12" x14ac:dyDescent="0.35">
      <c r="B2299" s="30">
        <v>41004</v>
      </c>
      <c r="C2299" s="31" t="s">
        <v>68</v>
      </c>
      <c r="D2299" s="32">
        <v>6.6419708214741815E-4</v>
      </c>
      <c r="E2299" s="32">
        <v>0.10853394287707716</v>
      </c>
      <c r="F2299">
        <v>0</v>
      </c>
      <c r="G2299">
        <f>(D2299*Ergebnis!$C$2*Ergebnis!$C$6)</f>
        <v>4.3571328588870628</v>
      </c>
      <c r="H2299">
        <f>Ergebnis!$C$3/1000*Eigenverbrauch!E2299</f>
        <v>0.32560182863123144</v>
      </c>
      <c r="I2299">
        <f>Ergebnis!$C$4/1000*Eigenverbrauch!F2299</f>
        <v>0</v>
      </c>
      <c r="J2299">
        <f t="shared" si="105"/>
        <v>0.2767615543365467</v>
      </c>
      <c r="K2299">
        <f t="shared" si="106"/>
        <v>4.0803713045505159</v>
      </c>
      <c r="L2299">
        <f t="shared" si="107"/>
        <v>0</v>
      </c>
    </row>
    <row r="2300" spans="2:12" x14ac:dyDescent="0.35">
      <c r="B2300" s="30">
        <v>41004</v>
      </c>
      <c r="C2300" s="31" t="s">
        <v>69</v>
      </c>
      <c r="D2300" s="32">
        <v>4.9027607504684221E-4</v>
      </c>
      <c r="E2300" s="32">
        <v>0.11188038549494082</v>
      </c>
      <c r="F2300">
        <v>0</v>
      </c>
      <c r="G2300">
        <f>(D2300*Ergebnis!$C$2*Ergebnis!$C$6)</f>
        <v>3.2162110523072851</v>
      </c>
      <c r="H2300">
        <f>Ergebnis!$C$3/1000*Eigenverbrauch!E2300</f>
        <v>0.33564115648482246</v>
      </c>
      <c r="I2300">
        <f>Ergebnis!$C$4/1000*Eigenverbrauch!F2300</f>
        <v>0</v>
      </c>
      <c r="J2300">
        <f t="shared" si="105"/>
        <v>0.2852949830120991</v>
      </c>
      <c r="K2300">
        <f t="shared" si="106"/>
        <v>2.9309160692951859</v>
      </c>
      <c r="L2300">
        <f t="shared" si="107"/>
        <v>0</v>
      </c>
    </row>
    <row r="2301" spans="2:12" x14ac:dyDescent="0.35">
      <c r="B2301" s="30">
        <v>41004</v>
      </c>
      <c r="C2301" s="31" t="s">
        <v>70</v>
      </c>
      <c r="D2301" s="32">
        <v>1.7230393219896801E-4</v>
      </c>
      <c r="E2301" s="32">
        <v>0.12538549060593204</v>
      </c>
      <c r="F2301">
        <v>0</v>
      </c>
      <c r="G2301">
        <f>(D2301*Ergebnis!$C$2*Ergebnis!$C$6)</f>
        <v>1.1303137952252302</v>
      </c>
      <c r="H2301">
        <f>Ergebnis!$C$3/1000*Eigenverbrauch!E2301</f>
        <v>0.3761564718177961</v>
      </c>
      <c r="I2301">
        <f>Ergebnis!$C$4/1000*Eigenverbrauch!F2301</f>
        <v>0</v>
      </c>
      <c r="J2301">
        <f t="shared" si="105"/>
        <v>0.3197330010451267</v>
      </c>
      <c r="K2301">
        <f t="shared" si="106"/>
        <v>0.81058079418010354</v>
      </c>
      <c r="L2301">
        <f t="shared" si="107"/>
        <v>0</v>
      </c>
    </row>
    <row r="2302" spans="2:12" x14ac:dyDescent="0.35">
      <c r="B2302" s="30">
        <v>41004</v>
      </c>
      <c r="C2302" s="31" t="s">
        <v>71</v>
      </c>
      <c r="D2302" s="32">
        <v>4.5751387460125795E-5</v>
      </c>
      <c r="E2302" s="32">
        <v>0.14486589540244865</v>
      </c>
      <c r="F2302">
        <v>0</v>
      </c>
      <c r="G2302">
        <f>(D2302*Ergebnis!$C$2*Ergebnis!$C$6)</f>
        <v>0.30012910173842522</v>
      </c>
      <c r="H2302">
        <f>Ergebnis!$C$3/1000*Eigenverbrauch!E2302</f>
        <v>0.43459768620734596</v>
      </c>
      <c r="I2302">
        <f>Ergebnis!$C$4/1000*Eigenverbrauch!F2302</f>
        <v>0</v>
      </c>
      <c r="J2302">
        <f t="shared" si="105"/>
        <v>0.25510973647766144</v>
      </c>
      <c r="K2302">
        <f t="shared" si="106"/>
        <v>4.5019365260763777E-2</v>
      </c>
      <c r="L2302">
        <f t="shared" si="107"/>
        <v>0</v>
      </c>
    </row>
    <row r="2303" spans="2:12" x14ac:dyDescent="0.35">
      <c r="B2303" s="30">
        <v>41004</v>
      </c>
      <c r="C2303" s="31" t="s">
        <v>72</v>
      </c>
      <c r="D2303" s="32">
        <v>1.0425531682724067E-5</v>
      </c>
      <c r="E2303" s="32">
        <v>0.15284021561888372</v>
      </c>
      <c r="F2303">
        <v>0</v>
      </c>
      <c r="G2303">
        <f>(D2303*Ergebnis!$C$2*Ergebnis!$C$6)</f>
        <v>6.839148783866987E-2</v>
      </c>
      <c r="H2303">
        <f>Ergebnis!$C$3/1000*Eigenverbrauch!E2303</f>
        <v>0.45852064685665117</v>
      </c>
      <c r="I2303">
        <f>Ergebnis!$C$4/1000*Eigenverbrauch!F2303</f>
        <v>0</v>
      </c>
      <c r="J2303">
        <f t="shared" si="105"/>
        <v>5.8132764662869388E-2</v>
      </c>
      <c r="K2303">
        <f t="shared" si="106"/>
        <v>1.0258723175800483E-2</v>
      </c>
      <c r="L2303">
        <f t="shared" si="107"/>
        <v>0</v>
      </c>
    </row>
    <row r="2304" spans="2:12" x14ac:dyDescent="0.35">
      <c r="B2304" s="30">
        <v>41004</v>
      </c>
      <c r="C2304" s="31" t="s">
        <v>73</v>
      </c>
      <c r="D2304" s="32">
        <v>0</v>
      </c>
      <c r="E2304" s="32">
        <v>0.15735326076426029</v>
      </c>
      <c r="F2304">
        <v>0</v>
      </c>
      <c r="G2304">
        <f>(D2304*Ergebnis!$C$2*Ergebnis!$C$6)</f>
        <v>0</v>
      </c>
      <c r="H2304">
        <f>Ergebnis!$C$3/1000*Eigenverbrauch!E2304</f>
        <v>0.47205978229278089</v>
      </c>
      <c r="I2304">
        <f>Ergebnis!$C$4/1000*Eigenverbrauch!F2304</f>
        <v>0</v>
      </c>
      <c r="J2304">
        <f t="shared" si="105"/>
        <v>0</v>
      </c>
      <c r="K2304">
        <f t="shared" si="106"/>
        <v>0</v>
      </c>
      <c r="L2304">
        <f t="shared" si="107"/>
        <v>0</v>
      </c>
    </row>
    <row r="2305" spans="2:12" x14ac:dyDescent="0.35">
      <c r="B2305" s="30">
        <v>41004</v>
      </c>
      <c r="C2305" s="31" t="s">
        <v>74</v>
      </c>
      <c r="D2305" s="32">
        <v>0</v>
      </c>
      <c r="E2305" s="32">
        <v>0.15167957028683929</v>
      </c>
      <c r="F2305">
        <v>0</v>
      </c>
      <c r="G2305">
        <f>(D2305*Ergebnis!$C$2*Ergebnis!$C$6)</f>
        <v>0</v>
      </c>
      <c r="H2305">
        <f>Ergebnis!$C$3/1000*Eigenverbrauch!E2305</f>
        <v>0.45503871086051784</v>
      </c>
      <c r="I2305">
        <f>Ergebnis!$C$4/1000*Eigenverbrauch!F2305</f>
        <v>0</v>
      </c>
      <c r="J2305">
        <f t="shared" si="105"/>
        <v>0</v>
      </c>
      <c r="K2305">
        <f t="shared" si="106"/>
        <v>0</v>
      </c>
      <c r="L2305">
        <f t="shared" si="107"/>
        <v>0</v>
      </c>
    </row>
    <row r="2306" spans="2:12" x14ac:dyDescent="0.35">
      <c r="B2306" s="30">
        <v>41004</v>
      </c>
      <c r="C2306" s="31" t="s">
        <v>75</v>
      </c>
      <c r="D2306" s="32">
        <v>0</v>
      </c>
      <c r="E2306" s="32">
        <v>0.12672063592124699</v>
      </c>
      <c r="F2306">
        <v>0</v>
      </c>
      <c r="G2306">
        <f>(D2306*Ergebnis!$C$2*Ergebnis!$C$6)</f>
        <v>0</v>
      </c>
      <c r="H2306">
        <f>Ergebnis!$C$3/1000*Eigenverbrauch!E2306</f>
        <v>0.38016190776374098</v>
      </c>
      <c r="I2306">
        <f>Ergebnis!$C$4/1000*Eigenverbrauch!F2306</f>
        <v>0</v>
      </c>
      <c r="J2306">
        <f t="shared" si="105"/>
        <v>0</v>
      </c>
      <c r="K2306">
        <f t="shared" si="106"/>
        <v>0</v>
      </c>
      <c r="L2306">
        <f t="shared" si="107"/>
        <v>0</v>
      </c>
    </row>
    <row r="2307" spans="2:12" x14ac:dyDescent="0.35">
      <c r="B2307" s="30">
        <v>41004</v>
      </c>
      <c r="C2307" s="31" t="s">
        <v>76</v>
      </c>
      <c r="D2307" s="32">
        <v>0</v>
      </c>
      <c r="E2307" s="32">
        <v>9.6079006913462384E-2</v>
      </c>
      <c r="F2307">
        <v>0</v>
      </c>
      <c r="G2307">
        <f>(D2307*Ergebnis!$C$2*Ergebnis!$C$6)</f>
        <v>0</v>
      </c>
      <c r="H2307">
        <f>Ergebnis!$C$3/1000*Eigenverbrauch!E2307</f>
        <v>0.28823702074038715</v>
      </c>
      <c r="I2307">
        <f>Ergebnis!$C$4/1000*Eigenverbrauch!F2307</f>
        <v>0</v>
      </c>
      <c r="J2307">
        <f t="shared" si="105"/>
        <v>0</v>
      </c>
      <c r="K2307">
        <f t="shared" si="106"/>
        <v>0</v>
      </c>
      <c r="L2307">
        <f t="shared" si="107"/>
        <v>0</v>
      </c>
    </row>
    <row r="2308" spans="2:12" x14ac:dyDescent="0.35">
      <c r="B2308" s="30">
        <v>41005</v>
      </c>
      <c r="C2308" s="31" t="s">
        <v>53</v>
      </c>
      <c r="D2308" s="32">
        <v>0</v>
      </c>
      <c r="E2308" s="32">
        <v>0.10000234123933492</v>
      </c>
      <c r="F2308">
        <v>0</v>
      </c>
      <c r="G2308">
        <f>(D2308*Ergebnis!$C$2*Ergebnis!$C$6)</f>
        <v>0</v>
      </c>
      <c r="H2308">
        <f>Ergebnis!$C$3/1000*Eigenverbrauch!E2308</f>
        <v>0.30000702371800475</v>
      </c>
      <c r="I2308">
        <f>Ergebnis!$C$4/1000*Eigenverbrauch!F2308</f>
        <v>0</v>
      </c>
      <c r="J2308">
        <f t="shared" si="105"/>
        <v>0</v>
      </c>
      <c r="K2308">
        <f t="shared" si="106"/>
        <v>0</v>
      </c>
      <c r="L2308">
        <f t="shared" si="107"/>
        <v>0</v>
      </c>
    </row>
    <row r="2309" spans="2:12" x14ac:dyDescent="0.35">
      <c r="B2309" s="30">
        <v>41005</v>
      </c>
      <c r="C2309" s="31" t="s">
        <v>54</v>
      </c>
      <c r="D2309" s="32">
        <v>0</v>
      </c>
      <c r="E2309" s="32">
        <v>8.9905003062827088E-2</v>
      </c>
      <c r="F2309">
        <v>0</v>
      </c>
      <c r="G2309">
        <f>(D2309*Ergebnis!$C$2*Ergebnis!$C$6)</f>
        <v>0</v>
      </c>
      <c r="H2309">
        <f>Ergebnis!$C$3/1000*Eigenverbrauch!E2309</f>
        <v>0.26971500918848124</v>
      </c>
      <c r="I2309">
        <f>Ergebnis!$C$4/1000*Eigenverbrauch!F2309</f>
        <v>0</v>
      </c>
      <c r="J2309">
        <f t="shared" ref="J2309:J2372" si="108">MIN(G2309,H2309)*0.85</f>
        <v>0</v>
      </c>
      <c r="K2309">
        <f t="shared" ref="K2309:K2372" si="109">G2309-J2309</f>
        <v>0</v>
      </c>
      <c r="L2309">
        <f t="shared" ref="L2309:L2372" si="110">MIN(I2309,K2309)*0.9</f>
        <v>0</v>
      </c>
    </row>
    <row r="2310" spans="2:12" x14ac:dyDescent="0.35">
      <c r="B2310" s="30">
        <v>41005</v>
      </c>
      <c r="C2310" s="31" t="s">
        <v>55</v>
      </c>
      <c r="D2310" s="32">
        <v>0</v>
      </c>
      <c r="E2310" s="32">
        <v>8.2789443161868329E-2</v>
      </c>
      <c r="F2310">
        <v>0.2720558143160603</v>
      </c>
      <c r="G2310">
        <f>(D2310*Ergebnis!$C$2*Ergebnis!$C$6)</f>
        <v>0</v>
      </c>
      <c r="H2310">
        <f>Ergebnis!$C$3/1000*Eigenverbrauch!E2310</f>
        <v>0.248368329485605</v>
      </c>
      <c r="I2310">
        <f>Ergebnis!$C$4/1000*Eigenverbrauch!F2310</f>
        <v>0.95219535010621104</v>
      </c>
      <c r="J2310">
        <f t="shared" si="108"/>
        <v>0</v>
      </c>
      <c r="K2310">
        <f t="shared" si="109"/>
        <v>0</v>
      </c>
      <c r="L2310">
        <f t="shared" si="110"/>
        <v>0</v>
      </c>
    </row>
    <row r="2311" spans="2:12" x14ac:dyDescent="0.35">
      <c r="B2311" s="30">
        <v>41005</v>
      </c>
      <c r="C2311" s="31" t="s">
        <v>56</v>
      </c>
      <c r="D2311" s="32">
        <v>0</v>
      </c>
      <c r="E2311" s="32">
        <v>7.8428213612178638E-2</v>
      </c>
      <c r="F2311">
        <v>0.25607545846081886</v>
      </c>
      <c r="G2311">
        <f>(D2311*Ergebnis!$C$2*Ergebnis!$C$6)</f>
        <v>0</v>
      </c>
      <c r="H2311">
        <f>Ergebnis!$C$3/1000*Eigenverbrauch!E2311</f>
        <v>0.23528464083653591</v>
      </c>
      <c r="I2311">
        <f>Ergebnis!$C$4/1000*Eigenverbrauch!F2311</f>
        <v>0.89626410461286599</v>
      </c>
      <c r="J2311">
        <f t="shared" si="108"/>
        <v>0</v>
      </c>
      <c r="K2311">
        <f t="shared" si="109"/>
        <v>0</v>
      </c>
      <c r="L2311">
        <f t="shared" si="110"/>
        <v>0</v>
      </c>
    </row>
    <row r="2312" spans="2:12" x14ac:dyDescent="0.35">
      <c r="B2312" s="30">
        <v>41005</v>
      </c>
      <c r="C2312" s="31" t="s">
        <v>57</v>
      </c>
      <c r="D2312" s="32">
        <v>0</v>
      </c>
      <c r="E2312" s="32">
        <v>7.8338007855325104E-2</v>
      </c>
      <c r="F2312">
        <v>0.14830549763217898</v>
      </c>
      <c r="G2312">
        <f>(D2312*Ergebnis!$C$2*Ergebnis!$C$6)</f>
        <v>0</v>
      </c>
      <c r="H2312">
        <f>Ergebnis!$C$3/1000*Eigenverbrauch!E2312</f>
        <v>0.23501402356597531</v>
      </c>
      <c r="I2312">
        <f>Ergebnis!$C$4/1000*Eigenverbrauch!F2312</f>
        <v>0.51906924171262647</v>
      </c>
      <c r="J2312">
        <f t="shared" si="108"/>
        <v>0</v>
      </c>
      <c r="K2312">
        <f t="shared" si="109"/>
        <v>0</v>
      </c>
      <c r="L2312">
        <f t="shared" si="110"/>
        <v>0</v>
      </c>
    </row>
    <row r="2313" spans="2:12" x14ac:dyDescent="0.35">
      <c r="B2313" s="30">
        <v>41005</v>
      </c>
      <c r="C2313" s="31" t="s">
        <v>58</v>
      </c>
      <c r="D2313" s="32">
        <v>0</v>
      </c>
      <c r="E2313" s="32">
        <v>8.2691205486416328E-2</v>
      </c>
      <c r="F2313">
        <v>0.16837838364546998</v>
      </c>
      <c r="G2313">
        <f>(D2313*Ergebnis!$C$2*Ergebnis!$C$6)</f>
        <v>0</v>
      </c>
      <c r="H2313">
        <f>Ergebnis!$C$3/1000*Eigenverbrauch!E2313</f>
        <v>0.24807361645924897</v>
      </c>
      <c r="I2313">
        <f>Ergebnis!$C$4/1000*Eigenverbrauch!F2313</f>
        <v>0.58932434275914491</v>
      </c>
      <c r="J2313">
        <f t="shared" si="108"/>
        <v>0</v>
      </c>
      <c r="K2313">
        <f t="shared" si="109"/>
        <v>0</v>
      </c>
      <c r="L2313">
        <f t="shared" si="110"/>
        <v>0</v>
      </c>
    </row>
    <row r="2314" spans="2:12" x14ac:dyDescent="0.35">
      <c r="B2314" s="30">
        <v>41005</v>
      </c>
      <c r="C2314" s="31" t="s">
        <v>59</v>
      </c>
      <c r="D2314" s="32">
        <v>0</v>
      </c>
      <c r="E2314" s="32">
        <v>9.4965066520315861E-2</v>
      </c>
      <c r="F2314">
        <v>0.22469939391577182</v>
      </c>
      <c r="G2314">
        <f>(D2314*Ergebnis!$C$2*Ergebnis!$C$6)</f>
        <v>0</v>
      </c>
      <c r="H2314">
        <f>Ergebnis!$C$3/1000*Eigenverbrauch!E2314</f>
        <v>0.28489519956094755</v>
      </c>
      <c r="I2314">
        <f>Ergebnis!$C$4/1000*Eigenverbrauch!F2314</f>
        <v>0.78644787870520139</v>
      </c>
      <c r="J2314">
        <f t="shared" si="108"/>
        <v>0</v>
      </c>
      <c r="K2314">
        <f t="shared" si="109"/>
        <v>0</v>
      </c>
      <c r="L2314">
        <f t="shared" si="110"/>
        <v>0</v>
      </c>
    </row>
    <row r="2315" spans="2:12" x14ac:dyDescent="0.35">
      <c r="B2315" s="30">
        <v>41005</v>
      </c>
      <c r="C2315" s="31" t="s">
        <v>60</v>
      </c>
      <c r="D2315" s="32">
        <v>1.012315182307381E-5</v>
      </c>
      <c r="E2315" s="32">
        <v>0.12093633841640279</v>
      </c>
      <c r="F2315">
        <v>0.23463839572817805</v>
      </c>
      <c r="G2315">
        <f>(D2315*Ergebnis!$C$2*Ergebnis!$C$6)</f>
        <v>6.640787595936419E-2</v>
      </c>
      <c r="H2315">
        <f>Ergebnis!$C$3/1000*Eigenverbrauch!E2315</f>
        <v>0.36280901524920839</v>
      </c>
      <c r="I2315">
        <f>Ergebnis!$C$4/1000*Eigenverbrauch!F2315</f>
        <v>0.82123438504862312</v>
      </c>
      <c r="J2315">
        <f t="shared" si="108"/>
        <v>5.644669456545956E-2</v>
      </c>
      <c r="K2315">
        <f t="shared" si="109"/>
        <v>9.9611813939046306E-3</v>
      </c>
      <c r="L2315">
        <f t="shared" si="110"/>
        <v>8.9650632545141672E-3</v>
      </c>
    </row>
    <row r="2316" spans="2:12" x14ac:dyDescent="0.35">
      <c r="B2316" s="30">
        <v>41005</v>
      </c>
      <c r="C2316" s="31" t="s">
        <v>61</v>
      </c>
      <c r="D2316" s="32">
        <v>1.0138928163577303E-4</v>
      </c>
      <c r="E2316" s="32">
        <v>0.1502405569517907</v>
      </c>
      <c r="F2316">
        <v>0.57334398690390342</v>
      </c>
      <c r="G2316">
        <f>(D2316*Ergebnis!$C$2*Ergebnis!$C$6)</f>
        <v>0.66511368753067102</v>
      </c>
      <c r="H2316">
        <f>Ergebnis!$C$3/1000*Eigenverbrauch!E2316</f>
        <v>0.45072167085537207</v>
      </c>
      <c r="I2316">
        <f>Ergebnis!$C$4/1000*Eigenverbrauch!F2316</f>
        <v>2.0067039541636618</v>
      </c>
      <c r="J2316">
        <f t="shared" si="108"/>
        <v>0.38311342022706624</v>
      </c>
      <c r="K2316">
        <f t="shared" si="109"/>
        <v>0.28200026730360478</v>
      </c>
      <c r="L2316">
        <f t="shared" si="110"/>
        <v>0.2538002405732443</v>
      </c>
    </row>
    <row r="2317" spans="2:12" x14ac:dyDescent="0.35">
      <c r="B2317" s="30">
        <v>41005</v>
      </c>
      <c r="C2317" s="31" t="s">
        <v>62</v>
      </c>
      <c r="D2317" s="32">
        <v>1.3838480011646096E-4</v>
      </c>
      <c r="E2317" s="32">
        <v>0.17286198080382398</v>
      </c>
      <c r="F2317">
        <v>0.57996998811217426</v>
      </c>
      <c r="G2317">
        <f>(D2317*Ergebnis!$C$2*Ergebnis!$C$6)</f>
        <v>0.90780428876398389</v>
      </c>
      <c r="H2317">
        <f>Ergebnis!$C$3/1000*Eigenverbrauch!E2317</f>
        <v>0.51858594241147193</v>
      </c>
      <c r="I2317">
        <f>Ergebnis!$C$4/1000*Eigenverbrauch!F2317</f>
        <v>2.0298949583926098</v>
      </c>
      <c r="J2317">
        <f t="shared" si="108"/>
        <v>0.44079805104975112</v>
      </c>
      <c r="K2317">
        <f t="shared" si="109"/>
        <v>0.46700623771423277</v>
      </c>
      <c r="L2317">
        <f t="shared" si="110"/>
        <v>0.42030561394280952</v>
      </c>
    </row>
    <row r="2318" spans="2:12" x14ac:dyDescent="0.35">
      <c r="B2318" s="30">
        <v>41005</v>
      </c>
      <c r="C2318" s="31" t="s">
        <v>63</v>
      </c>
      <c r="D2318" s="32">
        <v>1.7812803123484034E-4</v>
      </c>
      <c r="E2318" s="32">
        <v>0.18237617273262996</v>
      </c>
      <c r="F2318">
        <v>0.23502816050513514</v>
      </c>
      <c r="G2318">
        <f>(D2318*Ergebnis!$C$2*Ergebnis!$C$6)</f>
        <v>1.1685198849005527</v>
      </c>
      <c r="H2318">
        <f>Ergebnis!$C$3/1000*Eigenverbrauch!E2318</f>
        <v>0.54712851819788988</v>
      </c>
      <c r="I2318">
        <f>Ergebnis!$C$4/1000*Eigenverbrauch!F2318</f>
        <v>0.82259856176797297</v>
      </c>
      <c r="J2318">
        <f t="shared" si="108"/>
        <v>0.4650592404682064</v>
      </c>
      <c r="K2318">
        <f t="shared" si="109"/>
        <v>0.70346064443234635</v>
      </c>
      <c r="L2318">
        <f t="shared" si="110"/>
        <v>0.63311457998911169</v>
      </c>
    </row>
    <row r="2319" spans="2:12" x14ac:dyDescent="0.35">
      <c r="B2319" s="30">
        <v>41005</v>
      </c>
      <c r="C2319" s="31" t="s">
        <v>64</v>
      </c>
      <c r="D2319" s="32">
        <v>2.362506990397875E-4</v>
      </c>
      <c r="E2319" s="32">
        <v>0.18442024804995069</v>
      </c>
      <c r="F2319">
        <v>0</v>
      </c>
      <c r="G2319">
        <f>(D2319*Ergebnis!$C$2*Ergebnis!$C$6)</f>
        <v>1.5498045857010061</v>
      </c>
      <c r="H2319">
        <f>Ergebnis!$C$3/1000*Eigenverbrauch!E2319</f>
        <v>0.55326074414985205</v>
      </c>
      <c r="I2319">
        <f>Ergebnis!$C$4/1000*Eigenverbrauch!F2319</f>
        <v>0</v>
      </c>
      <c r="J2319">
        <f t="shared" si="108"/>
        <v>0.47027163252737425</v>
      </c>
      <c r="K2319">
        <f t="shared" si="109"/>
        <v>1.079532953173632</v>
      </c>
      <c r="L2319">
        <f t="shared" si="110"/>
        <v>0</v>
      </c>
    </row>
    <row r="2320" spans="2:12" x14ac:dyDescent="0.35">
      <c r="B2320" s="30">
        <v>41005</v>
      </c>
      <c r="C2320" s="31" t="s">
        <v>65</v>
      </c>
      <c r="D2320" s="32">
        <v>3.0684982279291262E-4</v>
      </c>
      <c r="E2320" s="32">
        <v>0.17579704885630643</v>
      </c>
      <c r="F2320">
        <v>0</v>
      </c>
      <c r="G2320">
        <f>(D2320*Ergebnis!$C$2*Ergebnis!$C$6)</f>
        <v>2.0129348375215068</v>
      </c>
      <c r="H2320">
        <f>Ergebnis!$C$3/1000*Eigenverbrauch!E2320</f>
        <v>0.52739114656891928</v>
      </c>
      <c r="I2320">
        <f>Ergebnis!$C$4/1000*Eigenverbrauch!F2320</f>
        <v>0</v>
      </c>
      <c r="J2320">
        <f t="shared" si="108"/>
        <v>0.44828247458358139</v>
      </c>
      <c r="K2320">
        <f t="shared" si="109"/>
        <v>1.5646523629379254</v>
      </c>
      <c r="L2320">
        <f t="shared" si="110"/>
        <v>0</v>
      </c>
    </row>
    <row r="2321" spans="2:12" x14ac:dyDescent="0.35">
      <c r="B2321" s="30">
        <v>41005</v>
      </c>
      <c r="C2321" s="31" t="s">
        <v>66</v>
      </c>
      <c r="D2321" s="32">
        <v>1.6997692197470298E-4</v>
      </c>
      <c r="E2321" s="32">
        <v>0.15818649826831638</v>
      </c>
      <c r="F2321">
        <v>0</v>
      </c>
      <c r="G2321">
        <f>(D2321*Ergebnis!$C$2*Ergebnis!$C$6)</f>
        <v>1.1150486081540516</v>
      </c>
      <c r="H2321">
        <f>Ergebnis!$C$3/1000*Eigenverbrauch!E2321</f>
        <v>0.47455949480494913</v>
      </c>
      <c r="I2321">
        <f>Ergebnis!$C$4/1000*Eigenverbrauch!F2321</f>
        <v>0</v>
      </c>
      <c r="J2321">
        <f t="shared" si="108"/>
        <v>0.40337557058420676</v>
      </c>
      <c r="K2321">
        <f t="shared" si="109"/>
        <v>0.71167303756984479</v>
      </c>
      <c r="L2321">
        <f t="shared" si="110"/>
        <v>0</v>
      </c>
    </row>
    <row r="2322" spans="2:12" x14ac:dyDescent="0.35">
      <c r="B2322" s="30">
        <v>41005</v>
      </c>
      <c r="C2322" s="31" t="s">
        <v>67</v>
      </c>
      <c r="D2322" s="32">
        <v>2.6066458596894082E-4</v>
      </c>
      <c r="E2322" s="32">
        <v>0.14190185098198696</v>
      </c>
      <c r="F2322">
        <v>0</v>
      </c>
      <c r="G2322">
        <f>(D2322*Ergebnis!$C$2*Ergebnis!$C$6)</f>
        <v>1.7099596839562519</v>
      </c>
      <c r="H2322">
        <f>Ergebnis!$C$3/1000*Eigenverbrauch!E2322</f>
        <v>0.42570555294596091</v>
      </c>
      <c r="I2322">
        <f>Ergebnis!$C$4/1000*Eigenverbrauch!F2322</f>
        <v>0</v>
      </c>
      <c r="J2322">
        <f t="shared" si="108"/>
        <v>0.36184972000406679</v>
      </c>
      <c r="K2322">
        <f t="shared" si="109"/>
        <v>1.3481099639521852</v>
      </c>
      <c r="L2322">
        <f t="shared" si="110"/>
        <v>0</v>
      </c>
    </row>
    <row r="2323" spans="2:12" x14ac:dyDescent="0.35">
      <c r="B2323" s="30">
        <v>41005</v>
      </c>
      <c r="C2323" s="31" t="s">
        <v>68</v>
      </c>
      <c r="D2323" s="32">
        <v>6.8285260479279707E-5</v>
      </c>
      <c r="E2323" s="32">
        <v>0.12981475320160424</v>
      </c>
      <c r="F2323">
        <v>0</v>
      </c>
      <c r="G2323">
        <f>(D2323*Ergebnis!$C$2*Ergebnis!$C$6)</f>
        <v>0.44795130874407491</v>
      </c>
      <c r="H2323">
        <f>Ergebnis!$C$3/1000*Eigenverbrauch!E2323</f>
        <v>0.38944425960481271</v>
      </c>
      <c r="I2323">
        <f>Ergebnis!$C$4/1000*Eigenverbrauch!F2323</f>
        <v>0</v>
      </c>
      <c r="J2323">
        <f t="shared" si="108"/>
        <v>0.3310276206640908</v>
      </c>
      <c r="K2323">
        <f t="shared" si="109"/>
        <v>0.1169236880799841</v>
      </c>
      <c r="L2323">
        <f t="shared" si="110"/>
        <v>0</v>
      </c>
    </row>
    <row r="2324" spans="2:12" x14ac:dyDescent="0.35">
      <c r="B2324" s="30">
        <v>41005</v>
      </c>
      <c r="C2324" s="31" t="s">
        <v>69</v>
      </c>
      <c r="D2324" s="32">
        <v>5.0326526206138374E-5</v>
      </c>
      <c r="E2324" s="32">
        <v>0.12830737226782946</v>
      </c>
      <c r="F2324">
        <v>0</v>
      </c>
      <c r="G2324">
        <f>(D2324*Ergebnis!$C$2*Ergebnis!$C$6)</f>
        <v>0.33014201191226772</v>
      </c>
      <c r="H2324">
        <f>Ergebnis!$C$3/1000*Eigenverbrauch!E2324</f>
        <v>0.38492211680348837</v>
      </c>
      <c r="I2324">
        <f>Ergebnis!$C$4/1000*Eigenverbrauch!F2324</f>
        <v>0</v>
      </c>
      <c r="J2324">
        <f t="shared" si="108"/>
        <v>0.28062071012542755</v>
      </c>
      <c r="K2324">
        <f t="shared" si="109"/>
        <v>4.9521301786840166E-2</v>
      </c>
      <c r="L2324">
        <f t="shared" si="110"/>
        <v>0</v>
      </c>
    </row>
    <row r="2325" spans="2:12" x14ac:dyDescent="0.35">
      <c r="B2325" s="30">
        <v>41005</v>
      </c>
      <c r="C2325" s="31" t="s">
        <v>70</v>
      </c>
      <c r="D2325" s="32">
        <v>1.2114914811639632E-4</v>
      </c>
      <c r="E2325" s="32">
        <v>0.13964747814752329</v>
      </c>
      <c r="F2325">
        <v>0</v>
      </c>
      <c r="G2325">
        <f>(D2325*Ergebnis!$C$2*Ergebnis!$C$6)</f>
        <v>0.79473841164355985</v>
      </c>
      <c r="H2325">
        <f>Ergebnis!$C$3/1000*Eigenverbrauch!E2325</f>
        <v>0.41894243444256984</v>
      </c>
      <c r="I2325">
        <f>Ergebnis!$C$4/1000*Eigenverbrauch!F2325</f>
        <v>0</v>
      </c>
      <c r="J2325">
        <f t="shared" si="108"/>
        <v>0.35610106927618435</v>
      </c>
      <c r="K2325">
        <f t="shared" si="109"/>
        <v>0.4386373423673755</v>
      </c>
      <c r="L2325">
        <f t="shared" si="110"/>
        <v>0</v>
      </c>
    </row>
    <row r="2326" spans="2:12" x14ac:dyDescent="0.35">
      <c r="B2326" s="30">
        <v>41005</v>
      </c>
      <c r="C2326" s="31" t="s">
        <v>71</v>
      </c>
      <c r="D2326" s="32">
        <v>6.4696143014735354E-5</v>
      </c>
      <c r="E2326" s="32">
        <v>0.15859138108481169</v>
      </c>
      <c r="F2326">
        <v>0</v>
      </c>
      <c r="G2326">
        <f>(D2326*Ergebnis!$C$2*Ergebnis!$C$6)</f>
        <v>0.42440669817666393</v>
      </c>
      <c r="H2326">
        <f>Ergebnis!$C$3/1000*Eigenverbrauch!E2326</f>
        <v>0.47577414325443507</v>
      </c>
      <c r="I2326">
        <f>Ergebnis!$C$4/1000*Eigenverbrauch!F2326</f>
        <v>0</v>
      </c>
      <c r="J2326">
        <f t="shared" si="108"/>
        <v>0.36074569345016433</v>
      </c>
      <c r="K2326">
        <f t="shared" si="109"/>
        <v>6.3661004726499604E-2</v>
      </c>
      <c r="L2326">
        <f t="shared" si="110"/>
        <v>0</v>
      </c>
    </row>
    <row r="2327" spans="2:12" x14ac:dyDescent="0.35">
      <c r="B2327" s="30">
        <v>41005</v>
      </c>
      <c r="C2327" s="31" t="s">
        <v>72</v>
      </c>
      <c r="D2327" s="32">
        <v>1.5684311850554617E-5</v>
      </c>
      <c r="E2327" s="32">
        <v>0.1683165778652784</v>
      </c>
      <c r="F2327">
        <v>0</v>
      </c>
      <c r="G2327">
        <f>(D2327*Ergebnis!$C$2*Ergebnis!$C$6)</f>
        <v>0.10288908573963829</v>
      </c>
      <c r="H2327">
        <f>Ergebnis!$C$3/1000*Eigenverbrauch!E2327</f>
        <v>0.50494973359583517</v>
      </c>
      <c r="I2327">
        <f>Ergebnis!$C$4/1000*Eigenverbrauch!F2327</f>
        <v>0</v>
      </c>
      <c r="J2327">
        <f t="shared" si="108"/>
        <v>8.7455722878692535E-2</v>
      </c>
      <c r="K2327">
        <f t="shared" si="109"/>
        <v>1.5433362860945751E-2</v>
      </c>
      <c r="L2327">
        <f t="shared" si="110"/>
        <v>0</v>
      </c>
    </row>
    <row r="2328" spans="2:12" x14ac:dyDescent="0.35">
      <c r="B2328" s="30">
        <v>41005</v>
      </c>
      <c r="C2328" s="31" t="s">
        <v>73</v>
      </c>
      <c r="D2328" s="32">
        <v>0</v>
      </c>
      <c r="E2328" s="32">
        <v>0.16817221401436952</v>
      </c>
      <c r="F2328">
        <v>0</v>
      </c>
      <c r="G2328">
        <f>(D2328*Ergebnis!$C$2*Ergebnis!$C$6)</f>
        <v>0</v>
      </c>
      <c r="H2328">
        <f>Ergebnis!$C$3/1000*Eigenverbrauch!E2328</f>
        <v>0.50451664204310853</v>
      </c>
      <c r="I2328">
        <f>Ergebnis!$C$4/1000*Eigenverbrauch!F2328</f>
        <v>0</v>
      </c>
      <c r="J2328">
        <f t="shared" si="108"/>
        <v>0</v>
      </c>
      <c r="K2328">
        <f t="shared" si="109"/>
        <v>0</v>
      </c>
      <c r="L2328">
        <f t="shared" si="110"/>
        <v>0</v>
      </c>
    </row>
    <row r="2329" spans="2:12" x14ac:dyDescent="0.35">
      <c r="B2329" s="30">
        <v>41005</v>
      </c>
      <c r="C2329" s="31" t="s">
        <v>74</v>
      </c>
      <c r="D2329" s="32">
        <v>0</v>
      </c>
      <c r="E2329" s="32">
        <v>0.15397135929748365</v>
      </c>
      <c r="F2329">
        <v>0</v>
      </c>
      <c r="G2329">
        <f>(D2329*Ergebnis!$C$2*Ergebnis!$C$6)</f>
        <v>0</v>
      </c>
      <c r="H2329">
        <f>Ergebnis!$C$3/1000*Eigenverbrauch!E2329</f>
        <v>0.46191407789245098</v>
      </c>
      <c r="I2329">
        <f>Ergebnis!$C$4/1000*Eigenverbrauch!F2329</f>
        <v>0</v>
      </c>
      <c r="J2329">
        <f t="shared" si="108"/>
        <v>0</v>
      </c>
      <c r="K2329">
        <f t="shared" si="109"/>
        <v>0</v>
      </c>
      <c r="L2329">
        <f t="shared" si="110"/>
        <v>0</v>
      </c>
    </row>
    <row r="2330" spans="2:12" x14ac:dyDescent="0.35">
      <c r="B2330" s="30">
        <v>41005</v>
      </c>
      <c r="C2330" s="31" t="s">
        <v>75</v>
      </c>
      <c r="D2330" s="32">
        <v>0</v>
      </c>
      <c r="E2330" s="32">
        <v>0.13067978558366147</v>
      </c>
      <c r="F2330">
        <v>0</v>
      </c>
      <c r="G2330">
        <f>(D2330*Ergebnis!$C$2*Ergebnis!$C$6)</f>
        <v>0</v>
      </c>
      <c r="H2330">
        <f>Ergebnis!$C$3/1000*Eigenverbrauch!E2330</f>
        <v>0.39203935675098445</v>
      </c>
      <c r="I2330">
        <f>Ergebnis!$C$4/1000*Eigenverbrauch!F2330</f>
        <v>0</v>
      </c>
      <c r="J2330">
        <f t="shared" si="108"/>
        <v>0</v>
      </c>
      <c r="K2330">
        <f t="shared" si="109"/>
        <v>0</v>
      </c>
      <c r="L2330">
        <f t="shared" si="110"/>
        <v>0</v>
      </c>
    </row>
    <row r="2331" spans="2:12" x14ac:dyDescent="0.35">
      <c r="B2331" s="30">
        <v>41005</v>
      </c>
      <c r="C2331" s="31" t="s">
        <v>76</v>
      </c>
      <c r="D2331" s="32">
        <v>0</v>
      </c>
      <c r="E2331" s="32">
        <v>0.10395350058103596</v>
      </c>
      <c r="F2331">
        <v>0</v>
      </c>
      <c r="G2331">
        <f>(D2331*Ergebnis!$C$2*Ergebnis!$C$6)</f>
        <v>0</v>
      </c>
      <c r="H2331">
        <f>Ergebnis!$C$3/1000*Eigenverbrauch!E2331</f>
        <v>0.31186050174310787</v>
      </c>
      <c r="I2331">
        <f>Ergebnis!$C$4/1000*Eigenverbrauch!F2331</f>
        <v>0</v>
      </c>
      <c r="J2331">
        <f t="shared" si="108"/>
        <v>0</v>
      </c>
      <c r="K2331">
        <f t="shared" si="109"/>
        <v>0</v>
      </c>
      <c r="L2331">
        <f t="shared" si="110"/>
        <v>0</v>
      </c>
    </row>
    <row r="2332" spans="2:12" x14ac:dyDescent="0.35">
      <c r="B2332" s="30">
        <v>41006</v>
      </c>
      <c r="C2332" s="31" t="s">
        <v>53</v>
      </c>
      <c r="D2332" s="32">
        <v>0</v>
      </c>
      <c r="E2332" s="32">
        <v>7.9800232716506686E-2</v>
      </c>
      <c r="F2332">
        <v>0</v>
      </c>
      <c r="G2332">
        <f>(D2332*Ergebnis!$C$2*Ergebnis!$C$6)</f>
        <v>0</v>
      </c>
      <c r="H2332">
        <f>Ergebnis!$C$3/1000*Eigenverbrauch!E2332</f>
        <v>0.23940069814952006</v>
      </c>
      <c r="I2332">
        <f>Ergebnis!$C$4/1000*Eigenverbrauch!F2332</f>
        <v>0</v>
      </c>
      <c r="J2332">
        <f t="shared" si="108"/>
        <v>0</v>
      </c>
      <c r="K2332">
        <f t="shared" si="109"/>
        <v>0</v>
      </c>
      <c r="L2332">
        <f t="shared" si="110"/>
        <v>0</v>
      </c>
    </row>
    <row r="2333" spans="2:12" x14ac:dyDescent="0.35">
      <c r="B2333" s="30">
        <v>41006</v>
      </c>
      <c r="C2333" s="31" t="s">
        <v>54</v>
      </c>
      <c r="D2333" s="32">
        <v>0</v>
      </c>
      <c r="E2333" s="32">
        <v>7.1105829943616333E-2</v>
      </c>
      <c r="F2333">
        <v>0</v>
      </c>
      <c r="G2333">
        <f>(D2333*Ergebnis!$C$2*Ergebnis!$C$6)</f>
        <v>0</v>
      </c>
      <c r="H2333">
        <f>Ergebnis!$C$3/1000*Eigenverbrauch!E2333</f>
        <v>0.213317489830849</v>
      </c>
      <c r="I2333">
        <f>Ergebnis!$C$4/1000*Eigenverbrauch!F2333</f>
        <v>0</v>
      </c>
      <c r="J2333">
        <f t="shared" si="108"/>
        <v>0</v>
      </c>
      <c r="K2333">
        <f t="shared" si="109"/>
        <v>0</v>
      </c>
      <c r="L2333">
        <f t="shared" si="110"/>
        <v>0</v>
      </c>
    </row>
    <row r="2334" spans="2:12" x14ac:dyDescent="0.35">
      <c r="B2334" s="30">
        <v>41006</v>
      </c>
      <c r="C2334" s="31" t="s">
        <v>55</v>
      </c>
      <c r="D2334" s="32">
        <v>0</v>
      </c>
      <c r="E2334" s="32">
        <v>6.7573850958711781E-2</v>
      </c>
      <c r="F2334">
        <v>0.2720558143160603</v>
      </c>
      <c r="G2334">
        <f>(D2334*Ergebnis!$C$2*Ergebnis!$C$6)</f>
        <v>0</v>
      </c>
      <c r="H2334">
        <f>Ergebnis!$C$3/1000*Eigenverbrauch!E2334</f>
        <v>0.20272155287613536</v>
      </c>
      <c r="I2334">
        <f>Ergebnis!$C$4/1000*Eigenverbrauch!F2334</f>
        <v>0.95219535010621104</v>
      </c>
      <c r="J2334">
        <f t="shared" si="108"/>
        <v>0</v>
      </c>
      <c r="K2334">
        <f t="shared" si="109"/>
        <v>0</v>
      </c>
      <c r="L2334">
        <f t="shared" si="110"/>
        <v>0</v>
      </c>
    </row>
    <row r="2335" spans="2:12" x14ac:dyDescent="0.35">
      <c r="B2335" s="30">
        <v>41006</v>
      </c>
      <c r="C2335" s="31" t="s">
        <v>56</v>
      </c>
      <c r="D2335" s="32">
        <v>0</v>
      </c>
      <c r="E2335" s="32">
        <v>6.7208354469275575E-2</v>
      </c>
      <c r="F2335">
        <v>0.25607545846081886</v>
      </c>
      <c r="G2335">
        <f>(D2335*Ergebnis!$C$2*Ergebnis!$C$6)</f>
        <v>0</v>
      </c>
      <c r="H2335">
        <f>Ergebnis!$C$3/1000*Eigenverbrauch!E2335</f>
        <v>0.20162506340782671</v>
      </c>
      <c r="I2335">
        <f>Ergebnis!$C$4/1000*Eigenverbrauch!F2335</f>
        <v>0.89626410461286599</v>
      </c>
      <c r="J2335">
        <f t="shared" si="108"/>
        <v>0</v>
      </c>
      <c r="K2335">
        <f t="shared" si="109"/>
        <v>0</v>
      </c>
      <c r="L2335">
        <f t="shared" si="110"/>
        <v>0</v>
      </c>
    </row>
    <row r="2336" spans="2:12" x14ac:dyDescent="0.35">
      <c r="B2336" s="30">
        <v>41006</v>
      </c>
      <c r="C2336" s="31" t="s">
        <v>57</v>
      </c>
      <c r="D2336" s="32">
        <v>0</v>
      </c>
      <c r="E2336" s="32">
        <v>6.7511021049645681E-2</v>
      </c>
      <c r="F2336">
        <v>0.14830549763217898</v>
      </c>
      <c r="G2336">
        <f>(D2336*Ergebnis!$C$2*Ergebnis!$C$6)</f>
        <v>0</v>
      </c>
      <c r="H2336">
        <f>Ergebnis!$C$3/1000*Eigenverbrauch!E2336</f>
        <v>0.20253306314893704</v>
      </c>
      <c r="I2336">
        <f>Ergebnis!$C$4/1000*Eigenverbrauch!F2336</f>
        <v>0.51906924171262647</v>
      </c>
      <c r="J2336">
        <f t="shared" si="108"/>
        <v>0</v>
      </c>
      <c r="K2336">
        <f t="shared" si="109"/>
        <v>0</v>
      </c>
      <c r="L2336">
        <f t="shared" si="110"/>
        <v>0</v>
      </c>
    </row>
    <row r="2337" spans="2:12" x14ac:dyDescent="0.35">
      <c r="B2337" s="30">
        <v>41006</v>
      </c>
      <c r="C2337" s="31" t="s">
        <v>58</v>
      </c>
      <c r="D2337" s="32">
        <v>0</v>
      </c>
      <c r="E2337" s="32">
        <v>7.916396971090249E-2</v>
      </c>
      <c r="F2337">
        <v>0.16837838364546998</v>
      </c>
      <c r="G2337">
        <f>(D2337*Ergebnis!$C$2*Ergebnis!$C$6)</f>
        <v>0</v>
      </c>
      <c r="H2337">
        <f>Ergebnis!$C$3/1000*Eigenverbrauch!E2337</f>
        <v>0.23749190913270746</v>
      </c>
      <c r="I2337">
        <f>Ergebnis!$C$4/1000*Eigenverbrauch!F2337</f>
        <v>0.58932434275914491</v>
      </c>
      <c r="J2337">
        <f t="shared" si="108"/>
        <v>0</v>
      </c>
      <c r="K2337">
        <f t="shared" si="109"/>
        <v>0</v>
      </c>
      <c r="L2337">
        <f t="shared" si="110"/>
        <v>0</v>
      </c>
    </row>
    <row r="2338" spans="2:12" x14ac:dyDescent="0.35">
      <c r="B2338" s="30">
        <v>41006</v>
      </c>
      <c r="C2338" s="31" t="s">
        <v>59</v>
      </c>
      <c r="D2338" s="32">
        <v>0</v>
      </c>
      <c r="E2338" s="32">
        <v>0.10245018100695964</v>
      </c>
      <c r="F2338">
        <v>0.22469939391577182</v>
      </c>
      <c r="G2338">
        <f>(D2338*Ergebnis!$C$2*Ergebnis!$C$6)</f>
        <v>0</v>
      </c>
      <c r="H2338">
        <f>Ergebnis!$C$3/1000*Eigenverbrauch!E2338</f>
        <v>0.30735054302087894</v>
      </c>
      <c r="I2338">
        <f>Ergebnis!$C$4/1000*Eigenverbrauch!F2338</f>
        <v>0.78644787870520139</v>
      </c>
      <c r="J2338">
        <f t="shared" si="108"/>
        <v>0</v>
      </c>
      <c r="K2338">
        <f t="shared" si="109"/>
        <v>0</v>
      </c>
      <c r="L2338">
        <f t="shared" si="110"/>
        <v>0</v>
      </c>
    </row>
    <row r="2339" spans="2:12" x14ac:dyDescent="0.35">
      <c r="B2339" s="30">
        <v>41006</v>
      </c>
      <c r="C2339" s="31" t="s">
        <v>60</v>
      </c>
      <c r="D2339" s="32">
        <v>1.2331839493562642E-5</v>
      </c>
      <c r="E2339" s="32">
        <v>0.1313676395548225</v>
      </c>
      <c r="F2339">
        <v>0.23463839572817805</v>
      </c>
      <c r="G2339">
        <f>(D2339*Ergebnis!$C$2*Ergebnis!$C$6)</f>
        <v>8.0896867077770926E-2</v>
      </c>
      <c r="H2339">
        <f>Ergebnis!$C$3/1000*Eigenverbrauch!E2339</f>
        <v>0.39410291866446751</v>
      </c>
      <c r="I2339">
        <f>Ergebnis!$C$4/1000*Eigenverbrauch!F2339</f>
        <v>0.82123438504862312</v>
      </c>
      <c r="J2339">
        <f t="shared" si="108"/>
        <v>6.876233701610529E-2</v>
      </c>
      <c r="K2339">
        <f t="shared" si="109"/>
        <v>1.2134530061665635E-2</v>
      </c>
      <c r="L2339">
        <f t="shared" si="110"/>
        <v>1.0921077055499072E-2</v>
      </c>
    </row>
    <row r="2340" spans="2:12" x14ac:dyDescent="0.35">
      <c r="B2340" s="30">
        <v>41006</v>
      </c>
      <c r="C2340" s="31" t="s">
        <v>61</v>
      </c>
      <c r="D2340" s="32">
        <v>1.124195730377976E-4</v>
      </c>
      <c r="E2340" s="32">
        <v>0.15361343780317741</v>
      </c>
      <c r="F2340">
        <v>0.57334398690390342</v>
      </c>
      <c r="G2340">
        <f>(D2340*Ergebnis!$C$2*Ergebnis!$C$6)</f>
        <v>0.73747239912795226</v>
      </c>
      <c r="H2340">
        <f>Ergebnis!$C$3/1000*Eigenverbrauch!E2340</f>
        <v>0.46084031340953224</v>
      </c>
      <c r="I2340">
        <f>Ergebnis!$C$4/1000*Eigenverbrauch!F2340</f>
        <v>2.0067039541636618</v>
      </c>
      <c r="J2340">
        <f t="shared" si="108"/>
        <v>0.39171426639810242</v>
      </c>
      <c r="K2340">
        <f t="shared" si="109"/>
        <v>0.34575813272984984</v>
      </c>
      <c r="L2340">
        <f t="shared" si="110"/>
        <v>0.31118231945686486</v>
      </c>
    </row>
    <row r="2341" spans="2:12" x14ac:dyDescent="0.35">
      <c r="B2341" s="30">
        <v>41006</v>
      </c>
      <c r="C2341" s="31" t="s">
        <v>62</v>
      </c>
      <c r="D2341" s="32">
        <v>3.8625740332715394E-4</v>
      </c>
      <c r="E2341" s="32">
        <v>0.16643581330931892</v>
      </c>
      <c r="F2341">
        <v>0.57996998811217426</v>
      </c>
      <c r="G2341">
        <f>(D2341*Ergebnis!$C$2*Ergebnis!$C$6)</f>
        <v>2.5338485658261298</v>
      </c>
      <c r="H2341">
        <f>Ergebnis!$C$3/1000*Eigenverbrauch!E2341</f>
        <v>0.49930743992795679</v>
      </c>
      <c r="I2341">
        <f>Ergebnis!$C$4/1000*Eigenverbrauch!F2341</f>
        <v>2.0298949583926098</v>
      </c>
      <c r="J2341">
        <f t="shared" si="108"/>
        <v>0.42441132393876324</v>
      </c>
      <c r="K2341">
        <f t="shared" si="109"/>
        <v>2.1094372418873668</v>
      </c>
      <c r="L2341">
        <f t="shared" si="110"/>
        <v>1.826905462553349</v>
      </c>
    </row>
    <row r="2342" spans="2:12" x14ac:dyDescent="0.35">
      <c r="B2342" s="30">
        <v>41006</v>
      </c>
      <c r="C2342" s="31" t="s">
        <v>63</v>
      </c>
      <c r="D2342" s="32">
        <v>5.386437056404637E-4</v>
      </c>
      <c r="E2342" s="32">
        <v>0.17464721266187985</v>
      </c>
      <c r="F2342">
        <v>0.23502816050513514</v>
      </c>
      <c r="G2342">
        <f>(D2342*Ergebnis!$C$2*Ergebnis!$C$6)</f>
        <v>3.5335027090014419</v>
      </c>
      <c r="H2342">
        <f>Ergebnis!$C$3/1000*Eigenverbrauch!E2342</f>
        <v>0.52394163798563953</v>
      </c>
      <c r="I2342">
        <f>Ergebnis!$C$4/1000*Eigenverbrauch!F2342</f>
        <v>0.82259856176797297</v>
      </c>
      <c r="J2342">
        <f t="shared" si="108"/>
        <v>0.44535039228779361</v>
      </c>
      <c r="K2342">
        <f t="shared" si="109"/>
        <v>3.0881523167136482</v>
      </c>
      <c r="L2342">
        <f t="shared" si="110"/>
        <v>0.74033870559117565</v>
      </c>
    </row>
    <row r="2343" spans="2:12" x14ac:dyDescent="0.35">
      <c r="B2343" s="30">
        <v>41006</v>
      </c>
      <c r="C2343" s="31" t="s">
        <v>64</v>
      </c>
      <c r="D2343" s="32">
        <v>5.0313379255718796E-4</v>
      </c>
      <c r="E2343" s="32">
        <v>0.17344051208478528</v>
      </c>
      <c r="F2343">
        <v>0</v>
      </c>
      <c r="G2343">
        <f>(D2343*Ergebnis!$C$2*Ergebnis!$C$6)</f>
        <v>3.300557679175153</v>
      </c>
      <c r="H2343">
        <f>Ergebnis!$C$3/1000*Eigenverbrauch!E2343</f>
        <v>0.52032153625435584</v>
      </c>
      <c r="I2343">
        <f>Ergebnis!$C$4/1000*Eigenverbrauch!F2343</f>
        <v>0</v>
      </c>
      <c r="J2343">
        <f t="shared" si="108"/>
        <v>0.44227330581620244</v>
      </c>
      <c r="K2343">
        <f t="shared" si="109"/>
        <v>2.8582843733589507</v>
      </c>
      <c r="L2343">
        <f t="shared" si="110"/>
        <v>0</v>
      </c>
    </row>
    <row r="2344" spans="2:12" x14ac:dyDescent="0.35">
      <c r="B2344" s="30">
        <v>41006</v>
      </c>
      <c r="C2344" s="31" t="s">
        <v>65</v>
      </c>
      <c r="D2344" s="32">
        <v>8.7741432405210782E-4</v>
      </c>
      <c r="E2344" s="32">
        <v>0.17253439205708754</v>
      </c>
      <c r="F2344">
        <v>0</v>
      </c>
      <c r="G2344">
        <f>(D2344*Ergebnis!$C$2*Ergebnis!$C$6)</f>
        <v>5.7558379657818275</v>
      </c>
      <c r="H2344">
        <f>Ergebnis!$C$3/1000*Eigenverbrauch!E2344</f>
        <v>0.51760317617126261</v>
      </c>
      <c r="I2344">
        <f>Ergebnis!$C$4/1000*Eigenverbrauch!F2344</f>
        <v>0</v>
      </c>
      <c r="J2344">
        <f t="shared" si="108"/>
        <v>0.43996269974557323</v>
      </c>
      <c r="K2344">
        <f t="shared" si="109"/>
        <v>5.3158752660362545</v>
      </c>
      <c r="L2344">
        <f t="shared" si="110"/>
        <v>0</v>
      </c>
    </row>
    <row r="2345" spans="2:12" x14ac:dyDescent="0.35">
      <c r="B2345" s="30">
        <v>41006</v>
      </c>
      <c r="C2345" s="31" t="s">
        <v>66</v>
      </c>
      <c r="D2345" s="32">
        <v>8.0171418353618704E-4</v>
      </c>
      <c r="E2345" s="32">
        <v>0.16973435839771439</v>
      </c>
      <c r="F2345">
        <v>0</v>
      </c>
      <c r="G2345">
        <f>(D2345*Ergebnis!$C$2*Ergebnis!$C$6)</f>
        <v>5.259245043997387</v>
      </c>
      <c r="H2345">
        <f>Ergebnis!$C$3/1000*Eigenverbrauch!E2345</f>
        <v>0.50920307519314312</v>
      </c>
      <c r="I2345">
        <f>Ergebnis!$C$4/1000*Eigenverbrauch!F2345</f>
        <v>0</v>
      </c>
      <c r="J2345">
        <f t="shared" si="108"/>
        <v>0.43282261391417165</v>
      </c>
      <c r="K2345">
        <f t="shared" si="109"/>
        <v>4.8264224300832153</v>
      </c>
      <c r="L2345">
        <f t="shared" si="110"/>
        <v>0</v>
      </c>
    </row>
    <row r="2346" spans="2:12" x14ac:dyDescent="0.35">
      <c r="B2346" s="30">
        <v>41006</v>
      </c>
      <c r="C2346" s="31" t="s">
        <v>67</v>
      </c>
      <c r="D2346" s="32">
        <v>7.3551928817361997E-4</v>
      </c>
      <c r="E2346" s="32">
        <v>0.15842567847825378</v>
      </c>
      <c r="F2346">
        <v>0</v>
      </c>
      <c r="G2346">
        <f>(D2346*Ergebnis!$C$2*Ergebnis!$C$6)</f>
        <v>4.8250065304189471</v>
      </c>
      <c r="H2346">
        <f>Ergebnis!$C$3/1000*Eigenverbrauch!E2346</f>
        <v>0.47527703543476135</v>
      </c>
      <c r="I2346">
        <f>Ergebnis!$C$4/1000*Eigenverbrauch!F2346</f>
        <v>0</v>
      </c>
      <c r="J2346">
        <f t="shared" si="108"/>
        <v>0.40398548011954716</v>
      </c>
      <c r="K2346">
        <f t="shared" si="109"/>
        <v>4.4210210502993998</v>
      </c>
      <c r="L2346">
        <f t="shared" si="110"/>
        <v>0</v>
      </c>
    </row>
    <row r="2347" spans="2:12" x14ac:dyDescent="0.35">
      <c r="B2347" s="30">
        <v>41006</v>
      </c>
      <c r="C2347" s="31" t="s">
        <v>68</v>
      </c>
      <c r="D2347" s="32">
        <v>6.5377155046469405E-4</v>
      </c>
      <c r="E2347" s="32">
        <v>0.14973136429458095</v>
      </c>
      <c r="F2347">
        <v>0</v>
      </c>
      <c r="G2347">
        <f>(D2347*Ergebnis!$C$2*Ergebnis!$C$6)</f>
        <v>4.2887413710483928</v>
      </c>
      <c r="H2347">
        <f>Ergebnis!$C$3/1000*Eigenverbrauch!E2347</f>
        <v>0.44919409288374285</v>
      </c>
      <c r="I2347">
        <f>Ergebnis!$C$4/1000*Eigenverbrauch!F2347</f>
        <v>0</v>
      </c>
      <c r="J2347">
        <f t="shared" si="108"/>
        <v>0.38181497895118138</v>
      </c>
      <c r="K2347">
        <f t="shared" si="109"/>
        <v>3.9069263920972115</v>
      </c>
      <c r="L2347">
        <f t="shared" si="110"/>
        <v>0</v>
      </c>
    </row>
    <row r="2348" spans="2:12" x14ac:dyDescent="0.35">
      <c r="B2348" s="30">
        <v>41006</v>
      </c>
      <c r="C2348" s="31" t="s">
        <v>69</v>
      </c>
      <c r="D2348" s="32">
        <v>4.7698450817265057E-4</v>
      </c>
      <c r="E2348" s="32">
        <v>0.15306212969128655</v>
      </c>
      <c r="F2348">
        <v>0</v>
      </c>
      <c r="G2348">
        <f>(D2348*Ergebnis!$C$2*Ergebnis!$C$6)</f>
        <v>3.1290183736125878</v>
      </c>
      <c r="H2348">
        <f>Ergebnis!$C$3/1000*Eigenverbrauch!E2348</f>
        <v>0.45918638907385967</v>
      </c>
      <c r="I2348">
        <f>Ergebnis!$C$4/1000*Eigenverbrauch!F2348</f>
        <v>0</v>
      </c>
      <c r="J2348">
        <f t="shared" si="108"/>
        <v>0.39030843071278071</v>
      </c>
      <c r="K2348">
        <f t="shared" si="109"/>
        <v>2.7387099428998072</v>
      </c>
      <c r="L2348">
        <f t="shared" si="110"/>
        <v>0</v>
      </c>
    </row>
    <row r="2349" spans="2:12" x14ac:dyDescent="0.35">
      <c r="B2349" s="30">
        <v>41006</v>
      </c>
      <c r="C2349" s="31" t="s">
        <v>70</v>
      </c>
      <c r="D2349" s="32">
        <v>2.4503286192006452E-4</v>
      </c>
      <c r="E2349" s="32">
        <v>0.15902428863252335</v>
      </c>
      <c r="F2349">
        <v>0</v>
      </c>
      <c r="G2349">
        <f>(D2349*Ergebnis!$C$2*Ergebnis!$C$6)</f>
        <v>1.6074155741956233</v>
      </c>
      <c r="H2349">
        <f>Ergebnis!$C$3/1000*Eigenverbrauch!E2349</f>
        <v>0.47707286589757003</v>
      </c>
      <c r="I2349">
        <f>Ergebnis!$C$4/1000*Eigenverbrauch!F2349</f>
        <v>0</v>
      </c>
      <c r="J2349">
        <f t="shared" si="108"/>
        <v>0.4055119360129345</v>
      </c>
      <c r="K2349">
        <f t="shared" si="109"/>
        <v>1.2019036381826889</v>
      </c>
      <c r="L2349">
        <f t="shared" si="110"/>
        <v>0</v>
      </c>
    </row>
    <row r="2350" spans="2:12" x14ac:dyDescent="0.35">
      <c r="B2350" s="30">
        <v>41006</v>
      </c>
      <c r="C2350" s="31" t="s">
        <v>71</v>
      </c>
      <c r="D2350" s="32">
        <v>5.5414396018514431E-5</v>
      </c>
      <c r="E2350" s="32">
        <v>0.17000666915471385</v>
      </c>
      <c r="F2350">
        <v>0</v>
      </c>
      <c r="G2350">
        <f>(D2350*Ergebnis!$C$2*Ergebnis!$C$6)</f>
        <v>0.36351843788145466</v>
      </c>
      <c r="H2350">
        <f>Ergebnis!$C$3/1000*Eigenverbrauch!E2350</f>
        <v>0.51002000746414156</v>
      </c>
      <c r="I2350">
        <f>Ergebnis!$C$4/1000*Eigenverbrauch!F2350</f>
        <v>0</v>
      </c>
      <c r="J2350">
        <f t="shared" si="108"/>
        <v>0.30899067219923643</v>
      </c>
      <c r="K2350">
        <f t="shared" si="109"/>
        <v>5.4527765682218232E-2</v>
      </c>
      <c r="L2350">
        <f t="shared" si="110"/>
        <v>0</v>
      </c>
    </row>
    <row r="2351" spans="2:12" x14ac:dyDescent="0.35">
      <c r="B2351" s="30">
        <v>41006</v>
      </c>
      <c r="C2351" s="31" t="s">
        <v>72</v>
      </c>
      <c r="D2351" s="32">
        <v>1.1845402328038316E-5</v>
      </c>
      <c r="E2351" s="32">
        <v>0.17213213578061065</v>
      </c>
      <c r="F2351">
        <v>0</v>
      </c>
      <c r="G2351">
        <f>(D2351*Ergebnis!$C$2*Ergebnis!$C$6)</f>
        <v>7.7705839271931351E-2</v>
      </c>
      <c r="H2351">
        <f>Ergebnis!$C$3/1000*Eigenverbrauch!E2351</f>
        <v>0.5163964073418319</v>
      </c>
      <c r="I2351">
        <f>Ergebnis!$C$4/1000*Eigenverbrauch!F2351</f>
        <v>0</v>
      </c>
      <c r="J2351">
        <f t="shared" si="108"/>
        <v>6.6049963381141649E-2</v>
      </c>
      <c r="K2351">
        <f t="shared" si="109"/>
        <v>1.1655875890789702E-2</v>
      </c>
      <c r="L2351">
        <f t="shared" si="110"/>
        <v>0</v>
      </c>
    </row>
    <row r="2352" spans="2:12" x14ac:dyDescent="0.35">
      <c r="B2352" s="30">
        <v>41006</v>
      </c>
      <c r="C2352" s="31" t="s">
        <v>73</v>
      </c>
      <c r="D2352" s="32">
        <v>0</v>
      </c>
      <c r="E2352" s="32">
        <v>0.16476068857145976</v>
      </c>
      <c r="F2352">
        <v>0</v>
      </c>
      <c r="G2352">
        <f>(D2352*Ergebnis!$C$2*Ergebnis!$C$6)</f>
        <v>0</v>
      </c>
      <c r="H2352">
        <f>Ergebnis!$C$3/1000*Eigenverbrauch!E2352</f>
        <v>0.49428206571437927</v>
      </c>
      <c r="I2352">
        <f>Ergebnis!$C$4/1000*Eigenverbrauch!F2352</f>
        <v>0</v>
      </c>
      <c r="J2352">
        <f t="shared" si="108"/>
        <v>0</v>
      </c>
      <c r="K2352">
        <f t="shared" si="109"/>
        <v>0</v>
      </c>
      <c r="L2352">
        <f t="shared" si="110"/>
        <v>0</v>
      </c>
    </row>
    <row r="2353" spans="2:12" x14ac:dyDescent="0.35">
      <c r="B2353" s="30">
        <v>41006</v>
      </c>
      <c r="C2353" s="31" t="s">
        <v>74</v>
      </c>
      <c r="D2353" s="32">
        <v>0</v>
      </c>
      <c r="E2353" s="32">
        <v>0.15708584381380566</v>
      </c>
      <c r="F2353">
        <v>0</v>
      </c>
      <c r="G2353">
        <f>(D2353*Ergebnis!$C$2*Ergebnis!$C$6)</f>
        <v>0</v>
      </c>
      <c r="H2353">
        <f>Ergebnis!$C$3/1000*Eigenverbrauch!E2353</f>
        <v>0.47125753144141702</v>
      </c>
      <c r="I2353">
        <f>Ergebnis!$C$4/1000*Eigenverbrauch!F2353</f>
        <v>0</v>
      </c>
      <c r="J2353">
        <f t="shared" si="108"/>
        <v>0</v>
      </c>
      <c r="K2353">
        <f t="shared" si="109"/>
        <v>0</v>
      </c>
      <c r="L2353">
        <f t="shared" si="110"/>
        <v>0</v>
      </c>
    </row>
    <row r="2354" spans="2:12" x14ac:dyDescent="0.35">
      <c r="B2354" s="30">
        <v>41006</v>
      </c>
      <c r="C2354" s="31" t="s">
        <v>75</v>
      </c>
      <c r="D2354" s="32">
        <v>0</v>
      </c>
      <c r="E2354" s="32">
        <v>0.14249547372059354</v>
      </c>
      <c r="F2354">
        <v>0</v>
      </c>
      <c r="G2354">
        <f>(D2354*Ergebnis!$C$2*Ergebnis!$C$6)</f>
        <v>0</v>
      </c>
      <c r="H2354">
        <f>Ergebnis!$C$3/1000*Eigenverbrauch!E2354</f>
        <v>0.42748642116178059</v>
      </c>
      <c r="I2354">
        <f>Ergebnis!$C$4/1000*Eigenverbrauch!F2354</f>
        <v>0</v>
      </c>
      <c r="J2354">
        <f t="shared" si="108"/>
        <v>0</v>
      </c>
      <c r="K2354">
        <f t="shared" si="109"/>
        <v>0</v>
      </c>
      <c r="L2354">
        <f t="shared" si="110"/>
        <v>0</v>
      </c>
    </row>
    <row r="2355" spans="2:12" x14ac:dyDescent="0.35">
      <c r="B2355" s="30">
        <v>41006</v>
      </c>
      <c r="C2355" s="31" t="s">
        <v>76</v>
      </c>
      <c r="D2355" s="32">
        <v>0</v>
      </c>
      <c r="E2355" s="32">
        <v>0.11746412995130238</v>
      </c>
      <c r="F2355">
        <v>0</v>
      </c>
      <c r="G2355">
        <f>(D2355*Ergebnis!$C$2*Ergebnis!$C$6)</f>
        <v>0</v>
      </c>
      <c r="H2355">
        <f>Ergebnis!$C$3/1000*Eigenverbrauch!E2355</f>
        <v>0.35239238985390714</v>
      </c>
      <c r="I2355">
        <f>Ergebnis!$C$4/1000*Eigenverbrauch!F2355</f>
        <v>0</v>
      </c>
      <c r="J2355">
        <f t="shared" si="108"/>
        <v>0</v>
      </c>
      <c r="K2355">
        <f t="shared" si="109"/>
        <v>0</v>
      </c>
      <c r="L2355">
        <f t="shared" si="110"/>
        <v>0</v>
      </c>
    </row>
    <row r="2356" spans="2:12" x14ac:dyDescent="0.35">
      <c r="B2356" s="30">
        <v>41007</v>
      </c>
      <c r="C2356" s="31" t="s">
        <v>53</v>
      </c>
      <c r="D2356" s="32">
        <v>0</v>
      </c>
      <c r="E2356" s="32">
        <v>0.10000234123933492</v>
      </c>
      <c r="F2356">
        <v>0</v>
      </c>
      <c r="G2356">
        <f>(D2356*Ergebnis!$C$2*Ergebnis!$C$6)</f>
        <v>0</v>
      </c>
      <c r="H2356">
        <f>Ergebnis!$C$3/1000*Eigenverbrauch!E2356</f>
        <v>0.30000702371800475</v>
      </c>
      <c r="I2356">
        <f>Ergebnis!$C$4/1000*Eigenverbrauch!F2356</f>
        <v>0</v>
      </c>
      <c r="J2356">
        <f t="shared" si="108"/>
        <v>0</v>
      </c>
      <c r="K2356">
        <f t="shared" si="109"/>
        <v>0</v>
      </c>
      <c r="L2356">
        <f t="shared" si="110"/>
        <v>0</v>
      </c>
    </row>
    <row r="2357" spans="2:12" x14ac:dyDescent="0.35">
      <c r="B2357" s="30">
        <v>41007</v>
      </c>
      <c r="C2357" s="31" t="s">
        <v>54</v>
      </c>
      <c r="D2357" s="32">
        <v>0</v>
      </c>
      <c r="E2357" s="32">
        <v>8.9905003062827088E-2</v>
      </c>
      <c r="F2357">
        <v>0</v>
      </c>
      <c r="G2357">
        <f>(D2357*Ergebnis!$C$2*Ergebnis!$C$6)</f>
        <v>0</v>
      </c>
      <c r="H2357">
        <f>Ergebnis!$C$3/1000*Eigenverbrauch!E2357</f>
        <v>0.26971500918848124</v>
      </c>
      <c r="I2357">
        <f>Ergebnis!$C$4/1000*Eigenverbrauch!F2357</f>
        <v>0</v>
      </c>
      <c r="J2357">
        <f t="shared" si="108"/>
        <v>0</v>
      </c>
      <c r="K2357">
        <f t="shared" si="109"/>
        <v>0</v>
      </c>
      <c r="L2357">
        <f t="shared" si="110"/>
        <v>0</v>
      </c>
    </row>
    <row r="2358" spans="2:12" x14ac:dyDescent="0.35">
      <c r="B2358" s="30">
        <v>41007</v>
      </c>
      <c r="C2358" s="31" t="s">
        <v>55</v>
      </c>
      <c r="D2358" s="32">
        <v>0</v>
      </c>
      <c r="E2358" s="32">
        <v>8.2789443161868329E-2</v>
      </c>
      <c r="F2358">
        <v>0.2720558143160603</v>
      </c>
      <c r="G2358">
        <f>(D2358*Ergebnis!$C$2*Ergebnis!$C$6)</f>
        <v>0</v>
      </c>
      <c r="H2358">
        <f>Ergebnis!$C$3/1000*Eigenverbrauch!E2358</f>
        <v>0.248368329485605</v>
      </c>
      <c r="I2358">
        <f>Ergebnis!$C$4/1000*Eigenverbrauch!F2358</f>
        <v>0.95219535010621104</v>
      </c>
      <c r="J2358">
        <f t="shared" si="108"/>
        <v>0</v>
      </c>
      <c r="K2358">
        <f t="shared" si="109"/>
        <v>0</v>
      </c>
      <c r="L2358">
        <f t="shared" si="110"/>
        <v>0</v>
      </c>
    </row>
    <row r="2359" spans="2:12" x14ac:dyDescent="0.35">
      <c r="B2359" s="30">
        <v>41007</v>
      </c>
      <c r="C2359" s="31" t="s">
        <v>56</v>
      </c>
      <c r="D2359" s="32">
        <v>0</v>
      </c>
      <c r="E2359" s="32">
        <v>7.8428213612178638E-2</v>
      </c>
      <c r="F2359">
        <v>0.25607545846081886</v>
      </c>
      <c r="G2359">
        <f>(D2359*Ergebnis!$C$2*Ergebnis!$C$6)</f>
        <v>0</v>
      </c>
      <c r="H2359">
        <f>Ergebnis!$C$3/1000*Eigenverbrauch!E2359</f>
        <v>0.23528464083653591</v>
      </c>
      <c r="I2359">
        <f>Ergebnis!$C$4/1000*Eigenverbrauch!F2359</f>
        <v>0.89626410461286599</v>
      </c>
      <c r="J2359">
        <f t="shared" si="108"/>
        <v>0</v>
      </c>
      <c r="K2359">
        <f t="shared" si="109"/>
        <v>0</v>
      </c>
      <c r="L2359">
        <f t="shared" si="110"/>
        <v>0</v>
      </c>
    </row>
    <row r="2360" spans="2:12" x14ac:dyDescent="0.35">
      <c r="B2360" s="30">
        <v>41007</v>
      </c>
      <c r="C2360" s="31" t="s">
        <v>57</v>
      </c>
      <c r="D2360" s="32">
        <v>0</v>
      </c>
      <c r="E2360" s="32">
        <v>7.8338007855325104E-2</v>
      </c>
      <c r="F2360">
        <v>0.14830549763217898</v>
      </c>
      <c r="G2360">
        <f>(D2360*Ergebnis!$C$2*Ergebnis!$C$6)</f>
        <v>0</v>
      </c>
      <c r="H2360">
        <f>Ergebnis!$C$3/1000*Eigenverbrauch!E2360</f>
        <v>0.23501402356597531</v>
      </c>
      <c r="I2360">
        <f>Ergebnis!$C$4/1000*Eigenverbrauch!F2360</f>
        <v>0.51906924171262647</v>
      </c>
      <c r="J2360">
        <f t="shared" si="108"/>
        <v>0</v>
      </c>
      <c r="K2360">
        <f t="shared" si="109"/>
        <v>0</v>
      </c>
      <c r="L2360">
        <f t="shared" si="110"/>
        <v>0</v>
      </c>
    </row>
    <row r="2361" spans="2:12" x14ac:dyDescent="0.35">
      <c r="B2361" s="30">
        <v>41007</v>
      </c>
      <c r="C2361" s="31" t="s">
        <v>58</v>
      </c>
      <c r="D2361" s="32">
        <v>0</v>
      </c>
      <c r="E2361" s="32">
        <v>8.2691205486416328E-2</v>
      </c>
      <c r="F2361">
        <v>0.16837838364546998</v>
      </c>
      <c r="G2361">
        <f>(D2361*Ergebnis!$C$2*Ergebnis!$C$6)</f>
        <v>0</v>
      </c>
      <c r="H2361">
        <f>Ergebnis!$C$3/1000*Eigenverbrauch!E2361</f>
        <v>0.24807361645924897</v>
      </c>
      <c r="I2361">
        <f>Ergebnis!$C$4/1000*Eigenverbrauch!F2361</f>
        <v>0.58932434275914491</v>
      </c>
      <c r="J2361">
        <f t="shared" si="108"/>
        <v>0</v>
      </c>
      <c r="K2361">
        <f t="shared" si="109"/>
        <v>0</v>
      </c>
      <c r="L2361">
        <f t="shared" si="110"/>
        <v>0</v>
      </c>
    </row>
    <row r="2362" spans="2:12" x14ac:dyDescent="0.35">
      <c r="B2362" s="30">
        <v>41007</v>
      </c>
      <c r="C2362" s="31" t="s">
        <v>59</v>
      </c>
      <c r="D2362" s="32">
        <v>0</v>
      </c>
      <c r="E2362" s="32">
        <v>9.4965066520315861E-2</v>
      </c>
      <c r="F2362">
        <v>0.22469939391577182</v>
      </c>
      <c r="G2362">
        <f>(D2362*Ergebnis!$C$2*Ergebnis!$C$6)</f>
        <v>0</v>
      </c>
      <c r="H2362">
        <f>Ergebnis!$C$3/1000*Eigenverbrauch!E2362</f>
        <v>0.28489519956094755</v>
      </c>
      <c r="I2362">
        <f>Ergebnis!$C$4/1000*Eigenverbrauch!F2362</f>
        <v>0.78644787870520139</v>
      </c>
      <c r="J2362">
        <f t="shared" si="108"/>
        <v>0</v>
      </c>
      <c r="K2362">
        <f t="shared" si="109"/>
        <v>0</v>
      </c>
      <c r="L2362">
        <f t="shared" si="110"/>
        <v>0</v>
      </c>
    </row>
    <row r="2363" spans="2:12" x14ac:dyDescent="0.35">
      <c r="B2363" s="30">
        <v>41007</v>
      </c>
      <c r="C2363" s="31" t="s">
        <v>60</v>
      </c>
      <c r="D2363" s="32">
        <v>1.2016312683492808E-5</v>
      </c>
      <c r="E2363" s="32">
        <v>0.12093633841640279</v>
      </c>
      <c r="F2363">
        <v>0.23463839572817805</v>
      </c>
      <c r="G2363">
        <f>(D2363*Ergebnis!$C$2*Ergebnis!$C$6)</f>
        <v>7.8827011203712827E-2</v>
      </c>
      <c r="H2363">
        <f>Ergebnis!$C$3/1000*Eigenverbrauch!E2363</f>
        <v>0.36280901524920839</v>
      </c>
      <c r="I2363">
        <f>Ergebnis!$C$4/1000*Eigenverbrauch!F2363</f>
        <v>0.82123438504862312</v>
      </c>
      <c r="J2363">
        <f t="shared" si="108"/>
        <v>6.7002959523155894E-2</v>
      </c>
      <c r="K2363">
        <f t="shared" si="109"/>
        <v>1.1824051680556932E-2</v>
      </c>
      <c r="L2363">
        <f t="shared" si="110"/>
        <v>1.0641646512501239E-2</v>
      </c>
    </row>
    <row r="2364" spans="2:12" x14ac:dyDescent="0.35">
      <c r="B2364" s="30">
        <v>41007</v>
      </c>
      <c r="C2364" s="31" t="s">
        <v>61</v>
      </c>
      <c r="D2364" s="32">
        <v>1.1802017391653714E-4</v>
      </c>
      <c r="E2364" s="32">
        <v>0.1502405569517907</v>
      </c>
      <c r="F2364">
        <v>0.57334398690390342</v>
      </c>
      <c r="G2364">
        <f>(D2364*Ergebnis!$C$2*Ergebnis!$C$6)</f>
        <v>0.77421234089248359</v>
      </c>
      <c r="H2364">
        <f>Ergebnis!$C$3/1000*Eigenverbrauch!E2364</f>
        <v>0.45072167085537207</v>
      </c>
      <c r="I2364">
        <f>Ergebnis!$C$4/1000*Eigenverbrauch!F2364</f>
        <v>2.0067039541636618</v>
      </c>
      <c r="J2364">
        <f t="shared" si="108"/>
        <v>0.38311342022706624</v>
      </c>
      <c r="K2364">
        <f t="shared" si="109"/>
        <v>0.39109892066541735</v>
      </c>
      <c r="L2364">
        <f t="shared" si="110"/>
        <v>0.3519890285988756</v>
      </c>
    </row>
    <row r="2365" spans="2:12" x14ac:dyDescent="0.35">
      <c r="B2365" s="30">
        <v>41007</v>
      </c>
      <c r="C2365" s="31" t="s">
        <v>62</v>
      </c>
      <c r="D2365" s="32">
        <v>3.881374172371534E-4</v>
      </c>
      <c r="E2365" s="32">
        <v>0.17286198080382398</v>
      </c>
      <c r="F2365">
        <v>0.57996998811217426</v>
      </c>
      <c r="G2365">
        <f>(D2365*Ergebnis!$C$2*Ergebnis!$C$6)</f>
        <v>2.5461814570757264</v>
      </c>
      <c r="H2365">
        <f>Ergebnis!$C$3/1000*Eigenverbrauch!E2365</f>
        <v>0.51858594241147193</v>
      </c>
      <c r="I2365">
        <f>Ergebnis!$C$4/1000*Eigenverbrauch!F2365</f>
        <v>2.0298949583926098</v>
      </c>
      <c r="J2365">
        <f t="shared" si="108"/>
        <v>0.44079805104975112</v>
      </c>
      <c r="K2365">
        <f t="shared" si="109"/>
        <v>2.1053834060259753</v>
      </c>
      <c r="L2365">
        <f t="shared" si="110"/>
        <v>1.826905462553349</v>
      </c>
    </row>
    <row r="2366" spans="2:12" x14ac:dyDescent="0.35">
      <c r="B2366" s="30">
        <v>41007</v>
      </c>
      <c r="C2366" s="31" t="s">
        <v>63</v>
      </c>
      <c r="D2366" s="32">
        <v>6.2053605980400505E-4</v>
      </c>
      <c r="E2366" s="32">
        <v>0.18237617273262996</v>
      </c>
      <c r="F2366">
        <v>0.23502816050513514</v>
      </c>
      <c r="G2366">
        <f>(D2366*Ergebnis!$C$2*Ergebnis!$C$6)</f>
        <v>4.0707165523142734</v>
      </c>
      <c r="H2366">
        <f>Ergebnis!$C$3/1000*Eigenverbrauch!E2366</f>
        <v>0.54712851819788988</v>
      </c>
      <c r="I2366">
        <f>Ergebnis!$C$4/1000*Eigenverbrauch!F2366</f>
        <v>0.82259856176797297</v>
      </c>
      <c r="J2366">
        <f t="shared" si="108"/>
        <v>0.4650592404682064</v>
      </c>
      <c r="K2366">
        <f t="shared" si="109"/>
        <v>3.6056573118460671</v>
      </c>
      <c r="L2366">
        <f t="shared" si="110"/>
        <v>0.74033870559117565</v>
      </c>
    </row>
    <row r="2367" spans="2:12" x14ac:dyDescent="0.35">
      <c r="B2367" s="30">
        <v>41007</v>
      </c>
      <c r="C2367" s="31" t="s">
        <v>64</v>
      </c>
      <c r="D2367" s="32">
        <v>7.9235355483744864E-4</v>
      </c>
      <c r="E2367" s="32">
        <v>0.18442024804995069</v>
      </c>
      <c r="F2367">
        <v>0</v>
      </c>
      <c r="G2367">
        <f>(D2367*Ergebnis!$C$2*Ergebnis!$C$6)</f>
        <v>5.1978393197336628</v>
      </c>
      <c r="H2367">
        <f>Ergebnis!$C$3/1000*Eigenverbrauch!E2367</f>
        <v>0.55326074414985205</v>
      </c>
      <c r="I2367">
        <f>Ergebnis!$C$4/1000*Eigenverbrauch!F2367</f>
        <v>0</v>
      </c>
      <c r="J2367">
        <f t="shared" si="108"/>
        <v>0.47027163252737425</v>
      </c>
      <c r="K2367">
        <f t="shared" si="109"/>
        <v>4.7275676872062888</v>
      </c>
      <c r="L2367">
        <f t="shared" si="110"/>
        <v>0</v>
      </c>
    </row>
    <row r="2368" spans="2:12" x14ac:dyDescent="0.35">
      <c r="B2368" s="30">
        <v>41007</v>
      </c>
      <c r="C2368" s="31" t="s">
        <v>65</v>
      </c>
      <c r="D2368" s="32">
        <v>8.3709262711526705E-4</v>
      </c>
      <c r="E2368" s="32">
        <v>0.17579704885630643</v>
      </c>
      <c r="F2368">
        <v>0</v>
      </c>
      <c r="G2368">
        <f>(D2368*Ergebnis!$C$2*Ergebnis!$C$6)</f>
        <v>5.4913276338761516</v>
      </c>
      <c r="H2368">
        <f>Ergebnis!$C$3/1000*Eigenverbrauch!E2368</f>
        <v>0.52739114656891928</v>
      </c>
      <c r="I2368">
        <f>Ergebnis!$C$4/1000*Eigenverbrauch!F2368</f>
        <v>0</v>
      </c>
      <c r="J2368">
        <f t="shared" si="108"/>
        <v>0.44828247458358139</v>
      </c>
      <c r="K2368">
        <f t="shared" si="109"/>
        <v>5.0430451592925705</v>
      </c>
      <c r="L2368">
        <f t="shared" si="110"/>
        <v>0</v>
      </c>
    </row>
    <row r="2369" spans="2:12" x14ac:dyDescent="0.35">
      <c r="B2369" s="30">
        <v>41007</v>
      </c>
      <c r="C2369" s="31" t="s">
        <v>66</v>
      </c>
      <c r="D2369" s="32">
        <v>8.208298494462511E-4</v>
      </c>
      <c r="E2369" s="32">
        <v>0.15818649826831638</v>
      </c>
      <c r="F2369">
        <v>0</v>
      </c>
      <c r="G2369">
        <f>(D2369*Ergebnis!$C$2*Ergebnis!$C$6)</f>
        <v>5.3846438123674076</v>
      </c>
      <c r="H2369">
        <f>Ergebnis!$C$3/1000*Eigenverbrauch!E2369</f>
        <v>0.47455949480494913</v>
      </c>
      <c r="I2369">
        <f>Ergebnis!$C$4/1000*Eigenverbrauch!F2369</f>
        <v>0</v>
      </c>
      <c r="J2369">
        <f t="shared" si="108"/>
        <v>0.40337557058420676</v>
      </c>
      <c r="K2369">
        <f t="shared" si="109"/>
        <v>4.9812682417832006</v>
      </c>
      <c r="L2369">
        <f t="shared" si="110"/>
        <v>0</v>
      </c>
    </row>
    <row r="2370" spans="2:12" x14ac:dyDescent="0.35">
      <c r="B2370" s="30">
        <v>41007</v>
      </c>
      <c r="C2370" s="31" t="s">
        <v>67</v>
      </c>
      <c r="D2370" s="32">
        <v>7.4796945022095884E-4</v>
      </c>
      <c r="E2370" s="32">
        <v>0.14190185098198696</v>
      </c>
      <c r="F2370">
        <v>0</v>
      </c>
      <c r="G2370">
        <f>(D2370*Ergebnis!$C$2*Ergebnis!$C$6)</f>
        <v>4.90667959344949</v>
      </c>
      <c r="H2370">
        <f>Ergebnis!$C$3/1000*Eigenverbrauch!E2370</f>
        <v>0.42570555294596091</v>
      </c>
      <c r="I2370">
        <f>Ergebnis!$C$4/1000*Eigenverbrauch!F2370</f>
        <v>0</v>
      </c>
      <c r="J2370">
        <f t="shared" si="108"/>
        <v>0.36184972000406679</v>
      </c>
      <c r="K2370">
        <f t="shared" si="109"/>
        <v>4.5448298734454236</v>
      </c>
      <c r="L2370">
        <f t="shared" si="110"/>
        <v>0</v>
      </c>
    </row>
    <row r="2371" spans="2:12" x14ac:dyDescent="0.35">
      <c r="B2371" s="30">
        <v>41007</v>
      </c>
      <c r="C2371" s="31" t="s">
        <v>68</v>
      </c>
      <c r="D2371" s="32">
        <v>6.312245304951206E-4</v>
      </c>
      <c r="E2371" s="32">
        <v>0.12981475320160424</v>
      </c>
      <c r="F2371">
        <v>0</v>
      </c>
      <c r="G2371">
        <f>(D2371*Ergebnis!$C$2*Ergebnis!$C$6)</f>
        <v>4.1408329200479912</v>
      </c>
      <c r="H2371">
        <f>Ergebnis!$C$3/1000*Eigenverbrauch!E2371</f>
        <v>0.38944425960481271</v>
      </c>
      <c r="I2371">
        <f>Ergebnis!$C$4/1000*Eigenverbrauch!F2371</f>
        <v>0</v>
      </c>
      <c r="J2371">
        <f t="shared" si="108"/>
        <v>0.3310276206640908</v>
      </c>
      <c r="K2371">
        <f t="shared" si="109"/>
        <v>3.8098052993839002</v>
      </c>
      <c r="L2371">
        <f t="shared" si="110"/>
        <v>0</v>
      </c>
    </row>
    <row r="2372" spans="2:12" x14ac:dyDescent="0.35">
      <c r="B2372" s="30">
        <v>41007</v>
      </c>
      <c r="C2372" s="31" t="s">
        <v>69</v>
      </c>
      <c r="D2372" s="32">
        <v>4.5543665643496485E-4</v>
      </c>
      <c r="E2372" s="32">
        <v>0.12830737226782946</v>
      </c>
      <c r="F2372">
        <v>0</v>
      </c>
      <c r="G2372">
        <f>(D2372*Ergebnis!$C$2*Ergebnis!$C$6)</f>
        <v>2.9876644662133693</v>
      </c>
      <c r="H2372">
        <f>Ergebnis!$C$3/1000*Eigenverbrauch!E2372</f>
        <v>0.38492211680348837</v>
      </c>
      <c r="I2372">
        <f>Ergebnis!$C$4/1000*Eigenverbrauch!F2372</f>
        <v>0</v>
      </c>
      <c r="J2372">
        <f t="shared" si="108"/>
        <v>0.32718379928296509</v>
      </c>
      <c r="K2372">
        <f t="shared" si="109"/>
        <v>2.6604806669304044</v>
      </c>
      <c r="L2372">
        <f t="shared" si="110"/>
        <v>0</v>
      </c>
    </row>
    <row r="2373" spans="2:12" x14ac:dyDescent="0.35">
      <c r="B2373" s="30">
        <v>41007</v>
      </c>
      <c r="C2373" s="31" t="s">
        <v>70</v>
      </c>
      <c r="D2373" s="32">
        <v>2.3099191887195696E-4</v>
      </c>
      <c r="E2373" s="32">
        <v>0.13964747814752329</v>
      </c>
      <c r="F2373">
        <v>0</v>
      </c>
      <c r="G2373">
        <f>(D2373*Ergebnis!$C$2*Ergebnis!$C$6)</f>
        <v>1.5153069878000376</v>
      </c>
      <c r="H2373">
        <f>Ergebnis!$C$3/1000*Eigenverbrauch!E2373</f>
        <v>0.41894243444256984</v>
      </c>
      <c r="I2373">
        <f>Ergebnis!$C$4/1000*Eigenverbrauch!F2373</f>
        <v>0</v>
      </c>
      <c r="J2373">
        <f t="shared" ref="J2373:J2436" si="111">MIN(G2373,H2373)*0.85</f>
        <v>0.35610106927618435</v>
      </c>
      <c r="K2373">
        <f t="shared" ref="K2373:K2436" si="112">G2373-J2373</f>
        <v>1.1592059185238532</v>
      </c>
      <c r="L2373">
        <f t="shared" ref="L2373:L2436" si="113">MIN(I2373,K2373)*0.9</f>
        <v>0</v>
      </c>
    </row>
    <row r="2374" spans="2:12" x14ac:dyDescent="0.35">
      <c r="B2374" s="30">
        <v>41007</v>
      </c>
      <c r="C2374" s="31" t="s">
        <v>71</v>
      </c>
      <c r="D2374" s="32">
        <v>6.2040459029980919E-5</v>
      </c>
      <c r="E2374" s="32">
        <v>0.15859138108481169</v>
      </c>
      <c r="F2374">
        <v>0</v>
      </c>
      <c r="G2374">
        <f>(D2374*Ergebnis!$C$2*Ergebnis!$C$6)</f>
        <v>0.40698541123667481</v>
      </c>
      <c r="H2374">
        <f>Ergebnis!$C$3/1000*Eigenverbrauch!E2374</f>
        <v>0.47577414325443507</v>
      </c>
      <c r="I2374">
        <f>Ergebnis!$C$4/1000*Eigenverbrauch!F2374</f>
        <v>0</v>
      </c>
      <c r="J2374">
        <f t="shared" si="111"/>
        <v>0.34593759955117359</v>
      </c>
      <c r="K2374">
        <f t="shared" si="112"/>
        <v>6.1047811685501219E-2</v>
      </c>
      <c r="L2374">
        <f t="shared" si="113"/>
        <v>0</v>
      </c>
    </row>
    <row r="2375" spans="2:12" x14ac:dyDescent="0.35">
      <c r="B2375" s="30">
        <v>41007</v>
      </c>
      <c r="C2375" s="31" t="s">
        <v>72</v>
      </c>
      <c r="D2375" s="32">
        <v>1.451423326321232E-5</v>
      </c>
      <c r="E2375" s="32">
        <v>0.1683165778652784</v>
      </c>
      <c r="F2375">
        <v>0</v>
      </c>
      <c r="G2375">
        <f>(D2375*Ergebnis!$C$2*Ergebnis!$C$6)</f>
        <v>9.5213370206672823E-2</v>
      </c>
      <c r="H2375">
        <f>Ergebnis!$C$3/1000*Eigenverbrauch!E2375</f>
        <v>0.50494973359583517</v>
      </c>
      <c r="I2375">
        <f>Ergebnis!$C$4/1000*Eigenverbrauch!F2375</f>
        <v>0</v>
      </c>
      <c r="J2375">
        <f t="shared" si="111"/>
        <v>8.0931364675671899E-2</v>
      </c>
      <c r="K2375">
        <f t="shared" si="112"/>
        <v>1.4282005531000924E-2</v>
      </c>
      <c r="L2375">
        <f t="shared" si="113"/>
        <v>0</v>
      </c>
    </row>
    <row r="2376" spans="2:12" x14ac:dyDescent="0.35">
      <c r="B2376" s="30">
        <v>41007</v>
      </c>
      <c r="C2376" s="31" t="s">
        <v>73</v>
      </c>
      <c r="D2376" s="32">
        <v>0</v>
      </c>
      <c r="E2376" s="32">
        <v>0.16817221401436952</v>
      </c>
      <c r="F2376">
        <v>0</v>
      </c>
      <c r="G2376">
        <f>(D2376*Ergebnis!$C$2*Ergebnis!$C$6)</f>
        <v>0</v>
      </c>
      <c r="H2376">
        <f>Ergebnis!$C$3/1000*Eigenverbrauch!E2376</f>
        <v>0.50451664204310853</v>
      </c>
      <c r="I2376">
        <f>Ergebnis!$C$4/1000*Eigenverbrauch!F2376</f>
        <v>0</v>
      </c>
      <c r="J2376">
        <f t="shared" si="111"/>
        <v>0</v>
      </c>
      <c r="K2376">
        <f t="shared" si="112"/>
        <v>0</v>
      </c>
      <c r="L2376">
        <f t="shared" si="113"/>
        <v>0</v>
      </c>
    </row>
    <row r="2377" spans="2:12" x14ac:dyDescent="0.35">
      <c r="B2377" s="30">
        <v>41007</v>
      </c>
      <c r="C2377" s="31" t="s">
        <v>74</v>
      </c>
      <c r="D2377" s="32">
        <v>0</v>
      </c>
      <c r="E2377" s="32">
        <v>0.15397135929748365</v>
      </c>
      <c r="F2377">
        <v>0</v>
      </c>
      <c r="G2377">
        <f>(D2377*Ergebnis!$C$2*Ergebnis!$C$6)</f>
        <v>0</v>
      </c>
      <c r="H2377">
        <f>Ergebnis!$C$3/1000*Eigenverbrauch!E2377</f>
        <v>0.46191407789245098</v>
      </c>
      <c r="I2377">
        <f>Ergebnis!$C$4/1000*Eigenverbrauch!F2377</f>
        <v>0</v>
      </c>
      <c r="J2377">
        <f t="shared" si="111"/>
        <v>0</v>
      </c>
      <c r="K2377">
        <f t="shared" si="112"/>
        <v>0</v>
      </c>
      <c r="L2377">
        <f t="shared" si="113"/>
        <v>0</v>
      </c>
    </row>
    <row r="2378" spans="2:12" x14ac:dyDescent="0.35">
      <c r="B2378" s="30">
        <v>41007</v>
      </c>
      <c r="C2378" s="31" t="s">
        <v>75</v>
      </c>
      <c r="D2378" s="32">
        <v>0</v>
      </c>
      <c r="E2378" s="32">
        <v>0.13067978558366147</v>
      </c>
      <c r="F2378">
        <v>0</v>
      </c>
      <c r="G2378">
        <f>(D2378*Ergebnis!$C$2*Ergebnis!$C$6)</f>
        <v>0</v>
      </c>
      <c r="H2378">
        <f>Ergebnis!$C$3/1000*Eigenverbrauch!E2378</f>
        <v>0.39203935675098445</v>
      </c>
      <c r="I2378">
        <f>Ergebnis!$C$4/1000*Eigenverbrauch!F2378</f>
        <v>0</v>
      </c>
      <c r="J2378">
        <f t="shared" si="111"/>
        <v>0</v>
      </c>
      <c r="K2378">
        <f t="shared" si="112"/>
        <v>0</v>
      </c>
      <c r="L2378">
        <f t="shared" si="113"/>
        <v>0</v>
      </c>
    </row>
    <row r="2379" spans="2:12" x14ac:dyDescent="0.35">
      <c r="B2379" s="30">
        <v>41007</v>
      </c>
      <c r="C2379" s="31" t="s">
        <v>76</v>
      </c>
      <c r="D2379" s="32">
        <v>0</v>
      </c>
      <c r="E2379" s="32">
        <v>0.10395350058103596</v>
      </c>
      <c r="F2379">
        <v>0</v>
      </c>
      <c r="G2379">
        <f>(D2379*Ergebnis!$C$2*Ergebnis!$C$6)</f>
        <v>0</v>
      </c>
      <c r="H2379">
        <f>Ergebnis!$C$3/1000*Eigenverbrauch!E2379</f>
        <v>0.31186050174310787</v>
      </c>
      <c r="I2379">
        <f>Ergebnis!$C$4/1000*Eigenverbrauch!F2379</f>
        <v>0</v>
      </c>
      <c r="J2379">
        <f t="shared" si="111"/>
        <v>0</v>
      </c>
      <c r="K2379">
        <f t="shared" si="112"/>
        <v>0</v>
      </c>
      <c r="L2379">
        <f t="shared" si="113"/>
        <v>0</v>
      </c>
    </row>
    <row r="2380" spans="2:12" x14ac:dyDescent="0.35">
      <c r="B2380" s="30">
        <v>41008</v>
      </c>
      <c r="C2380" s="31" t="s">
        <v>53</v>
      </c>
      <c r="D2380" s="32">
        <v>0</v>
      </c>
      <c r="E2380" s="32">
        <v>0.10000234123933492</v>
      </c>
      <c r="F2380">
        <v>0</v>
      </c>
      <c r="G2380">
        <f>(D2380*Ergebnis!$C$2*Ergebnis!$C$6)</f>
        <v>0</v>
      </c>
      <c r="H2380">
        <f>Ergebnis!$C$3/1000*Eigenverbrauch!E2380</f>
        <v>0.30000702371800475</v>
      </c>
      <c r="I2380">
        <f>Ergebnis!$C$4/1000*Eigenverbrauch!F2380</f>
        <v>0</v>
      </c>
      <c r="J2380">
        <f t="shared" si="111"/>
        <v>0</v>
      </c>
      <c r="K2380">
        <f t="shared" si="112"/>
        <v>0</v>
      </c>
      <c r="L2380">
        <f t="shared" si="113"/>
        <v>0</v>
      </c>
    </row>
    <row r="2381" spans="2:12" x14ac:dyDescent="0.35">
      <c r="B2381" s="30">
        <v>41008</v>
      </c>
      <c r="C2381" s="31" t="s">
        <v>54</v>
      </c>
      <c r="D2381" s="32">
        <v>0</v>
      </c>
      <c r="E2381" s="32">
        <v>8.9905003062827088E-2</v>
      </c>
      <c r="F2381">
        <v>0</v>
      </c>
      <c r="G2381">
        <f>(D2381*Ergebnis!$C$2*Ergebnis!$C$6)</f>
        <v>0</v>
      </c>
      <c r="H2381">
        <f>Ergebnis!$C$3/1000*Eigenverbrauch!E2381</f>
        <v>0.26971500918848124</v>
      </c>
      <c r="I2381">
        <f>Ergebnis!$C$4/1000*Eigenverbrauch!F2381</f>
        <v>0</v>
      </c>
      <c r="J2381">
        <f t="shared" si="111"/>
        <v>0</v>
      </c>
      <c r="K2381">
        <f t="shared" si="112"/>
        <v>0</v>
      </c>
      <c r="L2381">
        <f t="shared" si="113"/>
        <v>0</v>
      </c>
    </row>
    <row r="2382" spans="2:12" x14ac:dyDescent="0.35">
      <c r="B2382" s="30">
        <v>41008</v>
      </c>
      <c r="C2382" s="31" t="s">
        <v>55</v>
      </c>
      <c r="D2382" s="32">
        <v>0</v>
      </c>
      <c r="E2382" s="32">
        <v>8.2789443161868329E-2</v>
      </c>
      <c r="F2382">
        <v>0.2720558143160603</v>
      </c>
      <c r="G2382">
        <f>(D2382*Ergebnis!$C$2*Ergebnis!$C$6)</f>
        <v>0</v>
      </c>
      <c r="H2382">
        <f>Ergebnis!$C$3/1000*Eigenverbrauch!E2382</f>
        <v>0.248368329485605</v>
      </c>
      <c r="I2382">
        <f>Ergebnis!$C$4/1000*Eigenverbrauch!F2382</f>
        <v>0.95219535010621104</v>
      </c>
      <c r="J2382">
        <f t="shared" si="111"/>
        <v>0</v>
      </c>
      <c r="K2382">
        <f t="shared" si="112"/>
        <v>0</v>
      </c>
      <c r="L2382">
        <f t="shared" si="113"/>
        <v>0</v>
      </c>
    </row>
    <row r="2383" spans="2:12" x14ac:dyDescent="0.35">
      <c r="B2383" s="30">
        <v>41008</v>
      </c>
      <c r="C2383" s="31" t="s">
        <v>56</v>
      </c>
      <c r="D2383" s="32">
        <v>0</v>
      </c>
      <c r="E2383" s="32">
        <v>7.8428213612178638E-2</v>
      </c>
      <c r="F2383">
        <v>0.25607545846081886</v>
      </c>
      <c r="G2383">
        <f>(D2383*Ergebnis!$C$2*Ergebnis!$C$6)</f>
        <v>0</v>
      </c>
      <c r="H2383">
        <f>Ergebnis!$C$3/1000*Eigenverbrauch!E2383</f>
        <v>0.23528464083653591</v>
      </c>
      <c r="I2383">
        <f>Ergebnis!$C$4/1000*Eigenverbrauch!F2383</f>
        <v>0.89626410461286599</v>
      </c>
      <c r="J2383">
        <f t="shared" si="111"/>
        <v>0</v>
      </c>
      <c r="K2383">
        <f t="shared" si="112"/>
        <v>0</v>
      </c>
      <c r="L2383">
        <f t="shared" si="113"/>
        <v>0</v>
      </c>
    </row>
    <row r="2384" spans="2:12" x14ac:dyDescent="0.35">
      <c r="B2384" s="30">
        <v>41008</v>
      </c>
      <c r="C2384" s="31" t="s">
        <v>57</v>
      </c>
      <c r="D2384" s="32">
        <v>0</v>
      </c>
      <c r="E2384" s="32">
        <v>7.8338007855325104E-2</v>
      </c>
      <c r="F2384">
        <v>0.14830549763217898</v>
      </c>
      <c r="G2384">
        <f>(D2384*Ergebnis!$C$2*Ergebnis!$C$6)</f>
        <v>0</v>
      </c>
      <c r="H2384">
        <f>Ergebnis!$C$3/1000*Eigenverbrauch!E2384</f>
        <v>0.23501402356597531</v>
      </c>
      <c r="I2384">
        <f>Ergebnis!$C$4/1000*Eigenverbrauch!F2384</f>
        <v>0.51906924171262647</v>
      </c>
      <c r="J2384">
        <f t="shared" si="111"/>
        <v>0</v>
      </c>
      <c r="K2384">
        <f t="shared" si="112"/>
        <v>0</v>
      </c>
      <c r="L2384">
        <f t="shared" si="113"/>
        <v>0</v>
      </c>
    </row>
    <row r="2385" spans="2:12" x14ac:dyDescent="0.35">
      <c r="B2385" s="30">
        <v>41008</v>
      </c>
      <c r="C2385" s="31" t="s">
        <v>58</v>
      </c>
      <c r="D2385" s="32">
        <v>0</v>
      </c>
      <c r="E2385" s="32">
        <v>8.2691205486416328E-2</v>
      </c>
      <c r="F2385">
        <v>0.16837838364546998</v>
      </c>
      <c r="G2385">
        <f>(D2385*Ergebnis!$C$2*Ergebnis!$C$6)</f>
        <v>0</v>
      </c>
      <c r="H2385">
        <f>Ergebnis!$C$3/1000*Eigenverbrauch!E2385</f>
        <v>0.24807361645924897</v>
      </c>
      <c r="I2385">
        <f>Ergebnis!$C$4/1000*Eigenverbrauch!F2385</f>
        <v>0.58932434275914491</v>
      </c>
      <c r="J2385">
        <f t="shared" si="111"/>
        <v>0</v>
      </c>
      <c r="K2385">
        <f t="shared" si="112"/>
        <v>0</v>
      </c>
      <c r="L2385">
        <f t="shared" si="113"/>
        <v>0</v>
      </c>
    </row>
    <row r="2386" spans="2:12" x14ac:dyDescent="0.35">
      <c r="B2386" s="30">
        <v>41008</v>
      </c>
      <c r="C2386" s="31" t="s">
        <v>59</v>
      </c>
      <c r="D2386" s="32">
        <v>0</v>
      </c>
      <c r="E2386" s="32">
        <v>9.4965066520315861E-2</v>
      </c>
      <c r="F2386">
        <v>0.22469939391577182</v>
      </c>
      <c r="G2386">
        <f>(D2386*Ergebnis!$C$2*Ergebnis!$C$6)</f>
        <v>0</v>
      </c>
      <c r="H2386">
        <f>Ergebnis!$C$3/1000*Eigenverbrauch!E2386</f>
        <v>0.28489519956094755</v>
      </c>
      <c r="I2386">
        <f>Ergebnis!$C$4/1000*Eigenverbrauch!F2386</f>
        <v>0.78644787870520139</v>
      </c>
      <c r="J2386">
        <f t="shared" si="111"/>
        <v>0</v>
      </c>
      <c r="K2386">
        <f t="shared" si="112"/>
        <v>0</v>
      </c>
      <c r="L2386">
        <f t="shared" si="113"/>
        <v>0</v>
      </c>
    </row>
    <row r="2387" spans="2:12" x14ac:dyDescent="0.35">
      <c r="B2387" s="30">
        <v>41008</v>
      </c>
      <c r="C2387" s="31" t="s">
        <v>60</v>
      </c>
      <c r="D2387" s="32">
        <v>1.5789487453911227E-5</v>
      </c>
      <c r="E2387" s="32">
        <v>0.12093633841640279</v>
      </c>
      <c r="F2387">
        <v>0.23463839572817805</v>
      </c>
      <c r="G2387">
        <f>(D2387*Ergebnis!$C$2*Ergebnis!$C$6)</f>
        <v>0.10357903769765765</v>
      </c>
      <c r="H2387">
        <f>Ergebnis!$C$3/1000*Eigenverbrauch!E2387</f>
        <v>0.36280901524920839</v>
      </c>
      <c r="I2387">
        <f>Ergebnis!$C$4/1000*Eigenverbrauch!F2387</f>
        <v>0.82123438504862312</v>
      </c>
      <c r="J2387">
        <f t="shared" si="111"/>
        <v>8.8042182043008996E-2</v>
      </c>
      <c r="K2387">
        <f t="shared" si="112"/>
        <v>1.5536855654648657E-2</v>
      </c>
      <c r="L2387">
        <f t="shared" si="113"/>
        <v>1.3983170089183792E-2</v>
      </c>
    </row>
    <row r="2388" spans="2:12" x14ac:dyDescent="0.35">
      <c r="B2388" s="30">
        <v>41008</v>
      </c>
      <c r="C2388" s="31" t="s">
        <v>61</v>
      </c>
      <c r="D2388" s="32">
        <v>1.1287971630248277E-4</v>
      </c>
      <c r="E2388" s="32">
        <v>0.1502405569517907</v>
      </c>
      <c r="F2388">
        <v>0.57334398690390342</v>
      </c>
      <c r="G2388">
        <f>(D2388*Ergebnis!$C$2*Ergebnis!$C$6)</f>
        <v>0.74049093894428697</v>
      </c>
      <c r="H2388">
        <f>Ergebnis!$C$3/1000*Eigenverbrauch!E2388</f>
        <v>0.45072167085537207</v>
      </c>
      <c r="I2388">
        <f>Ergebnis!$C$4/1000*Eigenverbrauch!F2388</f>
        <v>2.0067039541636618</v>
      </c>
      <c r="J2388">
        <f t="shared" si="111"/>
        <v>0.38311342022706624</v>
      </c>
      <c r="K2388">
        <f t="shared" si="112"/>
        <v>0.35737751871722073</v>
      </c>
      <c r="L2388">
        <f t="shared" si="113"/>
        <v>0.32163976684549866</v>
      </c>
    </row>
    <row r="2389" spans="2:12" x14ac:dyDescent="0.35">
      <c r="B2389" s="30">
        <v>41008</v>
      </c>
      <c r="C2389" s="31" t="s">
        <v>62</v>
      </c>
      <c r="D2389" s="32">
        <v>3.7222960722946595E-4</v>
      </c>
      <c r="E2389" s="32">
        <v>0.17286198080382398</v>
      </c>
      <c r="F2389">
        <v>0.57996998811217426</v>
      </c>
      <c r="G2389">
        <f>(D2389*Ergebnis!$C$2*Ergebnis!$C$6)</f>
        <v>2.4418262234252968</v>
      </c>
      <c r="H2389">
        <f>Ergebnis!$C$3/1000*Eigenverbrauch!E2389</f>
        <v>0.51858594241147193</v>
      </c>
      <c r="I2389">
        <f>Ergebnis!$C$4/1000*Eigenverbrauch!F2389</f>
        <v>2.0298949583926098</v>
      </c>
      <c r="J2389">
        <f t="shared" si="111"/>
        <v>0.44079805104975112</v>
      </c>
      <c r="K2389">
        <f t="shared" si="112"/>
        <v>2.0010281723755456</v>
      </c>
      <c r="L2389">
        <f t="shared" si="113"/>
        <v>1.8009253551379911</v>
      </c>
    </row>
    <row r="2390" spans="2:12" x14ac:dyDescent="0.35">
      <c r="B2390" s="30">
        <v>41008</v>
      </c>
      <c r="C2390" s="31" t="s">
        <v>63</v>
      </c>
      <c r="D2390" s="32">
        <v>5.9835715444617969E-4</v>
      </c>
      <c r="E2390" s="32">
        <v>0.18237617273262996</v>
      </c>
      <c r="F2390">
        <v>0.23502816050513514</v>
      </c>
      <c r="G2390">
        <f>(D2390*Ergebnis!$C$2*Ergebnis!$C$6)</f>
        <v>3.9252229331669386</v>
      </c>
      <c r="H2390">
        <f>Ergebnis!$C$3/1000*Eigenverbrauch!E2390</f>
        <v>0.54712851819788988</v>
      </c>
      <c r="I2390">
        <f>Ergebnis!$C$4/1000*Eigenverbrauch!F2390</f>
        <v>0.82259856176797297</v>
      </c>
      <c r="J2390">
        <f t="shared" si="111"/>
        <v>0.4650592404682064</v>
      </c>
      <c r="K2390">
        <f t="shared" si="112"/>
        <v>3.4601636926987323</v>
      </c>
      <c r="L2390">
        <f t="shared" si="113"/>
        <v>0.74033870559117565</v>
      </c>
    </row>
    <row r="2391" spans="2:12" x14ac:dyDescent="0.35">
      <c r="B2391" s="30">
        <v>41008</v>
      </c>
      <c r="C2391" s="31" t="s">
        <v>64</v>
      </c>
      <c r="D2391" s="32">
        <v>7.5008610923851067E-4</v>
      </c>
      <c r="E2391" s="32">
        <v>0.18442024804995069</v>
      </c>
      <c r="F2391">
        <v>0</v>
      </c>
      <c r="G2391">
        <f>(D2391*Ergebnis!$C$2*Ergebnis!$C$6)</f>
        <v>4.9205648766046304</v>
      </c>
      <c r="H2391">
        <f>Ergebnis!$C$3/1000*Eigenverbrauch!E2391</f>
        <v>0.55326074414985205</v>
      </c>
      <c r="I2391">
        <f>Ergebnis!$C$4/1000*Eigenverbrauch!F2391</f>
        <v>0</v>
      </c>
      <c r="J2391">
        <f t="shared" si="111"/>
        <v>0.47027163252737425</v>
      </c>
      <c r="K2391">
        <f t="shared" si="112"/>
        <v>4.4502932440772565</v>
      </c>
      <c r="L2391">
        <f t="shared" si="113"/>
        <v>0</v>
      </c>
    </row>
    <row r="2392" spans="2:12" x14ac:dyDescent="0.35">
      <c r="B2392" s="30">
        <v>41008</v>
      </c>
      <c r="C2392" s="31" t="s">
        <v>65</v>
      </c>
      <c r="D2392" s="32">
        <v>7.8341362855213672E-4</v>
      </c>
      <c r="E2392" s="32">
        <v>0.17579704885630643</v>
      </c>
      <c r="F2392">
        <v>0</v>
      </c>
      <c r="G2392">
        <f>(D2392*Ergebnis!$C$2*Ergebnis!$C$6)</f>
        <v>5.1391934033020172</v>
      </c>
      <c r="H2392">
        <f>Ergebnis!$C$3/1000*Eigenverbrauch!E2392</f>
        <v>0.52739114656891928</v>
      </c>
      <c r="I2392">
        <f>Ergebnis!$C$4/1000*Eigenverbrauch!F2392</f>
        <v>0</v>
      </c>
      <c r="J2392">
        <f t="shared" si="111"/>
        <v>0.44828247458358139</v>
      </c>
      <c r="K2392">
        <f t="shared" si="112"/>
        <v>4.6909109287184361</v>
      </c>
      <c r="L2392">
        <f t="shared" si="113"/>
        <v>0</v>
      </c>
    </row>
    <row r="2393" spans="2:12" x14ac:dyDescent="0.35">
      <c r="B2393" s="30">
        <v>41008</v>
      </c>
      <c r="C2393" s="31" t="s">
        <v>66</v>
      </c>
      <c r="D2393" s="32">
        <v>8.0994417449884186E-4</v>
      </c>
      <c r="E2393" s="32">
        <v>0.15818649826831638</v>
      </c>
      <c r="F2393">
        <v>0</v>
      </c>
      <c r="G2393">
        <f>(D2393*Ergebnis!$C$2*Ergebnis!$C$6)</f>
        <v>5.3132337847124029</v>
      </c>
      <c r="H2393">
        <f>Ergebnis!$C$3/1000*Eigenverbrauch!E2393</f>
        <v>0.47455949480494913</v>
      </c>
      <c r="I2393">
        <f>Ergebnis!$C$4/1000*Eigenverbrauch!F2393</f>
        <v>0</v>
      </c>
      <c r="J2393">
        <f t="shared" si="111"/>
        <v>0.40337557058420676</v>
      </c>
      <c r="K2393">
        <f t="shared" si="112"/>
        <v>4.9098582141281959</v>
      </c>
      <c r="L2393">
        <f t="shared" si="113"/>
        <v>0</v>
      </c>
    </row>
    <row r="2394" spans="2:12" x14ac:dyDescent="0.35">
      <c r="B2394" s="30">
        <v>41008</v>
      </c>
      <c r="C2394" s="31" t="s">
        <v>67</v>
      </c>
      <c r="D2394" s="32">
        <v>7.3479620590054327E-4</v>
      </c>
      <c r="E2394" s="32">
        <v>0.14190185098198696</v>
      </c>
      <c r="F2394">
        <v>0</v>
      </c>
      <c r="G2394">
        <f>(D2394*Ergebnis!$C$2*Ergebnis!$C$6)</f>
        <v>4.8202631107075637</v>
      </c>
      <c r="H2394">
        <f>Ergebnis!$C$3/1000*Eigenverbrauch!E2394</f>
        <v>0.42570555294596091</v>
      </c>
      <c r="I2394">
        <f>Ergebnis!$C$4/1000*Eigenverbrauch!F2394</f>
        <v>0</v>
      </c>
      <c r="J2394">
        <f t="shared" si="111"/>
        <v>0.36184972000406679</v>
      </c>
      <c r="K2394">
        <f t="shared" si="112"/>
        <v>4.4584133907034973</v>
      </c>
      <c r="L2394">
        <f t="shared" si="113"/>
        <v>0</v>
      </c>
    </row>
    <row r="2395" spans="2:12" x14ac:dyDescent="0.35">
      <c r="B2395" s="30">
        <v>41008</v>
      </c>
      <c r="C2395" s="31" t="s">
        <v>68</v>
      </c>
      <c r="D2395" s="32">
        <v>6.3249978468581949E-4</v>
      </c>
      <c r="E2395" s="32">
        <v>0.12981475320160424</v>
      </c>
      <c r="F2395">
        <v>0</v>
      </c>
      <c r="G2395">
        <f>(D2395*Ergebnis!$C$2*Ergebnis!$C$6)</f>
        <v>4.1491985875389759</v>
      </c>
      <c r="H2395">
        <f>Ergebnis!$C$3/1000*Eigenverbrauch!E2395</f>
        <v>0.38944425960481271</v>
      </c>
      <c r="I2395">
        <f>Ergebnis!$C$4/1000*Eigenverbrauch!F2395</f>
        <v>0</v>
      </c>
      <c r="J2395">
        <f t="shared" si="111"/>
        <v>0.3310276206640908</v>
      </c>
      <c r="K2395">
        <f t="shared" si="112"/>
        <v>3.8181709668748849</v>
      </c>
      <c r="L2395">
        <f t="shared" si="113"/>
        <v>0</v>
      </c>
    </row>
    <row r="2396" spans="2:12" x14ac:dyDescent="0.35">
      <c r="B2396" s="30">
        <v>41008</v>
      </c>
      <c r="C2396" s="31" t="s">
        <v>69</v>
      </c>
      <c r="D2396" s="32">
        <v>4.5493707231902093E-4</v>
      </c>
      <c r="E2396" s="32">
        <v>0.12830737226782946</v>
      </c>
      <c r="F2396">
        <v>0</v>
      </c>
      <c r="G2396">
        <f>(D2396*Ergebnis!$C$2*Ergebnis!$C$6)</f>
        <v>2.9843871944127773</v>
      </c>
      <c r="H2396">
        <f>Ergebnis!$C$3/1000*Eigenverbrauch!E2396</f>
        <v>0.38492211680348837</v>
      </c>
      <c r="I2396">
        <f>Ergebnis!$C$4/1000*Eigenverbrauch!F2396</f>
        <v>0</v>
      </c>
      <c r="J2396">
        <f t="shared" si="111"/>
        <v>0.32718379928296509</v>
      </c>
      <c r="K2396">
        <f t="shared" si="112"/>
        <v>2.6572033951298124</v>
      </c>
      <c r="L2396">
        <f t="shared" si="113"/>
        <v>0</v>
      </c>
    </row>
    <row r="2397" spans="2:12" x14ac:dyDescent="0.35">
      <c r="B2397" s="30">
        <v>41008</v>
      </c>
      <c r="C2397" s="31" t="s">
        <v>70</v>
      </c>
      <c r="D2397" s="32">
        <v>2.3097877192153736E-4</v>
      </c>
      <c r="E2397" s="32">
        <v>0.13964747814752329</v>
      </c>
      <c r="F2397">
        <v>0</v>
      </c>
      <c r="G2397">
        <f>(D2397*Ergebnis!$C$2*Ergebnis!$C$6)</f>
        <v>1.5152207438052852</v>
      </c>
      <c r="H2397">
        <f>Ergebnis!$C$3/1000*Eigenverbrauch!E2397</f>
        <v>0.41894243444256984</v>
      </c>
      <c r="I2397">
        <f>Ergebnis!$C$4/1000*Eigenverbrauch!F2397</f>
        <v>0</v>
      </c>
      <c r="J2397">
        <f t="shared" si="111"/>
        <v>0.35610106927618435</v>
      </c>
      <c r="K2397">
        <f t="shared" si="112"/>
        <v>1.1591196745291008</v>
      </c>
      <c r="L2397">
        <f t="shared" si="113"/>
        <v>0</v>
      </c>
    </row>
    <row r="2398" spans="2:12" x14ac:dyDescent="0.35">
      <c r="B2398" s="30">
        <v>41008</v>
      </c>
      <c r="C2398" s="31" t="s">
        <v>71</v>
      </c>
      <c r="D2398" s="32">
        <v>6.5051110676063919E-5</v>
      </c>
      <c r="E2398" s="32">
        <v>0.15859138108481169</v>
      </c>
      <c r="F2398">
        <v>0</v>
      </c>
      <c r="G2398">
        <f>(D2398*Ergebnis!$C$2*Ergebnis!$C$6)</f>
        <v>0.42673528603497929</v>
      </c>
      <c r="H2398">
        <f>Ergebnis!$C$3/1000*Eigenverbrauch!E2398</f>
        <v>0.47577414325443507</v>
      </c>
      <c r="I2398">
        <f>Ergebnis!$C$4/1000*Eigenverbrauch!F2398</f>
        <v>0</v>
      </c>
      <c r="J2398">
        <f t="shared" si="111"/>
        <v>0.36272499312973239</v>
      </c>
      <c r="K2398">
        <f t="shared" si="112"/>
        <v>6.4010292905246902E-2</v>
      </c>
      <c r="L2398">
        <f t="shared" si="113"/>
        <v>0</v>
      </c>
    </row>
    <row r="2399" spans="2:12" x14ac:dyDescent="0.35">
      <c r="B2399" s="30">
        <v>41008</v>
      </c>
      <c r="C2399" s="31" t="s">
        <v>72</v>
      </c>
      <c r="D2399" s="32">
        <v>1.4790319222023424E-5</v>
      </c>
      <c r="E2399" s="32">
        <v>0.1683165778652784</v>
      </c>
      <c r="F2399">
        <v>0</v>
      </c>
      <c r="G2399">
        <f>(D2399*Ergebnis!$C$2*Ergebnis!$C$6)</f>
        <v>9.7024494096473665E-2</v>
      </c>
      <c r="H2399">
        <f>Ergebnis!$C$3/1000*Eigenverbrauch!E2399</f>
        <v>0.50494973359583517</v>
      </c>
      <c r="I2399">
        <f>Ergebnis!$C$4/1000*Eigenverbrauch!F2399</f>
        <v>0</v>
      </c>
      <c r="J2399">
        <f t="shared" si="111"/>
        <v>8.2470819982002619E-2</v>
      </c>
      <c r="K2399">
        <f t="shared" si="112"/>
        <v>1.4553674114471046E-2</v>
      </c>
      <c r="L2399">
        <f t="shared" si="113"/>
        <v>0</v>
      </c>
    </row>
    <row r="2400" spans="2:12" x14ac:dyDescent="0.35">
      <c r="B2400" s="30">
        <v>41008</v>
      </c>
      <c r="C2400" s="31" t="s">
        <v>73</v>
      </c>
      <c r="D2400" s="32">
        <v>0</v>
      </c>
      <c r="E2400" s="32">
        <v>0.16817221401436952</v>
      </c>
      <c r="F2400">
        <v>0</v>
      </c>
      <c r="G2400">
        <f>(D2400*Ergebnis!$C$2*Ergebnis!$C$6)</f>
        <v>0</v>
      </c>
      <c r="H2400">
        <f>Ergebnis!$C$3/1000*Eigenverbrauch!E2400</f>
        <v>0.50451664204310853</v>
      </c>
      <c r="I2400">
        <f>Ergebnis!$C$4/1000*Eigenverbrauch!F2400</f>
        <v>0</v>
      </c>
      <c r="J2400">
        <f t="shared" si="111"/>
        <v>0</v>
      </c>
      <c r="K2400">
        <f t="shared" si="112"/>
        <v>0</v>
      </c>
      <c r="L2400">
        <f t="shared" si="113"/>
        <v>0</v>
      </c>
    </row>
    <row r="2401" spans="2:12" x14ac:dyDescent="0.35">
      <c r="B2401" s="30">
        <v>41008</v>
      </c>
      <c r="C2401" s="31" t="s">
        <v>74</v>
      </c>
      <c r="D2401" s="32">
        <v>0</v>
      </c>
      <c r="E2401" s="32">
        <v>0.15397135929748365</v>
      </c>
      <c r="F2401">
        <v>0</v>
      </c>
      <c r="G2401">
        <f>(D2401*Ergebnis!$C$2*Ergebnis!$C$6)</f>
        <v>0</v>
      </c>
      <c r="H2401">
        <f>Ergebnis!$C$3/1000*Eigenverbrauch!E2401</f>
        <v>0.46191407789245098</v>
      </c>
      <c r="I2401">
        <f>Ergebnis!$C$4/1000*Eigenverbrauch!F2401</f>
        <v>0</v>
      </c>
      <c r="J2401">
        <f t="shared" si="111"/>
        <v>0</v>
      </c>
      <c r="K2401">
        <f t="shared" si="112"/>
        <v>0</v>
      </c>
      <c r="L2401">
        <f t="shared" si="113"/>
        <v>0</v>
      </c>
    </row>
    <row r="2402" spans="2:12" x14ac:dyDescent="0.35">
      <c r="B2402" s="30">
        <v>41008</v>
      </c>
      <c r="C2402" s="31" t="s">
        <v>75</v>
      </c>
      <c r="D2402" s="32">
        <v>0</v>
      </c>
      <c r="E2402" s="32">
        <v>0.13067978558366147</v>
      </c>
      <c r="F2402">
        <v>0</v>
      </c>
      <c r="G2402">
        <f>(D2402*Ergebnis!$C$2*Ergebnis!$C$6)</f>
        <v>0</v>
      </c>
      <c r="H2402">
        <f>Ergebnis!$C$3/1000*Eigenverbrauch!E2402</f>
        <v>0.39203935675098445</v>
      </c>
      <c r="I2402">
        <f>Ergebnis!$C$4/1000*Eigenverbrauch!F2402</f>
        <v>0</v>
      </c>
      <c r="J2402">
        <f t="shared" si="111"/>
        <v>0</v>
      </c>
      <c r="K2402">
        <f t="shared" si="112"/>
        <v>0</v>
      </c>
      <c r="L2402">
        <f t="shared" si="113"/>
        <v>0</v>
      </c>
    </row>
    <row r="2403" spans="2:12" x14ac:dyDescent="0.35">
      <c r="B2403" s="30">
        <v>41008</v>
      </c>
      <c r="C2403" s="31" t="s">
        <v>76</v>
      </c>
      <c r="D2403" s="32">
        <v>0</v>
      </c>
      <c r="E2403" s="32">
        <v>0.10395350058103596</v>
      </c>
      <c r="F2403">
        <v>0</v>
      </c>
      <c r="G2403">
        <f>(D2403*Ergebnis!$C$2*Ergebnis!$C$6)</f>
        <v>0</v>
      </c>
      <c r="H2403">
        <f>Ergebnis!$C$3/1000*Eigenverbrauch!E2403</f>
        <v>0.31186050174310787</v>
      </c>
      <c r="I2403">
        <f>Ergebnis!$C$4/1000*Eigenverbrauch!F2403</f>
        <v>0</v>
      </c>
      <c r="J2403">
        <f t="shared" si="111"/>
        <v>0</v>
      </c>
      <c r="K2403">
        <f t="shared" si="112"/>
        <v>0</v>
      </c>
      <c r="L2403">
        <f t="shared" si="113"/>
        <v>0</v>
      </c>
    </row>
    <row r="2404" spans="2:12" x14ac:dyDescent="0.35">
      <c r="B2404" s="30">
        <v>41009</v>
      </c>
      <c r="C2404" s="31" t="s">
        <v>53</v>
      </c>
      <c r="D2404" s="32">
        <v>0</v>
      </c>
      <c r="E2404" s="32">
        <v>7.9566174300796946E-2</v>
      </c>
      <c r="F2404">
        <v>0</v>
      </c>
      <c r="G2404">
        <f>(D2404*Ergebnis!$C$2*Ergebnis!$C$6)</f>
        <v>0</v>
      </c>
      <c r="H2404">
        <f>Ergebnis!$C$3/1000*Eigenverbrauch!E2404</f>
        <v>0.23869852290239085</v>
      </c>
      <c r="I2404">
        <f>Ergebnis!$C$4/1000*Eigenverbrauch!F2404</f>
        <v>0</v>
      </c>
      <c r="J2404">
        <f t="shared" si="111"/>
        <v>0</v>
      </c>
      <c r="K2404">
        <f t="shared" si="112"/>
        <v>0</v>
      </c>
      <c r="L2404">
        <f t="shared" si="113"/>
        <v>0</v>
      </c>
    </row>
    <row r="2405" spans="2:12" x14ac:dyDescent="0.35">
      <c r="B2405" s="30">
        <v>41009</v>
      </c>
      <c r="C2405" s="31" t="s">
        <v>54</v>
      </c>
      <c r="D2405" s="32">
        <v>0</v>
      </c>
      <c r="E2405" s="32">
        <v>6.8942460358575597E-2</v>
      </c>
      <c r="F2405">
        <v>0</v>
      </c>
      <c r="G2405">
        <f>(D2405*Ergebnis!$C$2*Ergebnis!$C$6)</f>
        <v>0</v>
      </c>
      <c r="H2405">
        <f>Ergebnis!$C$3/1000*Eigenverbrauch!E2405</f>
        <v>0.20682738107572679</v>
      </c>
      <c r="I2405">
        <f>Ergebnis!$C$4/1000*Eigenverbrauch!F2405</f>
        <v>0</v>
      </c>
      <c r="J2405">
        <f t="shared" si="111"/>
        <v>0</v>
      </c>
      <c r="K2405">
        <f t="shared" si="112"/>
        <v>0</v>
      </c>
      <c r="L2405">
        <f t="shared" si="113"/>
        <v>0</v>
      </c>
    </row>
    <row r="2406" spans="2:12" x14ac:dyDescent="0.35">
      <c r="B2406" s="30">
        <v>41009</v>
      </c>
      <c r="C2406" s="31" t="s">
        <v>55</v>
      </c>
      <c r="D2406" s="32">
        <v>0</v>
      </c>
      <c r="E2406" s="32">
        <v>6.8469175573996802E-2</v>
      </c>
      <c r="F2406">
        <v>0.2720558143160603</v>
      </c>
      <c r="G2406">
        <f>(D2406*Ergebnis!$C$2*Ergebnis!$C$6)</f>
        <v>0</v>
      </c>
      <c r="H2406">
        <f>Ergebnis!$C$3/1000*Eigenverbrauch!E2406</f>
        <v>0.20540752672199042</v>
      </c>
      <c r="I2406">
        <f>Ergebnis!$C$4/1000*Eigenverbrauch!F2406</f>
        <v>0.95219535010621104</v>
      </c>
      <c r="J2406">
        <f t="shared" si="111"/>
        <v>0</v>
      </c>
      <c r="K2406">
        <f t="shared" si="112"/>
        <v>0</v>
      </c>
      <c r="L2406">
        <f t="shared" si="113"/>
        <v>0</v>
      </c>
    </row>
    <row r="2407" spans="2:12" x14ac:dyDescent="0.35">
      <c r="B2407" s="30">
        <v>41009</v>
      </c>
      <c r="C2407" s="31" t="s">
        <v>56</v>
      </c>
      <c r="D2407" s="32">
        <v>0</v>
      </c>
      <c r="E2407" s="32">
        <v>7.1668903609628215E-2</v>
      </c>
      <c r="F2407">
        <v>0.25607545846081886</v>
      </c>
      <c r="G2407">
        <f>(D2407*Ergebnis!$C$2*Ergebnis!$C$6)</f>
        <v>0</v>
      </c>
      <c r="H2407">
        <f>Ergebnis!$C$3/1000*Eigenverbrauch!E2407</f>
        <v>0.21500671082888465</v>
      </c>
      <c r="I2407">
        <f>Ergebnis!$C$4/1000*Eigenverbrauch!F2407</f>
        <v>0.89626410461286599</v>
      </c>
      <c r="J2407">
        <f t="shared" si="111"/>
        <v>0</v>
      </c>
      <c r="K2407">
        <f t="shared" si="112"/>
        <v>0</v>
      </c>
      <c r="L2407">
        <f t="shared" si="113"/>
        <v>0</v>
      </c>
    </row>
    <row r="2408" spans="2:12" x14ac:dyDescent="0.35">
      <c r="B2408" s="30">
        <v>41009</v>
      </c>
      <c r="C2408" s="31" t="s">
        <v>57</v>
      </c>
      <c r="D2408" s="32">
        <v>0</v>
      </c>
      <c r="E2408" s="32">
        <v>7.7811148385739298E-2</v>
      </c>
      <c r="F2408">
        <v>0.14830549763217898</v>
      </c>
      <c r="G2408">
        <f>(D2408*Ergebnis!$C$2*Ergebnis!$C$6)</f>
        <v>0</v>
      </c>
      <c r="H2408">
        <f>Ergebnis!$C$3/1000*Eigenverbrauch!E2408</f>
        <v>0.23343344515721789</v>
      </c>
      <c r="I2408">
        <f>Ergebnis!$C$4/1000*Eigenverbrauch!F2408</f>
        <v>0.51906924171262647</v>
      </c>
      <c r="J2408">
        <f t="shared" si="111"/>
        <v>0</v>
      </c>
      <c r="K2408">
        <f t="shared" si="112"/>
        <v>0</v>
      </c>
      <c r="L2408">
        <f t="shared" si="113"/>
        <v>0</v>
      </c>
    </row>
    <row r="2409" spans="2:12" x14ac:dyDescent="0.35">
      <c r="B2409" s="30">
        <v>41009</v>
      </c>
      <c r="C2409" s="31" t="s">
        <v>58</v>
      </c>
      <c r="D2409" s="32">
        <v>0</v>
      </c>
      <c r="E2409" s="32">
        <v>9.0099961927265951E-2</v>
      </c>
      <c r="F2409">
        <v>0.16837838364546998</v>
      </c>
      <c r="G2409">
        <f>(D2409*Ergebnis!$C$2*Ergebnis!$C$6)</f>
        <v>0</v>
      </c>
      <c r="H2409">
        <f>Ergebnis!$C$3/1000*Eigenverbrauch!E2409</f>
        <v>0.27029988578179787</v>
      </c>
      <c r="I2409">
        <f>Ergebnis!$C$4/1000*Eigenverbrauch!F2409</f>
        <v>0.58932434275914491</v>
      </c>
      <c r="J2409">
        <f t="shared" si="111"/>
        <v>0</v>
      </c>
      <c r="K2409">
        <f t="shared" si="112"/>
        <v>0</v>
      </c>
      <c r="L2409">
        <f t="shared" si="113"/>
        <v>0</v>
      </c>
    </row>
    <row r="2410" spans="2:12" x14ac:dyDescent="0.35">
      <c r="B2410" s="30">
        <v>41009</v>
      </c>
      <c r="C2410" s="31" t="s">
        <v>59</v>
      </c>
      <c r="D2410" s="32">
        <v>1.9720425629364565E-7</v>
      </c>
      <c r="E2410" s="32">
        <v>0.11401823119339237</v>
      </c>
      <c r="F2410">
        <v>0.22469939391577182</v>
      </c>
      <c r="G2410">
        <f>(D2410*Ergebnis!$C$2*Ergebnis!$C$6)</f>
        <v>1.2936599212863154E-3</v>
      </c>
      <c r="H2410">
        <f>Ergebnis!$C$3/1000*Eigenverbrauch!E2410</f>
        <v>0.34205469358017709</v>
      </c>
      <c r="I2410">
        <f>Ergebnis!$C$4/1000*Eigenverbrauch!F2410</f>
        <v>0.78644787870520139</v>
      </c>
      <c r="J2410">
        <f t="shared" si="111"/>
        <v>1.099610933093368E-3</v>
      </c>
      <c r="K2410">
        <f t="shared" si="112"/>
        <v>1.9404898819294744E-4</v>
      </c>
      <c r="L2410">
        <f t="shared" si="113"/>
        <v>1.7464408937365272E-4</v>
      </c>
    </row>
    <row r="2411" spans="2:12" x14ac:dyDescent="0.35">
      <c r="B2411" s="30">
        <v>41009</v>
      </c>
      <c r="C2411" s="31" t="s">
        <v>60</v>
      </c>
      <c r="D2411" s="32">
        <v>2.4427033879572909E-5</v>
      </c>
      <c r="E2411" s="32">
        <v>0.12595735471979483</v>
      </c>
      <c r="F2411">
        <v>0.23463839572817805</v>
      </c>
      <c r="G2411">
        <f>(D2411*Ergebnis!$C$2*Ergebnis!$C$6)</f>
        <v>0.16024134224999828</v>
      </c>
      <c r="H2411">
        <f>Ergebnis!$C$3/1000*Eigenverbrauch!E2411</f>
        <v>0.37787206415938446</v>
      </c>
      <c r="I2411">
        <f>Ergebnis!$C$4/1000*Eigenverbrauch!F2411</f>
        <v>0.82123438504862312</v>
      </c>
      <c r="J2411">
        <f t="shared" si="111"/>
        <v>0.13620514091249852</v>
      </c>
      <c r="K2411">
        <f t="shared" si="112"/>
        <v>2.4036201337499757E-2</v>
      </c>
      <c r="L2411">
        <f t="shared" si="113"/>
        <v>2.1632581203749782E-2</v>
      </c>
    </row>
    <row r="2412" spans="2:12" x14ac:dyDescent="0.35">
      <c r="B2412" s="30">
        <v>41009</v>
      </c>
      <c r="C2412" s="31" t="s">
        <v>61</v>
      </c>
      <c r="D2412" s="32">
        <v>1.0550427711710042E-4</v>
      </c>
      <c r="E2412" s="32">
        <v>0.12438621582100561</v>
      </c>
      <c r="F2412">
        <v>0.57334398690390342</v>
      </c>
      <c r="G2412">
        <f>(D2412*Ergebnis!$C$2*Ergebnis!$C$6)</f>
        <v>0.69210805788817875</v>
      </c>
      <c r="H2412">
        <f>Ergebnis!$C$3/1000*Eigenverbrauch!E2412</f>
        <v>0.3731586474630168</v>
      </c>
      <c r="I2412">
        <f>Ergebnis!$C$4/1000*Eigenverbrauch!F2412</f>
        <v>2.0067039541636618</v>
      </c>
      <c r="J2412">
        <f t="shared" si="111"/>
        <v>0.31718485034356425</v>
      </c>
      <c r="K2412">
        <f t="shared" si="112"/>
        <v>0.3749232075446145</v>
      </c>
      <c r="L2412">
        <f t="shared" si="113"/>
        <v>0.33743088679015304</v>
      </c>
    </row>
    <row r="2413" spans="2:12" x14ac:dyDescent="0.35">
      <c r="B2413" s="30">
        <v>41009</v>
      </c>
      <c r="C2413" s="31" t="s">
        <v>62</v>
      </c>
      <c r="D2413" s="32">
        <v>3.4898579888765493E-4</v>
      </c>
      <c r="E2413" s="32">
        <v>0.11931303161688153</v>
      </c>
      <c r="F2413">
        <v>0.57996998811217426</v>
      </c>
      <c r="G2413">
        <f>(D2413*Ergebnis!$C$2*Ergebnis!$C$6)</f>
        <v>2.2893468407030162</v>
      </c>
      <c r="H2413">
        <f>Ergebnis!$C$3/1000*Eigenverbrauch!E2413</f>
        <v>0.35793909485064457</v>
      </c>
      <c r="I2413">
        <f>Ergebnis!$C$4/1000*Eigenverbrauch!F2413</f>
        <v>2.0298949583926098</v>
      </c>
      <c r="J2413">
        <f t="shared" si="111"/>
        <v>0.3042482306230479</v>
      </c>
      <c r="K2413">
        <f t="shared" si="112"/>
        <v>1.9850986100799684</v>
      </c>
      <c r="L2413">
        <f t="shared" si="113"/>
        <v>1.7865887490719716</v>
      </c>
    </row>
    <row r="2414" spans="2:12" x14ac:dyDescent="0.35">
      <c r="B2414" s="30">
        <v>41009</v>
      </c>
      <c r="C2414" s="31" t="s">
        <v>63</v>
      </c>
      <c r="D2414" s="32">
        <v>5.8277801819898165E-4</v>
      </c>
      <c r="E2414" s="32">
        <v>0.11579534520509971</v>
      </c>
      <c r="F2414">
        <v>0.23502816050513514</v>
      </c>
      <c r="G2414">
        <f>(D2414*Ergebnis!$C$2*Ergebnis!$C$6)</f>
        <v>3.8230237993853198</v>
      </c>
      <c r="H2414">
        <f>Ergebnis!$C$3/1000*Eigenverbrauch!E2414</f>
        <v>0.34738603561529913</v>
      </c>
      <c r="I2414">
        <f>Ergebnis!$C$4/1000*Eigenverbrauch!F2414</f>
        <v>0.82259856176797297</v>
      </c>
      <c r="J2414">
        <f t="shared" si="111"/>
        <v>0.29527813027300426</v>
      </c>
      <c r="K2414">
        <f t="shared" si="112"/>
        <v>3.5277456691123157</v>
      </c>
      <c r="L2414">
        <f t="shared" si="113"/>
        <v>0.74033870559117565</v>
      </c>
    </row>
    <row r="2415" spans="2:12" x14ac:dyDescent="0.35">
      <c r="B2415" s="30">
        <v>41009</v>
      </c>
      <c r="C2415" s="31" t="s">
        <v>64</v>
      </c>
      <c r="D2415" s="32">
        <v>7.5914435807759872E-4</v>
      </c>
      <c r="E2415" s="32">
        <v>0.12002879750693281</v>
      </c>
      <c r="F2415">
        <v>0</v>
      </c>
      <c r="G2415">
        <f>(D2415*Ergebnis!$C$2*Ergebnis!$C$6)</f>
        <v>4.9799869889890473</v>
      </c>
      <c r="H2415">
        <f>Ergebnis!$C$3/1000*Eigenverbrauch!E2415</f>
        <v>0.36008639252079844</v>
      </c>
      <c r="I2415">
        <f>Ergebnis!$C$4/1000*Eigenverbrauch!F2415</f>
        <v>0</v>
      </c>
      <c r="J2415">
        <f t="shared" si="111"/>
        <v>0.30607343364267864</v>
      </c>
      <c r="K2415">
        <f t="shared" si="112"/>
        <v>4.6739135553463687</v>
      </c>
      <c r="L2415">
        <f t="shared" si="113"/>
        <v>0</v>
      </c>
    </row>
    <row r="2416" spans="2:12" x14ac:dyDescent="0.35">
      <c r="B2416" s="30">
        <v>41009</v>
      </c>
      <c r="C2416" s="31" t="s">
        <v>65</v>
      </c>
      <c r="D2416" s="32">
        <v>8.1503204431121793E-4</v>
      </c>
      <c r="E2416" s="32">
        <v>0.12586079378333134</v>
      </c>
      <c r="F2416">
        <v>0</v>
      </c>
      <c r="G2416">
        <f>(D2416*Ergebnis!$C$2*Ergebnis!$C$6)</f>
        <v>5.3466102106815896</v>
      </c>
      <c r="H2416">
        <f>Ergebnis!$C$3/1000*Eigenverbrauch!E2416</f>
        <v>0.377582381349994</v>
      </c>
      <c r="I2416">
        <f>Ergebnis!$C$4/1000*Eigenverbrauch!F2416</f>
        <v>0</v>
      </c>
      <c r="J2416">
        <f t="shared" si="111"/>
        <v>0.32094502414749487</v>
      </c>
      <c r="K2416">
        <f t="shared" si="112"/>
        <v>5.0256651865340949</v>
      </c>
      <c r="L2416">
        <f t="shared" si="113"/>
        <v>0</v>
      </c>
    </row>
    <row r="2417" spans="2:12" x14ac:dyDescent="0.35">
      <c r="B2417" s="30">
        <v>41009</v>
      </c>
      <c r="C2417" s="31" t="s">
        <v>66</v>
      </c>
      <c r="D2417" s="32">
        <v>7.9587693754989519E-4</v>
      </c>
      <c r="E2417" s="32">
        <v>0.12156589352403967</v>
      </c>
      <c r="F2417">
        <v>0</v>
      </c>
      <c r="G2417">
        <f>(D2417*Ergebnis!$C$2*Ergebnis!$C$6)</f>
        <v>5.2209527103273121</v>
      </c>
      <c r="H2417">
        <f>Ergebnis!$C$3/1000*Eigenverbrauch!E2417</f>
        <v>0.36469768057211899</v>
      </c>
      <c r="I2417">
        <f>Ergebnis!$C$4/1000*Eigenverbrauch!F2417</f>
        <v>0</v>
      </c>
      <c r="J2417">
        <f t="shared" si="111"/>
        <v>0.30999302848630111</v>
      </c>
      <c r="K2417">
        <f t="shared" si="112"/>
        <v>4.9109596818410113</v>
      </c>
      <c r="L2417">
        <f t="shared" si="113"/>
        <v>0</v>
      </c>
    </row>
    <row r="2418" spans="2:12" x14ac:dyDescent="0.35">
      <c r="B2418" s="30">
        <v>41009</v>
      </c>
      <c r="C2418" s="31" t="s">
        <v>67</v>
      </c>
      <c r="D2418" s="32">
        <v>6.7875075626188915E-4</v>
      </c>
      <c r="E2418" s="32">
        <v>0.11264685905127231</v>
      </c>
      <c r="F2418">
        <v>0</v>
      </c>
      <c r="G2418">
        <f>(D2418*Ergebnis!$C$2*Ergebnis!$C$6)</f>
        <v>4.4526049610779932</v>
      </c>
      <c r="H2418">
        <f>Ergebnis!$C$3/1000*Eigenverbrauch!E2418</f>
        <v>0.33794057715381692</v>
      </c>
      <c r="I2418">
        <f>Ergebnis!$C$4/1000*Eigenverbrauch!F2418</f>
        <v>0</v>
      </c>
      <c r="J2418">
        <f t="shared" si="111"/>
        <v>0.28724949058074439</v>
      </c>
      <c r="K2418">
        <f t="shared" si="112"/>
        <v>4.1653554704972491</v>
      </c>
      <c r="L2418">
        <f t="shared" si="113"/>
        <v>0</v>
      </c>
    </row>
    <row r="2419" spans="2:12" x14ac:dyDescent="0.35">
      <c r="B2419" s="30">
        <v>41009</v>
      </c>
      <c r="C2419" s="31" t="s">
        <v>68</v>
      </c>
      <c r="D2419" s="32">
        <v>5.4051057260004357E-4</v>
      </c>
      <c r="E2419" s="32">
        <v>0.10853394287707716</v>
      </c>
      <c r="F2419">
        <v>0</v>
      </c>
      <c r="G2419">
        <f>(D2419*Ergebnis!$C$2*Ergebnis!$C$6)</f>
        <v>3.5457493562562856</v>
      </c>
      <c r="H2419">
        <f>Ergebnis!$C$3/1000*Eigenverbrauch!E2419</f>
        <v>0.32560182863123144</v>
      </c>
      <c r="I2419">
        <f>Ergebnis!$C$4/1000*Eigenverbrauch!F2419</f>
        <v>0</v>
      </c>
      <c r="J2419">
        <f t="shared" si="111"/>
        <v>0.2767615543365467</v>
      </c>
      <c r="K2419">
        <f t="shared" si="112"/>
        <v>3.2689878019197387</v>
      </c>
      <c r="L2419">
        <f t="shared" si="113"/>
        <v>0</v>
      </c>
    </row>
    <row r="2420" spans="2:12" x14ac:dyDescent="0.35">
      <c r="B2420" s="30">
        <v>41009</v>
      </c>
      <c r="C2420" s="31" t="s">
        <v>69</v>
      </c>
      <c r="D2420" s="32">
        <v>3.9239702917309613E-4</v>
      </c>
      <c r="E2420" s="32">
        <v>0.11188038549494082</v>
      </c>
      <c r="F2420">
        <v>0</v>
      </c>
      <c r="G2420">
        <f>(D2420*Ergebnis!$C$2*Ergebnis!$C$6)</f>
        <v>2.5741245113755107</v>
      </c>
      <c r="H2420">
        <f>Ergebnis!$C$3/1000*Eigenverbrauch!E2420</f>
        <v>0.33564115648482246</v>
      </c>
      <c r="I2420">
        <f>Ergebnis!$C$4/1000*Eigenverbrauch!F2420</f>
        <v>0</v>
      </c>
      <c r="J2420">
        <f t="shared" si="111"/>
        <v>0.2852949830120991</v>
      </c>
      <c r="K2420">
        <f t="shared" si="112"/>
        <v>2.2888295283634115</v>
      </c>
      <c r="L2420">
        <f t="shared" si="113"/>
        <v>0</v>
      </c>
    </row>
    <row r="2421" spans="2:12" x14ac:dyDescent="0.35">
      <c r="B2421" s="30">
        <v>41009</v>
      </c>
      <c r="C2421" s="31" t="s">
        <v>70</v>
      </c>
      <c r="D2421" s="32">
        <v>2.2552278749741317E-4</v>
      </c>
      <c r="E2421" s="32">
        <v>0.12538549060593204</v>
      </c>
      <c r="F2421">
        <v>0</v>
      </c>
      <c r="G2421">
        <f>(D2421*Ergebnis!$C$2*Ergebnis!$C$6)</f>
        <v>1.4794294859830304</v>
      </c>
      <c r="H2421">
        <f>Ergebnis!$C$3/1000*Eigenverbrauch!E2421</f>
        <v>0.3761564718177961</v>
      </c>
      <c r="I2421">
        <f>Ergebnis!$C$4/1000*Eigenverbrauch!F2421</f>
        <v>0</v>
      </c>
      <c r="J2421">
        <f t="shared" si="111"/>
        <v>0.3197330010451267</v>
      </c>
      <c r="K2421">
        <f t="shared" si="112"/>
        <v>1.1596964849379037</v>
      </c>
      <c r="L2421">
        <f t="shared" si="113"/>
        <v>0</v>
      </c>
    </row>
    <row r="2422" spans="2:12" x14ac:dyDescent="0.35">
      <c r="B2422" s="30">
        <v>41009</v>
      </c>
      <c r="C2422" s="31" t="s">
        <v>71</v>
      </c>
      <c r="D2422" s="32">
        <v>7.0730593257320909E-5</v>
      </c>
      <c r="E2422" s="32">
        <v>0.14486589540244865</v>
      </c>
      <c r="F2422">
        <v>0</v>
      </c>
      <c r="G2422">
        <f>(D2422*Ergebnis!$C$2*Ergebnis!$C$6)</f>
        <v>0.46399269176802516</v>
      </c>
      <c r="H2422">
        <f>Ergebnis!$C$3/1000*Eigenverbrauch!E2422</f>
        <v>0.43459768620734596</v>
      </c>
      <c r="I2422">
        <f>Ergebnis!$C$4/1000*Eigenverbrauch!F2422</f>
        <v>0</v>
      </c>
      <c r="J2422">
        <f t="shared" si="111"/>
        <v>0.36940803327624405</v>
      </c>
      <c r="K2422">
        <f t="shared" si="112"/>
        <v>9.4584658491781104E-2</v>
      </c>
      <c r="L2422">
        <f t="shared" si="113"/>
        <v>0</v>
      </c>
    </row>
    <row r="2423" spans="2:12" x14ac:dyDescent="0.35">
      <c r="B2423" s="30">
        <v>41009</v>
      </c>
      <c r="C2423" s="31" t="s">
        <v>72</v>
      </c>
      <c r="D2423" s="32">
        <v>1.7235652000064629E-5</v>
      </c>
      <c r="E2423" s="32">
        <v>0.15284021561888372</v>
      </c>
      <c r="F2423">
        <v>0</v>
      </c>
      <c r="G2423">
        <f>(D2423*Ergebnis!$C$2*Ergebnis!$C$6)</f>
        <v>0.11306587712042397</v>
      </c>
      <c r="H2423">
        <f>Ergebnis!$C$3/1000*Eigenverbrauch!E2423</f>
        <v>0.45852064685665117</v>
      </c>
      <c r="I2423">
        <f>Ergebnis!$C$4/1000*Eigenverbrauch!F2423</f>
        <v>0</v>
      </c>
      <c r="J2423">
        <f t="shared" si="111"/>
        <v>9.6105995552360379E-2</v>
      </c>
      <c r="K2423">
        <f t="shared" si="112"/>
        <v>1.6959881568063592E-2</v>
      </c>
      <c r="L2423">
        <f t="shared" si="113"/>
        <v>0</v>
      </c>
    </row>
    <row r="2424" spans="2:12" x14ac:dyDescent="0.35">
      <c r="B2424" s="30">
        <v>41009</v>
      </c>
      <c r="C2424" s="31" t="s">
        <v>73</v>
      </c>
      <c r="D2424" s="32">
        <v>0</v>
      </c>
      <c r="E2424" s="32">
        <v>0.15735326076426029</v>
      </c>
      <c r="F2424">
        <v>0</v>
      </c>
      <c r="G2424">
        <f>(D2424*Ergebnis!$C$2*Ergebnis!$C$6)</f>
        <v>0</v>
      </c>
      <c r="H2424">
        <f>Ergebnis!$C$3/1000*Eigenverbrauch!E2424</f>
        <v>0.47205978229278089</v>
      </c>
      <c r="I2424">
        <f>Ergebnis!$C$4/1000*Eigenverbrauch!F2424</f>
        <v>0</v>
      </c>
      <c r="J2424">
        <f t="shared" si="111"/>
        <v>0</v>
      </c>
      <c r="K2424">
        <f t="shared" si="112"/>
        <v>0</v>
      </c>
      <c r="L2424">
        <f t="shared" si="113"/>
        <v>0</v>
      </c>
    </row>
    <row r="2425" spans="2:12" x14ac:dyDescent="0.35">
      <c r="B2425" s="30">
        <v>41009</v>
      </c>
      <c r="C2425" s="31" t="s">
        <v>74</v>
      </c>
      <c r="D2425" s="32">
        <v>0</v>
      </c>
      <c r="E2425" s="32">
        <v>0.15167957028683929</v>
      </c>
      <c r="F2425">
        <v>0</v>
      </c>
      <c r="G2425">
        <f>(D2425*Ergebnis!$C$2*Ergebnis!$C$6)</f>
        <v>0</v>
      </c>
      <c r="H2425">
        <f>Ergebnis!$C$3/1000*Eigenverbrauch!E2425</f>
        <v>0.45503871086051784</v>
      </c>
      <c r="I2425">
        <f>Ergebnis!$C$4/1000*Eigenverbrauch!F2425</f>
        <v>0</v>
      </c>
      <c r="J2425">
        <f t="shared" si="111"/>
        <v>0</v>
      </c>
      <c r="K2425">
        <f t="shared" si="112"/>
        <v>0</v>
      </c>
      <c r="L2425">
        <f t="shared" si="113"/>
        <v>0</v>
      </c>
    </row>
    <row r="2426" spans="2:12" x14ac:dyDescent="0.35">
      <c r="B2426" s="30">
        <v>41009</v>
      </c>
      <c r="C2426" s="31" t="s">
        <v>75</v>
      </c>
      <c r="D2426" s="32">
        <v>0</v>
      </c>
      <c r="E2426" s="32">
        <v>0.12672063592124699</v>
      </c>
      <c r="F2426">
        <v>0</v>
      </c>
      <c r="G2426">
        <f>(D2426*Ergebnis!$C$2*Ergebnis!$C$6)</f>
        <v>0</v>
      </c>
      <c r="H2426">
        <f>Ergebnis!$C$3/1000*Eigenverbrauch!E2426</f>
        <v>0.38016190776374098</v>
      </c>
      <c r="I2426">
        <f>Ergebnis!$C$4/1000*Eigenverbrauch!F2426</f>
        <v>0</v>
      </c>
      <c r="J2426">
        <f t="shared" si="111"/>
        <v>0</v>
      </c>
      <c r="K2426">
        <f t="shared" si="112"/>
        <v>0</v>
      </c>
      <c r="L2426">
        <f t="shared" si="113"/>
        <v>0</v>
      </c>
    </row>
    <row r="2427" spans="2:12" x14ac:dyDescent="0.35">
      <c r="B2427" s="30">
        <v>41009</v>
      </c>
      <c r="C2427" s="31" t="s">
        <v>76</v>
      </c>
      <c r="D2427" s="32">
        <v>0</v>
      </c>
      <c r="E2427" s="32">
        <v>9.6079006913462384E-2</v>
      </c>
      <c r="F2427">
        <v>0</v>
      </c>
      <c r="G2427">
        <f>(D2427*Ergebnis!$C$2*Ergebnis!$C$6)</f>
        <v>0</v>
      </c>
      <c r="H2427">
        <f>Ergebnis!$C$3/1000*Eigenverbrauch!E2427</f>
        <v>0.28823702074038715</v>
      </c>
      <c r="I2427">
        <f>Ergebnis!$C$4/1000*Eigenverbrauch!F2427</f>
        <v>0</v>
      </c>
      <c r="J2427">
        <f t="shared" si="111"/>
        <v>0</v>
      </c>
      <c r="K2427">
        <f t="shared" si="112"/>
        <v>0</v>
      </c>
      <c r="L2427">
        <f t="shared" si="113"/>
        <v>0</v>
      </c>
    </row>
    <row r="2428" spans="2:12" x14ac:dyDescent="0.35">
      <c r="B2428" s="30">
        <v>41010</v>
      </c>
      <c r="C2428" s="31" t="s">
        <v>53</v>
      </c>
      <c r="D2428" s="32">
        <v>0</v>
      </c>
      <c r="E2428" s="32">
        <v>7.9566174300796946E-2</v>
      </c>
      <c r="F2428">
        <v>0</v>
      </c>
      <c r="G2428">
        <f>(D2428*Ergebnis!$C$2*Ergebnis!$C$6)</f>
        <v>0</v>
      </c>
      <c r="H2428">
        <f>Ergebnis!$C$3/1000*Eigenverbrauch!E2428</f>
        <v>0.23869852290239085</v>
      </c>
      <c r="I2428">
        <f>Ergebnis!$C$4/1000*Eigenverbrauch!F2428</f>
        <v>0</v>
      </c>
      <c r="J2428">
        <f t="shared" si="111"/>
        <v>0</v>
      </c>
      <c r="K2428">
        <f t="shared" si="112"/>
        <v>0</v>
      </c>
      <c r="L2428">
        <f t="shared" si="113"/>
        <v>0</v>
      </c>
    </row>
    <row r="2429" spans="2:12" x14ac:dyDescent="0.35">
      <c r="B2429" s="30">
        <v>41010</v>
      </c>
      <c r="C2429" s="31" t="s">
        <v>54</v>
      </c>
      <c r="D2429" s="32">
        <v>0</v>
      </c>
      <c r="E2429" s="32">
        <v>6.8942460358575597E-2</v>
      </c>
      <c r="F2429">
        <v>0</v>
      </c>
      <c r="G2429">
        <f>(D2429*Ergebnis!$C$2*Ergebnis!$C$6)</f>
        <v>0</v>
      </c>
      <c r="H2429">
        <f>Ergebnis!$C$3/1000*Eigenverbrauch!E2429</f>
        <v>0.20682738107572679</v>
      </c>
      <c r="I2429">
        <f>Ergebnis!$C$4/1000*Eigenverbrauch!F2429</f>
        <v>0</v>
      </c>
      <c r="J2429">
        <f t="shared" si="111"/>
        <v>0</v>
      </c>
      <c r="K2429">
        <f t="shared" si="112"/>
        <v>0</v>
      </c>
      <c r="L2429">
        <f t="shared" si="113"/>
        <v>0</v>
      </c>
    </row>
    <row r="2430" spans="2:12" x14ac:dyDescent="0.35">
      <c r="B2430" s="30">
        <v>41010</v>
      </c>
      <c r="C2430" s="31" t="s">
        <v>55</v>
      </c>
      <c r="D2430" s="32">
        <v>0</v>
      </c>
      <c r="E2430" s="32">
        <v>6.8469175573996802E-2</v>
      </c>
      <c r="F2430">
        <v>0.2720558143160603</v>
      </c>
      <c r="G2430">
        <f>(D2430*Ergebnis!$C$2*Ergebnis!$C$6)</f>
        <v>0</v>
      </c>
      <c r="H2430">
        <f>Ergebnis!$C$3/1000*Eigenverbrauch!E2430</f>
        <v>0.20540752672199042</v>
      </c>
      <c r="I2430">
        <f>Ergebnis!$C$4/1000*Eigenverbrauch!F2430</f>
        <v>0.95219535010621104</v>
      </c>
      <c r="J2430">
        <f t="shared" si="111"/>
        <v>0</v>
      </c>
      <c r="K2430">
        <f t="shared" si="112"/>
        <v>0</v>
      </c>
      <c r="L2430">
        <f t="shared" si="113"/>
        <v>0</v>
      </c>
    </row>
    <row r="2431" spans="2:12" x14ac:dyDescent="0.35">
      <c r="B2431" s="30">
        <v>41010</v>
      </c>
      <c r="C2431" s="31" t="s">
        <v>56</v>
      </c>
      <c r="D2431" s="32">
        <v>0</v>
      </c>
      <c r="E2431" s="32">
        <v>7.1668903609628215E-2</v>
      </c>
      <c r="F2431">
        <v>0.25607545846081886</v>
      </c>
      <c r="G2431">
        <f>(D2431*Ergebnis!$C$2*Ergebnis!$C$6)</f>
        <v>0</v>
      </c>
      <c r="H2431">
        <f>Ergebnis!$C$3/1000*Eigenverbrauch!E2431</f>
        <v>0.21500671082888465</v>
      </c>
      <c r="I2431">
        <f>Ergebnis!$C$4/1000*Eigenverbrauch!F2431</f>
        <v>0.89626410461286599</v>
      </c>
      <c r="J2431">
        <f t="shared" si="111"/>
        <v>0</v>
      </c>
      <c r="K2431">
        <f t="shared" si="112"/>
        <v>0</v>
      </c>
      <c r="L2431">
        <f t="shared" si="113"/>
        <v>0</v>
      </c>
    </row>
    <row r="2432" spans="2:12" x14ac:dyDescent="0.35">
      <c r="B2432" s="30">
        <v>41010</v>
      </c>
      <c r="C2432" s="31" t="s">
        <v>57</v>
      </c>
      <c r="D2432" s="32">
        <v>0</v>
      </c>
      <c r="E2432" s="32">
        <v>7.7811148385739298E-2</v>
      </c>
      <c r="F2432">
        <v>0.14830549763217898</v>
      </c>
      <c r="G2432">
        <f>(D2432*Ergebnis!$C$2*Ergebnis!$C$6)</f>
        <v>0</v>
      </c>
      <c r="H2432">
        <f>Ergebnis!$C$3/1000*Eigenverbrauch!E2432</f>
        <v>0.23343344515721789</v>
      </c>
      <c r="I2432">
        <f>Ergebnis!$C$4/1000*Eigenverbrauch!F2432</f>
        <v>0.51906924171262647</v>
      </c>
      <c r="J2432">
        <f t="shared" si="111"/>
        <v>0</v>
      </c>
      <c r="K2432">
        <f t="shared" si="112"/>
        <v>0</v>
      </c>
      <c r="L2432">
        <f t="shared" si="113"/>
        <v>0</v>
      </c>
    </row>
    <row r="2433" spans="2:12" x14ac:dyDescent="0.35">
      <c r="B2433" s="30">
        <v>41010</v>
      </c>
      <c r="C2433" s="31" t="s">
        <v>58</v>
      </c>
      <c r="D2433" s="32">
        <v>0</v>
      </c>
      <c r="E2433" s="32">
        <v>9.0099961927265951E-2</v>
      </c>
      <c r="F2433">
        <v>0.16837838364546998</v>
      </c>
      <c r="G2433">
        <f>(D2433*Ergebnis!$C$2*Ergebnis!$C$6)</f>
        <v>0</v>
      </c>
      <c r="H2433">
        <f>Ergebnis!$C$3/1000*Eigenverbrauch!E2433</f>
        <v>0.27029988578179787</v>
      </c>
      <c r="I2433">
        <f>Ergebnis!$C$4/1000*Eigenverbrauch!F2433</f>
        <v>0.58932434275914491</v>
      </c>
      <c r="J2433">
        <f t="shared" si="111"/>
        <v>0</v>
      </c>
      <c r="K2433">
        <f t="shared" si="112"/>
        <v>0</v>
      </c>
      <c r="L2433">
        <f t="shared" si="113"/>
        <v>0</v>
      </c>
    </row>
    <row r="2434" spans="2:12" x14ac:dyDescent="0.35">
      <c r="B2434" s="30">
        <v>41010</v>
      </c>
      <c r="C2434" s="31" t="s">
        <v>59</v>
      </c>
      <c r="D2434" s="32">
        <v>0</v>
      </c>
      <c r="E2434" s="32">
        <v>0.11401823119339237</v>
      </c>
      <c r="F2434">
        <v>0.22469939391577182</v>
      </c>
      <c r="G2434">
        <f>(D2434*Ergebnis!$C$2*Ergebnis!$C$6)</f>
        <v>0</v>
      </c>
      <c r="H2434">
        <f>Ergebnis!$C$3/1000*Eigenverbrauch!E2434</f>
        <v>0.34205469358017709</v>
      </c>
      <c r="I2434">
        <f>Ergebnis!$C$4/1000*Eigenverbrauch!F2434</f>
        <v>0.78644787870520139</v>
      </c>
      <c r="J2434">
        <f t="shared" si="111"/>
        <v>0</v>
      </c>
      <c r="K2434">
        <f t="shared" si="112"/>
        <v>0</v>
      </c>
      <c r="L2434">
        <f t="shared" si="113"/>
        <v>0</v>
      </c>
    </row>
    <row r="2435" spans="2:12" x14ac:dyDescent="0.35">
      <c r="B2435" s="30">
        <v>41010</v>
      </c>
      <c r="C2435" s="31" t="s">
        <v>60</v>
      </c>
      <c r="D2435" s="32">
        <v>4.496257043495121E-6</v>
      </c>
      <c r="E2435" s="32">
        <v>0.12595735471979483</v>
      </c>
      <c r="F2435">
        <v>0.23463839572817805</v>
      </c>
      <c r="G2435">
        <f>(D2435*Ergebnis!$C$2*Ergebnis!$C$6)</f>
        <v>2.9495446205327992E-2</v>
      </c>
      <c r="H2435">
        <f>Ergebnis!$C$3/1000*Eigenverbrauch!E2435</f>
        <v>0.37787206415938446</v>
      </c>
      <c r="I2435">
        <f>Ergebnis!$C$4/1000*Eigenverbrauch!F2435</f>
        <v>0.82123438504862312</v>
      </c>
      <c r="J2435">
        <f t="shared" si="111"/>
        <v>2.5071129274528793E-2</v>
      </c>
      <c r="K2435">
        <f t="shared" si="112"/>
        <v>4.4243169307991992E-3</v>
      </c>
      <c r="L2435">
        <f t="shared" si="113"/>
        <v>3.9818852377192793E-3</v>
      </c>
    </row>
    <row r="2436" spans="2:12" x14ac:dyDescent="0.35">
      <c r="B2436" s="30">
        <v>41010</v>
      </c>
      <c r="C2436" s="31" t="s">
        <v>61</v>
      </c>
      <c r="D2436" s="32">
        <v>3.3301225412786966E-5</v>
      </c>
      <c r="E2436" s="32">
        <v>0.12438621582100561</v>
      </c>
      <c r="F2436">
        <v>0.57334398690390342</v>
      </c>
      <c r="G2436">
        <f>(D2436*Ergebnis!$C$2*Ergebnis!$C$6)</f>
        <v>0.21845603870788249</v>
      </c>
      <c r="H2436">
        <f>Ergebnis!$C$3/1000*Eigenverbrauch!E2436</f>
        <v>0.3731586474630168</v>
      </c>
      <c r="I2436">
        <f>Ergebnis!$C$4/1000*Eigenverbrauch!F2436</f>
        <v>2.0067039541636618</v>
      </c>
      <c r="J2436">
        <f t="shared" si="111"/>
        <v>0.18568763290170012</v>
      </c>
      <c r="K2436">
        <f t="shared" si="112"/>
        <v>3.2768405806182371E-2</v>
      </c>
      <c r="L2436">
        <f t="shared" si="113"/>
        <v>2.9491565225564134E-2</v>
      </c>
    </row>
    <row r="2437" spans="2:12" x14ac:dyDescent="0.35">
      <c r="B2437" s="30">
        <v>41010</v>
      </c>
      <c r="C2437" s="31" t="s">
        <v>62</v>
      </c>
      <c r="D2437" s="32">
        <v>1.5124251762680665E-4</v>
      </c>
      <c r="E2437" s="32">
        <v>0.11931303161688153</v>
      </c>
      <c r="F2437">
        <v>0.57996998811217426</v>
      </c>
      <c r="G2437">
        <f>(D2437*Ergebnis!$C$2*Ergebnis!$C$6)</f>
        <v>0.99215091563185165</v>
      </c>
      <c r="H2437">
        <f>Ergebnis!$C$3/1000*Eigenverbrauch!E2437</f>
        <v>0.35793909485064457</v>
      </c>
      <c r="I2437">
        <f>Ergebnis!$C$4/1000*Eigenverbrauch!F2437</f>
        <v>2.0298949583926098</v>
      </c>
      <c r="J2437">
        <f t="shared" ref="J2437:J2500" si="114">MIN(G2437,H2437)*0.85</f>
        <v>0.3042482306230479</v>
      </c>
      <c r="K2437">
        <f t="shared" ref="K2437:K2500" si="115">G2437-J2437</f>
        <v>0.68790268500880369</v>
      </c>
      <c r="L2437">
        <f t="shared" ref="L2437:L2500" si="116">MIN(I2437,K2437)*0.9</f>
        <v>0.61911241650792337</v>
      </c>
    </row>
    <row r="2438" spans="2:12" x14ac:dyDescent="0.35">
      <c r="B2438" s="30">
        <v>41010</v>
      </c>
      <c r="C2438" s="31" t="s">
        <v>63</v>
      </c>
      <c r="D2438" s="32">
        <v>2.8035871769746626E-4</v>
      </c>
      <c r="E2438" s="32">
        <v>0.11579534520509971</v>
      </c>
      <c r="F2438">
        <v>0.23502816050513514</v>
      </c>
      <c r="G2438">
        <f>(D2438*Ergebnis!$C$2*Ergebnis!$C$6)</f>
        <v>1.8391531880953786</v>
      </c>
      <c r="H2438">
        <f>Ergebnis!$C$3/1000*Eigenverbrauch!E2438</f>
        <v>0.34738603561529913</v>
      </c>
      <c r="I2438">
        <f>Ergebnis!$C$4/1000*Eigenverbrauch!F2438</f>
        <v>0.82259856176797297</v>
      </c>
      <c r="J2438">
        <f t="shared" si="114"/>
        <v>0.29527813027300426</v>
      </c>
      <c r="K2438">
        <f t="shared" si="115"/>
        <v>1.5438750578223743</v>
      </c>
      <c r="L2438">
        <f t="shared" si="116"/>
        <v>0.74033870559117565</v>
      </c>
    </row>
    <row r="2439" spans="2:12" x14ac:dyDescent="0.35">
      <c r="B2439" s="30">
        <v>41010</v>
      </c>
      <c r="C2439" s="31" t="s">
        <v>64</v>
      </c>
      <c r="D2439" s="32">
        <v>2.8915402752816282E-4</v>
      </c>
      <c r="E2439" s="32">
        <v>0.12002879750693281</v>
      </c>
      <c r="F2439">
        <v>0</v>
      </c>
      <c r="G2439">
        <f>(D2439*Ergebnis!$C$2*Ergebnis!$C$6)</f>
        <v>1.8968504205847481</v>
      </c>
      <c r="H2439">
        <f>Ergebnis!$C$3/1000*Eigenverbrauch!E2439</f>
        <v>0.36008639252079844</v>
      </c>
      <c r="I2439">
        <f>Ergebnis!$C$4/1000*Eigenverbrauch!F2439</f>
        <v>0</v>
      </c>
      <c r="J2439">
        <f t="shared" si="114"/>
        <v>0.30607343364267864</v>
      </c>
      <c r="K2439">
        <f t="shared" si="115"/>
        <v>1.5907769869420694</v>
      </c>
      <c r="L2439">
        <f t="shared" si="116"/>
        <v>0</v>
      </c>
    </row>
    <row r="2440" spans="2:12" x14ac:dyDescent="0.35">
      <c r="B2440" s="30">
        <v>41010</v>
      </c>
      <c r="C2440" s="31" t="s">
        <v>65</v>
      </c>
      <c r="D2440" s="32">
        <v>6.7279518772182106E-4</v>
      </c>
      <c r="E2440" s="32">
        <v>0.12586079378333134</v>
      </c>
      <c r="F2440">
        <v>0</v>
      </c>
      <c r="G2440">
        <f>(D2440*Ergebnis!$C$2*Ergebnis!$C$6)</f>
        <v>4.413536431455146</v>
      </c>
      <c r="H2440">
        <f>Ergebnis!$C$3/1000*Eigenverbrauch!E2440</f>
        <v>0.377582381349994</v>
      </c>
      <c r="I2440">
        <f>Ergebnis!$C$4/1000*Eigenverbrauch!F2440</f>
        <v>0</v>
      </c>
      <c r="J2440">
        <f t="shared" si="114"/>
        <v>0.32094502414749487</v>
      </c>
      <c r="K2440">
        <f t="shared" si="115"/>
        <v>4.0925914073076513</v>
      </c>
      <c r="L2440">
        <f t="shared" si="116"/>
        <v>0</v>
      </c>
    </row>
    <row r="2441" spans="2:12" x14ac:dyDescent="0.35">
      <c r="B2441" s="30">
        <v>41010</v>
      </c>
      <c r="C2441" s="31" t="s">
        <v>66</v>
      </c>
      <c r="D2441" s="32">
        <v>4.0039037502819858E-4</v>
      </c>
      <c r="E2441" s="32">
        <v>0.12156589352403967</v>
      </c>
      <c r="F2441">
        <v>0</v>
      </c>
      <c r="G2441">
        <f>(D2441*Ergebnis!$C$2*Ergebnis!$C$6)</f>
        <v>2.6265608601849828</v>
      </c>
      <c r="H2441">
        <f>Ergebnis!$C$3/1000*Eigenverbrauch!E2441</f>
        <v>0.36469768057211899</v>
      </c>
      <c r="I2441">
        <f>Ergebnis!$C$4/1000*Eigenverbrauch!F2441</f>
        <v>0</v>
      </c>
      <c r="J2441">
        <f t="shared" si="114"/>
        <v>0.30999302848630111</v>
      </c>
      <c r="K2441">
        <f t="shared" si="115"/>
        <v>2.3165678316986815</v>
      </c>
      <c r="L2441">
        <f t="shared" si="116"/>
        <v>0</v>
      </c>
    </row>
    <row r="2442" spans="2:12" x14ac:dyDescent="0.35">
      <c r="B2442" s="30">
        <v>41010</v>
      </c>
      <c r="C2442" s="31" t="s">
        <v>67</v>
      </c>
      <c r="D2442" s="32">
        <v>5.2791579409808937E-4</v>
      </c>
      <c r="E2442" s="32">
        <v>0.11264685905127231</v>
      </c>
      <c r="F2442">
        <v>0</v>
      </c>
      <c r="G2442">
        <f>(D2442*Ergebnis!$C$2*Ergebnis!$C$6)</f>
        <v>3.4631276092834664</v>
      </c>
      <c r="H2442">
        <f>Ergebnis!$C$3/1000*Eigenverbrauch!E2442</f>
        <v>0.33794057715381692</v>
      </c>
      <c r="I2442">
        <f>Ergebnis!$C$4/1000*Eigenverbrauch!F2442</f>
        <v>0</v>
      </c>
      <c r="J2442">
        <f t="shared" si="114"/>
        <v>0.28724949058074439</v>
      </c>
      <c r="K2442">
        <f t="shared" si="115"/>
        <v>3.1758781187027219</v>
      </c>
      <c r="L2442">
        <f t="shared" si="116"/>
        <v>0</v>
      </c>
    </row>
    <row r="2443" spans="2:12" x14ac:dyDescent="0.35">
      <c r="B2443" s="30">
        <v>41010</v>
      </c>
      <c r="C2443" s="31" t="s">
        <v>68</v>
      </c>
      <c r="D2443" s="32">
        <v>4.3292907731665007E-4</v>
      </c>
      <c r="E2443" s="32">
        <v>0.10853394287707716</v>
      </c>
      <c r="F2443">
        <v>0</v>
      </c>
      <c r="G2443">
        <f>(D2443*Ergebnis!$C$2*Ergebnis!$C$6)</f>
        <v>2.8400147471972246</v>
      </c>
      <c r="H2443">
        <f>Ergebnis!$C$3/1000*Eigenverbrauch!E2443</f>
        <v>0.32560182863123144</v>
      </c>
      <c r="I2443">
        <f>Ergebnis!$C$4/1000*Eigenverbrauch!F2443</f>
        <v>0</v>
      </c>
      <c r="J2443">
        <f t="shared" si="114"/>
        <v>0.2767615543365467</v>
      </c>
      <c r="K2443">
        <f t="shared" si="115"/>
        <v>2.5632531928606781</v>
      </c>
      <c r="L2443">
        <f t="shared" si="116"/>
        <v>0</v>
      </c>
    </row>
    <row r="2444" spans="2:12" x14ac:dyDescent="0.35">
      <c r="B2444" s="30">
        <v>41010</v>
      </c>
      <c r="C2444" s="31" t="s">
        <v>69</v>
      </c>
      <c r="D2444" s="32">
        <v>2.2573313870412641E-4</v>
      </c>
      <c r="E2444" s="32">
        <v>0.11188038549494082</v>
      </c>
      <c r="F2444">
        <v>0</v>
      </c>
      <c r="G2444">
        <f>(D2444*Ergebnis!$C$2*Ergebnis!$C$6)</f>
        <v>1.4808093898990693</v>
      </c>
      <c r="H2444">
        <f>Ergebnis!$C$3/1000*Eigenverbrauch!E2444</f>
        <v>0.33564115648482246</v>
      </c>
      <c r="I2444">
        <f>Ergebnis!$C$4/1000*Eigenverbrauch!F2444</f>
        <v>0</v>
      </c>
      <c r="J2444">
        <f t="shared" si="114"/>
        <v>0.2852949830120991</v>
      </c>
      <c r="K2444">
        <f t="shared" si="115"/>
        <v>1.1955144068869701</v>
      </c>
      <c r="L2444">
        <f t="shared" si="116"/>
        <v>0</v>
      </c>
    </row>
    <row r="2445" spans="2:12" x14ac:dyDescent="0.35">
      <c r="B2445" s="30">
        <v>41010</v>
      </c>
      <c r="C2445" s="31" t="s">
        <v>70</v>
      </c>
      <c r="D2445" s="32">
        <v>1.2110970726513759E-4</v>
      </c>
      <c r="E2445" s="32">
        <v>0.12538549060593204</v>
      </c>
      <c r="F2445">
        <v>0</v>
      </c>
      <c r="G2445">
        <f>(D2445*Ergebnis!$C$2*Ergebnis!$C$6)</f>
        <v>0.79447967965930255</v>
      </c>
      <c r="H2445">
        <f>Ergebnis!$C$3/1000*Eigenverbrauch!E2445</f>
        <v>0.3761564718177961</v>
      </c>
      <c r="I2445">
        <f>Ergebnis!$C$4/1000*Eigenverbrauch!F2445</f>
        <v>0</v>
      </c>
      <c r="J2445">
        <f t="shared" si="114"/>
        <v>0.3197330010451267</v>
      </c>
      <c r="K2445">
        <f t="shared" si="115"/>
        <v>0.47474667861417585</v>
      </c>
      <c r="L2445">
        <f t="shared" si="116"/>
        <v>0</v>
      </c>
    </row>
    <row r="2446" spans="2:12" x14ac:dyDescent="0.35">
      <c r="B2446" s="30">
        <v>41010</v>
      </c>
      <c r="C2446" s="31" t="s">
        <v>71</v>
      </c>
      <c r="D2446" s="32">
        <v>5.119422493383041E-5</v>
      </c>
      <c r="E2446" s="32">
        <v>0.14486589540244865</v>
      </c>
      <c r="F2446">
        <v>0</v>
      </c>
      <c r="G2446">
        <f>(D2446*Ergebnis!$C$2*Ergebnis!$C$6)</f>
        <v>0.33583411556592752</v>
      </c>
      <c r="H2446">
        <f>Ergebnis!$C$3/1000*Eigenverbrauch!E2446</f>
        <v>0.43459768620734596</v>
      </c>
      <c r="I2446">
        <f>Ergebnis!$C$4/1000*Eigenverbrauch!F2446</f>
        <v>0</v>
      </c>
      <c r="J2446">
        <f t="shared" si="114"/>
        <v>0.28545899823103837</v>
      </c>
      <c r="K2446">
        <f t="shared" si="115"/>
        <v>5.0375117334889141E-2</v>
      </c>
      <c r="L2446">
        <f t="shared" si="116"/>
        <v>0</v>
      </c>
    </row>
    <row r="2447" spans="2:12" x14ac:dyDescent="0.35">
      <c r="B2447" s="30">
        <v>41010</v>
      </c>
      <c r="C2447" s="31" t="s">
        <v>72</v>
      </c>
      <c r="D2447" s="32">
        <v>2.416409487118138E-5</v>
      </c>
      <c r="E2447" s="32">
        <v>0.15284021561888372</v>
      </c>
      <c r="F2447">
        <v>0</v>
      </c>
      <c r="G2447">
        <f>(D2447*Ergebnis!$C$2*Ergebnis!$C$6)</f>
        <v>0.15851646235494984</v>
      </c>
      <c r="H2447">
        <f>Ergebnis!$C$3/1000*Eigenverbrauch!E2447</f>
        <v>0.45852064685665117</v>
      </c>
      <c r="I2447">
        <f>Ergebnis!$C$4/1000*Eigenverbrauch!F2447</f>
        <v>0</v>
      </c>
      <c r="J2447">
        <f t="shared" si="114"/>
        <v>0.13473899300170736</v>
      </c>
      <c r="K2447">
        <f t="shared" si="115"/>
        <v>2.3777469353242486E-2</v>
      </c>
      <c r="L2447">
        <f t="shared" si="116"/>
        <v>0</v>
      </c>
    </row>
    <row r="2448" spans="2:12" x14ac:dyDescent="0.35">
      <c r="B2448" s="30">
        <v>41010</v>
      </c>
      <c r="C2448" s="31" t="s">
        <v>73</v>
      </c>
      <c r="D2448" s="32">
        <v>0</v>
      </c>
      <c r="E2448" s="32">
        <v>0.15735326076426029</v>
      </c>
      <c r="F2448">
        <v>0</v>
      </c>
      <c r="G2448">
        <f>(D2448*Ergebnis!$C$2*Ergebnis!$C$6)</f>
        <v>0</v>
      </c>
      <c r="H2448">
        <f>Ergebnis!$C$3/1000*Eigenverbrauch!E2448</f>
        <v>0.47205978229278089</v>
      </c>
      <c r="I2448">
        <f>Ergebnis!$C$4/1000*Eigenverbrauch!F2448</f>
        <v>0</v>
      </c>
      <c r="J2448">
        <f t="shared" si="114"/>
        <v>0</v>
      </c>
      <c r="K2448">
        <f t="shared" si="115"/>
        <v>0</v>
      </c>
      <c r="L2448">
        <f t="shared" si="116"/>
        <v>0</v>
      </c>
    </row>
    <row r="2449" spans="2:12" x14ac:dyDescent="0.35">
      <c r="B2449" s="30">
        <v>41010</v>
      </c>
      <c r="C2449" s="31" t="s">
        <v>74</v>
      </c>
      <c r="D2449" s="32">
        <v>0</v>
      </c>
      <c r="E2449" s="32">
        <v>0.15167957028683929</v>
      </c>
      <c r="F2449">
        <v>0</v>
      </c>
      <c r="G2449">
        <f>(D2449*Ergebnis!$C$2*Ergebnis!$C$6)</f>
        <v>0</v>
      </c>
      <c r="H2449">
        <f>Ergebnis!$C$3/1000*Eigenverbrauch!E2449</f>
        <v>0.45503871086051784</v>
      </c>
      <c r="I2449">
        <f>Ergebnis!$C$4/1000*Eigenverbrauch!F2449</f>
        <v>0</v>
      </c>
      <c r="J2449">
        <f t="shared" si="114"/>
        <v>0</v>
      </c>
      <c r="K2449">
        <f t="shared" si="115"/>
        <v>0</v>
      </c>
      <c r="L2449">
        <f t="shared" si="116"/>
        <v>0</v>
      </c>
    </row>
    <row r="2450" spans="2:12" x14ac:dyDescent="0.35">
      <c r="B2450" s="30">
        <v>41010</v>
      </c>
      <c r="C2450" s="31" t="s">
        <v>75</v>
      </c>
      <c r="D2450" s="32">
        <v>0</v>
      </c>
      <c r="E2450" s="32">
        <v>0.12672063592124699</v>
      </c>
      <c r="F2450">
        <v>0</v>
      </c>
      <c r="G2450">
        <f>(D2450*Ergebnis!$C$2*Ergebnis!$C$6)</f>
        <v>0</v>
      </c>
      <c r="H2450">
        <f>Ergebnis!$C$3/1000*Eigenverbrauch!E2450</f>
        <v>0.38016190776374098</v>
      </c>
      <c r="I2450">
        <f>Ergebnis!$C$4/1000*Eigenverbrauch!F2450</f>
        <v>0</v>
      </c>
      <c r="J2450">
        <f t="shared" si="114"/>
        <v>0</v>
      </c>
      <c r="K2450">
        <f t="shared" si="115"/>
        <v>0</v>
      </c>
      <c r="L2450">
        <f t="shared" si="116"/>
        <v>0</v>
      </c>
    </row>
    <row r="2451" spans="2:12" x14ac:dyDescent="0.35">
      <c r="B2451" s="30">
        <v>41010</v>
      </c>
      <c r="C2451" s="31" t="s">
        <v>76</v>
      </c>
      <c r="D2451" s="32">
        <v>0</v>
      </c>
      <c r="E2451" s="32">
        <v>9.6079006913462384E-2</v>
      </c>
      <c r="F2451">
        <v>0</v>
      </c>
      <c r="G2451">
        <f>(D2451*Ergebnis!$C$2*Ergebnis!$C$6)</f>
        <v>0</v>
      </c>
      <c r="H2451">
        <f>Ergebnis!$C$3/1000*Eigenverbrauch!E2451</f>
        <v>0.28823702074038715</v>
      </c>
      <c r="I2451">
        <f>Ergebnis!$C$4/1000*Eigenverbrauch!F2451</f>
        <v>0</v>
      </c>
      <c r="J2451">
        <f t="shared" si="114"/>
        <v>0</v>
      </c>
      <c r="K2451">
        <f t="shared" si="115"/>
        <v>0</v>
      </c>
      <c r="L2451">
        <f t="shared" si="116"/>
        <v>0</v>
      </c>
    </row>
    <row r="2452" spans="2:12" x14ac:dyDescent="0.35">
      <c r="B2452" s="30">
        <v>41011</v>
      </c>
      <c r="C2452" s="31" t="s">
        <v>53</v>
      </c>
      <c r="D2452" s="32">
        <v>0</v>
      </c>
      <c r="E2452" s="32">
        <v>7.9566174300796946E-2</v>
      </c>
      <c r="F2452">
        <v>0</v>
      </c>
      <c r="G2452">
        <f>(D2452*Ergebnis!$C$2*Ergebnis!$C$6)</f>
        <v>0</v>
      </c>
      <c r="H2452">
        <f>Ergebnis!$C$3/1000*Eigenverbrauch!E2452</f>
        <v>0.23869852290239085</v>
      </c>
      <c r="I2452">
        <f>Ergebnis!$C$4/1000*Eigenverbrauch!F2452</f>
        <v>0</v>
      </c>
      <c r="J2452">
        <f t="shared" si="114"/>
        <v>0</v>
      </c>
      <c r="K2452">
        <f t="shared" si="115"/>
        <v>0</v>
      </c>
      <c r="L2452">
        <f t="shared" si="116"/>
        <v>0</v>
      </c>
    </row>
    <row r="2453" spans="2:12" x14ac:dyDescent="0.35">
      <c r="B2453" s="30">
        <v>41011</v>
      </c>
      <c r="C2453" s="31" t="s">
        <v>54</v>
      </c>
      <c r="D2453" s="32">
        <v>0</v>
      </c>
      <c r="E2453" s="32">
        <v>6.8942460358575597E-2</v>
      </c>
      <c r="F2453">
        <v>0</v>
      </c>
      <c r="G2453">
        <f>(D2453*Ergebnis!$C$2*Ergebnis!$C$6)</f>
        <v>0</v>
      </c>
      <c r="H2453">
        <f>Ergebnis!$C$3/1000*Eigenverbrauch!E2453</f>
        <v>0.20682738107572679</v>
      </c>
      <c r="I2453">
        <f>Ergebnis!$C$4/1000*Eigenverbrauch!F2453</f>
        <v>0</v>
      </c>
      <c r="J2453">
        <f t="shared" si="114"/>
        <v>0</v>
      </c>
      <c r="K2453">
        <f t="shared" si="115"/>
        <v>0</v>
      </c>
      <c r="L2453">
        <f t="shared" si="116"/>
        <v>0</v>
      </c>
    </row>
    <row r="2454" spans="2:12" x14ac:dyDescent="0.35">
      <c r="B2454" s="30">
        <v>41011</v>
      </c>
      <c r="C2454" s="31" t="s">
        <v>55</v>
      </c>
      <c r="D2454" s="32">
        <v>0</v>
      </c>
      <c r="E2454" s="32">
        <v>6.8469175573996802E-2</v>
      </c>
      <c r="F2454">
        <v>0.2720558143160603</v>
      </c>
      <c r="G2454">
        <f>(D2454*Ergebnis!$C$2*Ergebnis!$C$6)</f>
        <v>0</v>
      </c>
      <c r="H2454">
        <f>Ergebnis!$C$3/1000*Eigenverbrauch!E2454</f>
        <v>0.20540752672199042</v>
      </c>
      <c r="I2454">
        <f>Ergebnis!$C$4/1000*Eigenverbrauch!F2454</f>
        <v>0.95219535010621104</v>
      </c>
      <c r="J2454">
        <f t="shared" si="114"/>
        <v>0</v>
      </c>
      <c r="K2454">
        <f t="shared" si="115"/>
        <v>0</v>
      </c>
      <c r="L2454">
        <f t="shared" si="116"/>
        <v>0</v>
      </c>
    </row>
    <row r="2455" spans="2:12" x14ac:dyDescent="0.35">
      <c r="B2455" s="30">
        <v>41011</v>
      </c>
      <c r="C2455" s="31" t="s">
        <v>56</v>
      </c>
      <c r="D2455" s="32">
        <v>0</v>
      </c>
      <c r="E2455" s="32">
        <v>7.1668903609628215E-2</v>
      </c>
      <c r="F2455">
        <v>0.25607545846081886</v>
      </c>
      <c r="G2455">
        <f>(D2455*Ergebnis!$C$2*Ergebnis!$C$6)</f>
        <v>0</v>
      </c>
      <c r="H2455">
        <f>Ergebnis!$C$3/1000*Eigenverbrauch!E2455</f>
        <v>0.21500671082888465</v>
      </c>
      <c r="I2455">
        <f>Ergebnis!$C$4/1000*Eigenverbrauch!F2455</f>
        <v>0.89626410461286599</v>
      </c>
      <c r="J2455">
        <f t="shared" si="114"/>
        <v>0</v>
      </c>
      <c r="K2455">
        <f t="shared" si="115"/>
        <v>0</v>
      </c>
      <c r="L2455">
        <f t="shared" si="116"/>
        <v>0</v>
      </c>
    </row>
    <row r="2456" spans="2:12" x14ac:dyDescent="0.35">
      <c r="B2456" s="30">
        <v>41011</v>
      </c>
      <c r="C2456" s="31" t="s">
        <v>57</v>
      </c>
      <c r="D2456" s="32">
        <v>0</v>
      </c>
      <c r="E2456" s="32">
        <v>7.7811148385739298E-2</v>
      </c>
      <c r="F2456">
        <v>0.14830549763217898</v>
      </c>
      <c r="G2456">
        <f>(D2456*Ergebnis!$C$2*Ergebnis!$C$6)</f>
        <v>0</v>
      </c>
      <c r="H2456">
        <f>Ergebnis!$C$3/1000*Eigenverbrauch!E2456</f>
        <v>0.23343344515721789</v>
      </c>
      <c r="I2456">
        <f>Ergebnis!$C$4/1000*Eigenverbrauch!F2456</f>
        <v>0.51906924171262647</v>
      </c>
      <c r="J2456">
        <f t="shared" si="114"/>
        <v>0</v>
      </c>
      <c r="K2456">
        <f t="shared" si="115"/>
        <v>0</v>
      </c>
      <c r="L2456">
        <f t="shared" si="116"/>
        <v>0</v>
      </c>
    </row>
    <row r="2457" spans="2:12" x14ac:dyDescent="0.35">
      <c r="B2457" s="30">
        <v>41011</v>
      </c>
      <c r="C2457" s="31" t="s">
        <v>58</v>
      </c>
      <c r="D2457" s="32">
        <v>0</v>
      </c>
      <c r="E2457" s="32">
        <v>9.0099961927265951E-2</v>
      </c>
      <c r="F2457">
        <v>0.16837838364546998</v>
      </c>
      <c r="G2457">
        <f>(D2457*Ergebnis!$C$2*Ergebnis!$C$6)</f>
        <v>0</v>
      </c>
      <c r="H2457">
        <f>Ergebnis!$C$3/1000*Eigenverbrauch!E2457</f>
        <v>0.27029988578179787</v>
      </c>
      <c r="I2457">
        <f>Ergebnis!$C$4/1000*Eigenverbrauch!F2457</f>
        <v>0.58932434275914491</v>
      </c>
      <c r="J2457">
        <f t="shared" si="114"/>
        <v>0</v>
      </c>
      <c r="K2457">
        <f t="shared" si="115"/>
        <v>0</v>
      </c>
      <c r="L2457">
        <f t="shared" si="116"/>
        <v>0</v>
      </c>
    </row>
    <row r="2458" spans="2:12" x14ac:dyDescent="0.35">
      <c r="B2458" s="30">
        <v>41011</v>
      </c>
      <c r="C2458" s="31" t="s">
        <v>59</v>
      </c>
      <c r="D2458" s="32">
        <v>0</v>
      </c>
      <c r="E2458" s="32">
        <v>0.11401823119339237</v>
      </c>
      <c r="F2458">
        <v>0.22469939391577182</v>
      </c>
      <c r="G2458">
        <f>(D2458*Ergebnis!$C$2*Ergebnis!$C$6)</f>
        <v>0</v>
      </c>
      <c r="H2458">
        <f>Ergebnis!$C$3/1000*Eigenverbrauch!E2458</f>
        <v>0.34205469358017709</v>
      </c>
      <c r="I2458">
        <f>Ergebnis!$C$4/1000*Eigenverbrauch!F2458</f>
        <v>0.78644787870520139</v>
      </c>
      <c r="J2458">
        <f t="shared" si="114"/>
        <v>0</v>
      </c>
      <c r="K2458">
        <f t="shared" si="115"/>
        <v>0</v>
      </c>
      <c r="L2458">
        <f t="shared" si="116"/>
        <v>0</v>
      </c>
    </row>
    <row r="2459" spans="2:12" x14ac:dyDescent="0.35">
      <c r="B2459" s="30">
        <v>41011</v>
      </c>
      <c r="C2459" s="31" t="s">
        <v>60</v>
      </c>
      <c r="D2459" s="32">
        <v>1.9786160381462448E-5</v>
      </c>
      <c r="E2459" s="32">
        <v>0.12595735471979483</v>
      </c>
      <c r="F2459">
        <v>0.23463839572817805</v>
      </c>
      <c r="G2459">
        <f>(D2459*Ergebnis!$C$2*Ergebnis!$C$6)</f>
        <v>0.12979721210239364</v>
      </c>
      <c r="H2459">
        <f>Ergebnis!$C$3/1000*Eigenverbrauch!E2459</f>
        <v>0.37787206415938446</v>
      </c>
      <c r="I2459">
        <f>Ergebnis!$C$4/1000*Eigenverbrauch!F2459</f>
        <v>0.82123438504862312</v>
      </c>
      <c r="J2459">
        <f t="shared" si="114"/>
        <v>0.1103276302870346</v>
      </c>
      <c r="K2459">
        <f t="shared" si="115"/>
        <v>1.9469581815359044E-2</v>
      </c>
      <c r="L2459">
        <f t="shared" si="116"/>
        <v>1.7522623633823141E-2</v>
      </c>
    </row>
    <row r="2460" spans="2:12" x14ac:dyDescent="0.35">
      <c r="B2460" s="30">
        <v>41011</v>
      </c>
      <c r="C2460" s="31" t="s">
        <v>61</v>
      </c>
      <c r="D2460" s="32">
        <v>8.9451850654797668E-5</v>
      </c>
      <c r="E2460" s="32">
        <v>0.12438621582100561</v>
      </c>
      <c r="F2460">
        <v>0.57334398690390342</v>
      </c>
      <c r="G2460">
        <f>(D2460*Ergebnis!$C$2*Ergebnis!$C$6)</f>
        <v>0.58680414029547268</v>
      </c>
      <c r="H2460">
        <f>Ergebnis!$C$3/1000*Eigenverbrauch!E2460</f>
        <v>0.3731586474630168</v>
      </c>
      <c r="I2460">
        <f>Ergebnis!$C$4/1000*Eigenverbrauch!F2460</f>
        <v>2.0067039541636618</v>
      </c>
      <c r="J2460">
        <f t="shared" si="114"/>
        <v>0.31718485034356425</v>
      </c>
      <c r="K2460">
        <f t="shared" si="115"/>
        <v>0.26961928995190843</v>
      </c>
      <c r="L2460">
        <f t="shared" si="116"/>
        <v>0.24265736095671758</v>
      </c>
    </row>
    <row r="2461" spans="2:12" x14ac:dyDescent="0.35">
      <c r="B2461" s="30">
        <v>41011</v>
      </c>
      <c r="C2461" s="31" t="s">
        <v>62</v>
      </c>
      <c r="D2461" s="32">
        <v>2.2760000566370624E-4</v>
      </c>
      <c r="E2461" s="32">
        <v>0.11931303161688153</v>
      </c>
      <c r="F2461">
        <v>0.57996998811217426</v>
      </c>
      <c r="G2461">
        <f>(D2461*Ergebnis!$C$2*Ergebnis!$C$6)</f>
        <v>1.493056037153913</v>
      </c>
      <c r="H2461">
        <f>Ergebnis!$C$3/1000*Eigenverbrauch!E2461</f>
        <v>0.35793909485064457</v>
      </c>
      <c r="I2461">
        <f>Ergebnis!$C$4/1000*Eigenverbrauch!F2461</f>
        <v>2.0298949583926098</v>
      </c>
      <c r="J2461">
        <f t="shared" si="114"/>
        <v>0.3042482306230479</v>
      </c>
      <c r="K2461">
        <f t="shared" si="115"/>
        <v>1.1888078065308652</v>
      </c>
      <c r="L2461">
        <f t="shared" si="116"/>
        <v>1.0699270258777787</v>
      </c>
    </row>
    <row r="2462" spans="2:12" x14ac:dyDescent="0.35">
      <c r="B2462" s="30">
        <v>41011</v>
      </c>
      <c r="C2462" s="31" t="s">
        <v>63</v>
      </c>
      <c r="D2462" s="32">
        <v>4.9082824696446451E-4</v>
      </c>
      <c r="E2462" s="32">
        <v>0.11579534520509971</v>
      </c>
      <c r="F2462">
        <v>0.23502816050513514</v>
      </c>
      <c r="G2462">
        <f>(D2462*Ergebnis!$C$2*Ergebnis!$C$6)</f>
        <v>3.2198333000868873</v>
      </c>
      <c r="H2462">
        <f>Ergebnis!$C$3/1000*Eigenverbrauch!E2462</f>
        <v>0.34738603561529913</v>
      </c>
      <c r="I2462">
        <f>Ergebnis!$C$4/1000*Eigenverbrauch!F2462</f>
        <v>0.82259856176797297</v>
      </c>
      <c r="J2462">
        <f t="shared" si="114"/>
        <v>0.29527813027300426</v>
      </c>
      <c r="K2462">
        <f t="shared" si="115"/>
        <v>2.9245551698138832</v>
      </c>
      <c r="L2462">
        <f t="shared" si="116"/>
        <v>0.74033870559117565</v>
      </c>
    </row>
    <row r="2463" spans="2:12" x14ac:dyDescent="0.35">
      <c r="B2463" s="30">
        <v>41011</v>
      </c>
      <c r="C2463" s="31" t="s">
        <v>64</v>
      </c>
      <c r="D2463" s="32">
        <v>5.0104342744047533E-4</v>
      </c>
      <c r="E2463" s="32">
        <v>0.12002879750693281</v>
      </c>
      <c r="F2463">
        <v>0</v>
      </c>
      <c r="G2463">
        <f>(D2463*Ergebnis!$C$2*Ergebnis!$C$6)</f>
        <v>3.2868448840095184</v>
      </c>
      <c r="H2463">
        <f>Ergebnis!$C$3/1000*Eigenverbrauch!E2463</f>
        <v>0.36008639252079844</v>
      </c>
      <c r="I2463">
        <f>Ergebnis!$C$4/1000*Eigenverbrauch!F2463</f>
        <v>0</v>
      </c>
      <c r="J2463">
        <f t="shared" si="114"/>
        <v>0.30607343364267864</v>
      </c>
      <c r="K2463">
        <f t="shared" si="115"/>
        <v>2.9807714503668397</v>
      </c>
      <c r="L2463">
        <f t="shared" si="116"/>
        <v>0</v>
      </c>
    </row>
    <row r="2464" spans="2:12" x14ac:dyDescent="0.35">
      <c r="B2464" s="30">
        <v>41011</v>
      </c>
      <c r="C2464" s="31" t="s">
        <v>65</v>
      </c>
      <c r="D2464" s="32">
        <v>6.6328994256846735E-4</v>
      </c>
      <c r="E2464" s="32">
        <v>0.12586079378333134</v>
      </c>
      <c r="F2464">
        <v>0</v>
      </c>
      <c r="G2464">
        <f>(D2464*Ergebnis!$C$2*Ergebnis!$C$6)</f>
        <v>4.3511820232491463</v>
      </c>
      <c r="H2464">
        <f>Ergebnis!$C$3/1000*Eigenverbrauch!E2464</f>
        <v>0.377582381349994</v>
      </c>
      <c r="I2464">
        <f>Ergebnis!$C$4/1000*Eigenverbrauch!F2464</f>
        <v>0</v>
      </c>
      <c r="J2464">
        <f t="shared" si="114"/>
        <v>0.32094502414749487</v>
      </c>
      <c r="K2464">
        <f t="shared" si="115"/>
        <v>4.0302369991016516</v>
      </c>
      <c r="L2464">
        <f t="shared" si="116"/>
        <v>0</v>
      </c>
    </row>
    <row r="2465" spans="2:12" x14ac:dyDescent="0.35">
      <c r="B2465" s="30">
        <v>41011</v>
      </c>
      <c r="C2465" s="31" t="s">
        <v>66</v>
      </c>
      <c r="D2465" s="32">
        <v>6.7576639851664531E-4</v>
      </c>
      <c r="E2465" s="32">
        <v>0.12156589352403967</v>
      </c>
      <c r="F2465">
        <v>0</v>
      </c>
      <c r="G2465">
        <f>(D2465*Ergebnis!$C$2*Ergebnis!$C$6)</f>
        <v>4.4330275742691931</v>
      </c>
      <c r="H2465">
        <f>Ergebnis!$C$3/1000*Eigenverbrauch!E2465</f>
        <v>0.36469768057211899</v>
      </c>
      <c r="I2465">
        <f>Ergebnis!$C$4/1000*Eigenverbrauch!F2465</f>
        <v>0</v>
      </c>
      <c r="J2465">
        <f t="shared" si="114"/>
        <v>0.30999302848630111</v>
      </c>
      <c r="K2465">
        <f t="shared" si="115"/>
        <v>4.1230345457828923</v>
      </c>
      <c r="L2465">
        <f t="shared" si="116"/>
        <v>0</v>
      </c>
    </row>
    <row r="2466" spans="2:12" x14ac:dyDescent="0.35">
      <c r="B2466" s="30">
        <v>41011</v>
      </c>
      <c r="C2466" s="31" t="s">
        <v>67</v>
      </c>
      <c r="D2466" s="32">
        <v>6.5085292747154818E-4</v>
      </c>
      <c r="E2466" s="32">
        <v>0.11264685905127231</v>
      </c>
      <c r="F2466">
        <v>0</v>
      </c>
      <c r="G2466">
        <f>(D2466*Ergebnis!$C$2*Ergebnis!$C$6)</f>
        <v>4.2695952042133563</v>
      </c>
      <c r="H2466">
        <f>Ergebnis!$C$3/1000*Eigenverbrauch!E2466</f>
        <v>0.33794057715381692</v>
      </c>
      <c r="I2466">
        <f>Ergebnis!$C$4/1000*Eigenverbrauch!F2466</f>
        <v>0</v>
      </c>
      <c r="J2466">
        <f t="shared" si="114"/>
        <v>0.28724949058074439</v>
      </c>
      <c r="K2466">
        <f t="shared" si="115"/>
        <v>3.9823457136326117</v>
      </c>
      <c r="L2466">
        <f t="shared" si="116"/>
        <v>0</v>
      </c>
    </row>
    <row r="2467" spans="2:12" x14ac:dyDescent="0.35">
      <c r="B2467" s="30">
        <v>41011</v>
      </c>
      <c r="C2467" s="31" t="s">
        <v>68</v>
      </c>
      <c r="D2467" s="32">
        <v>5.6276835966038638E-4</v>
      </c>
      <c r="E2467" s="32">
        <v>0.10853394287707716</v>
      </c>
      <c r="F2467">
        <v>0</v>
      </c>
      <c r="G2467">
        <f>(D2467*Ergebnis!$C$2*Ergebnis!$C$6)</f>
        <v>3.6917604393721346</v>
      </c>
      <c r="H2467">
        <f>Ergebnis!$C$3/1000*Eigenverbrauch!E2467</f>
        <v>0.32560182863123144</v>
      </c>
      <c r="I2467">
        <f>Ergebnis!$C$4/1000*Eigenverbrauch!F2467</f>
        <v>0</v>
      </c>
      <c r="J2467">
        <f t="shared" si="114"/>
        <v>0.2767615543365467</v>
      </c>
      <c r="K2467">
        <f t="shared" si="115"/>
        <v>3.4149988850355877</v>
      </c>
      <c r="L2467">
        <f t="shared" si="116"/>
        <v>0</v>
      </c>
    </row>
    <row r="2468" spans="2:12" x14ac:dyDescent="0.35">
      <c r="B2468" s="30">
        <v>41011</v>
      </c>
      <c r="C2468" s="31" t="s">
        <v>69</v>
      </c>
      <c r="D2468" s="32">
        <v>3.60187000645134E-4</v>
      </c>
      <c r="E2468" s="32">
        <v>0.11188038549494082</v>
      </c>
      <c r="F2468">
        <v>0</v>
      </c>
      <c r="G2468">
        <f>(D2468*Ergebnis!$C$2*Ergebnis!$C$6)</f>
        <v>2.3628267242320788</v>
      </c>
      <c r="H2468">
        <f>Ergebnis!$C$3/1000*Eigenverbrauch!E2468</f>
        <v>0.33564115648482246</v>
      </c>
      <c r="I2468">
        <f>Ergebnis!$C$4/1000*Eigenverbrauch!F2468</f>
        <v>0</v>
      </c>
      <c r="J2468">
        <f t="shared" si="114"/>
        <v>0.2852949830120991</v>
      </c>
      <c r="K2468">
        <f t="shared" si="115"/>
        <v>2.0775317412199796</v>
      </c>
      <c r="L2468">
        <f t="shared" si="116"/>
        <v>0</v>
      </c>
    </row>
    <row r="2469" spans="2:12" x14ac:dyDescent="0.35">
      <c r="B2469" s="30">
        <v>41011</v>
      </c>
      <c r="C2469" s="31" t="s">
        <v>70</v>
      </c>
      <c r="D2469" s="32">
        <v>2.187784019321705E-4</v>
      </c>
      <c r="E2469" s="32">
        <v>0.12538549060593204</v>
      </c>
      <c r="F2469">
        <v>0</v>
      </c>
      <c r="G2469">
        <f>(D2469*Ergebnis!$C$2*Ergebnis!$C$6)</f>
        <v>1.4351863166750385</v>
      </c>
      <c r="H2469">
        <f>Ergebnis!$C$3/1000*Eigenverbrauch!E2469</f>
        <v>0.3761564718177961</v>
      </c>
      <c r="I2469">
        <f>Ergebnis!$C$4/1000*Eigenverbrauch!F2469</f>
        <v>0</v>
      </c>
      <c r="J2469">
        <f t="shared" si="114"/>
        <v>0.3197330010451267</v>
      </c>
      <c r="K2469">
        <f t="shared" si="115"/>
        <v>1.1154533156299118</v>
      </c>
      <c r="L2469">
        <f t="shared" si="116"/>
        <v>0</v>
      </c>
    </row>
    <row r="2470" spans="2:12" x14ac:dyDescent="0.35">
      <c r="B2470" s="30">
        <v>41011</v>
      </c>
      <c r="C2470" s="31" t="s">
        <v>71</v>
      </c>
      <c r="D2470" s="32">
        <v>7.5910491722634002E-5</v>
      </c>
      <c r="E2470" s="32">
        <v>0.14486589540244865</v>
      </c>
      <c r="F2470">
        <v>0</v>
      </c>
      <c r="G2470">
        <f>(D2470*Ergebnis!$C$2*Ergebnis!$C$6)</f>
        <v>0.49797282570047907</v>
      </c>
      <c r="H2470">
        <f>Ergebnis!$C$3/1000*Eigenverbrauch!E2470</f>
        <v>0.43459768620734596</v>
      </c>
      <c r="I2470">
        <f>Ergebnis!$C$4/1000*Eigenverbrauch!F2470</f>
        <v>0</v>
      </c>
      <c r="J2470">
        <f t="shared" si="114"/>
        <v>0.36940803327624405</v>
      </c>
      <c r="K2470">
        <f t="shared" si="115"/>
        <v>0.12856479242423502</v>
      </c>
      <c r="L2470">
        <f t="shared" si="116"/>
        <v>0</v>
      </c>
    </row>
    <row r="2471" spans="2:12" x14ac:dyDescent="0.35">
      <c r="B2471" s="30">
        <v>41011</v>
      </c>
      <c r="C2471" s="31" t="s">
        <v>72</v>
      </c>
      <c r="D2471" s="32">
        <v>2.5820610624048006E-5</v>
      </c>
      <c r="E2471" s="32">
        <v>0.15284021561888372</v>
      </c>
      <c r="F2471">
        <v>0</v>
      </c>
      <c r="G2471">
        <f>(D2471*Ergebnis!$C$2*Ergebnis!$C$6)</f>
        <v>0.16938320569375492</v>
      </c>
      <c r="H2471">
        <f>Ergebnis!$C$3/1000*Eigenverbrauch!E2471</f>
        <v>0.45852064685665117</v>
      </c>
      <c r="I2471">
        <f>Ergebnis!$C$4/1000*Eigenverbrauch!F2471</f>
        <v>0</v>
      </c>
      <c r="J2471">
        <f t="shared" si="114"/>
        <v>0.14397572483969168</v>
      </c>
      <c r="K2471">
        <f t="shared" si="115"/>
        <v>2.5407480854063247E-2</v>
      </c>
      <c r="L2471">
        <f t="shared" si="116"/>
        <v>0</v>
      </c>
    </row>
    <row r="2472" spans="2:12" x14ac:dyDescent="0.35">
      <c r="B2472" s="30">
        <v>41011</v>
      </c>
      <c r="C2472" s="31" t="s">
        <v>73</v>
      </c>
      <c r="D2472" s="32">
        <v>5.9161276888093695E-7</v>
      </c>
      <c r="E2472" s="32">
        <v>0.15735326076426029</v>
      </c>
      <c r="F2472">
        <v>0</v>
      </c>
      <c r="G2472">
        <f>(D2472*Ergebnis!$C$2*Ergebnis!$C$6)</f>
        <v>3.8809797638589463E-3</v>
      </c>
      <c r="H2472">
        <f>Ergebnis!$C$3/1000*Eigenverbrauch!E2472</f>
        <v>0.47205978229278089</v>
      </c>
      <c r="I2472">
        <f>Ergebnis!$C$4/1000*Eigenverbrauch!F2472</f>
        <v>0</v>
      </c>
      <c r="J2472">
        <f t="shared" si="114"/>
        <v>3.2988327992801041E-3</v>
      </c>
      <c r="K2472">
        <f t="shared" si="115"/>
        <v>5.8214696457884211E-4</v>
      </c>
      <c r="L2472">
        <f t="shared" si="116"/>
        <v>0</v>
      </c>
    </row>
    <row r="2473" spans="2:12" x14ac:dyDescent="0.35">
      <c r="B2473" s="30">
        <v>41011</v>
      </c>
      <c r="C2473" s="31" t="s">
        <v>74</v>
      </c>
      <c r="D2473" s="32">
        <v>0</v>
      </c>
      <c r="E2473" s="32">
        <v>0.15167957028683929</v>
      </c>
      <c r="F2473">
        <v>0</v>
      </c>
      <c r="G2473">
        <f>(D2473*Ergebnis!$C$2*Ergebnis!$C$6)</f>
        <v>0</v>
      </c>
      <c r="H2473">
        <f>Ergebnis!$C$3/1000*Eigenverbrauch!E2473</f>
        <v>0.45503871086051784</v>
      </c>
      <c r="I2473">
        <f>Ergebnis!$C$4/1000*Eigenverbrauch!F2473</f>
        <v>0</v>
      </c>
      <c r="J2473">
        <f t="shared" si="114"/>
        <v>0</v>
      </c>
      <c r="K2473">
        <f t="shared" si="115"/>
        <v>0</v>
      </c>
      <c r="L2473">
        <f t="shared" si="116"/>
        <v>0</v>
      </c>
    </row>
    <row r="2474" spans="2:12" x14ac:dyDescent="0.35">
      <c r="B2474" s="30">
        <v>41011</v>
      </c>
      <c r="C2474" s="31" t="s">
        <v>75</v>
      </c>
      <c r="D2474" s="32">
        <v>0</v>
      </c>
      <c r="E2474" s="32">
        <v>0.12672063592124699</v>
      </c>
      <c r="F2474">
        <v>0</v>
      </c>
      <c r="G2474">
        <f>(D2474*Ergebnis!$C$2*Ergebnis!$C$6)</f>
        <v>0</v>
      </c>
      <c r="H2474">
        <f>Ergebnis!$C$3/1000*Eigenverbrauch!E2474</f>
        <v>0.38016190776374098</v>
      </c>
      <c r="I2474">
        <f>Ergebnis!$C$4/1000*Eigenverbrauch!F2474</f>
        <v>0</v>
      </c>
      <c r="J2474">
        <f t="shared" si="114"/>
        <v>0</v>
      </c>
      <c r="K2474">
        <f t="shared" si="115"/>
        <v>0</v>
      </c>
      <c r="L2474">
        <f t="shared" si="116"/>
        <v>0</v>
      </c>
    </row>
    <row r="2475" spans="2:12" x14ac:dyDescent="0.35">
      <c r="B2475" s="30">
        <v>41011</v>
      </c>
      <c r="C2475" s="31" t="s">
        <v>76</v>
      </c>
      <c r="D2475" s="32">
        <v>0</v>
      </c>
      <c r="E2475" s="32">
        <v>9.6079006913462384E-2</v>
      </c>
      <c r="F2475">
        <v>0</v>
      </c>
      <c r="G2475">
        <f>(D2475*Ergebnis!$C$2*Ergebnis!$C$6)</f>
        <v>0</v>
      </c>
      <c r="H2475">
        <f>Ergebnis!$C$3/1000*Eigenverbrauch!E2475</f>
        <v>0.28823702074038715</v>
      </c>
      <c r="I2475">
        <f>Ergebnis!$C$4/1000*Eigenverbrauch!F2475</f>
        <v>0</v>
      </c>
      <c r="J2475">
        <f t="shared" si="114"/>
        <v>0</v>
      </c>
      <c r="K2475">
        <f t="shared" si="115"/>
        <v>0</v>
      </c>
      <c r="L2475">
        <f t="shared" si="116"/>
        <v>0</v>
      </c>
    </row>
    <row r="2476" spans="2:12" x14ac:dyDescent="0.35">
      <c r="B2476" s="30">
        <v>41012</v>
      </c>
      <c r="C2476" s="31" t="s">
        <v>53</v>
      </c>
      <c r="D2476" s="32">
        <v>0</v>
      </c>
      <c r="E2476" s="32">
        <v>7.9566174300796946E-2</v>
      </c>
      <c r="F2476">
        <v>0</v>
      </c>
      <c r="G2476">
        <f>(D2476*Ergebnis!$C$2*Ergebnis!$C$6)</f>
        <v>0</v>
      </c>
      <c r="H2476">
        <f>Ergebnis!$C$3/1000*Eigenverbrauch!E2476</f>
        <v>0.23869852290239085</v>
      </c>
      <c r="I2476">
        <f>Ergebnis!$C$4/1000*Eigenverbrauch!F2476</f>
        <v>0</v>
      </c>
      <c r="J2476">
        <f t="shared" si="114"/>
        <v>0</v>
      </c>
      <c r="K2476">
        <f t="shared" si="115"/>
        <v>0</v>
      </c>
      <c r="L2476">
        <f t="shared" si="116"/>
        <v>0</v>
      </c>
    </row>
    <row r="2477" spans="2:12" x14ac:dyDescent="0.35">
      <c r="B2477" s="30">
        <v>41012</v>
      </c>
      <c r="C2477" s="31" t="s">
        <v>54</v>
      </c>
      <c r="D2477" s="32">
        <v>0</v>
      </c>
      <c r="E2477" s="32">
        <v>6.8942460358575597E-2</v>
      </c>
      <c r="F2477">
        <v>0</v>
      </c>
      <c r="G2477">
        <f>(D2477*Ergebnis!$C$2*Ergebnis!$C$6)</f>
        <v>0</v>
      </c>
      <c r="H2477">
        <f>Ergebnis!$C$3/1000*Eigenverbrauch!E2477</f>
        <v>0.20682738107572679</v>
      </c>
      <c r="I2477">
        <f>Ergebnis!$C$4/1000*Eigenverbrauch!F2477</f>
        <v>0</v>
      </c>
      <c r="J2477">
        <f t="shared" si="114"/>
        <v>0</v>
      </c>
      <c r="K2477">
        <f t="shared" si="115"/>
        <v>0</v>
      </c>
      <c r="L2477">
        <f t="shared" si="116"/>
        <v>0</v>
      </c>
    </row>
    <row r="2478" spans="2:12" x14ac:dyDescent="0.35">
      <c r="B2478" s="30">
        <v>41012</v>
      </c>
      <c r="C2478" s="31" t="s">
        <v>55</v>
      </c>
      <c r="D2478" s="32">
        <v>0</v>
      </c>
      <c r="E2478" s="32">
        <v>6.8469175573996802E-2</v>
      </c>
      <c r="F2478">
        <v>0.2720558143160603</v>
      </c>
      <c r="G2478">
        <f>(D2478*Ergebnis!$C$2*Ergebnis!$C$6)</f>
        <v>0</v>
      </c>
      <c r="H2478">
        <f>Ergebnis!$C$3/1000*Eigenverbrauch!E2478</f>
        <v>0.20540752672199042</v>
      </c>
      <c r="I2478">
        <f>Ergebnis!$C$4/1000*Eigenverbrauch!F2478</f>
        <v>0.95219535010621104</v>
      </c>
      <c r="J2478">
        <f t="shared" si="114"/>
        <v>0</v>
      </c>
      <c r="K2478">
        <f t="shared" si="115"/>
        <v>0</v>
      </c>
      <c r="L2478">
        <f t="shared" si="116"/>
        <v>0</v>
      </c>
    </row>
    <row r="2479" spans="2:12" x14ac:dyDescent="0.35">
      <c r="B2479" s="30">
        <v>41012</v>
      </c>
      <c r="C2479" s="31" t="s">
        <v>56</v>
      </c>
      <c r="D2479" s="32">
        <v>0</v>
      </c>
      <c r="E2479" s="32">
        <v>7.1668903609628215E-2</v>
      </c>
      <c r="F2479">
        <v>0.25607545846081886</v>
      </c>
      <c r="G2479">
        <f>(D2479*Ergebnis!$C$2*Ergebnis!$C$6)</f>
        <v>0</v>
      </c>
      <c r="H2479">
        <f>Ergebnis!$C$3/1000*Eigenverbrauch!E2479</f>
        <v>0.21500671082888465</v>
      </c>
      <c r="I2479">
        <f>Ergebnis!$C$4/1000*Eigenverbrauch!F2479</f>
        <v>0.89626410461286599</v>
      </c>
      <c r="J2479">
        <f t="shared" si="114"/>
        <v>0</v>
      </c>
      <c r="K2479">
        <f t="shared" si="115"/>
        <v>0</v>
      </c>
      <c r="L2479">
        <f t="shared" si="116"/>
        <v>0</v>
      </c>
    </row>
    <row r="2480" spans="2:12" x14ac:dyDescent="0.35">
      <c r="B2480" s="30">
        <v>41012</v>
      </c>
      <c r="C2480" s="31" t="s">
        <v>57</v>
      </c>
      <c r="D2480" s="32">
        <v>0</v>
      </c>
      <c r="E2480" s="32">
        <v>7.7811148385739298E-2</v>
      </c>
      <c r="F2480">
        <v>0.14830549763217898</v>
      </c>
      <c r="G2480">
        <f>(D2480*Ergebnis!$C$2*Ergebnis!$C$6)</f>
        <v>0</v>
      </c>
      <c r="H2480">
        <f>Ergebnis!$C$3/1000*Eigenverbrauch!E2480</f>
        <v>0.23343344515721789</v>
      </c>
      <c r="I2480">
        <f>Ergebnis!$C$4/1000*Eigenverbrauch!F2480</f>
        <v>0.51906924171262647</v>
      </c>
      <c r="J2480">
        <f t="shared" si="114"/>
        <v>0</v>
      </c>
      <c r="K2480">
        <f t="shared" si="115"/>
        <v>0</v>
      </c>
      <c r="L2480">
        <f t="shared" si="116"/>
        <v>0</v>
      </c>
    </row>
    <row r="2481" spans="2:12" x14ac:dyDescent="0.35">
      <c r="B2481" s="30">
        <v>41012</v>
      </c>
      <c r="C2481" s="31" t="s">
        <v>58</v>
      </c>
      <c r="D2481" s="32">
        <v>0</v>
      </c>
      <c r="E2481" s="32">
        <v>9.0099961927265951E-2</v>
      </c>
      <c r="F2481">
        <v>0.16837838364546998</v>
      </c>
      <c r="G2481">
        <f>(D2481*Ergebnis!$C$2*Ergebnis!$C$6)</f>
        <v>0</v>
      </c>
      <c r="H2481">
        <f>Ergebnis!$C$3/1000*Eigenverbrauch!E2481</f>
        <v>0.27029988578179787</v>
      </c>
      <c r="I2481">
        <f>Ergebnis!$C$4/1000*Eigenverbrauch!F2481</f>
        <v>0.58932434275914491</v>
      </c>
      <c r="J2481">
        <f t="shared" si="114"/>
        <v>0</v>
      </c>
      <c r="K2481">
        <f t="shared" si="115"/>
        <v>0</v>
      </c>
      <c r="L2481">
        <f t="shared" si="116"/>
        <v>0</v>
      </c>
    </row>
    <row r="2482" spans="2:12" x14ac:dyDescent="0.35">
      <c r="B2482" s="30">
        <v>41012</v>
      </c>
      <c r="C2482" s="31" t="s">
        <v>59</v>
      </c>
      <c r="D2482" s="32">
        <v>4.0755546300686767E-7</v>
      </c>
      <c r="E2482" s="32">
        <v>0.11401823119339237</v>
      </c>
      <c r="F2482">
        <v>0.22469939391577182</v>
      </c>
      <c r="G2482">
        <f>(D2482*Ergebnis!$C$2*Ergebnis!$C$6)</f>
        <v>2.6735638373250521E-3</v>
      </c>
      <c r="H2482">
        <f>Ergebnis!$C$3/1000*Eigenverbrauch!E2482</f>
        <v>0.34205469358017709</v>
      </c>
      <c r="I2482">
        <f>Ergebnis!$C$4/1000*Eigenverbrauch!F2482</f>
        <v>0.78644787870520139</v>
      </c>
      <c r="J2482">
        <f t="shared" si="114"/>
        <v>2.2725292617262944E-3</v>
      </c>
      <c r="K2482">
        <f t="shared" si="115"/>
        <v>4.0103457559875766E-4</v>
      </c>
      <c r="L2482">
        <f t="shared" si="116"/>
        <v>3.6093111803888188E-4</v>
      </c>
    </row>
    <row r="2483" spans="2:12" x14ac:dyDescent="0.35">
      <c r="B2483" s="30">
        <v>41012</v>
      </c>
      <c r="C2483" s="31" t="s">
        <v>60</v>
      </c>
      <c r="D2483" s="32">
        <v>1.5789487453911227E-5</v>
      </c>
      <c r="E2483" s="32">
        <v>0.12595735471979483</v>
      </c>
      <c r="F2483">
        <v>0.23463839572817805</v>
      </c>
      <c r="G2483">
        <f>(D2483*Ergebnis!$C$2*Ergebnis!$C$6)</f>
        <v>0.10357903769765765</v>
      </c>
      <c r="H2483">
        <f>Ergebnis!$C$3/1000*Eigenverbrauch!E2483</f>
        <v>0.37787206415938446</v>
      </c>
      <c r="I2483">
        <f>Ergebnis!$C$4/1000*Eigenverbrauch!F2483</f>
        <v>0.82123438504862312</v>
      </c>
      <c r="J2483">
        <f t="shared" si="114"/>
        <v>8.8042182043008996E-2</v>
      </c>
      <c r="K2483">
        <f t="shared" si="115"/>
        <v>1.5536855654648657E-2</v>
      </c>
      <c r="L2483">
        <f t="shared" si="116"/>
        <v>1.3983170089183792E-2</v>
      </c>
    </row>
    <row r="2484" spans="2:12" x14ac:dyDescent="0.35">
      <c r="B2484" s="30">
        <v>41012</v>
      </c>
      <c r="C2484" s="31" t="s">
        <v>61</v>
      </c>
      <c r="D2484" s="32">
        <v>9.331705407815313E-5</v>
      </c>
      <c r="E2484" s="32">
        <v>0.12438621582100561</v>
      </c>
      <c r="F2484">
        <v>0.57334398690390342</v>
      </c>
      <c r="G2484">
        <f>(D2484*Ergebnis!$C$2*Ergebnis!$C$6)</f>
        <v>0.61215987475268452</v>
      </c>
      <c r="H2484">
        <f>Ergebnis!$C$3/1000*Eigenverbrauch!E2484</f>
        <v>0.3731586474630168</v>
      </c>
      <c r="I2484">
        <f>Ergebnis!$C$4/1000*Eigenverbrauch!F2484</f>
        <v>2.0067039541636618</v>
      </c>
      <c r="J2484">
        <f t="shared" si="114"/>
        <v>0.31718485034356425</v>
      </c>
      <c r="K2484">
        <f t="shared" si="115"/>
        <v>0.29497502440912027</v>
      </c>
      <c r="L2484">
        <f t="shared" si="116"/>
        <v>0.26547752196820823</v>
      </c>
    </row>
    <row r="2485" spans="2:12" x14ac:dyDescent="0.35">
      <c r="B2485" s="30">
        <v>41012</v>
      </c>
      <c r="C2485" s="31" t="s">
        <v>62</v>
      </c>
      <c r="D2485" s="32">
        <v>2.7030130062649031E-4</v>
      </c>
      <c r="E2485" s="32">
        <v>0.11931303161688153</v>
      </c>
      <c r="F2485">
        <v>0.57996998811217426</v>
      </c>
      <c r="G2485">
        <f>(D2485*Ergebnis!$C$2*Ergebnis!$C$6)</f>
        <v>1.7731765321097763</v>
      </c>
      <c r="H2485">
        <f>Ergebnis!$C$3/1000*Eigenverbrauch!E2485</f>
        <v>0.35793909485064457</v>
      </c>
      <c r="I2485">
        <f>Ergebnis!$C$4/1000*Eigenverbrauch!F2485</f>
        <v>2.0298949583926098</v>
      </c>
      <c r="J2485">
        <f t="shared" si="114"/>
        <v>0.3042482306230479</v>
      </c>
      <c r="K2485">
        <f t="shared" si="115"/>
        <v>1.4689283014867285</v>
      </c>
      <c r="L2485">
        <f t="shared" si="116"/>
        <v>1.3220354713380558</v>
      </c>
    </row>
    <row r="2486" spans="2:12" x14ac:dyDescent="0.35">
      <c r="B2486" s="30">
        <v>41012</v>
      </c>
      <c r="C2486" s="31" t="s">
        <v>63</v>
      </c>
      <c r="D2486" s="32">
        <v>4.4810065810084123E-4</v>
      </c>
      <c r="E2486" s="32">
        <v>0.11579534520509971</v>
      </c>
      <c r="F2486">
        <v>0.23502816050513514</v>
      </c>
      <c r="G2486">
        <f>(D2486*Ergebnis!$C$2*Ergebnis!$C$6)</f>
        <v>2.9395403171415184</v>
      </c>
      <c r="H2486">
        <f>Ergebnis!$C$3/1000*Eigenverbrauch!E2486</f>
        <v>0.34738603561529913</v>
      </c>
      <c r="I2486">
        <f>Ergebnis!$C$4/1000*Eigenverbrauch!F2486</f>
        <v>0.82259856176797297</v>
      </c>
      <c r="J2486">
        <f t="shared" si="114"/>
        <v>0.29527813027300426</v>
      </c>
      <c r="K2486">
        <f t="shared" si="115"/>
        <v>2.6442621868685143</v>
      </c>
      <c r="L2486">
        <f t="shared" si="116"/>
        <v>0.74033870559117565</v>
      </c>
    </row>
    <row r="2487" spans="2:12" x14ac:dyDescent="0.35">
      <c r="B2487" s="30">
        <v>41012</v>
      </c>
      <c r="C2487" s="31" t="s">
        <v>64</v>
      </c>
      <c r="D2487" s="32">
        <v>6.062321777475059E-4</v>
      </c>
      <c r="E2487" s="32">
        <v>0.12002879750693281</v>
      </c>
      <c r="F2487">
        <v>0</v>
      </c>
      <c r="G2487">
        <f>(D2487*Ergebnis!$C$2*Ergebnis!$C$6)</f>
        <v>3.9768830860236388</v>
      </c>
      <c r="H2487">
        <f>Ergebnis!$C$3/1000*Eigenverbrauch!E2487</f>
        <v>0.36008639252079844</v>
      </c>
      <c r="I2487">
        <f>Ergebnis!$C$4/1000*Eigenverbrauch!F2487</f>
        <v>0</v>
      </c>
      <c r="J2487">
        <f t="shared" si="114"/>
        <v>0.30607343364267864</v>
      </c>
      <c r="K2487">
        <f t="shared" si="115"/>
        <v>3.6708096523809601</v>
      </c>
      <c r="L2487">
        <f t="shared" si="116"/>
        <v>0</v>
      </c>
    </row>
    <row r="2488" spans="2:12" x14ac:dyDescent="0.35">
      <c r="B2488" s="30">
        <v>41012</v>
      </c>
      <c r="C2488" s="31" t="s">
        <v>65</v>
      </c>
      <c r="D2488" s="32">
        <v>6.871253636791594E-4</v>
      </c>
      <c r="E2488" s="32">
        <v>0.12586079378333134</v>
      </c>
      <c r="F2488">
        <v>0</v>
      </c>
      <c r="G2488">
        <f>(D2488*Ergebnis!$C$2*Ergebnis!$C$6)</f>
        <v>4.5075423857352854</v>
      </c>
      <c r="H2488">
        <f>Ergebnis!$C$3/1000*Eigenverbrauch!E2488</f>
        <v>0.377582381349994</v>
      </c>
      <c r="I2488">
        <f>Ergebnis!$C$4/1000*Eigenverbrauch!F2488</f>
        <v>0</v>
      </c>
      <c r="J2488">
        <f t="shared" si="114"/>
        <v>0.32094502414749487</v>
      </c>
      <c r="K2488">
        <f t="shared" si="115"/>
        <v>4.1865973615877907</v>
      </c>
      <c r="L2488">
        <f t="shared" si="116"/>
        <v>0</v>
      </c>
    </row>
    <row r="2489" spans="2:12" x14ac:dyDescent="0.35">
      <c r="B2489" s="30">
        <v>41012</v>
      </c>
      <c r="C2489" s="31" t="s">
        <v>66</v>
      </c>
      <c r="D2489" s="32">
        <v>6.5981914765769918E-4</v>
      </c>
      <c r="E2489" s="32">
        <v>0.12156589352403967</v>
      </c>
      <c r="F2489">
        <v>0</v>
      </c>
      <c r="G2489">
        <f>(D2489*Ergebnis!$C$2*Ergebnis!$C$6)</f>
        <v>4.3284136086345066</v>
      </c>
      <c r="H2489">
        <f>Ergebnis!$C$3/1000*Eigenverbrauch!E2489</f>
        <v>0.36469768057211899</v>
      </c>
      <c r="I2489">
        <f>Ergebnis!$C$4/1000*Eigenverbrauch!F2489</f>
        <v>0</v>
      </c>
      <c r="J2489">
        <f t="shared" si="114"/>
        <v>0.30999302848630111</v>
      </c>
      <c r="K2489">
        <f t="shared" si="115"/>
        <v>4.0184205801482058</v>
      </c>
      <c r="L2489">
        <f t="shared" si="116"/>
        <v>0</v>
      </c>
    </row>
    <row r="2490" spans="2:12" x14ac:dyDescent="0.35">
      <c r="B2490" s="30">
        <v>41012</v>
      </c>
      <c r="C2490" s="31" t="s">
        <v>67</v>
      </c>
      <c r="D2490" s="32">
        <v>5.9738428011513103E-4</v>
      </c>
      <c r="E2490" s="32">
        <v>0.11264685905127231</v>
      </c>
      <c r="F2490">
        <v>0</v>
      </c>
      <c r="G2490">
        <f>(D2490*Ergebnis!$C$2*Ergebnis!$C$6)</f>
        <v>3.9188408775552594</v>
      </c>
      <c r="H2490">
        <f>Ergebnis!$C$3/1000*Eigenverbrauch!E2490</f>
        <v>0.33794057715381692</v>
      </c>
      <c r="I2490">
        <f>Ergebnis!$C$4/1000*Eigenverbrauch!F2490</f>
        <v>0</v>
      </c>
      <c r="J2490">
        <f t="shared" si="114"/>
        <v>0.28724949058074439</v>
      </c>
      <c r="K2490">
        <f t="shared" si="115"/>
        <v>3.6315913869745149</v>
      </c>
      <c r="L2490">
        <f t="shared" si="116"/>
        <v>0</v>
      </c>
    </row>
    <row r="2491" spans="2:12" x14ac:dyDescent="0.35">
      <c r="B2491" s="30">
        <v>41012</v>
      </c>
      <c r="C2491" s="31" t="s">
        <v>68</v>
      </c>
      <c r="D2491" s="32">
        <v>4.3337607363091567E-4</v>
      </c>
      <c r="E2491" s="32">
        <v>0.10853394287707716</v>
      </c>
      <c r="F2491">
        <v>0</v>
      </c>
      <c r="G2491">
        <f>(D2491*Ergebnis!$C$2*Ergebnis!$C$6)</f>
        <v>2.8429470430188069</v>
      </c>
      <c r="H2491">
        <f>Ergebnis!$C$3/1000*Eigenverbrauch!E2491</f>
        <v>0.32560182863123144</v>
      </c>
      <c r="I2491">
        <f>Ergebnis!$C$4/1000*Eigenverbrauch!F2491</f>
        <v>0</v>
      </c>
      <c r="J2491">
        <f t="shared" si="114"/>
        <v>0.2767615543365467</v>
      </c>
      <c r="K2491">
        <f t="shared" si="115"/>
        <v>2.5661854886822599</v>
      </c>
      <c r="L2491">
        <f t="shared" si="116"/>
        <v>0</v>
      </c>
    </row>
    <row r="2492" spans="2:12" x14ac:dyDescent="0.35">
      <c r="B2492" s="30">
        <v>41012</v>
      </c>
      <c r="C2492" s="31" t="s">
        <v>69</v>
      </c>
      <c r="D2492" s="32">
        <v>3.9820798125854889E-4</v>
      </c>
      <c r="E2492" s="32">
        <v>0.11188038549494082</v>
      </c>
      <c r="F2492">
        <v>0</v>
      </c>
      <c r="G2492">
        <f>(D2492*Ergebnis!$C$2*Ergebnis!$C$6)</f>
        <v>2.6122443570560807</v>
      </c>
      <c r="H2492">
        <f>Ergebnis!$C$3/1000*Eigenverbrauch!E2492</f>
        <v>0.33564115648482246</v>
      </c>
      <c r="I2492">
        <f>Ergebnis!$C$4/1000*Eigenverbrauch!F2492</f>
        <v>0</v>
      </c>
      <c r="J2492">
        <f t="shared" si="114"/>
        <v>0.2852949830120991</v>
      </c>
      <c r="K2492">
        <f t="shared" si="115"/>
        <v>2.3269493740439815</v>
      </c>
      <c r="L2492">
        <f t="shared" si="116"/>
        <v>0</v>
      </c>
    </row>
    <row r="2493" spans="2:12" x14ac:dyDescent="0.35">
      <c r="B2493" s="30">
        <v>41012</v>
      </c>
      <c r="C2493" s="31" t="s">
        <v>70</v>
      </c>
      <c r="D2493" s="32">
        <v>1.9045987072840298E-4</v>
      </c>
      <c r="E2493" s="32">
        <v>0.12538549060593204</v>
      </c>
      <c r="F2493">
        <v>0</v>
      </c>
      <c r="G2493">
        <f>(D2493*Ergebnis!$C$2*Ergebnis!$C$6)</f>
        <v>1.2494167519783235</v>
      </c>
      <c r="H2493">
        <f>Ergebnis!$C$3/1000*Eigenverbrauch!E2493</f>
        <v>0.3761564718177961</v>
      </c>
      <c r="I2493">
        <f>Ergebnis!$C$4/1000*Eigenverbrauch!F2493</f>
        <v>0</v>
      </c>
      <c r="J2493">
        <f t="shared" si="114"/>
        <v>0.3197330010451267</v>
      </c>
      <c r="K2493">
        <f t="shared" si="115"/>
        <v>0.92968375093319677</v>
      </c>
      <c r="L2493">
        <f t="shared" si="116"/>
        <v>0</v>
      </c>
    </row>
    <row r="2494" spans="2:12" x14ac:dyDescent="0.35">
      <c r="B2494" s="30">
        <v>41012</v>
      </c>
      <c r="C2494" s="31" t="s">
        <v>71</v>
      </c>
      <c r="D2494" s="32">
        <v>8.5415736875987726E-5</v>
      </c>
      <c r="E2494" s="32">
        <v>0.14486589540244865</v>
      </c>
      <c r="F2494">
        <v>0</v>
      </c>
      <c r="G2494">
        <f>(D2494*Ergebnis!$C$2*Ergebnis!$C$6)</f>
        <v>0.56032723390647954</v>
      </c>
      <c r="H2494">
        <f>Ergebnis!$C$3/1000*Eigenverbrauch!E2494</f>
        <v>0.43459768620734596</v>
      </c>
      <c r="I2494">
        <f>Ergebnis!$C$4/1000*Eigenverbrauch!F2494</f>
        <v>0</v>
      </c>
      <c r="J2494">
        <f t="shared" si="114"/>
        <v>0.36940803327624405</v>
      </c>
      <c r="K2494">
        <f t="shared" si="115"/>
        <v>0.19091920063023549</v>
      </c>
      <c r="L2494">
        <f t="shared" si="116"/>
        <v>0</v>
      </c>
    </row>
    <row r="2495" spans="2:12" x14ac:dyDescent="0.35">
      <c r="B2495" s="30">
        <v>41012</v>
      </c>
      <c r="C2495" s="31" t="s">
        <v>72</v>
      </c>
      <c r="D2495" s="32">
        <v>1.9063078108385747E-5</v>
      </c>
      <c r="E2495" s="32">
        <v>0.15284021561888372</v>
      </c>
      <c r="F2495">
        <v>0</v>
      </c>
      <c r="G2495">
        <f>(D2495*Ergebnis!$C$2*Ergebnis!$C$6)</f>
        <v>0.1250537923910105</v>
      </c>
      <c r="H2495">
        <f>Ergebnis!$C$3/1000*Eigenverbrauch!E2495</f>
        <v>0.45852064685665117</v>
      </c>
      <c r="I2495">
        <f>Ergebnis!$C$4/1000*Eigenverbrauch!F2495</f>
        <v>0</v>
      </c>
      <c r="J2495">
        <f t="shared" si="114"/>
        <v>0.10629572353235892</v>
      </c>
      <c r="K2495">
        <f t="shared" si="115"/>
        <v>1.8758068858651583E-2</v>
      </c>
      <c r="L2495">
        <f t="shared" si="116"/>
        <v>0</v>
      </c>
    </row>
    <row r="2496" spans="2:12" x14ac:dyDescent="0.35">
      <c r="B2496" s="30">
        <v>41012</v>
      </c>
      <c r="C2496" s="31" t="s">
        <v>73</v>
      </c>
      <c r="D2496" s="32">
        <v>0</v>
      </c>
      <c r="E2496" s="32">
        <v>0.15735326076426029</v>
      </c>
      <c r="F2496">
        <v>0</v>
      </c>
      <c r="G2496">
        <f>(D2496*Ergebnis!$C$2*Ergebnis!$C$6)</f>
        <v>0</v>
      </c>
      <c r="H2496">
        <f>Ergebnis!$C$3/1000*Eigenverbrauch!E2496</f>
        <v>0.47205978229278089</v>
      </c>
      <c r="I2496">
        <f>Ergebnis!$C$4/1000*Eigenverbrauch!F2496</f>
        <v>0</v>
      </c>
      <c r="J2496">
        <f t="shared" si="114"/>
        <v>0</v>
      </c>
      <c r="K2496">
        <f t="shared" si="115"/>
        <v>0</v>
      </c>
      <c r="L2496">
        <f t="shared" si="116"/>
        <v>0</v>
      </c>
    </row>
    <row r="2497" spans="2:12" x14ac:dyDescent="0.35">
      <c r="B2497" s="30">
        <v>41012</v>
      </c>
      <c r="C2497" s="31" t="s">
        <v>74</v>
      </c>
      <c r="D2497" s="32">
        <v>0</v>
      </c>
      <c r="E2497" s="32">
        <v>0.15167957028683929</v>
      </c>
      <c r="F2497">
        <v>0</v>
      </c>
      <c r="G2497">
        <f>(D2497*Ergebnis!$C$2*Ergebnis!$C$6)</f>
        <v>0</v>
      </c>
      <c r="H2497">
        <f>Ergebnis!$C$3/1000*Eigenverbrauch!E2497</f>
        <v>0.45503871086051784</v>
      </c>
      <c r="I2497">
        <f>Ergebnis!$C$4/1000*Eigenverbrauch!F2497</f>
        <v>0</v>
      </c>
      <c r="J2497">
        <f t="shared" si="114"/>
        <v>0</v>
      </c>
      <c r="K2497">
        <f t="shared" si="115"/>
        <v>0</v>
      </c>
      <c r="L2497">
        <f t="shared" si="116"/>
        <v>0</v>
      </c>
    </row>
    <row r="2498" spans="2:12" x14ac:dyDescent="0.35">
      <c r="B2498" s="30">
        <v>41012</v>
      </c>
      <c r="C2498" s="31" t="s">
        <v>75</v>
      </c>
      <c r="D2498" s="32">
        <v>0</v>
      </c>
      <c r="E2498" s="32">
        <v>0.12672063592124699</v>
      </c>
      <c r="F2498">
        <v>0</v>
      </c>
      <c r="G2498">
        <f>(D2498*Ergebnis!$C$2*Ergebnis!$C$6)</f>
        <v>0</v>
      </c>
      <c r="H2498">
        <f>Ergebnis!$C$3/1000*Eigenverbrauch!E2498</f>
        <v>0.38016190776374098</v>
      </c>
      <c r="I2498">
        <f>Ergebnis!$C$4/1000*Eigenverbrauch!F2498</f>
        <v>0</v>
      </c>
      <c r="J2498">
        <f t="shared" si="114"/>
        <v>0</v>
      </c>
      <c r="K2498">
        <f t="shared" si="115"/>
        <v>0</v>
      </c>
      <c r="L2498">
        <f t="shared" si="116"/>
        <v>0</v>
      </c>
    </row>
    <row r="2499" spans="2:12" x14ac:dyDescent="0.35">
      <c r="B2499" s="30">
        <v>41012</v>
      </c>
      <c r="C2499" s="31" t="s">
        <v>76</v>
      </c>
      <c r="D2499" s="32">
        <v>0</v>
      </c>
      <c r="E2499" s="32">
        <v>9.6079006913462384E-2</v>
      </c>
      <c r="F2499">
        <v>0</v>
      </c>
      <c r="G2499">
        <f>(D2499*Ergebnis!$C$2*Ergebnis!$C$6)</f>
        <v>0</v>
      </c>
      <c r="H2499">
        <f>Ergebnis!$C$3/1000*Eigenverbrauch!E2499</f>
        <v>0.28823702074038715</v>
      </c>
      <c r="I2499">
        <f>Ergebnis!$C$4/1000*Eigenverbrauch!F2499</f>
        <v>0</v>
      </c>
      <c r="J2499">
        <f t="shared" si="114"/>
        <v>0</v>
      </c>
      <c r="K2499">
        <f t="shared" si="115"/>
        <v>0</v>
      </c>
      <c r="L2499">
        <f t="shared" si="116"/>
        <v>0</v>
      </c>
    </row>
    <row r="2500" spans="2:12" x14ac:dyDescent="0.35">
      <c r="B2500" s="30">
        <v>41013</v>
      </c>
      <c r="C2500" s="31" t="s">
        <v>53</v>
      </c>
      <c r="D2500" s="32">
        <v>0</v>
      </c>
      <c r="E2500" s="32">
        <v>7.9800232716506686E-2</v>
      </c>
      <c r="F2500">
        <v>0</v>
      </c>
      <c r="G2500">
        <f>(D2500*Ergebnis!$C$2*Ergebnis!$C$6)</f>
        <v>0</v>
      </c>
      <c r="H2500">
        <f>Ergebnis!$C$3/1000*Eigenverbrauch!E2500</f>
        <v>0.23940069814952006</v>
      </c>
      <c r="I2500">
        <f>Ergebnis!$C$4/1000*Eigenverbrauch!F2500</f>
        <v>0</v>
      </c>
      <c r="J2500">
        <f t="shared" si="114"/>
        <v>0</v>
      </c>
      <c r="K2500">
        <f t="shared" si="115"/>
        <v>0</v>
      </c>
      <c r="L2500">
        <f t="shared" si="116"/>
        <v>0</v>
      </c>
    </row>
    <row r="2501" spans="2:12" x14ac:dyDescent="0.35">
      <c r="B2501" s="30">
        <v>41013</v>
      </c>
      <c r="C2501" s="31" t="s">
        <v>54</v>
      </c>
      <c r="D2501" s="32">
        <v>0</v>
      </c>
      <c r="E2501" s="32">
        <v>7.1105829943616333E-2</v>
      </c>
      <c r="F2501">
        <v>0</v>
      </c>
      <c r="G2501">
        <f>(D2501*Ergebnis!$C$2*Ergebnis!$C$6)</f>
        <v>0</v>
      </c>
      <c r="H2501">
        <f>Ergebnis!$C$3/1000*Eigenverbrauch!E2501</f>
        <v>0.213317489830849</v>
      </c>
      <c r="I2501">
        <f>Ergebnis!$C$4/1000*Eigenverbrauch!F2501</f>
        <v>0</v>
      </c>
      <c r="J2501">
        <f t="shared" ref="J2501:J2564" si="117">MIN(G2501,H2501)*0.85</f>
        <v>0</v>
      </c>
      <c r="K2501">
        <f t="shared" ref="K2501:K2564" si="118">G2501-J2501</f>
        <v>0</v>
      </c>
      <c r="L2501">
        <f t="shared" ref="L2501:L2564" si="119">MIN(I2501,K2501)*0.9</f>
        <v>0</v>
      </c>
    </row>
    <row r="2502" spans="2:12" x14ac:dyDescent="0.35">
      <c r="B2502" s="30">
        <v>41013</v>
      </c>
      <c r="C2502" s="31" t="s">
        <v>55</v>
      </c>
      <c r="D2502" s="32">
        <v>0</v>
      </c>
      <c r="E2502" s="32">
        <v>6.7573850958711781E-2</v>
      </c>
      <c r="F2502">
        <v>0.2720558143160603</v>
      </c>
      <c r="G2502">
        <f>(D2502*Ergebnis!$C$2*Ergebnis!$C$6)</f>
        <v>0</v>
      </c>
      <c r="H2502">
        <f>Ergebnis!$C$3/1000*Eigenverbrauch!E2502</f>
        <v>0.20272155287613536</v>
      </c>
      <c r="I2502">
        <f>Ergebnis!$C$4/1000*Eigenverbrauch!F2502</f>
        <v>0.95219535010621104</v>
      </c>
      <c r="J2502">
        <f t="shared" si="117"/>
        <v>0</v>
      </c>
      <c r="K2502">
        <f t="shared" si="118"/>
        <v>0</v>
      </c>
      <c r="L2502">
        <f t="shared" si="119"/>
        <v>0</v>
      </c>
    </row>
    <row r="2503" spans="2:12" x14ac:dyDescent="0.35">
      <c r="B2503" s="30">
        <v>41013</v>
      </c>
      <c r="C2503" s="31" t="s">
        <v>56</v>
      </c>
      <c r="D2503" s="32">
        <v>0</v>
      </c>
      <c r="E2503" s="32">
        <v>6.7208354469275575E-2</v>
      </c>
      <c r="F2503">
        <v>0.25607545846081886</v>
      </c>
      <c r="G2503">
        <f>(D2503*Ergebnis!$C$2*Ergebnis!$C$6)</f>
        <v>0</v>
      </c>
      <c r="H2503">
        <f>Ergebnis!$C$3/1000*Eigenverbrauch!E2503</f>
        <v>0.20162506340782671</v>
      </c>
      <c r="I2503">
        <f>Ergebnis!$C$4/1000*Eigenverbrauch!F2503</f>
        <v>0.89626410461286599</v>
      </c>
      <c r="J2503">
        <f t="shared" si="117"/>
        <v>0</v>
      </c>
      <c r="K2503">
        <f t="shared" si="118"/>
        <v>0</v>
      </c>
      <c r="L2503">
        <f t="shared" si="119"/>
        <v>0</v>
      </c>
    </row>
    <row r="2504" spans="2:12" x14ac:dyDescent="0.35">
      <c r="B2504" s="30">
        <v>41013</v>
      </c>
      <c r="C2504" s="31" t="s">
        <v>57</v>
      </c>
      <c r="D2504" s="32">
        <v>0</v>
      </c>
      <c r="E2504" s="32">
        <v>6.7511021049645681E-2</v>
      </c>
      <c r="F2504">
        <v>0.14830549763217898</v>
      </c>
      <c r="G2504">
        <f>(D2504*Ergebnis!$C$2*Ergebnis!$C$6)</f>
        <v>0</v>
      </c>
      <c r="H2504">
        <f>Ergebnis!$C$3/1000*Eigenverbrauch!E2504</f>
        <v>0.20253306314893704</v>
      </c>
      <c r="I2504">
        <f>Ergebnis!$C$4/1000*Eigenverbrauch!F2504</f>
        <v>0.51906924171262647</v>
      </c>
      <c r="J2504">
        <f t="shared" si="117"/>
        <v>0</v>
      </c>
      <c r="K2504">
        <f t="shared" si="118"/>
        <v>0</v>
      </c>
      <c r="L2504">
        <f t="shared" si="119"/>
        <v>0</v>
      </c>
    </row>
    <row r="2505" spans="2:12" x14ac:dyDescent="0.35">
      <c r="B2505" s="30">
        <v>41013</v>
      </c>
      <c r="C2505" s="31" t="s">
        <v>58</v>
      </c>
      <c r="D2505" s="32">
        <v>0</v>
      </c>
      <c r="E2505" s="32">
        <v>7.916396971090249E-2</v>
      </c>
      <c r="F2505">
        <v>0.16837838364546998</v>
      </c>
      <c r="G2505">
        <f>(D2505*Ergebnis!$C$2*Ergebnis!$C$6)</f>
        <v>0</v>
      </c>
      <c r="H2505">
        <f>Ergebnis!$C$3/1000*Eigenverbrauch!E2505</f>
        <v>0.23749190913270746</v>
      </c>
      <c r="I2505">
        <f>Ergebnis!$C$4/1000*Eigenverbrauch!F2505</f>
        <v>0.58932434275914491</v>
      </c>
      <c r="J2505">
        <f t="shared" si="117"/>
        <v>0</v>
      </c>
      <c r="K2505">
        <f t="shared" si="118"/>
        <v>0</v>
      </c>
      <c r="L2505">
        <f t="shared" si="119"/>
        <v>0</v>
      </c>
    </row>
    <row r="2506" spans="2:12" x14ac:dyDescent="0.35">
      <c r="B2506" s="30">
        <v>41013</v>
      </c>
      <c r="C2506" s="31" t="s">
        <v>59</v>
      </c>
      <c r="D2506" s="32">
        <v>3.4182071090898579E-7</v>
      </c>
      <c r="E2506" s="32">
        <v>0.10245018100695964</v>
      </c>
      <c r="F2506">
        <v>0.22469939391577182</v>
      </c>
      <c r="G2506">
        <f>(D2506*Ergebnis!$C$2*Ergebnis!$C$6)</f>
        <v>2.2423438635629468E-3</v>
      </c>
      <c r="H2506">
        <f>Ergebnis!$C$3/1000*Eigenverbrauch!E2506</f>
        <v>0.30735054302087894</v>
      </c>
      <c r="I2506">
        <f>Ergebnis!$C$4/1000*Eigenverbrauch!F2506</f>
        <v>0.78644787870520139</v>
      </c>
      <c r="J2506">
        <f t="shared" si="117"/>
        <v>1.9059922840285047E-3</v>
      </c>
      <c r="K2506">
        <f t="shared" si="118"/>
        <v>3.3635157953444206E-4</v>
      </c>
      <c r="L2506">
        <f t="shared" si="119"/>
        <v>3.0271642158099789E-4</v>
      </c>
    </row>
    <row r="2507" spans="2:12" x14ac:dyDescent="0.35">
      <c r="B2507" s="30">
        <v>41013</v>
      </c>
      <c r="C2507" s="31" t="s">
        <v>60</v>
      </c>
      <c r="D2507" s="32">
        <v>2.3230661391391459E-5</v>
      </c>
      <c r="E2507" s="32">
        <v>0.1313676395548225</v>
      </c>
      <c r="F2507">
        <v>0.23463839572817805</v>
      </c>
      <c r="G2507">
        <f>(D2507*Ergebnis!$C$2*Ergebnis!$C$6)</f>
        <v>0.15239313872752797</v>
      </c>
      <c r="H2507">
        <f>Ergebnis!$C$3/1000*Eigenverbrauch!E2507</f>
        <v>0.39410291866446751</v>
      </c>
      <c r="I2507">
        <f>Ergebnis!$C$4/1000*Eigenverbrauch!F2507</f>
        <v>0.82123438504862312</v>
      </c>
      <c r="J2507">
        <f t="shared" si="117"/>
        <v>0.12953416791839878</v>
      </c>
      <c r="K2507">
        <f t="shared" si="118"/>
        <v>2.2858970809129187E-2</v>
      </c>
      <c r="L2507">
        <f t="shared" si="119"/>
        <v>2.0573073728216269E-2</v>
      </c>
    </row>
    <row r="2508" spans="2:12" x14ac:dyDescent="0.35">
      <c r="B2508" s="30">
        <v>41013</v>
      </c>
      <c r="C2508" s="31" t="s">
        <v>61</v>
      </c>
      <c r="D2508" s="32">
        <v>1.0255936022311531E-4</v>
      </c>
      <c r="E2508" s="32">
        <v>0.15361343780317741</v>
      </c>
      <c r="F2508">
        <v>0.57334398690390342</v>
      </c>
      <c r="G2508">
        <f>(D2508*Ergebnis!$C$2*Ergebnis!$C$6)</f>
        <v>0.67278940306363644</v>
      </c>
      <c r="H2508">
        <f>Ergebnis!$C$3/1000*Eigenverbrauch!E2508</f>
        <v>0.46084031340953224</v>
      </c>
      <c r="I2508">
        <f>Ergebnis!$C$4/1000*Eigenverbrauch!F2508</f>
        <v>2.0067039541636618</v>
      </c>
      <c r="J2508">
        <f t="shared" si="117"/>
        <v>0.39171426639810242</v>
      </c>
      <c r="K2508">
        <f t="shared" si="118"/>
        <v>0.28107513666553402</v>
      </c>
      <c r="L2508">
        <f t="shared" si="119"/>
        <v>0.25296762299898062</v>
      </c>
    </row>
    <row r="2509" spans="2:12" x14ac:dyDescent="0.35">
      <c r="B2509" s="30">
        <v>41013</v>
      </c>
      <c r="C2509" s="31" t="s">
        <v>62</v>
      </c>
      <c r="D2509" s="32">
        <v>3.4071636707374138E-4</v>
      </c>
      <c r="E2509" s="32">
        <v>0.16643581330931892</v>
      </c>
      <c r="F2509">
        <v>0.57996998811217426</v>
      </c>
      <c r="G2509">
        <f>(D2509*Ergebnis!$C$2*Ergebnis!$C$6)</f>
        <v>2.2350993680037434</v>
      </c>
      <c r="H2509">
        <f>Ergebnis!$C$3/1000*Eigenverbrauch!E2509</f>
        <v>0.49930743992795679</v>
      </c>
      <c r="I2509">
        <f>Ergebnis!$C$4/1000*Eigenverbrauch!F2509</f>
        <v>2.0298949583926098</v>
      </c>
      <c r="J2509">
        <f t="shared" si="117"/>
        <v>0.42441132393876324</v>
      </c>
      <c r="K2509">
        <f t="shared" si="118"/>
        <v>1.8106880440649802</v>
      </c>
      <c r="L2509">
        <f t="shared" si="119"/>
        <v>1.6296192396584821</v>
      </c>
    </row>
    <row r="2510" spans="2:12" x14ac:dyDescent="0.35">
      <c r="B2510" s="30">
        <v>41013</v>
      </c>
      <c r="C2510" s="31" t="s">
        <v>63</v>
      </c>
      <c r="D2510" s="32">
        <v>5.9334816633632107E-4</v>
      </c>
      <c r="E2510" s="32">
        <v>0.17464721266187985</v>
      </c>
      <c r="F2510">
        <v>0.23502816050513514</v>
      </c>
      <c r="G2510">
        <f>(D2510*Ergebnis!$C$2*Ergebnis!$C$6)</f>
        <v>3.8923639711662661</v>
      </c>
      <c r="H2510">
        <f>Ergebnis!$C$3/1000*Eigenverbrauch!E2510</f>
        <v>0.52394163798563953</v>
      </c>
      <c r="I2510">
        <f>Ergebnis!$C$4/1000*Eigenverbrauch!F2510</f>
        <v>0.82259856176797297</v>
      </c>
      <c r="J2510">
        <f t="shared" si="117"/>
        <v>0.44535039228779361</v>
      </c>
      <c r="K2510">
        <f t="shared" si="118"/>
        <v>3.4470135788784724</v>
      </c>
      <c r="L2510">
        <f t="shared" si="119"/>
        <v>0.74033870559117565</v>
      </c>
    </row>
    <row r="2511" spans="2:12" x14ac:dyDescent="0.35">
      <c r="B2511" s="30">
        <v>41013</v>
      </c>
      <c r="C2511" s="31" t="s">
        <v>64</v>
      </c>
      <c r="D2511" s="32">
        <v>7.7138416891822431E-4</v>
      </c>
      <c r="E2511" s="32">
        <v>0.17344051208478528</v>
      </c>
      <c r="F2511">
        <v>0</v>
      </c>
      <c r="G2511">
        <f>(D2511*Ergebnis!$C$2*Ergebnis!$C$6)</f>
        <v>5.0602801481035513</v>
      </c>
      <c r="H2511">
        <f>Ergebnis!$C$3/1000*Eigenverbrauch!E2511</f>
        <v>0.52032153625435584</v>
      </c>
      <c r="I2511">
        <f>Ergebnis!$C$4/1000*Eigenverbrauch!F2511</f>
        <v>0</v>
      </c>
      <c r="J2511">
        <f t="shared" si="117"/>
        <v>0.44227330581620244</v>
      </c>
      <c r="K2511">
        <f t="shared" si="118"/>
        <v>4.6180068422873486</v>
      </c>
      <c r="L2511">
        <f t="shared" si="119"/>
        <v>0</v>
      </c>
    </row>
    <row r="2512" spans="2:12" x14ac:dyDescent="0.35">
      <c r="B2512" s="30">
        <v>41013</v>
      </c>
      <c r="C2512" s="31" t="s">
        <v>65</v>
      </c>
      <c r="D2512" s="32">
        <v>8.1213971521891114E-4</v>
      </c>
      <c r="E2512" s="32">
        <v>0.17253439205708754</v>
      </c>
      <c r="F2512">
        <v>0</v>
      </c>
      <c r="G2512">
        <f>(D2512*Ergebnis!$C$2*Ergebnis!$C$6)</f>
        <v>5.327636531836057</v>
      </c>
      <c r="H2512">
        <f>Ergebnis!$C$3/1000*Eigenverbrauch!E2512</f>
        <v>0.51760317617126261</v>
      </c>
      <c r="I2512">
        <f>Ergebnis!$C$4/1000*Eigenverbrauch!F2512</f>
        <v>0</v>
      </c>
      <c r="J2512">
        <f t="shared" si="117"/>
        <v>0.43996269974557323</v>
      </c>
      <c r="K2512">
        <f t="shared" si="118"/>
        <v>4.887673832090484</v>
      </c>
      <c r="L2512">
        <f t="shared" si="119"/>
        <v>0</v>
      </c>
    </row>
    <row r="2513" spans="2:12" x14ac:dyDescent="0.35">
      <c r="B2513" s="30">
        <v>41013</v>
      </c>
      <c r="C2513" s="31" t="s">
        <v>66</v>
      </c>
      <c r="D2513" s="32">
        <v>8.0805101363842292E-4</v>
      </c>
      <c r="E2513" s="32">
        <v>0.16973435839771439</v>
      </c>
      <c r="F2513">
        <v>0</v>
      </c>
      <c r="G2513">
        <f>(D2513*Ergebnis!$C$2*Ergebnis!$C$6)</f>
        <v>5.3008146494680544</v>
      </c>
      <c r="H2513">
        <f>Ergebnis!$C$3/1000*Eigenverbrauch!E2513</f>
        <v>0.50920307519314312</v>
      </c>
      <c r="I2513">
        <f>Ergebnis!$C$4/1000*Eigenverbrauch!F2513</f>
        <v>0</v>
      </c>
      <c r="J2513">
        <f t="shared" si="117"/>
        <v>0.43282261391417165</v>
      </c>
      <c r="K2513">
        <f t="shared" si="118"/>
        <v>4.8679920355538826</v>
      </c>
      <c r="L2513">
        <f t="shared" si="119"/>
        <v>0</v>
      </c>
    </row>
    <row r="2514" spans="2:12" x14ac:dyDescent="0.35">
      <c r="B2514" s="30">
        <v>41013</v>
      </c>
      <c r="C2514" s="31" t="s">
        <v>67</v>
      </c>
      <c r="D2514" s="32">
        <v>6.6389470228776792E-4</v>
      </c>
      <c r="E2514" s="32">
        <v>0.15842567847825378</v>
      </c>
      <c r="F2514">
        <v>0</v>
      </c>
      <c r="G2514">
        <f>(D2514*Ergebnis!$C$2*Ergebnis!$C$6)</f>
        <v>4.3551492470077573</v>
      </c>
      <c r="H2514">
        <f>Ergebnis!$C$3/1000*Eigenverbrauch!E2514</f>
        <v>0.47527703543476135</v>
      </c>
      <c r="I2514">
        <f>Ergebnis!$C$4/1000*Eigenverbrauch!F2514</f>
        <v>0</v>
      </c>
      <c r="J2514">
        <f t="shared" si="117"/>
        <v>0.40398548011954716</v>
      </c>
      <c r="K2514">
        <f t="shared" si="118"/>
        <v>3.95116376688821</v>
      </c>
      <c r="L2514">
        <f t="shared" si="119"/>
        <v>0</v>
      </c>
    </row>
    <row r="2515" spans="2:12" x14ac:dyDescent="0.35">
      <c r="B2515" s="30">
        <v>41013</v>
      </c>
      <c r="C2515" s="31" t="s">
        <v>68</v>
      </c>
      <c r="D2515" s="32">
        <v>5.1252071515676544E-4</v>
      </c>
      <c r="E2515" s="32">
        <v>0.14973136429458095</v>
      </c>
      <c r="F2515">
        <v>0</v>
      </c>
      <c r="G2515">
        <f>(D2515*Ergebnis!$C$2*Ergebnis!$C$6)</f>
        <v>3.3621358914283812</v>
      </c>
      <c r="H2515">
        <f>Ergebnis!$C$3/1000*Eigenverbrauch!E2515</f>
        <v>0.44919409288374285</v>
      </c>
      <c r="I2515">
        <f>Ergebnis!$C$4/1000*Eigenverbrauch!F2515</f>
        <v>0</v>
      </c>
      <c r="J2515">
        <f t="shared" si="117"/>
        <v>0.38181497895118138</v>
      </c>
      <c r="K2515">
        <f t="shared" si="118"/>
        <v>2.9803209124771999</v>
      </c>
      <c r="L2515">
        <f t="shared" si="119"/>
        <v>0</v>
      </c>
    </row>
    <row r="2516" spans="2:12" x14ac:dyDescent="0.35">
      <c r="B2516" s="30">
        <v>41013</v>
      </c>
      <c r="C2516" s="31" t="s">
        <v>69</v>
      </c>
      <c r="D2516" s="32">
        <v>4.5717205389034894E-4</v>
      </c>
      <c r="E2516" s="32">
        <v>0.15306212969128655</v>
      </c>
      <c r="F2516">
        <v>0</v>
      </c>
      <c r="G2516">
        <f>(D2516*Ergebnis!$C$2*Ergebnis!$C$6)</f>
        <v>2.9990486735206892</v>
      </c>
      <c r="H2516">
        <f>Ergebnis!$C$3/1000*Eigenverbrauch!E2516</f>
        <v>0.45918638907385967</v>
      </c>
      <c r="I2516">
        <f>Ergebnis!$C$4/1000*Eigenverbrauch!F2516</f>
        <v>0</v>
      </c>
      <c r="J2516">
        <f t="shared" si="117"/>
        <v>0.39030843071278071</v>
      </c>
      <c r="K2516">
        <f t="shared" si="118"/>
        <v>2.6087402428079085</v>
      </c>
      <c r="L2516">
        <f t="shared" si="119"/>
        <v>0</v>
      </c>
    </row>
    <row r="2517" spans="2:12" x14ac:dyDescent="0.35">
      <c r="B2517" s="30">
        <v>41013</v>
      </c>
      <c r="C2517" s="31" t="s">
        <v>70</v>
      </c>
      <c r="D2517" s="32">
        <v>2.253387301915391E-4</v>
      </c>
      <c r="E2517" s="32">
        <v>0.15902428863252335</v>
      </c>
      <c r="F2517">
        <v>0</v>
      </c>
      <c r="G2517">
        <f>(D2517*Ergebnis!$C$2*Ergebnis!$C$6)</f>
        <v>1.4782220700564965</v>
      </c>
      <c r="H2517">
        <f>Ergebnis!$C$3/1000*Eigenverbrauch!E2517</f>
        <v>0.47707286589757003</v>
      </c>
      <c r="I2517">
        <f>Ergebnis!$C$4/1000*Eigenverbrauch!F2517</f>
        <v>0</v>
      </c>
      <c r="J2517">
        <f t="shared" si="117"/>
        <v>0.4055119360129345</v>
      </c>
      <c r="K2517">
        <f t="shared" si="118"/>
        <v>1.0727101340435621</v>
      </c>
      <c r="L2517">
        <f t="shared" si="119"/>
        <v>0</v>
      </c>
    </row>
    <row r="2518" spans="2:12" x14ac:dyDescent="0.35">
      <c r="B2518" s="30">
        <v>41013</v>
      </c>
      <c r="C2518" s="31" t="s">
        <v>71</v>
      </c>
      <c r="D2518" s="32">
        <v>6.6760214230608843E-5</v>
      </c>
      <c r="E2518" s="32">
        <v>0.17000666915471385</v>
      </c>
      <c r="F2518">
        <v>0</v>
      </c>
      <c r="G2518">
        <f>(D2518*Ergebnis!$C$2*Ergebnis!$C$6)</f>
        <v>0.43794700535279402</v>
      </c>
      <c r="H2518">
        <f>Ergebnis!$C$3/1000*Eigenverbrauch!E2518</f>
        <v>0.51002000746414156</v>
      </c>
      <c r="I2518">
        <f>Ergebnis!$C$4/1000*Eigenverbrauch!F2518</f>
        <v>0</v>
      </c>
      <c r="J2518">
        <f t="shared" si="117"/>
        <v>0.37225495454987489</v>
      </c>
      <c r="K2518">
        <f t="shared" si="118"/>
        <v>6.5692050802919122E-2</v>
      </c>
      <c r="L2518">
        <f t="shared" si="119"/>
        <v>0</v>
      </c>
    </row>
    <row r="2519" spans="2:12" x14ac:dyDescent="0.35">
      <c r="B2519" s="30">
        <v>41013</v>
      </c>
      <c r="C2519" s="31" t="s">
        <v>72</v>
      </c>
      <c r="D2519" s="32">
        <v>1.9641543926847106E-5</v>
      </c>
      <c r="E2519" s="32">
        <v>0.17213213578061065</v>
      </c>
      <c r="F2519">
        <v>0</v>
      </c>
      <c r="G2519">
        <f>(D2519*Ergebnis!$C$2*Ergebnis!$C$6)</f>
        <v>0.12884852816011702</v>
      </c>
      <c r="H2519">
        <f>Ergebnis!$C$3/1000*Eigenverbrauch!E2519</f>
        <v>0.5163964073418319</v>
      </c>
      <c r="I2519">
        <f>Ergebnis!$C$4/1000*Eigenverbrauch!F2519</f>
        <v>0</v>
      </c>
      <c r="J2519">
        <f t="shared" si="117"/>
        <v>0.10952124893609946</v>
      </c>
      <c r="K2519">
        <f t="shared" si="118"/>
        <v>1.9327279224017557E-2</v>
      </c>
      <c r="L2519">
        <f t="shared" si="119"/>
        <v>0</v>
      </c>
    </row>
    <row r="2520" spans="2:12" x14ac:dyDescent="0.35">
      <c r="B2520" s="30">
        <v>41013</v>
      </c>
      <c r="C2520" s="31" t="s">
        <v>73</v>
      </c>
      <c r="D2520" s="32">
        <v>1.4461645461534014E-7</v>
      </c>
      <c r="E2520" s="32">
        <v>0.16476068857145976</v>
      </c>
      <c r="F2520">
        <v>0</v>
      </c>
      <c r="G2520">
        <f>(D2520*Ergebnis!$C$2*Ergebnis!$C$6)</f>
        <v>9.4868394227663137E-4</v>
      </c>
      <c r="H2520">
        <f>Ergebnis!$C$3/1000*Eigenverbrauch!E2520</f>
        <v>0.49428206571437927</v>
      </c>
      <c r="I2520">
        <f>Ergebnis!$C$4/1000*Eigenverbrauch!F2520</f>
        <v>0</v>
      </c>
      <c r="J2520">
        <f t="shared" si="117"/>
        <v>8.0638135093513664E-4</v>
      </c>
      <c r="K2520">
        <f t="shared" si="118"/>
        <v>1.4230259134149473E-4</v>
      </c>
      <c r="L2520">
        <f t="shared" si="119"/>
        <v>0</v>
      </c>
    </row>
    <row r="2521" spans="2:12" x14ac:dyDescent="0.35">
      <c r="B2521" s="30">
        <v>41013</v>
      </c>
      <c r="C2521" s="31" t="s">
        <v>74</v>
      </c>
      <c r="D2521" s="32">
        <v>0</v>
      </c>
      <c r="E2521" s="32">
        <v>0.15708584381380566</v>
      </c>
      <c r="F2521">
        <v>0</v>
      </c>
      <c r="G2521">
        <f>(D2521*Ergebnis!$C$2*Ergebnis!$C$6)</f>
        <v>0</v>
      </c>
      <c r="H2521">
        <f>Ergebnis!$C$3/1000*Eigenverbrauch!E2521</f>
        <v>0.47125753144141702</v>
      </c>
      <c r="I2521">
        <f>Ergebnis!$C$4/1000*Eigenverbrauch!F2521</f>
        <v>0</v>
      </c>
      <c r="J2521">
        <f t="shared" si="117"/>
        <v>0</v>
      </c>
      <c r="K2521">
        <f t="shared" si="118"/>
        <v>0</v>
      </c>
      <c r="L2521">
        <f t="shared" si="119"/>
        <v>0</v>
      </c>
    </row>
    <row r="2522" spans="2:12" x14ac:dyDescent="0.35">
      <c r="B2522" s="30">
        <v>41013</v>
      </c>
      <c r="C2522" s="31" t="s">
        <v>75</v>
      </c>
      <c r="D2522" s="32">
        <v>0</v>
      </c>
      <c r="E2522" s="32">
        <v>0.14249547372059354</v>
      </c>
      <c r="F2522">
        <v>0</v>
      </c>
      <c r="G2522">
        <f>(D2522*Ergebnis!$C$2*Ergebnis!$C$6)</f>
        <v>0</v>
      </c>
      <c r="H2522">
        <f>Ergebnis!$C$3/1000*Eigenverbrauch!E2522</f>
        <v>0.42748642116178059</v>
      </c>
      <c r="I2522">
        <f>Ergebnis!$C$4/1000*Eigenverbrauch!F2522</f>
        <v>0</v>
      </c>
      <c r="J2522">
        <f t="shared" si="117"/>
        <v>0</v>
      </c>
      <c r="K2522">
        <f t="shared" si="118"/>
        <v>0</v>
      </c>
      <c r="L2522">
        <f t="shared" si="119"/>
        <v>0</v>
      </c>
    </row>
    <row r="2523" spans="2:12" x14ac:dyDescent="0.35">
      <c r="B2523" s="30">
        <v>41013</v>
      </c>
      <c r="C2523" s="31" t="s">
        <v>76</v>
      </c>
      <c r="D2523" s="32">
        <v>0</v>
      </c>
      <c r="E2523" s="32">
        <v>0.11746412995130238</v>
      </c>
      <c r="F2523">
        <v>0</v>
      </c>
      <c r="G2523">
        <f>(D2523*Ergebnis!$C$2*Ergebnis!$C$6)</f>
        <v>0</v>
      </c>
      <c r="H2523">
        <f>Ergebnis!$C$3/1000*Eigenverbrauch!E2523</f>
        <v>0.35239238985390714</v>
      </c>
      <c r="I2523">
        <f>Ergebnis!$C$4/1000*Eigenverbrauch!F2523</f>
        <v>0</v>
      </c>
      <c r="J2523">
        <f t="shared" si="117"/>
        <v>0</v>
      </c>
      <c r="K2523">
        <f t="shared" si="118"/>
        <v>0</v>
      </c>
      <c r="L2523">
        <f t="shared" si="119"/>
        <v>0</v>
      </c>
    </row>
    <row r="2524" spans="2:12" x14ac:dyDescent="0.35">
      <c r="B2524" s="30">
        <v>41014</v>
      </c>
      <c r="C2524" s="31" t="s">
        <v>53</v>
      </c>
      <c r="D2524" s="32">
        <v>0</v>
      </c>
      <c r="E2524" s="32">
        <v>0.10000234123933492</v>
      </c>
      <c r="F2524">
        <v>0</v>
      </c>
      <c r="G2524">
        <f>(D2524*Ergebnis!$C$2*Ergebnis!$C$6)</f>
        <v>0</v>
      </c>
      <c r="H2524">
        <f>Ergebnis!$C$3/1000*Eigenverbrauch!E2524</f>
        <v>0.30000702371800475</v>
      </c>
      <c r="I2524">
        <f>Ergebnis!$C$4/1000*Eigenverbrauch!F2524</f>
        <v>0</v>
      </c>
      <c r="J2524">
        <f t="shared" si="117"/>
        <v>0</v>
      </c>
      <c r="K2524">
        <f t="shared" si="118"/>
        <v>0</v>
      </c>
      <c r="L2524">
        <f t="shared" si="119"/>
        <v>0</v>
      </c>
    </row>
    <row r="2525" spans="2:12" x14ac:dyDescent="0.35">
      <c r="B2525" s="30">
        <v>41014</v>
      </c>
      <c r="C2525" s="31" t="s">
        <v>54</v>
      </c>
      <c r="D2525" s="32">
        <v>0</v>
      </c>
      <c r="E2525" s="32">
        <v>8.9905003062827088E-2</v>
      </c>
      <c r="F2525">
        <v>0</v>
      </c>
      <c r="G2525">
        <f>(D2525*Ergebnis!$C$2*Ergebnis!$C$6)</f>
        <v>0</v>
      </c>
      <c r="H2525">
        <f>Ergebnis!$C$3/1000*Eigenverbrauch!E2525</f>
        <v>0.26971500918848124</v>
      </c>
      <c r="I2525">
        <f>Ergebnis!$C$4/1000*Eigenverbrauch!F2525</f>
        <v>0</v>
      </c>
      <c r="J2525">
        <f t="shared" si="117"/>
        <v>0</v>
      </c>
      <c r="K2525">
        <f t="shared" si="118"/>
        <v>0</v>
      </c>
      <c r="L2525">
        <f t="shared" si="119"/>
        <v>0</v>
      </c>
    </row>
    <row r="2526" spans="2:12" x14ac:dyDescent="0.35">
      <c r="B2526" s="30">
        <v>41014</v>
      </c>
      <c r="C2526" s="31" t="s">
        <v>55</v>
      </c>
      <c r="D2526" s="32">
        <v>0</v>
      </c>
      <c r="E2526" s="32">
        <v>8.2789443161868329E-2</v>
      </c>
      <c r="F2526">
        <v>0.2720558143160603</v>
      </c>
      <c r="G2526">
        <f>(D2526*Ergebnis!$C$2*Ergebnis!$C$6)</f>
        <v>0</v>
      </c>
      <c r="H2526">
        <f>Ergebnis!$C$3/1000*Eigenverbrauch!E2526</f>
        <v>0.248368329485605</v>
      </c>
      <c r="I2526">
        <f>Ergebnis!$C$4/1000*Eigenverbrauch!F2526</f>
        <v>0.95219535010621104</v>
      </c>
      <c r="J2526">
        <f t="shared" si="117"/>
        <v>0</v>
      </c>
      <c r="K2526">
        <f t="shared" si="118"/>
        <v>0</v>
      </c>
      <c r="L2526">
        <f t="shared" si="119"/>
        <v>0</v>
      </c>
    </row>
    <row r="2527" spans="2:12" x14ac:dyDescent="0.35">
      <c r="B2527" s="30">
        <v>41014</v>
      </c>
      <c r="C2527" s="31" t="s">
        <v>56</v>
      </c>
      <c r="D2527" s="32">
        <v>0</v>
      </c>
      <c r="E2527" s="32">
        <v>7.8428213612178638E-2</v>
      </c>
      <c r="F2527">
        <v>0.25607545846081886</v>
      </c>
      <c r="G2527">
        <f>(D2527*Ergebnis!$C$2*Ergebnis!$C$6)</f>
        <v>0</v>
      </c>
      <c r="H2527">
        <f>Ergebnis!$C$3/1000*Eigenverbrauch!E2527</f>
        <v>0.23528464083653591</v>
      </c>
      <c r="I2527">
        <f>Ergebnis!$C$4/1000*Eigenverbrauch!F2527</f>
        <v>0.89626410461286599</v>
      </c>
      <c r="J2527">
        <f t="shared" si="117"/>
        <v>0</v>
      </c>
      <c r="K2527">
        <f t="shared" si="118"/>
        <v>0</v>
      </c>
      <c r="L2527">
        <f t="shared" si="119"/>
        <v>0</v>
      </c>
    </row>
    <row r="2528" spans="2:12" x14ac:dyDescent="0.35">
      <c r="B2528" s="30">
        <v>41014</v>
      </c>
      <c r="C2528" s="31" t="s">
        <v>57</v>
      </c>
      <c r="D2528" s="32">
        <v>0</v>
      </c>
      <c r="E2528" s="32">
        <v>7.8338007855325104E-2</v>
      </c>
      <c r="F2528">
        <v>0.14830549763217898</v>
      </c>
      <c r="G2528">
        <f>(D2528*Ergebnis!$C$2*Ergebnis!$C$6)</f>
        <v>0</v>
      </c>
      <c r="H2528">
        <f>Ergebnis!$C$3/1000*Eigenverbrauch!E2528</f>
        <v>0.23501402356597531</v>
      </c>
      <c r="I2528">
        <f>Ergebnis!$C$4/1000*Eigenverbrauch!F2528</f>
        <v>0.51906924171262647</v>
      </c>
      <c r="J2528">
        <f t="shared" si="117"/>
        <v>0</v>
      </c>
      <c r="K2528">
        <f t="shared" si="118"/>
        <v>0</v>
      </c>
      <c r="L2528">
        <f t="shared" si="119"/>
        <v>0</v>
      </c>
    </row>
    <row r="2529" spans="2:12" x14ac:dyDescent="0.35">
      <c r="B2529" s="30">
        <v>41014</v>
      </c>
      <c r="C2529" s="31" t="s">
        <v>58</v>
      </c>
      <c r="D2529" s="32">
        <v>0</v>
      </c>
      <c r="E2529" s="32">
        <v>8.2691205486416328E-2</v>
      </c>
      <c r="F2529">
        <v>0.16837838364546998</v>
      </c>
      <c r="G2529">
        <f>(D2529*Ergebnis!$C$2*Ergebnis!$C$6)</f>
        <v>0</v>
      </c>
      <c r="H2529">
        <f>Ergebnis!$C$3/1000*Eigenverbrauch!E2529</f>
        <v>0.24807361645924897</v>
      </c>
      <c r="I2529">
        <f>Ergebnis!$C$4/1000*Eigenverbrauch!F2529</f>
        <v>0.58932434275914491</v>
      </c>
      <c r="J2529">
        <f t="shared" si="117"/>
        <v>0</v>
      </c>
      <c r="K2529">
        <f t="shared" si="118"/>
        <v>0</v>
      </c>
      <c r="L2529">
        <f t="shared" si="119"/>
        <v>0</v>
      </c>
    </row>
    <row r="2530" spans="2:12" x14ac:dyDescent="0.35">
      <c r="B2530" s="30">
        <v>41014</v>
      </c>
      <c r="C2530" s="31" t="s">
        <v>59</v>
      </c>
      <c r="D2530" s="32">
        <v>6.5734752097881883E-7</v>
      </c>
      <c r="E2530" s="32">
        <v>9.4965066520315861E-2</v>
      </c>
      <c r="F2530">
        <v>0.22469939391577182</v>
      </c>
      <c r="G2530">
        <f>(D2530*Ergebnis!$C$2*Ergebnis!$C$6)</f>
        <v>4.3121997376210511E-3</v>
      </c>
      <c r="H2530">
        <f>Ergebnis!$C$3/1000*Eigenverbrauch!E2530</f>
        <v>0.28489519956094755</v>
      </c>
      <c r="I2530">
        <f>Ergebnis!$C$4/1000*Eigenverbrauch!F2530</f>
        <v>0.78644787870520139</v>
      </c>
      <c r="J2530">
        <f t="shared" si="117"/>
        <v>3.6653697769778934E-3</v>
      </c>
      <c r="K2530">
        <f t="shared" si="118"/>
        <v>6.4682996064315771E-4</v>
      </c>
      <c r="L2530">
        <f t="shared" si="119"/>
        <v>5.82146964578842E-4</v>
      </c>
    </row>
    <row r="2531" spans="2:12" x14ac:dyDescent="0.35">
      <c r="B2531" s="30">
        <v>41014</v>
      </c>
      <c r="C2531" s="31" t="s">
        <v>60</v>
      </c>
      <c r="D2531" s="32">
        <v>1.2437015096919252E-5</v>
      </c>
      <c r="E2531" s="32">
        <v>0.12093633841640279</v>
      </c>
      <c r="F2531">
        <v>0.23463839572817805</v>
      </c>
      <c r="G2531">
        <f>(D2531*Ergebnis!$C$2*Ergebnis!$C$6)</f>
        <v>8.1586819035790292E-2</v>
      </c>
      <c r="H2531">
        <f>Ergebnis!$C$3/1000*Eigenverbrauch!E2531</f>
        <v>0.36280901524920839</v>
      </c>
      <c r="I2531">
        <f>Ergebnis!$C$4/1000*Eigenverbrauch!F2531</f>
        <v>0.82123438504862312</v>
      </c>
      <c r="J2531">
        <f t="shared" si="117"/>
        <v>6.9348796180421751E-2</v>
      </c>
      <c r="K2531">
        <f t="shared" si="118"/>
        <v>1.2238022855368541E-2</v>
      </c>
      <c r="L2531">
        <f t="shared" si="119"/>
        <v>1.1014220569831687E-2</v>
      </c>
    </row>
    <row r="2532" spans="2:12" x14ac:dyDescent="0.35">
      <c r="B2532" s="30">
        <v>41014</v>
      </c>
      <c r="C2532" s="31" t="s">
        <v>61</v>
      </c>
      <c r="D2532" s="32">
        <v>1.2555337650695439E-4</v>
      </c>
      <c r="E2532" s="32">
        <v>0.1502405569517907</v>
      </c>
      <c r="F2532">
        <v>0.57334398690390342</v>
      </c>
      <c r="G2532">
        <f>(D2532*Ergebnis!$C$2*Ergebnis!$C$6)</f>
        <v>0.82363014988562078</v>
      </c>
      <c r="H2532">
        <f>Ergebnis!$C$3/1000*Eigenverbrauch!E2532</f>
        <v>0.45072167085537207</v>
      </c>
      <c r="I2532">
        <f>Ergebnis!$C$4/1000*Eigenverbrauch!F2532</f>
        <v>2.0067039541636618</v>
      </c>
      <c r="J2532">
        <f t="shared" si="117"/>
        <v>0.38311342022706624</v>
      </c>
      <c r="K2532">
        <f t="shared" si="118"/>
        <v>0.44051672965855454</v>
      </c>
      <c r="L2532">
        <f t="shared" si="119"/>
        <v>0.3964650566926991</v>
      </c>
    </row>
    <row r="2533" spans="2:12" x14ac:dyDescent="0.35">
      <c r="B2533" s="30">
        <v>41014</v>
      </c>
      <c r="C2533" s="31" t="s">
        <v>62</v>
      </c>
      <c r="D2533" s="32">
        <v>3.6494619669702065E-4</v>
      </c>
      <c r="E2533" s="32">
        <v>0.17286198080382398</v>
      </c>
      <c r="F2533">
        <v>0.57996998811217426</v>
      </c>
      <c r="G2533">
        <f>(D2533*Ergebnis!$C$2*Ergebnis!$C$6)</f>
        <v>2.3940470503324556</v>
      </c>
      <c r="H2533">
        <f>Ergebnis!$C$3/1000*Eigenverbrauch!E2533</f>
        <v>0.51858594241147193</v>
      </c>
      <c r="I2533">
        <f>Ergebnis!$C$4/1000*Eigenverbrauch!F2533</f>
        <v>2.0298949583926098</v>
      </c>
      <c r="J2533">
        <f t="shared" si="117"/>
        <v>0.44079805104975112</v>
      </c>
      <c r="K2533">
        <f t="shared" si="118"/>
        <v>1.9532489992827045</v>
      </c>
      <c r="L2533">
        <f t="shared" si="119"/>
        <v>1.7579240993544341</v>
      </c>
    </row>
    <row r="2534" spans="2:12" x14ac:dyDescent="0.35">
      <c r="B2534" s="30">
        <v>41014</v>
      </c>
      <c r="C2534" s="31" t="s">
        <v>63</v>
      </c>
      <c r="D2534" s="32">
        <v>5.7039359090374075E-4</v>
      </c>
      <c r="E2534" s="32">
        <v>0.18237617273262996</v>
      </c>
      <c r="F2534">
        <v>0.23502816050513514</v>
      </c>
      <c r="G2534">
        <f>(D2534*Ergebnis!$C$2*Ergebnis!$C$6)</f>
        <v>3.7417819563285395</v>
      </c>
      <c r="H2534">
        <f>Ergebnis!$C$3/1000*Eigenverbrauch!E2534</f>
        <v>0.54712851819788988</v>
      </c>
      <c r="I2534">
        <f>Ergebnis!$C$4/1000*Eigenverbrauch!F2534</f>
        <v>0.82259856176797297</v>
      </c>
      <c r="J2534">
        <f t="shared" si="117"/>
        <v>0.4650592404682064</v>
      </c>
      <c r="K2534">
        <f t="shared" si="118"/>
        <v>3.2767227158603331</v>
      </c>
      <c r="L2534">
        <f t="shared" si="119"/>
        <v>0.74033870559117565</v>
      </c>
    </row>
    <row r="2535" spans="2:12" x14ac:dyDescent="0.35">
      <c r="B2535" s="30">
        <v>41014</v>
      </c>
      <c r="C2535" s="31" t="s">
        <v>64</v>
      </c>
      <c r="D2535" s="32">
        <v>7.4439347970683403E-4</v>
      </c>
      <c r="E2535" s="32">
        <v>0.18442024804995069</v>
      </c>
      <c r="F2535">
        <v>0</v>
      </c>
      <c r="G2535">
        <f>(D2535*Ergebnis!$C$2*Ergebnis!$C$6)</f>
        <v>4.8832212268768309</v>
      </c>
      <c r="H2535">
        <f>Ergebnis!$C$3/1000*Eigenverbrauch!E2535</f>
        <v>0.55326074414985205</v>
      </c>
      <c r="I2535">
        <f>Ergebnis!$C$4/1000*Eigenverbrauch!F2535</f>
        <v>0</v>
      </c>
      <c r="J2535">
        <f t="shared" si="117"/>
        <v>0.47027163252737425</v>
      </c>
      <c r="K2535">
        <f t="shared" si="118"/>
        <v>4.412949594349457</v>
      </c>
      <c r="L2535">
        <f t="shared" si="119"/>
        <v>0</v>
      </c>
    </row>
    <row r="2536" spans="2:12" x14ac:dyDescent="0.35">
      <c r="B2536" s="30">
        <v>41014</v>
      </c>
      <c r="C2536" s="31" t="s">
        <v>65</v>
      </c>
      <c r="D2536" s="32">
        <v>7.5042792994941957E-4</v>
      </c>
      <c r="E2536" s="32">
        <v>0.17579704885630643</v>
      </c>
      <c r="F2536">
        <v>0</v>
      </c>
      <c r="G2536">
        <f>(D2536*Ergebnis!$C$2*Ergebnis!$C$6)</f>
        <v>4.9228072204681927</v>
      </c>
      <c r="H2536">
        <f>Ergebnis!$C$3/1000*Eigenverbrauch!E2536</f>
        <v>0.52739114656891928</v>
      </c>
      <c r="I2536">
        <f>Ergebnis!$C$4/1000*Eigenverbrauch!F2536</f>
        <v>0</v>
      </c>
      <c r="J2536">
        <f t="shared" si="117"/>
        <v>0.44828247458358139</v>
      </c>
      <c r="K2536">
        <f t="shared" si="118"/>
        <v>4.4745247458846116</v>
      </c>
      <c r="L2536">
        <f t="shared" si="119"/>
        <v>0</v>
      </c>
    </row>
    <row r="2537" spans="2:12" x14ac:dyDescent="0.35">
      <c r="B2537" s="30">
        <v>41014</v>
      </c>
      <c r="C2537" s="31" t="s">
        <v>66</v>
      </c>
      <c r="D2537" s="32">
        <v>7.7989024583969028E-4</v>
      </c>
      <c r="E2537" s="32">
        <v>0.15818649826831638</v>
      </c>
      <c r="F2537">
        <v>0</v>
      </c>
      <c r="G2537">
        <f>(D2537*Ergebnis!$C$2*Ergebnis!$C$6)</f>
        <v>5.1160800127083679</v>
      </c>
      <c r="H2537">
        <f>Ergebnis!$C$3/1000*Eigenverbrauch!E2537</f>
        <v>0.47455949480494913</v>
      </c>
      <c r="I2537">
        <f>Ergebnis!$C$4/1000*Eigenverbrauch!F2537</f>
        <v>0</v>
      </c>
      <c r="J2537">
        <f t="shared" si="117"/>
        <v>0.40337557058420676</v>
      </c>
      <c r="K2537">
        <f t="shared" si="118"/>
        <v>4.7127044421241608</v>
      </c>
      <c r="L2537">
        <f t="shared" si="119"/>
        <v>0</v>
      </c>
    </row>
    <row r="2538" spans="2:12" x14ac:dyDescent="0.35">
      <c r="B2538" s="30">
        <v>41014</v>
      </c>
      <c r="C2538" s="31" t="s">
        <v>67</v>
      </c>
      <c r="D2538" s="32">
        <v>7.1653509176775173E-4</v>
      </c>
      <c r="E2538" s="32">
        <v>0.14190185098198696</v>
      </c>
      <c r="F2538">
        <v>0</v>
      </c>
      <c r="G2538">
        <f>(D2538*Ergebnis!$C$2*Ergebnis!$C$6)</f>
        <v>4.7004702019964517</v>
      </c>
      <c r="H2538">
        <f>Ergebnis!$C$3/1000*Eigenverbrauch!E2538</f>
        <v>0.42570555294596091</v>
      </c>
      <c r="I2538">
        <f>Ergebnis!$C$4/1000*Eigenverbrauch!F2538</f>
        <v>0</v>
      </c>
      <c r="J2538">
        <f t="shared" si="117"/>
        <v>0.36184972000406679</v>
      </c>
      <c r="K2538">
        <f t="shared" si="118"/>
        <v>4.3386204819923853</v>
      </c>
      <c r="L2538">
        <f t="shared" si="119"/>
        <v>0</v>
      </c>
    </row>
    <row r="2539" spans="2:12" x14ac:dyDescent="0.35">
      <c r="B2539" s="30">
        <v>41014</v>
      </c>
      <c r="C2539" s="31" t="s">
        <v>68</v>
      </c>
      <c r="D2539" s="32">
        <v>6.0905877208771483E-4</v>
      </c>
      <c r="E2539" s="32">
        <v>0.12981475320160424</v>
      </c>
      <c r="F2539">
        <v>0</v>
      </c>
      <c r="G2539">
        <f>(D2539*Ergebnis!$C$2*Ergebnis!$C$6)</f>
        <v>3.9954255448954092</v>
      </c>
      <c r="H2539">
        <f>Ergebnis!$C$3/1000*Eigenverbrauch!E2539</f>
        <v>0.38944425960481271</v>
      </c>
      <c r="I2539">
        <f>Ergebnis!$C$4/1000*Eigenverbrauch!F2539</f>
        <v>0</v>
      </c>
      <c r="J2539">
        <f t="shared" si="117"/>
        <v>0.3310276206640908</v>
      </c>
      <c r="K2539">
        <f t="shared" si="118"/>
        <v>3.6643979242313183</v>
      </c>
      <c r="L2539">
        <f t="shared" si="119"/>
        <v>0</v>
      </c>
    </row>
    <row r="2540" spans="2:12" x14ac:dyDescent="0.35">
      <c r="B2540" s="30">
        <v>41014</v>
      </c>
      <c r="C2540" s="31" t="s">
        <v>69</v>
      </c>
      <c r="D2540" s="32">
        <v>4.4991493725874277E-4</v>
      </c>
      <c r="E2540" s="32">
        <v>0.12830737226782946</v>
      </c>
      <c r="F2540">
        <v>0</v>
      </c>
      <c r="G2540">
        <f>(D2540*Ergebnis!$C$2*Ergebnis!$C$6)</f>
        <v>2.9514419884173524</v>
      </c>
      <c r="H2540">
        <f>Ergebnis!$C$3/1000*Eigenverbrauch!E2540</f>
        <v>0.38492211680348837</v>
      </c>
      <c r="I2540">
        <f>Ergebnis!$C$4/1000*Eigenverbrauch!F2540</f>
        <v>0</v>
      </c>
      <c r="J2540">
        <f t="shared" si="117"/>
        <v>0.32718379928296509</v>
      </c>
      <c r="K2540">
        <f t="shared" si="118"/>
        <v>2.6242581891343875</v>
      </c>
      <c r="L2540">
        <f t="shared" si="119"/>
        <v>0</v>
      </c>
    </row>
    <row r="2541" spans="2:12" x14ac:dyDescent="0.35">
      <c r="B2541" s="30">
        <v>41014</v>
      </c>
      <c r="C2541" s="31" t="s">
        <v>70</v>
      </c>
      <c r="D2541" s="32">
        <v>2.195014842052472E-4</v>
      </c>
      <c r="E2541" s="32">
        <v>0.13964747814752329</v>
      </c>
      <c r="F2541">
        <v>0</v>
      </c>
      <c r="G2541">
        <f>(D2541*Ergebnis!$C$2*Ergebnis!$C$6)</f>
        <v>1.4399297363864216</v>
      </c>
      <c r="H2541">
        <f>Ergebnis!$C$3/1000*Eigenverbrauch!E2541</f>
        <v>0.41894243444256984</v>
      </c>
      <c r="I2541">
        <f>Ergebnis!$C$4/1000*Eigenverbrauch!F2541</f>
        <v>0</v>
      </c>
      <c r="J2541">
        <f t="shared" si="117"/>
        <v>0.35610106927618435</v>
      </c>
      <c r="K2541">
        <f t="shared" si="118"/>
        <v>1.0838286671102373</v>
      </c>
      <c r="L2541">
        <f t="shared" si="119"/>
        <v>0</v>
      </c>
    </row>
    <row r="2542" spans="2:12" x14ac:dyDescent="0.35">
      <c r="B2542" s="30">
        <v>41014</v>
      </c>
      <c r="C2542" s="31" t="s">
        <v>71</v>
      </c>
      <c r="D2542" s="32">
        <v>8.123500664256244E-5</v>
      </c>
      <c r="E2542" s="32">
        <v>0.15859138108481169</v>
      </c>
      <c r="F2542">
        <v>0</v>
      </c>
      <c r="G2542">
        <f>(D2542*Ergebnis!$C$2*Ergebnis!$C$6)</f>
        <v>0.53290164357520964</v>
      </c>
      <c r="H2542">
        <f>Ergebnis!$C$3/1000*Eigenverbrauch!E2542</f>
        <v>0.47577414325443507</v>
      </c>
      <c r="I2542">
        <f>Ergebnis!$C$4/1000*Eigenverbrauch!F2542</f>
        <v>0</v>
      </c>
      <c r="J2542">
        <f t="shared" si="117"/>
        <v>0.40440802176626978</v>
      </c>
      <c r="K2542">
        <f t="shared" si="118"/>
        <v>0.12849362180893986</v>
      </c>
      <c r="L2542">
        <f t="shared" si="119"/>
        <v>0</v>
      </c>
    </row>
    <row r="2543" spans="2:12" x14ac:dyDescent="0.35">
      <c r="B2543" s="30">
        <v>41014</v>
      </c>
      <c r="C2543" s="31" t="s">
        <v>72</v>
      </c>
      <c r="D2543" s="32">
        <v>2.4282417424957568E-5</v>
      </c>
      <c r="E2543" s="32">
        <v>0.1683165778652784</v>
      </c>
      <c r="F2543">
        <v>0</v>
      </c>
      <c r="G2543">
        <f>(D2543*Ergebnis!$C$2*Ergebnis!$C$6)</f>
        <v>0.15929265830772166</v>
      </c>
      <c r="H2543">
        <f>Ergebnis!$C$3/1000*Eigenverbrauch!E2543</f>
        <v>0.50494973359583517</v>
      </c>
      <c r="I2543">
        <f>Ergebnis!$C$4/1000*Eigenverbrauch!F2543</f>
        <v>0</v>
      </c>
      <c r="J2543">
        <f t="shared" si="117"/>
        <v>0.13539875956156341</v>
      </c>
      <c r="K2543">
        <f t="shared" si="118"/>
        <v>2.3893898746158243E-2</v>
      </c>
      <c r="L2543">
        <f t="shared" si="119"/>
        <v>0</v>
      </c>
    </row>
    <row r="2544" spans="2:12" x14ac:dyDescent="0.35">
      <c r="B2544" s="30">
        <v>41014</v>
      </c>
      <c r="C2544" s="31" t="s">
        <v>73</v>
      </c>
      <c r="D2544" s="32">
        <v>7.888170251745826E-8</v>
      </c>
      <c r="E2544" s="32">
        <v>0.16817221401436952</v>
      </c>
      <c r="F2544">
        <v>0</v>
      </c>
      <c r="G2544">
        <f>(D2544*Ergebnis!$C$2*Ergebnis!$C$6)</f>
        <v>5.1746396851452619E-4</v>
      </c>
      <c r="H2544">
        <f>Ergebnis!$C$3/1000*Eigenverbrauch!E2544</f>
        <v>0.50451664204310853</v>
      </c>
      <c r="I2544">
        <f>Ergebnis!$C$4/1000*Eigenverbrauch!F2544</f>
        <v>0</v>
      </c>
      <c r="J2544">
        <f t="shared" si="117"/>
        <v>4.3984437323734722E-4</v>
      </c>
      <c r="K2544">
        <f t="shared" si="118"/>
        <v>7.7619595277178966E-5</v>
      </c>
      <c r="L2544">
        <f t="shared" si="119"/>
        <v>0</v>
      </c>
    </row>
    <row r="2545" spans="2:12" x14ac:dyDescent="0.35">
      <c r="B2545" s="30">
        <v>41014</v>
      </c>
      <c r="C2545" s="31" t="s">
        <v>74</v>
      </c>
      <c r="D2545" s="32">
        <v>0</v>
      </c>
      <c r="E2545" s="32">
        <v>0.15397135929748365</v>
      </c>
      <c r="F2545">
        <v>0</v>
      </c>
      <c r="G2545">
        <f>(D2545*Ergebnis!$C$2*Ergebnis!$C$6)</f>
        <v>0</v>
      </c>
      <c r="H2545">
        <f>Ergebnis!$C$3/1000*Eigenverbrauch!E2545</f>
        <v>0.46191407789245098</v>
      </c>
      <c r="I2545">
        <f>Ergebnis!$C$4/1000*Eigenverbrauch!F2545</f>
        <v>0</v>
      </c>
      <c r="J2545">
        <f t="shared" si="117"/>
        <v>0</v>
      </c>
      <c r="K2545">
        <f t="shared" si="118"/>
        <v>0</v>
      </c>
      <c r="L2545">
        <f t="shared" si="119"/>
        <v>0</v>
      </c>
    </row>
    <row r="2546" spans="2:12" x14ac:dyDescent="0.35">
      <c r="B2546" s="30">
        <v>41014</v>
      </c>
      <c r="C2546" s="31" t="s">
        <v>75</v>
      </c>
      <c r="D2546" s="32">
        <v>0</v>
      </c>
      <c r="E2546" s="32">
        <v>0.13067978558366147</v>
      </c>
      <c r="F2546">
        <v>0</v>
      </c>
      <c r="G2546">
        <f>(D2546*Ergebnis!$C$2*Ergebnis!$C$6)</f>
        <v>0</v>
      </c>
      <c r="H2546">
        <f>Ergebnis!$C$3/1000*Eigenverbrauch!E2546</f>
        <v>0.39203935675098445</v>
      </c>
      <c r="I2546">
        <f>Ergebnis!$C$4/1000*Eigenverbrauch!F2546</f>
        <v>0</v>
      </c>
      <c r="J2546">
        <f t="shared" si="117"/>
        <v>0</v>
      </c>
      <c r="K2546">
        <f t="shared" si="118"/>
        <v>0</v>
      </c>
      <c r="L2546">
        <f t="shared" si="119"/>
        <v>0</v>
      </c>
    </row>
    <row r="2547" spans="2:12" x14ac:dyDescent="0.35">
      <c r="B2547" s="30">
        <v>41014</v>
      </c>
      <c r="C2547" s="31" t="s">
        <v>76</v>
      </c>
      <c r="D2547" s="32">
        <v>0</v>
      </c>
      <c r="E2547" s="32">
        <v>0.10395350058103596</v>
      </c>
      <c r="F2547">
        <v>0</v>
      </c>
      <c r="G2547">
        <f>(D2547*Ergebnis!$C$2*Ergebnis!$C$6)</f>
        <v>0</v>
      </c>
      <c r="H2547">
        <f>Ergebnis!$C$3/1000*Eigenverbrauch!E2547</f>
        <v>0.31186050174310787</v>
      </c>
      <c r="I2547">
        <f>Ergebnis!$C$4/1000*Eigenverbrauch!F2547</f>
        <v>0</v>
      </c>
      <c r="J2547">
        <f t="shared" si="117"/>
        <v>0</v>
      </c>
      <c r="K2547">
        <f t="shared" si="118"/>
        <v>0</v>
      </c>
      <c r="L2547">
        <f t="shared" si="119"/>
        <v>0</v>
      </c>
    </row>
    <row r="2548" spans="2:12" x14ac:dyDescent="0.35">
      <c r="B2548" s="30">
        <v>41015</v>
      </c>
      <c r="C2548" s="31" t="s">
        <v>53</v>
      </c>
      <c r="D2548" s="32">
        <v>0</v>
      </c>
      <c r="E2548" s="32">
        <v>7.9566174300796946E-2</v>
      </c>
      <c r="F2548">
        <v>0</v>
      </c>
      <c r="G2548">
        <f>(D2548*Ergebnis!$C$2*Ergebnis!$C$6)</f>
        <v>0</v>
      </c>
      <c r="H2548">
        <f>Ergebnis!$C$3/1000*Eigenverbrauch!E2548</f>
        <v>0.23869852290239085</v>
      </c>
      <c r="I2548">
        <f>Ergebnis!$C$4/1000*Eigenverbrauch!F2548</f>
        <v>0</v>
      </c>
      <c r="J2548">
        <f t="shared" si="117"/>
        <v>0</v>
      </c>
      <c r="K2548">
        <f t="shared" si="118"/>
        <v>0</v>
      </c>
      <c r="L2548">
        <f t="shared" si="119"/>
        <v>0</v>
      </c>
    </row>
    <row r="2549" spans="2:12" x14ac:dyDescent="0.35">
      <c r="B2549" s="30">
        <v>41015</v>
      </c>
      <c r="C2549" s="31" t="s">
        <v>54</v>
      </c>
      <c r="D2549" s="32">
        <v>0</v>
      </c>
      <c r="E2549" s="32">
        <v>6.8942460358575597E-2</v>
      </c>
      <c r="F2549">
        <v>0</v>
      </c>
      <c r="G2549">
        <f>(D2549*Ergebnis!$C$2*Ergebnis!$C$6)</f>
        <v>0</v>
      </c>
      <c r="H2549">
        <f>Ergebnis!$C$3/1000*Eigenverbrauch!E2549</f>
        <v>0.20682738107572679</v>
      </c>
      <c r="I2549">
        <f>Ergebnis!$C$4/1000*Eigenverbrauch!F2549</f>
        <v>0</v>
      </c>
      <c r="J2549">
        <f t="shared" si="117"/>
        <v>0</v>
      </c>
      <c r="K2549">
        <f t="shared" si="118"/>
        <v>0</v>
      </c>
      <c r="L2549">
        <f t="shared" si="119"/>
        <v>0</v>
      </c>
    </row>
    <row r="2550" spans="2:12" x14ac:dyDescent="0.35">
      <c r="B2550" s="30">
        <v>41015</v>
      </c>
      <c r="C2550" s="31" t="s">
        <v>55</v>
      </c>
      <c r="D2550" s="32">
        <v>0</v>
      </c>
      <c r="E2550" s="32">
        <v>6.8469175573996802E-2</v>
      </c>
      <c r="F2550">
        <v>0.2720558143160603</v>
      </c>
      <c r="G2550">
        <f>(D2550*Ergebnis!$C$2*Ergebnis!$C$6)</f>
        <v>0</v>
      </c>
      <c r="H2550">
        <f>Ergebnis!$C$3/1000*Eigenverbrauch!E2550</f>
        <v>0.20540752672199042</v>
      </c>
      <c r="I2550">
        <f>Ergebnis!$C$4/1000*Eigenverbrauch!F2550</f>
        <v>0.95219535010621104</v>
      </c>
      <c r="J2550">
        <f t="shared" si="117"/>
        <v>0</v>
      </c>
      <c r="K2550">
        <f t="shared" si="118"/>
        <v>0</v>
      </c>
      <c r="L2550">
        <f t="shared" si="119"/>
        <v>0</v>
      </c>
    </row>
    <row r="2551" spans="2:12" x14ac:dyDescent="0.35">
      <c r="B2551" s="30">
        <v>41015</v>
      </c>
      <c r="C2551" s="31" t="s">
        <v>56</v>
      </c>
      <c r="D2551" s="32">
        <v>0</v>
      </c>
      <c r="E2551" s="32">
        <v>7.1668903609628215E-2</v>
      </c>
      <c r="F2551">
        <v>0.25607545846081886</v>
      </c>
      <c r="G2551">
        <f>(D2551*Ergebnis!$C$2*Ergebnis!$C$6)</f>
        <v>0</v>
      </c>
      <c r="H2551">
        <f>Ergebnis!$C$3/1000*Eigenverbrauch!E2551</f>
        <v>0.21500671082888465</v>
      </c>
      <c r="I2551">
        <f>Ergebnis!$C$4/1000*Eigenverbrauch!F2551</f>
        <v>0.89626410461286599</v>
      </c>
      <c r="J2551">
        <f t="shared" si="117"/>
        <v>0</v>
      </c>
      <c r="K2551">
        <f t="shared" si="118"/>
        <v>0</v>
      </c>
      <c r="L2551">
        <f t="shared" si="119"/>
        <v>0</v>
      </c>
    </row>
    <row r="2552" spans="2:12" x14ac:dyDescent="0.35">
      <c r="B2552" s="30">
        <v>41015</v>
      </c>
      <c r="C2552" s="31" t="s">
        <v>57</v>
      </c>
      <c r="D2552" s="32">
        <v>0</v>
      </c>
      <c r="E2552" s="32">
        <v>7.7811148385739298E-2</v>
      </c>
      <c r="F2552">
        <v>0.14830549763217898</v>
      </c>
      <c r="G2552">
        <f>(D2552*Ergebnis!$C$2*Ergebnis!$C$6)</f>
        <v>0</v>
      </c>
      <c r="H2552">
        <f>Ergebnis!$C$3/1000*Eigenverbrauch!E2552</f>
        <v>0.23343344515721789</v>
      </c>
      <c r="I2552">
        <f>Ergebnis!$C$4/1000*Eigenverbrauch!F2552</f>
        <v>0.51906924171262647</v>
      </c>
      <c r="J2552">
        <f t="shared" si="117"/>
        <v>0</v>
      </c>
      <c r="K2552">
        <f t="shared" si="118"/>
        <v>0</v>
      </c>
      <c r="L2552">
        <f t="shared" si="119"/>
        <v>0</v>
      </c>
    </row>
    <row r="2553" spans="2:12" x14ac:dyDescent="0.35">
      <c r="B2553" s="30">
        <v>41015</v>
      </c>
      <c r="C2553" s="31" t="s">
        <v>58</v>
      </c>
      <c r="D2553" s="32">
        <v>0</v>
      </c>
      <c r="E2553" s="32">
        <v>9.0099961927265951E-2</v>
      </c>
      <c r="F2553">
        <v>0.16837838364546998</v>
      </c>
      <c r="G2553">
        <f>(D2553*Ergebnis!$C$2*Ergebnis!$C$6)</f>
        <v>0</v>
      </c>
      <c r="H2553">
        <f>Ergebnis!$C$3/1000*Eigenverbrauch!E2553</f>
        <v>0.27029988578179787</v>
      </c>
      <c r="I2553">
        <f>Ergebnis!$C$4/1000*Eigenverbrauch!F2553</f>
        <v>0.58932434275914491</v>
      </c>
      <c r="J2553">
        <f t="shared" si="117"/>
        <v>0</v>
      </c>
      <c r="K2553">
        <f t="shared" si="118"/>
        <v>0</v>
      </c>
      <c r="L2553">
        <f t="shared" si="119"/>
        <v>0</v>
      </c>
    </row>
    <row r="2554" spans="2:12" x14ac:dyDescent="0.35">
      <c r="B2554" s="30">
        <v>41015</v>
      </c>
      <c r="C2554" s="31" t="s">
        <v>59</v>
      </c>
      <c r="D2554" s="32">
        <v>5.5217191762220782E-7</v>
      </c>
      <c r="E2554" s="32">
        <v>0.11401823119339237</v>
      </c>
      <c r="F2554">
        <v>0.22469939391577182</v>
      </c>
      <c r="G2554">
        <f>(D2554*Ergebnis!$C$2*Ergebnis!$C$6)</f>
        <v>3.6222477796016834E-3</v>
      </c>
      <c r="H2554">
        <f>Ergebnis!$C$3/1000*Eigenverbrauch!E2554</f>
        <v>0.34205469358017709</v>
      </c>
      <c r="I2554">
        <f>Ergebnis!$C$4/1000*Eigenverbrauch!F2554</f>
        <v>0.78644787870520139</v>
      </c>
      <c r="J2554">
        <f t="shared" si="117"/>
        <v>3.0789106126614309E-3</v>
      </c>
      <c r="K2554">
        <f t="shared" si="118"/>
        <v>5.4333716694025249E-4</v>
      </c>
      <c r="L2554">
        <f t="shared" si="119"/>
        <v>4.8900345024622724E-4</v>
      </c>
    </row>
    <row r="2555" spans="2:12" x14ac:dyDescent="0.35">
      <c r="B2555" s="30">
        <v>41015</v>
      </c>
      <c r="C2555" s="31" t="s">
        <v>60</v>
      </c>
      <c r="D2555" s="32">
        <v>1.8313701934469892E-5</v>
      </c>
      <c r="E2555" s="32">
        <v>0.12595735471979483</v>
      </c>
      <c r="F2555">
        <v>0.23463839572817805</v>
      </c>
      <c r="G2555">
        <f>(D2555*Ergebnis!$C$2*Ergebnis!$C$6)</f>
        <v>0.12013788469012249</v>
      </c>
      <c r="H2555">
        <f>Ergebnis!$C$3/1000*Eigenverbrauch!E2555</f>
        <v>0.37787206415938446</v>
      </c>
      <c r="I2555">
        <f>Ergebnis!$C$4/1000*Eigenverbrauch!F2555</f>
        <v>0.82123438504862312</v>
      </c>
      <c r="J2555">
        <f t="shared" si="117"/>
        <v>0.10211720198660411</v>
      </c>
      <c r="K2555">
        <f t="shared" si="118"/>
        <v>1.8020682703518379E-2</v>
      </c>
      <c r="L2555">
        <f t="shared" si="119"/>
        <v>1.621861443316654E-2</v>
      </c>
    </row>
    <row r="2556" spans="2:12" x14ac:dyDescent="0.35">
      <c r="B2556" s="30">
        <v>41015</v>
      </c>
      <c r="C2556" s="31" t="s">
        <v>61</v>
      </c>
      <c r="D2556" s="32">
        <v>8.3759221123121098E-5</v>
      </c>
      <c r="E2556" s="32">
        <v>0.12438621582100561</v>
      </c>
      <c r="F2556">
        <v>0.57334398690390342</v>
      </c>
      <c r="G2556">
        <f>(D2556*Ergebnis!$C$2*Ergebnis!$C$6)</f>
        <v>0.54946049056767443</v>
      </c>
      <c r="H2556">
        <f>Ergebnis!$C$3/1000*Eigenverbrauch!E2556</f>
        <v>0.3731586474630168</v>
      </c>
      <c r="I2556">
        <f>Ergebnis!$C$4/1000*Eigenverbrauch!F2556</f>
        <v>2.0067039541636618</v>
      </c>
      <c r="J2556">
        <f t="shared" si="117"/>
        <v>0.31718485034356425</v>
      </c>
      <c r="K2556">
        <f t="shared" si="118"/>
        <v>0.23227564022411018</v>
      </c>
      <c r="L2556">
        <f t="shared" si="119"/>
        <v>0.20904807620169916</v>
      </c>
    </row>
    <row r="2557" spans="2:12" x14ac:dyDescent="0.35">
      <c r="B2557" s="30">
        <v>41015</v>
      </c>
      <c r="C2557" s="31" t="s">
        <v>62</v>
      </c>
      <c r="D2557" s="32">
        <v>2.4178556516642915E-4</v>
      </c>
      <c r="E2557" s="32">
        <v>0.11931303161688153</v>
      </c>
      <c r="F2557">
        <v>0.57996998811217426</v>
      </c>
      <c r="G2557">
        <f>(D2557*Ergebnis!$C$2*Ergebnis!$C$6)</f>
        <v>1.5861133074917753</v>
      </c>
      <c r="H2557">
        <f>Ergebnis!$C$3/1000*Eigenverbrauch!E2557</f>
        <v>0.35793909485064457</v>
      </c>
      <c r="I2557">
        <f>Ergebnis!$C$4/1000*Eigenverbrauch!F2557</f>
        <v>2.0298949583926098</v>
      </c>
      <c r="J2557">
        <f t="shared" si="117"/>
        <v>0.3042482306230479</v>
      </c>
      <c r="K2557">
        <f t="shared" si="118"/>
        <v>1.2818650768687274</v>
      </c>
      <c r="L2557">
        <f t="shared" si="119"/>
        <v>1.1536785691818547</v>
      </c>
    </row>
    <row r="2558" spans="2:12" x14ac:dyDescent="0.35">
      <c r="B2558" s="30">
        <v>41015</v>
      </c>
      <c r="C2558" s="31" t="s">
        <v>63</v>
      </c>
      <c r="D2558" s="32">
        <v>4.5266264989643425E-4</v>
      </c>
      <c r="E2558" s="32">
        <v>0.11579534520509971</v>
      </c>
      <c r="F2558">
        <v>0.23502816050513514</v>
      </c>
      <c r="G2558">
        <f>(D2558*Ergebnis!$C$2*Ergebnis!$C$6)</f>
        <v>2.9694669833206087</v>
      </c>
      <c r="H2558">
        <f>Ergebnis!$C$3/1000*Eigenverbrauch!E2558</f>
        <v>0.34738603561529913</v>
      </c>
      <c r="I2558">
        <f>Ergebnis!$C$4/1000*Eigenverbrauch!F2558</f>
        <v>0.82259856176797297</v>
      </c>
      <c r="J2558">
        <f t="shared" si="117"/>
        <v>0.29527813027300426</v>
      </c>
      <c r="K2558">
        <f t="shared" si="118"/>
        <v>2.6741888530476046</v>
      </c>
      <c r="L2558">
        <f t="shared" si="119"/>
        <v>0.74033870559117565</v>
      </c>
    </row>
    <row r="2559" spans="2:12" x14ac:dyDescent="0.35">
      <c r="B2559" s="30">
        <v>41015</v>
      </c>
      <c r="C2559" s="31" t="s">
        <v>64</v>
      </c>
      <c r="D2559" s="32">
        <v>5.1622815517508597E-4</v>
      </c>
      <c r="E2559" s="32">
        <v>0.12002879750693281</v>
      </c>
      <c r="F2559">
        <v>0</v>
      </c>
      <c r="G2559">
        <f>(D2559*Ergebnis!$C$2*Ergebnis!$C$6)</f>
        <v>3.3864566979485642</v>
      </c>
      <c r="H2559">
        <f>Ergebnis!$C$3/1000*Eigenverbrauch!E2559</f>
        <v>0.36008639252079844</v>
      </c>
      <c r="I2559">
        <f>Ergebnis!$C$4/1000*Eigenverbrauch!F2559</f>
        <v>0</v>
      </c>
      <c r="J2559">
        <f t="shared" si="117"/>
        <v>0.30607343364267864</v>
      </c>
      <c r="K2559">
        <f t="shared" si="118"/>
        <v>3.0803832643058855</v>
      </c>
      <c r="L2559">
        <f t="shared" si="119"/>
        <v>0</v>
      </c>
    </row>
    <row r="2560" spans="2:12" x14ac:dyDescent="0.35">
      <c r="B2560" s="30">
        <v>41015</v>
      </c>
      <c r="C2560" s="31" t="s">
        <v>65</v>
      </c>
      <c r="D2560" s="32">
        <v>3.998119092097372E-4</v>
      </c>
      <c r="E2560" s="32">
        <v>0.12586079378333134</v>
      </c>
      <c r="F2560">
        <v>0</v>
      </c>
      <c r="G2560">
        <f>(D2560*Ergebnis!$C$2*Ergebnis!$C$6)</f>
        <v>2.6227661244158762</v>
      </c>
      <c r="H2560">
        <f>Ergebnis!$C$3/1000*Eigenverbrauch!E2560</f>
        <v>0.377582381349994</v>
      </c>
      <c r="I2560">
        <f>Ergebnis!$C$4/1000*Eigenverbrauch!F2560</f>
        <v>0</v>
      </c>
      <c r="J2560">
        <f t="shared" si="117"/>
        <v>0.32094502414749487</v>
      </c>
      <c r="K2560">
        <f t="shared" si="118"/>
        <v>2.3018211002683815</v>
      </c>
      <c r="L2560">
        <f t="shared" si="119"/>
        <v>0</v>
      </c>
    </row>
    <row r="2561" spans="2:12" x14ac:dyDescent="0.35">
      <c r="B2561" s="30">
        <v>41015</v>
      </c>
      <c r="C2561" s="31" t="s">
        <v>66</v>
      </c>
      <c r="D2561" s="32">
        <v>3.4668508256422906E-4</v>
      </c>
      <c r="E2561" s="32">
        <v>0.12156589352403967</v>
      </c>
      <c r="F2561">
        <v>0</v>
      </c>
      <c r="G2561">
        <f>(D2561*Ergebnis!$C$2*Ergebnis!$C$6)</f>
        <v>2.2742541416213427</v>
      </c>
      <c r="H2561">
        <f>Ergebnis!$C$3/1000*Eigenverbrauch!E2561</f>
        <v>0.36469768057211899</v>
      </c>
      <c r="I2561">
        <f>Ergebnis!$C$4/1000*Eigenverbrauch!F2561</f>
        <v>0</v>
      </c>
      <c r="J2561">
        <f t="shared" si="117"/>
        <v>0.30999302848630111</v>
      </c>
      <c r="K2561">
        <f t="shared" si="118"/>
        <v>1.9642611131350416</v>
      </c>
      <c r="L2561">
        <f t="shared" si="119"/>
        <v>0</v>
      </c>
    </row>
    <row r="2562" spans="2:12" x14ac:dyDescent="0.35">
      <c r="B2562" s="30">
        <v>41015</v>
      </c>
      <c r="C2562" s="31" t="s">
        <v>67</v>
      </c>
      <c r="D2562" s="32">
        <v>5.7609936738583687E-4</v>
      </c>
      <c r="E2562" s="32">
        <v>0.11264685905127231</v>
      </c>
      <c r="F2562">
        <v>0</v>
      </c>
      <c r="G2562">
        <f>(D2562*Ergebnis!$C$2*Ergebnis!$C$6)</f>
        <v>3.7792118500510901</v>
      </c>
      <c r="H2562">
        <f>Ergebnis!$C$3/1000*Eigenverbrauch!E2562</f>
        <v>0.33794057715381692</v>
      </c>
      <c r="I2562">
        <f>Ergebnis!$C$4/1000*Eigenverbrauch!F2562</f>
        <v>0</v>
      </c>
      <c r="J2562">
        <f t="shared" si="117"/>
        <v>0.28724949058074439</v>
      </c>
      <c r="K2562">
        <f t="shared" si="118"/>
        <v>3.4919623594703455</v>
      </c>
      <c r="L2562">
        <f t="shared" si="119"/>
        <v>0</v>
      </c>
    </row>
    <row r="2563" spans="2:12" x14ac:dyDescent="0.35">
      <c r="B2563" s="30">
        <v>41015</v>
      </c>
      <c r="C2563" s="31" t="s">
        <v>68</v>
      </c>
      <c r="D2563" s="32">
        <v>2.8456574183173067E-4</v>
      </c>
      <c r="E2563" s="32">
        <v>0.10853394287707716</v>
      </c>
      <c r="F2563">
        <v>0</v>
      </c>
      <c r="G2563">
        <f>(D2563*Ergebnis!$C$2*Ergebnis!$C$6)</f>
        <v>1.8667512664161532</v>
      </c>
      <c r="H2563">
        <f>Ergebnis!$C$3/1000*Eigenverbrauch!E2563</f>
        <v>0.32560182863123144</v>
      </c>
      <c r="I2563">
        <f>Ergebnis!$C$4/1000*Eigenverbrauch!F2563</f>
        <v>0</v>
      </c>
      <c r="J2563">
        <f t="shared" si="117"/>
        <v>0.2767615543365467</v>
      </c>
      <c r="K2563">
        <f t="shared" si="118"/>
        <v>1.5899897120796065</v>
      </c>
      <c r="L2563">
        <f t="shared" si="119"/>
        <v>0</v>
      </c>
    </row>
    <row r="2564" spans="2:12" x14ac:dyDescent="0.35">
      <c r="B2564" s="30">
        <v>41015</v>
      </c>
      <c r="C2564" s="31" t="s">
        <v>69</v>
      </c>
      <c r="D2564" s="32">
        <v>2.2146037981776408E-4</v>
      </c>
      <c r="E2564" s="32">
        <v>0.11188038549494082</v>
      </c>
      <c r="F2564">
        <v>0</v>
      </c>
      <c r="G2564">
        <f>(D2564*Ergebnis!$C$2*Ergebnis!$C$6)</f>
        <v>1.4527800916045324</v>
      </c>
      <c r="H2564">
        <f>Ergebnis!$C$3/1000*Eigenverbrauch!E2564</f>
        <v>0.33564115648482246</v>
      </c>
      <c r="I2564">
        <f>Ergebnis!$C$4/1000*Eigenverbrauch!F2564</f>
        <v>0</v>
      </c>
      <c r="J2564">
        <f t="shared" si="117"/>
        <v>0.2852949830120991</v>
      </c>
      <c r="K2564">
        <f t="shared" si="118"/>
        <v>1.1674851085924334</v>
      </c>
      <c r="L2564">
        <f t="shared" si="119"/>
        <v>0</v>
      </c>
    </row>
    <row r="2565" spans="2:12" x14ac:dyDescent="0.35">
      <c r="B2565" s="30">
        <v>41015</v>
      </c>
      <c r="C2565" s="31" t="s">
        <v>70</v>
      </c>
      <c r="D2565" s="32">
        <v>1.6933272140414374E-4</v>
      </c>
      <c r="E2565" s="32">
        <v>0.12538549060593204</v>
      </c>
      <c r="F2565">
        <v>0</v>
      </c>
      <c r="G2565">
        <f>(D2565*Ergebnis!$C$2*Ergebnis!$C$6)</f>
        <v>1.1108226524111828</v>
      </c>
      <c r="H2565">
        <f>Ergebnis!$C$3/1000*Eigenverbrauch!E2565</f>
        <v>0.3761564718177961</v>
      </c>
      <c r="I2565">
        <f>Ergebnis!$C$4/1000*Eigenverbrauch!F2565</f>
        <v>0</v>
      </c>
      <c r="J2565">
        <f t="shared" ref="J2565:J2628" si="120">MIN(G2565,H2565)*0.85</f>
        <v>0.3197330010451267</v>
      </c>
      <c r="K2565">
        <f t="shared" ref="K2565:K2628" si="121">G2565-J2565</f>
        <v>0.79108965136605613</v>
      </c>
      <c r="L2565">
        <f t="shared" ref="L2565:L2628" si="122">MIN(I2565,K2565)*0.9</f>
        <v>0</v>
      </c>
    </row>
    <row r="2566" spans="2:12" x14ac:dyDescent="0.35">
      <c r="B2566" s="30">
        <v>41015</v>
      </c>
      <c r="C2566" s="31" t="s">
        <v>71</v>
      </c>
      <c r="D2566" s="32">
        <v>1.0471546009192584E-4</v>
      </c>
      <c r="E2566" s="32">
        <v>0.14486589540244865</v>
      </c>
      <c r="F2566">
        <v>0</v>
      </c>
      <c r="G2566">
        <f>(D2566*Ergebnis!$C$2*Ergebnis!$C$6)</f>
        <v>0.68693341820303344</v>
      </c>
      <c r="H2566">
        <f>Ergebnis!$C$3/1000*Eigenverbrauch!E2566</f>
        <v>0.43459768620734596</v>
      </c>
      <c r="I2566">
        <f>Ergebnis!$C$4/1000*Eigenverbrauch!F2566</f>
        <v>0</v>
      </c>
      <c r="J2566">
        <f t="shared" si="120"/>
        <v>0.36940803327624405</v>
      </c>
      <c r="K2566">
        <f t="shared" si="121"/>
        <v>0.31752538492678939</v>
      </c>
      <c r="L2566">
        <f t="shared" si="122"/>
        <v>0</v>
      </c>
    </row>
    <row r="2567" spans="2:12" x14ac:dyDescent="0.35">
      <c r="B2567" s="30">
        <v>41015</v>
      </c>
      <c r="C2567" s="31" t="s">
        <v>72</v>
      </c>
      <c r="D2567" s="32">
        <v>2.0180568894049737E-5</v>
      </c>
      <c r="E2567" s="32">
        <v>0.15284021561888372</v>
      </c>
      <c r="F2567">
        <v>0</v>
      </c>
      <c r="G2567">
        <f>(D2567*Ergebnis!$C$2*Ergebnis!$C$6)</f>
        <v>0.13238453194496627</v>
      </c>
      <c r="H2567">
        <f>Ergebnis!$C$3/1000*Eigenverbrauch!E2567</f>
        <v>0.45852064685665117</v>
      </c>
      <c r="I2567">
        <f>Ergebnis!$C$4/1000*Eigenverbrauch!F2567</f>
        <v>0</v>
      </c>
      <c r="J2567">
        <f t="shared" si="120"/>
        <v>0.11252685215322132</v>
      </c>
      <c r="K2567">
        <f t="shared" si="121"/>
        <v>1.985767979174495E-2</v>
      </c>
      <c r="L2567">
        <f t="shared" si="122"/>
        <v>0</v>
      </c>
    </row>
    <row r="2568" spans="2:12" x14ac:dyDescent="0.35">
      <c r="B2568" s="30">
        <v>41015</v>
      </c>
      <c r="C2568" s="31" t="s">
        <v>73</v>
      </c>
      <c r="D2568" s="32">
        <v>0</v>
      </c>
      <c r="E2568" s="32">
        <v>0.15735326076426029</v>
      </c>
      <c r="F2568">
        <v>0</v>
      </c>
      <c r="G2568">
        <f>(D2568*Ergebnis!$C$2*Ergebnis!$C$6)</f>
        <v>0</v>
      </c>
      <c r="H2568">
        <f>Ergebnis!$C$3/1000*Eigenverbrauch!E2568</f>
        <v>0.47205978229278089</v>
      </c>
      <c r="I2568">
        <f>Ergebnis!$C$4/1000*Eigenverbrauch!F2568</f>
        <v>0</v>
      </c>
      <c r="J2568">
        <f t="shared" si="120"/>
        <v>0</v>
      </c>
      <c r="K2568">
        <f t="shared" si="121"/>
        <v>0</v>
      </c>
      <c r="L2568">
        <f t="shared" si="122"/>
        <v>0</v>
      </c>
    </row>
    <row r="2569" spans="2:12" x14ac:dyDescent="0.35">
      <c r="B2569" s="30">
        <v>41015</v>
      </c>
      <c r="C2569" s="31" t="s">
        <v>74</v>
      </c>
      <c r="D2569" s="32">
        <v>0</v>
      </c>
      <c r="E2569" s="32">
        <v>0.15167957028683929</v>
      </c>
      <c r="F2569">
        <v>0</v>
      </c>
      <c r="G2569">
        <f>(D2569*Ergebnis!$C$2*Ergebnis!$C$6)</f>
        <v>0</v>
      </c>
      <c r="H2569">
        <f>Ergebnis!$C$3/1000*Eigenverbrauch!E2569</f>
        <v>0.45503871086051784</v>
      </c>
      <c r="I2569">
        <f>Ergebnis!$C$4/1000*Eigenverbrauch!F2569</f>
        <v>0</v>
      </c>
      <c r="J2569">
        <f t="shared" si="120"/>
        <v>0</v>
      </c>
      <c r="K2569">
        <f t="shared" si="121"/>
        <v>0</v>
      </c>
      <c r="L2569">
        <f t="shared" si="122"/>
        <v>0</v>
      </c>
    </row>
    <row r="2570" spans="2:12" x14ac:dyDescent="0.35">
      <c r="B2570" s="30">
        <v>41015</v>
      </c>
      <c r="C2570" s="31" t="s">
        <v>75</v>
      </c>
      <c r="D2570" s="32">
        <v>0</v>
      </c>
      <c r="E2570" s="32">
        <v>0.12672063592124699</v>
      </c>
      <c r="F2570">
        <v>0</v>
      </c>
      <c r="G2570">
        <f>(D2570*Ergebnis!$C$2*Ergebnis!$C$6)</f>
        <v>0</v>
      </c>
      <c r="H2570">
        <f>Ergebnis!$C$3/1000*Eigenverbrauch!E2570</f>
        <v>0.38016190776374098</v>
      </c>
      <c r="I2570">
        <f>Ergebnis!$C$4/1000*Eigenverbrauch!F2570</f>
        <v>0</v>
      </c>
      <c r="J2570">
        <f t="shared" si="120"/>
        <v>0</v>
      </c>
      <c r="K2570">
        <f t="shared" si="121"/>
        <v>0</v>
      </c>
      <c r="L2570">
        <f t="shared" si="122"/>
        <v>0</v>
      </c>
    </row>
    <row r="2571" spans="2:12" x14ac:dyDescent="0.35">
      <c r="B2571" s="30">
        <v>41015</v>
      </c>
      <c r="C2571" s="31" t="s">
        <v>76</v>
      </c>
      <c r="D2571" s="32">
        <v>0</v>
      </c>
      <c r="E2571" s="32">
        <v>9.6079006913462384E-2</v>
      </c>
      <c r="F2571">
        <v>0</v>
      </c>
      <c r="G2571">
        <f>(D2571*Ergebnis!$C$2*Ergebnis!$C$6)</f>
        <v>0</v>
      </c>
      <c r="H2571">
        <f>Ergebnis!$C$3/1000*Eigenverbrauch!E2571</f>
        <v>0.28823702074038715</v>
      </c>
      <c r="I2571">
        <f>Ergebnis!$C$4/1000*Eigenverbrauch!F2571</f>
        <v>0</v>
      </c>
      <c r="J2571">
        <f t="shared" si="120"/>
        <v>0</v>
      </c>
      <c r="K2571">
        <f t="shared" si="121"/>
        <v>0</v>
      </c>
      <c r="L2571">
        <f t="shared" si="122"/>
        <v>0</v>
      </c>
    </row>
    <row r="2572" spans="2:12" x14ac:dyDescent="0.35">
      <c r="B2572" s="30">
        <v>41016</v>
      </c>
      <c r="C2572" s="31" t="s">
        <v>53</v>
      </c>
      <c r="D2572" s="32">
        <v>0</v>
      </c>
      <c r="E2572" s="32">
        <v>7.9566174300796946E-2</v>
      </c>
      <c r="F2572">
        <v>0</v>
      </c>
      <c r="G2572">
        <f>(D2572*Ergebnis!$C$2*Ergebnis!$C$6)</f>
        <v>0</v>
      </c>
      <c r="H2572">
        <f>Ergebnis!$C$3/1000*Eigenverbrauch!E2572</f>
        <v>0.23869852290239085</v>
      </c>
      <c r="I2572">
        <f>Ergebnis!$C$4/1000*Eigenverbrauch!F2572</f>
        <v>0</v>
      </c>
      <c r="J2572">
        <f t="shared" si="120"/>
        <v>0</v>
      </c>
      <c r="K2572">
        <f t="shared" si="121"/>
        <v>0</v>
      </c>
      <c r="L2572">
        <f t="shared" si="122"/>
        <v>0</v>
      </c>
    </row>
    <row r="2573" spans="2:12" x14ac:dyDescent="0.35">
      <c r="B2573" s="30">
        <v>41016</v>
      </c>
      <c r="C2573" s="31" t="s">
        <v>54</v>
      </c>
      <c r="D2573" s="32">
        <v>0</v>
      </c>
      <c r="E2573" s="32">
        <v>6.8942460358575597E-2</v>
      </c>
      <c r="F2573">
        <v>0</v>
      </c>
      <c r="G2573">
        <f>(D2573*Ergebnis!$C$2*Ergebnis!$C$6)</f>
        <v>0</v>
      </c>
      <c r="H2573">
        <f>Ergebnis!$C$3/1000*Eigenverbrauch!E2573</f>
        <v>0.20682738107572679</v>
      </c>
      <c r="I2573">
        <f>Ergebnis!$C$4/1000*Eigenverbrauch!F2573</f>
        <v>0</v>
      </c>
      <c r="J2573">
        <f t="shared" si="120"/>
        <v>0</v>
      </c>
      <c r="K2573">
        <f t="shared" si="121"/>
        <v>0</v>
      </c>
      <c r="L2573">
        <f t="shared" si="122"/>
        <v>0</v>
      </c>
    </row>
    <row r="2574" spans="2:12" x14ac:dyDescent="0.35">
      <c r="B2574" s="30">
        <v>41016</v>
      </c>
      <c r="C2574" s="31" t="s">
        <v>55</v>
      </c>
      <c r="D2574" s="32">
        <v>0</v>
      </c>
      <c r="E2574" s="32">
        <v>6.8469175573996802E-2</v>
      </c>
      <c r="F2574">
        <v>0.2720558143160603</v>
      </c>
      <c r="G2574">
        <f>(D2574*Ergebnis!$C$2*Ergebnis!$C$6)</f>
        <v>0</v>
      </c>
      <c r="H2574">
        <f>Ergebnis!$C$3/1000*Eigenverbrauch!E2574</f>
        <v>0.20540752672199042</v>
      </c>
      <c r="I2574">
        <f>Ergebnis!$C$4/1000*Eigenverbrauch!F2574</f>
        <v>0.95219535010621104</v>
      </c>
      <c r="J2574">
        <f t="shared" si="120"/>
        <v>0</v>
      </c>
      <c r="K2574">
        <f t="shared" si="121"/>
        <v>0</v>
      </c>
      <c r="L2574">
        <f t="shared" si="122"/>
        <v>0</v>
      </c>
    </row>
    <row r="2575" spans="2:12" x14ac:dyDescent="0.35">
      <c r="B2575" s="30">
        <v>41016</v>
      </c>
      <c r="C2575" s="31" t="s">
        <v>56</v>
      </c>
      <c r="D2575" s="32">
        <v>0</v>
      </c>
      <c r="E2575" s="32">
        <v>7.1668903609628215E-2</v>
      </c>
      <c r="F2575">
        <v>0.25607545846081886</v>
      </c>
      <c r="G2575">
        <f>(D2575*Ergebnis!$C$2*Ergebnis!$C$6)</f>
        <v>0</v>
      </c>
      <c r="H2575">
        <f>Ergebnis!$C$3/1000*Eigenverbrauch!E2575</f>
        <v>0.21500671082888465</v>
      </c>
      <c r="I2575">
        <f>Ergebnis!$C$4/1000*Eigenverbrauch!F2575</f>
        <v>0.89626410461286599</v>
      </c>
      <c r="J2575">
        <f t="shared" si="120"/>
        <v>0</v>
      </c>
      <c r="K2575">
        <f t="shared" si="121"/>
        <v>0</v>
      </c>
      <c r="L2575">
        <f t="shared" si="122"/>
        <v>0</v>
      </c>
    </row>
    <row r="2576" spans="2:12" x14ac:dyDescent="0.35">
      <c r="B2576" s="30">
        <v>41016</v>
      </c>
      <c r="C2576" s="31" t="s">
        <v>57</v>
      </c>
      <c r="D2576" s="32">
        <v>0</v>
      </c>
      <c r="E2576" s="32">
        <v>7.7811148385739298E-2</v>
      </c>
      <c r="F2576">
        <v>0.14830549763217898</v>
      </c>
      <c r="G2576">
        <f>(D2576*Ergebnis!$C$2*Ergebnis!$C$6)</f>
        <v>0</v>
      </c>
      <c r="H2576">
        <f>Ergebnis!$C$3/1000*Eigenverbrauch!E2576</f>
        <v>0.23343344515721789</v>
      </c>
      <c r="I2576">
        <f>Ergebnis!$C$4/1000*Eigenverbrauch!F2576</f>
        <v>0.51906924171262647</v>
      </c>
      <c r="J2576">
        <f t="shared" si="120"/>
        <v>0</v>
      </c>
      <c r="K2576">
        <f t="shared" si="121"/>
        <v>0</v>
      </c>
      <c r="L2576">
        <f t="shared" si="122"/>
        <v>0</v>
      </c>
    </row>
    <row r="2577" spans="2:12" x14ac:dyDescent="0.35">
      <c r="B2577" s="30">
        <v>41016</v>
      </c>
      <c r="C2577" s="31" t="s">
        <v>58</v>
      </c>
      <c r="D2577" s="32">
        <v>0</v>
      </c>
      <c r="E2577" s="32">
        <v>9.0099961927265951E-2</v>
      </c>
      <c r="F2577">
        <v>0.16837838364546998</v>
      </c>
      <c r="G2577">
        <f>(D2577*Ergebnis!$C$2*Ergebnis!$C$6)</f>
        <v>0</v>
      </c>
      <c r="H2577">
        <f>Ergebnis!$C$3/1000*Eigenverbrauch!E2577</f>
        <v>0.27029988578179787</v>
      </c>
      <c r="I2577">
        <f>Ergebnis!$C$4/1000*Eigenverbrauch!F2577</f>
        <v>0.58932434275914491</v>
      </c>
      <c r="J2577">
        <f t="shared" si="120"/>
        <v>0</v>
      </c>
      <c r="K2577">
        <f t="shared" si="121"/>
        <v>0</v>
      </c>
      <c r="L2577">
        <f t="shared" si="122"/>
        <v>0</v>
      </c>
    </row>
    <row r="2578" spans="2:12" x14ac:dyDescent="0.35">
      <c r="B2578" s="30">
        <v>41016</v>
      </c>
      <c r="C2578" s="31" t="s">
        <v>59</v>
      </c>
      <c r="D2578" s="32">
        <v>0</v>
      </c>
      <c r="E2578" s="32">
        <v>0.11401823119339237</v>
      </c>
      <c r="F2578">
        <v>0.22469939391577182</v>
      </c>
      <c r="G2578">
        <f>(D2578*Ergebnis!$C$2*Ergebnis!$C$6)</f>
        <v>0</v>
      </c>
      <c r="H2578">
        <f>Ergebnis!$C$3/1000*Eigenverbrauch!E2578</f>
        <v>0.34205469358017709</v>
      </c>
      <c r="I2578">
        <f>Ergebnis!$C$4/1000*Eigenverbrauch!F2578</f>
        <v>0.78644787870520139</v>
      </c>
      <c r="J2578">
        <f t="shared" si="120"/>
        <v>0</v>
      </c>
      <c r="K2578">
        <f t="shared" si="121"/>
        <v>0</v>
      </c>
      <c r="L2578">
        <f t="shared" si="122"/>
        <v>0</v>
      </c>
    </row>
    <row r="2579" spans="2:12" x14ac:dyDescent="0.35">
      <c r="B2579" s="30">
        <v>41016</v>
      </c>
      <c r="C2579" s="31" t="s">
        <v>60</v>
      </c>
      <c r="D2579" s="32">
        <v>0</v>
      </c>
      <c r="E2579" s="32">
        <v>0.12595735471979483</v>
      </c>
      <c r="F2579">
        <v>0.23463839572817805</v>
      </c>
      <c r="G2579">
        <f>(D2579*Ergebnis!$C$2*Ergebnis!$C$6)</f>
        <v>0</v>
      </c>
      <c r="H2579">
        <f>Ergebnis!$C$3/1000*Eigenverbrauch!E2579</f>
        <v>0.37787206415938446</v>
      </c>
      <c r="I2579">
        <f>Ergebnis!$C$4/1000*Eigenverbrauch!F2579</f>
        <v>0.82123438504862312</v>
      </c>
      <c r="J2579">
        <f t="shared" si="120"/>
        <v>0</v>
      </c>
      <c r="K2579">
        <f t="shared" si="121"/>
        <v>0</v>
      </c>
      <c r="L2579">
        <f t="shared" si="122"/>
        <v>0</v>
      </c>
    </row>
    <row r="2580" spans="2:12" x14ac:dyDescent="0.35">
      <c r="B2580" s="30">
        <v>41016</v>
      </c>
      <c r="C2580" s="31" t="s">
        <v>61</v>
      </c>
      <c r="D2580" s="32">
        <v>0</v>
      </c>
      <c r="E2580" s="32">
        <v>0.12438621582100561</v>
      </c>
      <c r="F2580">
        <v>0.57334398690390342</v>
      </c>
      <c r="G2580">
        <f>(D2580*Ergebnis!$C$2*Ergebnis!$C$6)</f>
        <v>0</v>
      </c>
      <c r="H2580">
        <f>Ergebnis!$C$3/1000*Eigenverbrauch!E2580</f>
        <v>0.3731586474630168</v>
      </c>
      <c r="I2580">
        <f>Ergebnis!$C$4/1000*Eigenverbrauch!F2580</f>
        <v>2.0067039541636618</v>
      </c>
      <c r="J2580">
        <f t="shared" si="120"/>
        <v>0</v>
      </c>
      <c r="K2580">
        <f t="shared" si="121"/>
        <v>0</v>
      </c>
      <c r="L2580">
        <f t="shared" si="122"/>
        <v>0</v>
      </c>
    </row>
    <row r="2581" spans="2:12" x14ac:dyDescent="0.35">
      <c r="B2581" s="30">
        <v>41016</v>
      </c>
      <c r="C2581" s="31" t="s">
        <v>62</v>
      </c>
      <c r="D2581" s="32">
        <v>0</v>
      </c>
      <c r="E2581" s="32">
        <v>0.11931303161688153</v>
      </c>
      <c r="F2581">
        <v>0.57996998811217426</v>
      </c>
      <c r="G2581">
        <f>(D2581*Ergebnis!$C$2*Ergebnis!$C$6)</f>
        <v>0</v>
      </c>
      <c r="H2581">
        <f>Ergebnis!$C$3/1000*Eigenverbrauch!E2581</f>
        <v>0.35793909485064457</v>
      </c>
      <c r="I2581">
        <f>Ergebnis!$C$4/1000*Eigenverbrauch!F2581</f>
        <v>2.0298949583926098</v>
      </c>
      <c r="J2581">
        <f t="shared" si="120"/>
        <v>0</v>
      </c>
      <c r="K2581">
        <f t="shared" si="121"/>
        <v>0</v>
      </c>
      <c r="L2581">
        <f t="shared" si="122"/>
        <v>0</v>
      </c>
    </row>
    <row r="2582" spans="2:12" x14ac:dyDescent="0.35">
      <c r="B2582" s="30">
        <v>41016</v>
      </c>
      <c r="C2582" s="31" t="s">
        <v>63</v>
      </c>
      <c r="D2582" s="32">
        <v>0</v>
      </c>
      <c r="E2582" s="32">
        <v>0.11579534520509971</v>
      </c>
      <c r="F2582">
        <v>0.23502816050513514</v>
      </c>
      <c r="G2582">
        <f>(D2582*Ergebnis!$C$2*Ergebnis!$C$6)</f>
        <v>0</v>
      </c>
      <c r="H2582">
        <f>Ergebnis!$C$3/1000*Eigenverbrauch!E2582</f>
        <v>0.34738603561529913</v>
      </c>
      <c r="I2582">
        <f>Ergebnis!$C$4/1000*Eigenverbrauch!F2582</f>
        <v>0.82259856176797297</v>
      </c>
      <c r="J2582">
        <f t="shared" si="120"/>
        <v>0</v>
      </c>
      <c r="K2582">
        <f t="shared" si="121"/>
        <v>0</v>
      </c>
      <c r="L2582">
        <f t="shared" si="122"/>
        <v>0</v>
      </c>
    </row>
    <row r="2583" spans="2:12" x14ac:dyDescent="0.35">
      <c r="B2583" s="30">
        <v>41016</v>
      </c>
      <c r="C2583" s="31" t="s">
        <v>64</v>
      </c>
      <c r="D2583" s="32">
        <v>0</v>
      </c>
      <c r="E2583" s="32">
        <v>0.12002879750693281</v>
      </c>
      <c r="F2583">
        <v>0</v>
      </c>
      <c r="G2583">
        <f>(D2583*Ergebnis!$C$2*Ergebnis!$C$6)</f>
        <v>0</v>
      </c>
      <c r="H2583">
        <f>Ergebnis!$C$3/1000*Eigenverbrauch!E2583</f>
        <v>0.36008639252079844</v>
      </c>
      <c r="I2583">
        <f>Ergebnis!$C$4/1000*Eigenverbrauch!F2583</f>
        <v>0</v>
      </c>
      <c r="J2583">
        <f t="shared" si="120"/>
        <v>0</v>
      </c>
      <c r="K2583">
        <f t="shared" si="121"/>
        <v>0</v>
      </c>
      <c r="L2583">
        <f t="shared" si="122"/>
        <v>0</v>
      </c>
    </row>
    <row r="2584" spans="2:12" x14ac:dyDescent="0.35">
      <c r="B2584" s="30">
        <v>41016</v>
      </c>
      <c r="C2584" s="31" t="s">
        <v>65</v>
      </c>
      <c r="D2584" s="32">
        <v>0</v>
      </c>
      <c r="E2584" s="32">
        <v>0.12586079378333134</v>
      </c>
      <c r="F2584">
        <v>0</v>
      </c>
      <c r="G2584">
        <f>(D2584*Ergebnis!$C$2*Ergebnis!$C$6)</f>
        <v>0</v>
      </c>
      <c r="H2584">
        <f>Ergebnis!$C$3/1000*Eigenverbrauch!E2584</f>
        <v>0.377582381349994</v>
      </c>
      <c r="I2584">
        <f>Ergebnis!$C$4/1000*Eigenverbrauch!F2584</f>
        <v>0</v>
      </c>
      <c r="J2584">
        <f t="shared" si="120"/>
        <v>0</v>
      </c>
      <c r="K2584">
        <f t="shared" si="121"/>
        <v>0</v>
      </c>
      <c r="L2584">
        <f t="shared" si="122"/>
        <v>0</v>
      </c>
    </row>
    <row r="2585" spans="2:12" x14ac:dyDescent="0.35">
      <c r="B2585" s="30">
        <v>41016</v>
      </c>
      <c r="C2585" s="31" t="s">
        <v>66</v>
      </c>
      <c r="D2585" s="32">
        <v>0</v>
      </c>
      <c r="E2585" s="32">
        <v>0.12156589352403967</v>
      </c>
      <c r="F2585">
        <v>0</v>
      </c>
      <c r="G2585">
        <f>(D2585*Ergebnis!$C$2*Ergebnis!$C$6)</f>
        <v>0</v>
      </c>
      <c r="H2585">
        <f>Ergebnis!$C$3/1000*Eigenverbrauch!E2585</f>
        <v>0.36469768057211899</v>
      </c>
      <c r="I2585">
        <f>Ergebnis!$C$4/1000*Eigenverbrauch!F2585</f>
        <v>0</v>
      </c>
      <c r="J2585">
        <f t="shared" si="120"/>
        <v>0</v>
      </c>
      <c r="K2585">
        <f t="shared" si="121"/>
        <v>0</v>
      </c>
      <c r="L2585">
        <f t="shared" si="122"/>
        <v>0</v>
      </c>
    </row>
    <row r="2586" spans="2:12" x14ac:dyDescent="0.35">
      <c r="B2586" s="30">
        <v>41016</v>
      </c>
      <c r="C2586" s="31" t="s">
        <v>67</v>
      </c>
      <c r="D2586" s="32">
        <v>0</v>
      </c>
      <c r="E2586" s="32">
        <v>0.11264685905127231</v>
      </c>
      <c r="F2586">
        <v>0</v>
      </c>
      <c r="G2586">
        <f>(D2586*Ergebnis!$C$2*Ergebnis!$C$6)</f>
        <v>0</v>
      </c>
      <c r="H2586">
        <f>Ergebnis!$C$3/1000*Eigenverbrauch!E2586</f>
        <v>0.33794057715381692</v>
      </c>
      <c r="I2586">
        <f>Ergebnis!$C$4/1000*Eigenverbrauch!F2586</f>
        <v>0</v>
      </c>
      <c r="J2586">
        <f t="shared" si="120"/>
        <v>0</v>
      </c>
      <c r="K2586">
        <f t="shared" si="121"/>
        <v>0</v>
      </c>
      <c r="L2586">
        <f t="shared" si="122"/>
        <v>0</v>
      </c>
    </row>
    <row r="2587" spans="2:12" x14ac:dyDescent="0.35">
      <c r="B2587" s="30">
        <v>41016</v>
      </c>
      <c r="C2587" s="31" t="s">
        <v>68</v>
      </c>
      <c r="D2587" s="32">
        <v>0</v>
      </c>
      <c r="E2587" s="32">
        <v>0.10853394287707716</v>
      </c>
      <c r="F2587">
        <v>0</v>
      </c>
      <c r="G2587">
        <f>(D2587*Ergebnis!$C$2*Ergebnis!$C$6)</f>
        <v>0</v>
      </c>
      <c r="H2587">
        <f>Ergebnis!$C$3/1000*Eigenverbrauch!E2587</f>
        <v>0.32560182863123144</v>
      </c>
      <c r="I2587">
        <f>Ergebnis!$C$4/1000*Eigenverbrauch!F2587</f>
        <v>0</v>
      </c>
      <c r="J2587">
        <f t="shared" si="120"/>
        <v>0</v>
      </c>
      <c r="K2587">
        <f t="shared" si="121"/>
        <v>0</v>
      </c>
      <c r="L2587">
        <f t="shared" si="122"/>
        <v>0</v>
      </c>
    </row>
    <row r="2588" spans="2:12" x14ac:dyDescent="0.35">
      <c r="B2588" s="30">
        <v>41016</v>
      </c>
      <c r="C2588" s="31" t="s">
        <v>69</v>
      </c>
      <c r="D2588" s="32">
        <v>0</v>
      </c>
      <c r="E2588" s="32">
        <v>0.11188038549494082</v>
      </c>
      <c r="F2588">
        <v>0</v>
      </c>
      <c r="G2588">
        <f>(D2588*Ergebnis!$C$2*Ergebnis!$C$6)</f>
        <v>0</v>
      </c>
      <c r="H2588">
        <f>Ergebnis!$C$3/1000*Eigenverbrauch!E2588</f>
        <v>0.33564115648482246</v>
      </c>
      <c r="I2588">
        <f>Ergebnis!$C$4/1000*Eigenverbrauch!F2588</f>
        <v>0</v>
      </c>
      <c r="J2588">
        <f t="shared" si="120"/>
        <v>0</v>
      </c>
      <c r="K2588">
        <f t="shared" si="121"/>
        <v>0</v>
      </c>
      <c r="L2588">
        <f t="shared" si="122"/>
        <v>0</v>
      </c>
    </row>
    <row r="2589" spans="2:12" x14ac:dyDescent="0.35">
      <c r="B2589" s="30">
        <v>41016</v>
      </c>
      <c r="C2589" s="31" t="s">
        <v>70</v>
      </c>
      <c r="D2589" s="32">
        <v>0</v>
      </c>
      <c r="E2589" s="32">
        <v>0.12538549060593204</v>
      </c>
      <c r="F2589">
        <v>0</v>
      </c>
      <c r="G2589">
        <f>(D2589*Ergebnis!$C$2*Ergebnis!$C$6)</f>
        <v>0</v>
      </c>
      <c r="H2589">
        <f>Ergebnis!$C$3/1000*Eigenverbrauch!E2589</f>
        <v>0.3761564718177961</v>
      </c>
      <c r="I2589">
        <f>Ergebnis!$C$4/1000*Eigenverbrauch!F2589</f>
        <v>0</v>
      </c>
      <c r="J2589">
        <f t="shared" si="120"/>
        <v>0</v>
      </c>
      <c r="K2589">
        <f t="shared" si="121"/>
        <v>0</v>
      </c>
      <c r="L2589">
        <f t="shared" si="122"/>
        <v>0</v>
      </c>
    </row>
    <row r="2590" spans="2:12" x14ac:dyDescent="0.35">
      <c r="B2590" s="30">
        <v>41016</v>
      </c>
      <c r="C2590" s="31" t="s">
        <v>71</v>
      </c>
      <c r="D2590" s="32">
        <v>0</v>
      </c>
      <c r="E2590" s="32">
        <v>0.14486589540244865</v>
      </c>
      <c r="F2590">
        <v>0</v>
      </c>
      <c r="G2590">
        <f>(D2590*Ergebnis!$C$2*Ergebnis!$C$6)</f>
        <v>0</v>
      </c>
      <c r="H2590">
        <f>Ergebnis!$C$3/1000*Eigenverbrauch!E2590</f>
        <v>0.43459768620734596</v>
      </c>
      <c r="I2590">
        <f>Ergebnis!$C$4/1000*Eigenverbrauch!F2590</f>
        <v>0</v>
      </c>
      <c r="J2590">
        <f t="shared" si="120"/>
        <v>0</v>
      </c>
      <c r="K2590">
        <f t="shared" si="121"/>
        <v>0</v>
      </c>
      <c r="L2590">
        <f t="shared" si="122"/>
        <v>0</v>
      </c>
    </row>
    <row r="2591" spans="2:12" x14ac:dyDescent="0.35">
      <c r="B2591" s="30">
        <v>41016</v>
      </c>
      <c r="C2591" s="31" t="s">
        <v>72</v>
      </c>
      <c r="D2591" s="32">
        <v>0</v>
      </c>
      <c r="E2591" s="32">
        <v>0.15284021561888372</v>
      </c>
      <c r="F2591">
        <v>0</v>
      </c>
      <c r="G2591">
        <f>(D2591*Ergebnis!$C$2*Ergebnis!$C$6)</f>
        <v>0</v>
      </c>
      <c r="H2591">
        <f>Ergebnis!$C$3/1000*Eigenverbrauch!E2591</f>
        <v>0.45852064685665117</v>
      </c>
      <c r="I2591">
        <f>Ergebnis!$C$4/1000*Eigenverbrauch!F2591</f>
        <v>0</v>
      </c>
      <c r="J2591">
        <f t="shared" si="120"/>
        <v>0</v>
      </c>
      <c r="K2591">
        <f t="shared" si="121"/>
        <v>0</v>
      </c>
      <c r="L2591">
        <f t="shared" si="122"/>
        <v>0</v>
      </c>
    </row>
    <row r="2592" spans="2:12" x14ac:dyDescent="0.35">
      <c r="B2592" s="30">
        <v>41016</v>
      </c>
      <c r="C2592" s="31" t="s">
        <v>73</v>
      </c>
      <c r="D2592" s="32">
        <v>0</v>
      </c>
      <c r="E2592" s="32">
        <v>0.15735326076426029</v>
      </c>
      <c r="F2592">
        <v>0</v>
      </c>
      <c r="G2592">
        <f>(D2592*Ergebnis!$C$2*Ergebnis!$C$6)</f>
        <v>0</v>
      </c>
      <c r="H2592">
        <f>Ergebnis!$C$3/1000*Eigenverbrauch!E2592</f>
        <v>0.47205978229278089</v>
      </c>
      <c r="I2592">
        <f>Ergebnis!$C$4/1000*Eigenverbrauch!F2592</f>
        <v>0</v>
      </c>
      <c r="J2592">
        <f t="shared" si="120"/>
        <v>0</v>
      </c>
      <c r="K2592">
        <f t="shared" si="121"/>
        <v>0</v>
      </c>
      <c r="L2592">
        <f t="shared" si="122"/>
        <v>0</v>
      </c>
    </row>
    <row r="2593" spans="2:12" x14ac:dyDescent="0.35">
      <c r="B2593" s="30">
        <v>41016</v>
      </c>
      <c r="C2593" s="31" t="s">
        <v>74</v>
      </c>
      <c r="D2593" s="32">
        <v>0</v>
      </c>
      <c r="E2593" s="32">
        <v>0.15167957028683929</v>
      </c>
      <c r="F2593">
        <v>0</v>
      </c>
      <c r="G2593">
        <f>(D2593*Ergebnis!$C$2*Ergebnis!$C$6)</f>
        <v>0</v>
      </c>
      <c r="H2593">
        <f>Ergebnis!$C$3/1000*Eigenverbrauch!E2593</f>
        <v>0.45503871086051784</v>
      </c>
      <c r="I2593">
        <f>Ergebnis!$C$4/1000*Eigenverbrauch!F2593</f>
        <v>0</v>
      </c>
      <c r="J2593">
        <f t="shared" si="120"/>
        <v>0</v>
      </c>
      <c r="K2593">
        <f t="shared" si="121"/>
        <v>0</v>
      </c>
      <c r="L2593">
        <f t="shared" si="122"/>
        <v>0</v>
      </c>
    </row>
    <row r="2594" spans="2:12" x14ac:dyDescent="0.35">
      <c r="B2594" s="30">
        <v>41016</v>
      </c>
      <c r="C2594" s="31" t="s">
        <v>75</v>
      </c>
      <c r="D2594" s="32">
        <v>0</v>
      </c>
      <c r="E2594" s="32">
        <v>0.12672063592124699</v>
      </c>
      <c r="F2594">
        <v>0</v>
      </c>
      <c r="G2594">
        <f>(D2594*Ergebnis!$C$2*Ergebnis!$C$6)</f>
        <v>0</v>
      </c>
      <c r="H2594">
        <f>Ergebnis!$C$3/1000*Eigenverbrauch!E2594</f>
        <v>0.38016190776374098</v>
      </c>
      <c r="I2594">
        <f>Ergebnis!$C$4/1000*Eigenverbrauch!F2594</f>
        <v>0</v>
      </c>
      <c r="J2594">
        <f t="shared" si="120"/>
        <v>0</v>
      </c>
      <c r="K2594">
        <f t="shared" si="121"/>
        <v>0</v>
      </c>
      <c r="L2594">
        <f t="shared" si="122"/>
        <v>0</v>
      </c>
    </row>
    <row r="2595" spans="2:12" x14ac:dyDescent="0.35">
      <c r="B2595" s="30">
        <v>41016</v>
      </c>
      <c r="C2595" s="31" t="s">
        <v>76</v>
      </c>
      <c r="D2595" s="32">
        <v>0</v>
      </c>
      <c r="E2595" s="32">
        <v>9.6079006913462384E-2</v>
      </c>
      <c r="F2595">
        <v>0</v>
      </c>
      <c r="G2595">
        <f>(D2595*Ergebnis!$C$2*Ergebnis!$C$6)</f>
        <v>0</v>
      </c>
      <c r="H2595">
        <f>Ergebnis!$C$3/1000*Eigenverbrauch!E2595</f>
        <v>0.28823702074038715</v>
      </c>
      <c r="I2595">
        <f>Ergebnis!$C$4/1000*Eigenverbrauch!F2595</f>
        <v>0</v>
      </c>
      <c r="J2595">
        <f t="shared" si="120"/>
        <v>0</v>
      </c>
      <c r="K2595">
        <f t="shared" si="121"/>
        <v>0</v>
      </c>
      <c r="L2595">
        <f t="shared" si="122"/>
        <v>0</v>
      </c>
    </row>
    <row r="2596" spans="2:12" x14ac:dyDescent="0.35">
      <c r="B2596" s="30">
        <v>41017</v>
      </c>
      <c r="C2596" s="31" t="s">
        <v>53</v>
      </c>
      <c r="D2596" s="32">
        <v>0</v>
      </c>
      <c r="E2596" s="32">
        <v>7.9566174300796946E-2</v>
      </c>
      <c r="F2596">
        <v>0</v>
      </c>
      <c r="G2596">
        <f>(D2596*Ergebnis!$C$2*Ergebnis!$C$6)</f>
        <v>0</v>
      </c>
      <c r="H2596">
        <f>Ergebnis!$C$3/1000*Eigenverbrauch!E2596</f>
        <v>0.23869852290239085</v>
      </c>
      <c r="I2596">
        <f>Ergebnis!$C$4/1000*Eigenverbrauch!F2596</f>
        <v>0</v>
      </c>
      <c r="J2596">
        <f t="shared" si="120"/>
        <v>0</v>
      </c>
      <c r="K2596">
        <f t="shared" si="121"/>
        <v>0</v>
      </c>
      <c r="L2596">
        <f t="shared" si="122"/>
        <v>0</v>
      </c>
    </row>
    <row r="2597" spans="2:12" x14ac:dyDescent="0.35">
      <c r="B2597" s="30">
        <v>41017</v>
      </c>
      <c r="C2597" s="31" t="s">
        <v>54</v>
      </c>
      <c r="D2597" s="32">
        <v>0</v>
      </c>
      <c r="E2597" s="32">
        <v>6.8942460358575597E-2</v>
      </c>
      <c r="F2597">
        <v>0</v>
      </c>
      <c r="G2597">
        <f>(D2597*Ergebnis!$C$2*Ergebnis!$C$6)</f>
        <v>0</v>
      </c>
      <c r="H2597">
        <f>Ergebnis!$C$3/1000*Eigenverbrauch!E2597</f>
        <v>0.20682738107572679</v>
      </c>
      <c r="I2597">
        <f>Ergebnis!$C$4/1000*Eigenverbrauch!F2597</f>
        <v>0</v>
      </c>
      <c r="J2597">
        <f t="shared" si="120"/>
        <v>0</v>
      </c>
      <c r="K2597">
        <f t="shared" si="121"/>
        <v>0</v>
      </c>
      <c r="L2597">
        <f t="shared" si="122"/>
        <v>0</v>
      </c>
    </row>
    <row r="2598" spans="2:12" x14ac:dyDescent="0.35">
      <c r="B2598" s="30">
        <v>41017</v>
      </c>
      <c r="C2598" s="31" t="s">
        <v>55</v>
      </c>
      <c r="D2598" s="32">
        <v>0</v>
      </c>
      <c r="E2598" s="32">
        <v>6.8469175573996802E-2</v>
      </c>
      <c r="F2598">
        <v>0.2720558143160603</v>
      </c>
      <c r="G2598">
        <f>(D2598*Ergebnis!$C$2*Ergebnis!$C$6)</f>
        <v>0</v>
      </c>
      <c r="H2598">
        <f>Ergebnis!$C$3/1000*Eigenverbrauch!E2598</f>
        <v>0.20540752672199042</v>
      </c>
      <c r="I2598">
        <f>Ergebnis!$C$4/1000*Eigenverbrauch!F2598</f>
        <v>0.95219535010621104</v>
      </c>
      <c r="J2598">
        <f t="shared" si="120"/>
        <v>0</v>
      </c>
      <c r="K2598">
        <f t="shared" si="121"/>
        <v>0</v>
      </c>
      <c r="L2598">
        <f t="shared" si="122"/>
        <v>0</v>
      </c>
    </row>
    <row r="2599" spans="2:12" x14ac:dyDescent="0.35">
      <c r="B2599" s="30">
        <v>41017</v>
      </c>
      <c r="C2599" s="31" t="s">
        <v>56</v>
      </c>
      <c r="D2599" s="32">
        <v>0</v>
      </c>
      <c r="E2599" s="32">
        <v>7.1668903609628215E-2</v>
      </c>
      <c r="F2599">
        <v>0.25607545846081886</v>
      </c>
      <c r="G2599">
        <f>(D2599*Ergebnis!$C$2*Ergebnis!$C$6)</f>
        <v>0</v>
      </c>
      <c r="H2599">
        <f>Ergebnis!$C$3/1000*Eigenverbrauch!E2599</f>
        <v>0.21500671082888465</v>
      </c>
      <c r="I2599">
        <f>Ergebnis!$C$4/1000*Eigenverbrauch!F2599</f>
        <v>0.89626410461286599</v>
      </c>
      <c r="J2599">
        <f t="shared" si="120"/>
        <v>0</v>
      </c>
      <c r="K2599">
        <f t="shared" si="121"/>
        <v>0</v>
      </c>
      <c r="L2599">
        <f t="shared" si="122"/>
        <v>0</v>
      </c>
    </row>
    <row r="2600" spans="2:12" x14ac:dyDescent="0.35">
      <c r="B2600" s="30">
        <v>41017</v>
      </c>
      <c r="C2600" s="31" t="s">
        <v>57</v>
      </c>
      <c r="D2600" s="32">
        <v>0</v>
      </c>
      <c r="E2600" s="32">
        <v>7.7811148385739298E-2</v>
      </c>
      <c r="F2600">
        <v>0.14830549763217898</v>
      </c>
      <c r="G2600">
        <f>(D2600*Ergebnis!$C$2*Ergebnis!$C$6)</f>
        <v>0</v>
      </c>
      <c r="H2600">
        <f>Ergebnis!$C$3/1000*Eigenverbrauch!E2600</f>
        <v>0.23343344515721789</v>
      </c>
      <c r="I2600">
        <f>Ergebnis!$C$4/1000*Eigenverbrauch!F2600</f>
        <v>0.51906924171262647</v>
      </c>
      <c r="J2600">
        <f t="shared" si="120"/>
        <v>0</v>
      </c>
      <c r="K2600">
        <f t="shared" si="121"/>
        <v>0</v>
      </c>
      <c r="L2600">
        <f t="shared" si="122"/>
        <v>0</v>
      </c>
    </row>
    <row r="2601" spans="2:12" x14ac:dyDescent="0.35">
      <c r="B2601" s="30">
        <v>41017</v>
      </c>
      <c r="C2601" s="31" t="s">
        <v>58</v>
      </c>
      <c r="D2601" s="32">
        <v>0</v>
      </c>
      <c r="E2601" s="32">
        <v>9.0099961927265951E-2</v>
      </c>
      <c r="F2601">
        <v>0.16837838364546998</v>
      </c>
      <c r="G2601">
        <f>(D2601*Ergebnis!$C$2*Ergebnis!$C$6)</f>
        <v>0</v>
      </c>
      <c r="H2601">
        <f>Ergebnis!$C$3/1000*Eigenverbrauch!E2601</f>
        <v>0.27029988578179787</v>
      </c>
      <c r="I2601">
        <f>Ergebnis!$C$4/1000*Eigenverbrauch!F2601</f>
        <v>0.58932434275914491</v>
      </c>
      <c r="J2601">
        <f t="shared" si="120"/>
        <v>0</v>
      </c>
      <c r="K2601">
        <f t="shared" si="121"/>
        <v>0</v>
      </c>
      <c r="L2601">
        <f t="shared" si="122"/>
        <v>0</v>
      </c>
    </row>
    <row r="2602" spans="2:12" x14ac:dyDescent="0.35">
      <c r="B2602" s="30">
        <v>41017</v>
      </c>
      <c r="C2602" s="31" t="s">
        <v>59</v>
      </c>
      <c r="D2602" s="32">
        <v>0</v>
      </c>
      <c r="E2602" s="32">
        <v>0.11401823119339237</v>
      </c>
      <c r="F2602">
        <v>0.22469939391577182</v>
      </c>
      <c r="G2602">
        <f>(D2602*Ergebnis!$C$2*Ergebnis!$C$6)</f>
        <v>0</v>
      </c>
      <c r="H2602">
        <f>Ergebnis!$C$3/1000*Eigenverbrauch!E2602</f>
        <v>0.34205469358017709</v>
      </c>
      <c r="I2602">
        <f>Ergebnis!$C$4/1000*Eigenverbrauch!F2602</f>
        <v>0.78644787870520139</v>
      </c>
      <c r="J2602">
        <f t="shared" si="120"/>
        <v>0</v>
      </c>
      <c r="K2602">
        <f t="shared" si="121"/>
        <v>0</v>
      </c>
      <c r="L2602">
        <f t="shared" si="122"/>
        <v>0</v>
      </c>
    </row>
    <row r="2603" spans="2:12" x14ac:dyDescent="0.35">
      <c r="B2603" s="30">
        <v>41017</v>
      </c>
      <c r="C2603" s="31" t="s">
        <v>60</v>
      </c>
      <c r="D2603" s="32">
        <v>0</v>
      </c>
      <c r="E2603" s="32">
        <v>0.12595735471979483</v>
      </c>
      <c r="F2603">
        <v>0.23463839572817805</v>
      </c>
      <c r="G2603">
        <f>(D2603*Ergebnis!$C$2*Ergebnis!$C$6)</f>
        <v>0</v>
      </c>
      <c r="H2603">
        <f>Ergebnis!$C$3/1000*Eigenverbrauch!E2603</f>
        <v>0.37787206415938446</v>
      </c>
      <c r="I2603">
        <f>Ergebnis!$C$4/1000*Eigenverbrauch!F2603</f>
        <v>0.82123438504862312</v>
      </c>
      <c r="J2603">
        <f t="shared" si="120"/>
        <v>0</v>
      </c>
      <c r="K2603">
        <f t="shared" si="121"/>
        <v>0</v>
      </c>
      <c r="L2603">
        <f t="shared" si="122"/>
        <v>0</v>
      </c>
    </row>
    <row r="2604" spans="2:12" x14ac:dyDescent="0.35">
      <c r="B2604" s="30">
        <v>41017</v>
      </c>
      <c r="C2604" s="31" t="s">
        <v>61</v>
      </c>
      <c r="D2604" s="32">
        <v>0</v>
      </c>
      <c r="E2604" s="32">
        <v>0.12438621582100561</v>
      </c>
      <c r="F2604">
        <v>0.57334398690390342</v>
      </c>
      <c r="G2604">
        <f>(D2604*Ergebnis!$C$2*Ergebnis!$C$6)</f>
        <v>0</v>
      </c>
      <c r="H2604">
        <f>Ergebnis!$C$3/1000*Eigenverbrauch!E2604</f>
        <v>0.3731586474630168</v>
      </c>
      <c r="I2604">
        <f>Ergebnis!$C$4/1000*Eigenverbrauch!F2604</f>
        <v>2.0067039541636618</v>
      </c>
      <c r="J2604">
        <f t="shared" si="120"/>
        <v>0</v>
      </c>
      <c r="K2604">
        <f t="shared" si="121"/>
        <v>0</v>
      </c>
      <c r="L2604">
        <f t="shared" si="122"/>
        <v>0</v>
      </c>
    </row>
    <row r="2605" spans="2:12" x14ac:dyDescent="0.35">
      <c r="B2605" s="30">
        <v>41017</v>
      </c>
      <c r="C2605" s="31" t="s">
        <v>62</v>
      </c>
      <c r="D2605" s="32">
        <v>0</v>
      </c>
      <c r="E2605" s="32">
        <v>0.11931303161688153</v>
      </c>
      <c r="F2605">
        <v>0.57996998811217426</v>
      </c>
      <c r="G2605">
        <f>(D2605*Ergebnis!$C$2*Ergebnis!$C$6)</f>
        <v>0</v>
      </c>
      <c r="H2605">
        <f>Ergebnis!$C$3/1000*Eigenverbrauch!E2605</f>
        <v>0.35793909485064457</v>
      </c>
      <c r="I2605">
        <f>Ergebnis!$C$4/1000*Eigenverbrauch!F2605</f>
        <v>2.0298949583926098</v>
      </c>
      <c r="J2605">
        <f t="shared" si="120"/>
        <v>0</v>
      </c>
      <c r="K2605">
        <f t="shared" si="121"/>
        <v>0</v>
      </c>
      <c r="L2605">
        <f t="shared" si="122"/>
        <v>0</v>
      </c>
    </row>
    <row r="2606" spans="2:12" x14ac:dyDescent="0.35">
      <c r="B2606" s="30">
        <v>41017</v>
      </c>
      <c r="C2606" s="31" t="s">
        <v>63</v>
      </c>
      <c r="D2606" s="32">
        <v>0</v>
      </c>
      <c r="E2606" s="32">
        <v>0.11579534520509971</v>
      </c>
      <c r="F2606">
        <v>0.23502816050513514</v>
      </c>
      <c r="G2606">
        <f>(D2606*Ergebnis!$C$2*Ergebnis!$C$6)</f>
        <v>0</v>
      </c>
      <c r="H2606">
        <f>Ergebnis!$C$3/1000*Eigenverbrauch!E2606</f>
        <v>0.34738603561529913</v>
      </c>
      <c r="I2606">
        <f>Ergebnis!$C$4/1000*Eigenverbrauch!F2606</f>
        <v>0.82259856176797297</v>
      </c>
      <c r="J2606">
        <f t="shared" si="120"/>
        <v>0</v>
      </c>
      <c r="K2606">
        <f t="shared" si="121"/>
        <v>0</v>
      </c>
      <c r="L2606">
        <f t="shared" si="122"/>
        <v>0</v>
      </c>
    </row>
    <row r="2607" spans="2:12" x14ac:dyDescent="0.35">
      <c r="B2607" s="30">
        <v>41017</v>
      </c>
      <c r="C2607" s="31" t="s">
        <v>64</v>
      </c>
      <c r="D2607" s="32">
        <v>0</v>
      </c>
      <c r="E2607" s="32">
        <v>0.12002879750693281</v>
      </c>
      <c r="F2607">
        <v>0</v>
      </c>
      <c r="G2607">
        <f>(D2607*Ergebnis!$C$2*Ergebnis!$C$6)</f>
        <v>0</v>
      </c>
      <c r="H2607">
        <f>Ergebnis!$C$3/1000*Eigenverbrauch!E2607</f>
        <v>0.36008639252079844</v>
      </c>
      <c r="I2607">
        <f>Ergebnis!$C$4/1000*Eigenverbrauch!F2607</f>
        <v>0</v>
      </c>
      <c r="J2607">
        <f t="shared" si="120"/>
        <v>0</v>
      </c>
      <c r="K2607">
        <f t="shared" si="121"/>
        <v>0</v>
      </c>
      <c r="L2607">
        <f t="shared" si="122"/>
        <v>0</v>
      </c>
    </row>
    <row r="2608" spans="2:12" x14ac:dyDescent="0.35">
      <c r="B2608" s="30">
        <v>41017</v>
      </c>
      <c r="C2608" s="31" t="s">
        <v>65</v>
      </c>
      <c r="D2608" s="32">
        <v>0</v>
      </c>
      <c r="E2608" s="32">
        <v>0.12586079378333134</v>
      </c>
      <c r="F2608">
        <v>0</v>
      </c>
      <c r="G2608">
        <f>(D2608*Ergebnis!$C$2*Ergebnis!$C$6)</f>
        <v>0</v>
      </c>
      <c r="H2608">
        <f>Ergebnis!$C$3/1000*Eigenverbrauch!E2608</f>
        <v>0.377582381349994</v>
      </c>
      <c r="I2608">
        <f>Ergebnis!$C$4/1000*Eigenverbrauch!F2608</f>
        <v>0</v>
      </c>
      <c r="J2608">
        <f t="shared" si="120"/>
        <v>0</v>
      </c>
      <c r="K2608">
        <f t="shared" si="121"/>
        <v>0</v>
      </c>
      <c r="L2608">
        <f t="shared" si="122"/>
        <v>0</v>
      </c>
    </row>
    <row r="2609" spans="2:12" x14ac:dyDescent="0.35">
      <c r="B2609" s="30">
        <v>41017</v>
      </c>
      <c r="C2609" s="31" t="s">
        <v>66</v>
      </c>
      <c r="D2609" s="32">
        <v>0</v>
      </c>
      <c r="E2609" s="32">
        <v>0.12156589352403967</v>
      </c>
      <c r="F2609">
        <v>0</v>
      </c>
      <c r="G2609">
        <f>(D2609*Ergebnis!$C$2*Ergebnis!$C$6)</f>
        <v>0</v>
      </c>
      <c r="H2609">
        <f>Ergebnis!$C$3/1000*Eigenverbrauch!E2609</f>
        <v>0.36469768057211899</v>
      </c>
      <c r="I2609">
        <f>Ergebnis!$C$4/1000*Eigenverbrauch!F2609</f>
        <v>0</v>
      </c>
      <c r="J2609">
        <f t="shared" si="120"/>
        <v>0</v>
      </c>
      <c r="K2609">
        <f t="shared" si="121"/>
        <v>0</v>
      </c>
      <c r="L2609">
        <f t="shared" si="122"/>
        <v>0</v>
      </c>
    </row>
    <row r="2610" spans="2:12" x14ac:dyDescent="0.35">
      <c r="B2610" s="30">
        <v>41017</v>
      </c>
      <c r="C2610" s="31" t="s">
        <v>67</v>
      </c>
      <c r="D2610" s="32">
        <v>0</v>
      </c>
      <c r="E2610" s="32">
        <v>0.11264685905127231</v>
      </c>
      <c r="F2610">
        <v>0</v>
      </c>
      <c r="G2610">
        <f>(D2610*Ergebnis!$C$2*Ergebnis!$C$6)</f>
        <v>0</v>
      </c>
      <c r="H2610">
        <f>Ergebnis!$C$3/1000*Eigenverbrauch!E2610</f>
        <v>0.33794057715381692</v>
      </c>
      <c r="I2610">
        <f>Ergebnis!$C$4/1000*Eigenverbrauch!F2610</f>
        <v>0</v>
      </c>
      <c r="J2610">
        <f t="shared" si="120"/>
        <v>0</v>
      </c>
      <c r="K2610">
        <f t="shared" si="121"/>
        <v>0</v>
      </c>
      <c r="L2610">
        <f t="shared" si="122"/>
        <v>0</v>
      </c>
    </row>
    <row r="2611" spans="2:12" x14ac:dyDescent="0.35">
      <c r="B2611" s="30">
        <v>41017</v>
      </c>
      <c r="C2611" s="31" t="s">
        <v>68</v>
      </c>
      <c r="D2611" s="32">
        <v>0</v>
      </c>
      <c r="E2611" s="32">
        <v>0.10853394287707716</v>
      </c>
      <c r="F2611">
        <v>0</v>
      </c>
      <c r="G2611">
        <f>(D2611*Ergebnis!$C$2*Ergebnis!$C$6)</f>
        <v>0</v>
      </c>
      <c r="H2611">
        <f>Ergebnis!$C$3/1000*Eigenverbrauch!E2611</f>
        <v>0.32560182863123144</v>
      </c>
      <c r="I2611">
        <f>Ergebnis!$C$4/1000*Eigenverbrauch!F2611</f>
        <v>0</v>
      </c>
      <c r="J2611">
        <f t="shared" si="120"/>
        <v>0</v>
      </c>
      <c r="K2611">
        <f t="shared" si="121"/>
        <v>0</v>
      </c>
      <c r="L2611">
        <f t="shared" si="122"/>
        <v>0</v>
      </c>
    </row>
    <row r="2612" spans="2:12" x14ac:dyDescent="0.35">
      <c r="B2612" s="30">
        <v>41017</v>
      </c>
      <c r="C2612" s="31" t="s">
        <v>69</v>
      </c>
      <c r="D2612" s="32">
        <v>0</v>
      </c>
      <c r="E2612" s="32">
        <v>0.11188038549494082</v>
      </c>
      <c r="F2612">
        <v>0</v>
      </c>
      <c r="G2612">
        <f>(D2612*Ergebnis!$C$2*Ergebnis!$C$6)</f>
        <v>0</v>
      </c>
      <c r="H2612">
        <f>Ergebnis!$C$3/1000*Eigenverbrauch!E2612</f>
        <v>0.33564115648482246</v>
      </c>
      <c r="I2612">
        <f>Ergebnis!$C$4/1000*Eigenverbrauch!F2612</f>
        <v>0</v>
      </c>
      <c r="J2612">
        <f t="shared" si="120"/>
        <v>0</v>
      </c>
      <c r="K2612">
        <f t="shared" si="121"/>
        <v>0</v>
      </c>
      <c r="L2612">
        <f t="shared" si="122"/>
        <v>0</v>
      </c>
    </row>
    <row r="2613" spans="2:12" x14ac:dyDescent="0.35">
      <c r="B2613" s="30">
        <v>41017</v>
      </c>
      <c r="C2613" s="31" t="s">
        <v>70</v>
      </c>
      <c r="D2613" s="32">
        <v>0</v>
      </c>
      <c r="E2613" s="32">
        <v>0.12538549060593204</v>
      </c>
      <c r="F2613">
        <v>0</v>
      </c>
      <c r="G2613">
        <f>(D2613*Ergebnis!$C$2*Ergebnis!$C$6)</f>
        <v>0</v>
      </c>
      <c r="H2613">
        <f>Ergebnis!$C$3/1000*Eigenverbrauch!E2613</f>
        <v>0.3761564718177961</v>
      </c>
      <c r="I2613">
        <f>Ergebnis!$C$4/1000*Eigenverbrauch!F2613</f>
        <v>0</v>
      </c>
      <c r="J2613">
        <f t="shared" si="120"/>
        <v>0</v>
      </c>
      <c r="K2613">
        <f t="shared" si="121"/>
        <v>0</v>
      </c>
      <c r="L2613">
        <f t="shared" si="122"/>
        <v>0</v>
      </c>
    </row>
    <row r="2614" spans="2:12" x14ac:dyDescent="0.35">
      <c r="B2614" s="30">
        <v>41017</v>
      </c>
      <c r="C2614" s="31" t="s">
        <v>71</v>
      </c>
      <c r="D2614" s="32">
        <v>0</v>
      </c>
      <c r="E2614" s="32">
        <v>0.14486589540244865</v>
      </c>
      <c r="F2614">
        <v>0</v>
      </c>
      <c r="G2614">
        <f>(D2614*Ergebnis!$C$2*Ergebnis!$C$6)</f>
        <v>0</v>
      </c>
      <c r="H2614">
        <f>Ergebnis!$C$3/1000*Eigenverbrauch!E2614</f>
        <v>0.43459768620734596</v>
      </c>
      <c r="I2614">
        <f>Ergebnis!$C$4/1000*Eigenverbrauch!F2614</f>
        <v>0</v>
      </c>
      <c r="J2614">
        <f t="shared" si="120"/>
        <v>0</v>
      </c>
      <c r="K2614">
        <f t="shared" si="121"/>
        <v>0</v>
      </c>
      <c r="L2614">
        <f t="shared" si="122"/>
        <v>0</v>
      </c>
    </row>
    <row r="2615" spans="2:12" x14ac:dyDescent="0.35">
      <c r="B2615" s="30">
        <v>41017</v>
      </c>
      <c r="C2615" s="31" t="s">
        <v>72</v>
      </c>
      <c r="D2615" s="32">
        <v>0</v>
      </c>
      <c r="E2615" s="32">
        <v>0.15284021561888372</v>
      </c>
      <c r="F2615">
        <v>0</v>
      </c>
      <c r="G2615">
        <f>(D2615*Ergebnis!$C$2*Ergebnis!$C$6)</f>
        <v>0</v>
      </c>
      <c r="H2615">
        <f>Ergebnis!$C$3/1000*Eigenverbrauch!E2615</f>
        <v>0.45852064685665117</v>
      </c>
      <c r="I2615">
        <f>Ergebnis!$C$4/1000*Eigenverbrauch!F2615</f>
        <v>0</v>
      </c>
      <c r="J2615">
        <f t="shared" si="120"/>
        <v>0</v>
      </c>
      <c r="K2615">
        <f t="shared" si="121"/>
        <v>0</v>
      </c>
      <c r="L2615">
        <f t="shared" si="122"/>
        <v>0</v>
      </c>
    </row>
    <row r="2616" spans="2:12" x14ac:dyDescent="0.35">
      <c r="B2616" s="30">
        <v>41017</v>
      </c>
      <c r="C2616" s="31" t="s">
        <v>73</v>
      </c>
      <c r="D2616" s="32">
        <v>0</v>
      </c>
      <c r="E2616" s="32">
        <v>0.15735326076426029</v>
      </c>
      <c r="F2616">
        <v>0</v>
      </c>
      <c r="G2616">
        <f>(D2616*Ergebnis!$C$2*Ergebnis!$C$6)</f>
        <v>0</v>
      </c>
      <c r="H2616">
        <f>Ergebnis!$C$3/1000*Eigenverbrauch!E2616</f>
        <v>0.47205978229278089</v>
      </c>
      <c r="I2616">
        <f>Ergebnis!$C$4/1000*Eigenverbrauch!F2616</f>
        <v>0</v>
      </c>
      <c r="J2616">
        <f t="shared" si="120"/>
        <v>0</v>
      </c>
      <c r="K2616">
        <f t="shared" si="121"/>
        <v>0</v>
      </c>
      <c r="L2616">
        <f t="shared" si="122"/>
        <v>0</v>
      </c>
    </row>
    <row r="2617" spans="2:12" x14ac:dyDescent="0.35">
      <c r="B2617" s="30">
        <v>41017</v>
      </c>
      <c r="C2617" s="31" t="s">
        <v>74</v>
      </c>
      <c r="D2617" s="32">
        <v>0</v>
      </c>
      <c r="E2617" s="32">
        <v>0.15167957028683929</v>
      </c>
      <c r="F2617">
        <v>0</v>
      </c>
      <c r="G2617">
        <f>(D2617*Ergebnis!$C$2*Ergebnis!$C$6)</f>
        <v>0</v>
      </c>
      <c r="H2617">
        <f>Ergebnis!$C$3/1000*Eigenverbrauch!E2617</f>
        <v>0.45503871086051784</v>
      </c>
      <c r="I2617">
        <f>Ergebnis!$C$4/1000*Eigenverbrauch!F2617</f>
        <v>0</v>
      </c>
      <c r="J2617">
        <f t="shared" si="120"/>
        <v>0</v>
      </c>
      <c r="K2617">
        <f t="shared" si="121"/>
        <v>0</v>
      </c>
      <c r="L2617">
        <f t="shared" si="122"/>
        <v>0</v>
      </c>
    </row>
    <row r="2618" spans="2:12" x14ac:dyDescent="0.35">
      <c r="B2618" s="30">
        <v>41017</v>
      </c>
      <c r="C2618" s="31" t="s">
        <v>75</v>
      </c>
      <c r="D2618" s="32">
        <v>0</v>
      </c>
      <c r="E2618" s="32">
        <v>0.12672063592124699</v>
      </c>
      <c r="F2618">
        <v>0</v>
      </c>
      <c r="G2618">
        <f>(D2618*Ergebnis!$C$2*Ergebnis!$C$6)</f>
        <v>0</v>
      </c>
      <c r="H2618">
        <f>Ergebnis!$C$3/1000*Eigenverbrauch!E2618</f>
        <v>0.38016190776374098</v>
      </c>
      <c r="I2618">
        <f>Ergebnis!$C$4/1000*Eigenverbrauch!F2618</f>
        <v>0</v>
      </c>
      <c r="J2618">
        <f t="shared" si="120"/>
        <v>0</v>
      </c>
      <c r="K2618">
        <f t="shared" si="121"/>
        <v>0</v>
      </c>
      <c r="L2618">
        <f t="shared" si="122"/>
        <v>0</v>
      </c>
    </row>
    <row r="2619" spans="2:12" x14ac:dyDescent="0.35">
      <c r="B2619" s="30">
        <v>41017</v>
      </c>
      <c r="C2619" s="31" t="s">
        <v>76</v>
      </c>
      <c r="D2619" s="32">
        <v>0</v>
      </c>
      <c r="E2619" s="32">
        <v>9.6079006913462384E-2</v>
      </c>
      <c r="F2619">
        <v>0</v>
      </c>
      <c r="G2619">
        <f>(D2619*Ergebnis!$C$2*Ergebnis!$C$6)</f>
        <v>0</v>
      </c>
      <c r="H2619">
        <f>Ergebnis!$C$3/1000*Eigenverbrauch!E2619</f>
        <v>0.28823702074038715</v>
      </c>
      <c r="I2619">
        <f>Ergebnis!$C$4/1000*Eigenverbrauch!F2619</f>
        <v>0</v>
      </c>
      <c r="J2619">
        <f t="shared" si="120"/>
        <v>0</v>
      </c>
      <c r="K2619">
        <f t="shared" si="121"/>
        <v>0</v>
      </c>
      <c r="L2619">
        <f t="shared" si="122"/>
        <v>0</v>
      </c>
    </row>
    <row r="2620" spans="2:12" x14ac:dyDescent="0.35">
      <c r="B2620" s="30">
        <v>41018</v>
      </c>
      <c r="C2620" s="31" t="s">
        <v>53</v>
      </c>
      <c r="D2620" s="32">
        <v>0</v>
      </c>
      <c r="E2620" s="32">
        <v>7.9566174300796946E-2</v>
      </c>
      <c r="F2620">
        <v>0</v>
      </c>
      <c r="G2620">
        <f>(D2620*Ergebnis!$C$2*Ergebnis!$C$6)</f>
        <v>0</v>
      </c>
      <c r="H2620">
        <f>Ergebnis!$C$3/1000*Eigenverbrauch!E2620</f>
        <v>0.23869852290239085</v>
      </c>
      <c r="I2620">
        <f>Ergebnis!$C$4/1000*Eigenverbrauch!F2620</f>
        <v>0</v>
      </c>
      <c r="J2620">
        <f t="shared" si="120"/>
        <v>0</v>
      </c>
      <c r="K2620">
        <f t="shared" si="121"/>
        <v>0</v>
      </c>
      <c r="L2620">
        <f t="shared" si="122"/>
        <v>0</v>
      </c>
    </row>
    <row r="2621" spans="2:12" x14ac:dyDescent="0.35">
      <c r="B2621" s="30">
        <v>41018</v>
      </c>
      <c r="C2621" s="31" t="s">
        <v>54</v>
      </c>
      <c r="D2621" s="32">
        <v>0</v>
      </c>
      <c r="E2621" s="32">
        <v>6.8942460358575597E-2</v>
      </c>
      <c r="F2621">
        <v>0</v>
      </c>
      <c r="G2621">
        <f>(D2621*Ergebnis!$C$2*Ergebnis!$C$6)</f>
        <v>0</v>
      </c>
      <c r="H2621">
        <f>Ergebnis!$C$3/1000*Eigenverbrauch!E2621</f>
        <v>0.20682738107572679</v>
      </c>
      <c r="I2621">
        <f>Ergebnis!$C$4/1000*Eigenverbrauch!F2621</f>
        <v>0</v>
      </c>
      <c r="J2621">
        <f t="shared" si="120"/>
        <v>0</v>
      </c>
      <c r="K2621">
        <f t="shared" si="121"/>
        <v>0</v>
      </c>
      <c r="L2621">
        <f t="shared" si="122"/>
        <v>0</v>
      </c>
    </row>
    <row r="2622" spans="2:12" x14ac:dyDescent="0.35">
      <c r="B2622" s="30">
        <v>41018</v>
      </c>
      <c r="C2622" s="31" t="s">
        <v>55</v>
      </c>
      <c r="D2622" s="32">
        <v>0</v>
      </c>
      <c r="E2622" s="32">
        <v>6.8469175573996802E-2</v>
      </c>
      <c r="F2622">
        <v>0.2720558143160603</v>
      </c>
      <c r="G2622">
        <f>(D2622*Ergebnis!$C$2*Ergebnis!$C$6)</f>
        <v>0</v>
      </c>
      <c r="H2622">
        <f>Ergebnis!$C$3/1000*Eigenverbrauch!E2622</f>
        <v>0.20540752672199042</v>
      </c>
      <c r="I2622">
        <f>Ergebnis!$C$4/1000*Eigenverbrauch!F2622</f>
        <v>0.95219535010621104</v>
      </c>
      <c r="J2622">
        <f t="shared" si="120"/>
        <v>0</v>
      </c>
      <c r="K2622">
        <f t="shared" si="121"/>
        <v>0</v>
      </c>
      <c r="L2622">
        <f t="shared" si="122"/>
        <v>0</v>
      </c>
    </row>
    <row r="2623" spans="2:12" x14ac:dyDescent="0.35">
      <c r="B2623" s="30">
        <v>41018</v>
      </c>
      <c r="C2623" s="31" t="s">
        <v>56</v>
      </c>
      <c r="D2623" s="32">
        <v>0</v>
      </c>
      <c r="E2623" s="32">
        <v>7.1668903609628215E-2</v>
      </c>
      <c r="F2623">
        <v>0.25607545846081886</v>
      </c>
      <c r="G2623">
        <f>(D2623*Ergebnis!$C$2*Ergebnis!$C$6)</f>
        <v>0</v>
      </c>
      <c r="H2623">
        <f>Ergebnis!$C$3/1000*Eigenverbrauch!E2623</f>
        <v>0.21500671082888465</v>
      </c>
      <c r="I2623">
        <f>Ergebnis!$C$4/1000*Eigenverbrauch!F2623</f>
        <v>0.89626410461286599</v>
      </c>
      <c r="J2623">
        <f t="shared" si="120"/>
        <v>0</v>
      </c>
      <c r="K2623">
        <f t="shared" si="121"/>
        <v>0</v>
      </c>
      <c r="L2623">
        <f t="shared" si="122"/>
        <v>0</v>
      </c>
    </row>
    <row r="2624" spans="2:12" x14ac:dyDescent="0.35">
      <c r="B2624" s="30">
        <v>41018</v>
      </c>
      <c r="C2624" s="31" t="s">
        <v>57</v>
      </c>
      <c r="D2624" s="32">
        <v>0</v>
      </c>
      <c r="E2624" s="32">
        <v>7.7811148385739298E-2</v>
      </c>
      <c r="F2624">
        <v>0.14830549763217898</v>
      </c>
      <c r="G2624">
        <f>(D2624*Ergebnis!$C$2*Ergebnis!$C$6)</f>
        <v>0</v>
      </c>
      <c r="H2624">
        <f>Ergebnis!$C$3/1000*Eigenverbrauch!E2624</f>
        <v>0.23343344515721789</v>
      </c>
      <c r="I2624">
        <f>Ergebnis!$C$4/1000*Eigenverbrauch!F2624</f>
        <v>0.51906924171262647</v>
      </c>
      <c r="J2624">
        <f t="shared" si="120"/>
        <v>0</v>
      </c>
      <c r="K2624">
        <f t="shared" si="121"/>
        <v>0</v>
      </c>
      <c r="L2624">
        <f t="shared" si="122"/>
        <v>0</v>
      </c>
    </row>
    <row r="2625" spans="2:12" x14ac:dyDescent="0.35">
      <c r="B2625" s="30">
        <v>41018</v>
      </c>
      <c r="C2625" s="31" t="s">
        <v>58</v>
      </c>
      <c r="D2625" s="32">
        <v>0</v>
      </c>
      <c r="E2625" s="32">
        <v>9.0099961927265951E-2</v>
      </c>
      <c r="F2625">
        <v>0.16837838364546998</v>
      </c>
      <c r="G2625">
        <f>(D2625*Ergebnis!$C$2*Ergebnis!$C$6)</f>
        <v>0</v>
      </c>
      <c r="H2625">
        <f>Ergebnis!$C$3/1000*Eigenverbrauch!E2625</f>
        <v>0.27029988578179787</v>
      </c>
      <c r="I2625">
        <f>Ergebnis!$C$4/1000*Eigenverbrauch!F2625</f>
        <v>0.58932434275914491</v>
      </c>
      <c r="J2625">
        <f t="shared" si="120"/>
        <v>0</v>
      </c>
      <c r="K2625">
        <f t="shared" si="121"/>
        <v>0</v>
      </c>
      <c r="L2625">
        <f t="shared" si="122"/>
        <v>0</v>
      </c>
    </row>
    <row r="2626" spans="2:12" x14ac:dyDescent="0.35">
      <c r="B2626" s="30">
        <v>41018</v>
      </c>
      <c r="C2626" s="31" t="s">
        <v>59</v>
      </c>
      <c r="D2626" s="32">
        <v>0</v>
      </c>
      <c r="E2626" s="32">
        <v>0.11401823119339237</v>
      </c>
      <c r="F2626">
        <v>0.22469939391577182</v>
      </c>
      <c r="G2626">
        <f>(D2626*Ergebnis!$C$2*Ergebnis!$C$6)</f>
        <v>0</v>
      </c>
      <c r="H2626">
        <f>Ergebnis!$C$3/1000*Eigenverbrauch!E2626</f>
        <v>0.34205469358017709</v>
      </c>
      <c r="I2626">
        <f>Ergebnis!$C$4/1000*Eigenverbrauch!F2626</f>
        <v>0.78644787870520139</v>
      </c>
      <c r="J2626">
        <f t="shared" si="120"/>
        <v>0</v>
      </c>
      <c r="K2626">
        <f t="shared" si="121"/>
        <v>0</v>
      </c>
      <c r="L2626">
        <f t="shared" si="122"/>
        <v>0</v>
      </c>
    </row>
    <row r="2627" spans="2:12" x14ac:dyDescent="0.35">
      <c r="B2627" s="30">
        <v>41018</v>
      </c>
      <c r="C2627" s="31" t="s">
        <v>60</v>
      </c>
      <c r="D2627" s="32">
        <v>0</v>
      </c>
      <c r="E2627" s="32">
        <v>0.12595735471979483</v>
      </c>
      <c r="F2627">
        <v>0.23463839572817805</v>
      </c>
      <c r="G2627">
        <f>(D2627*Ergebnis!$C$2*Ergebnis!$C$6)</f>
        <v>0</v>
      </c>
      <c r="H2627">
        <f>Ergebnis!$C$3/1000*Eigenverbrauch!E2627</f>
        <v>0.37787206415938446</v>
      </c>
      <c r="I2627">
        <f>Ergebnis!$C$4/1000*Eigenverbrauch!F2627</f>
        <v>0.82123438504862312</v>
      </c>
      <c r="J2627">
        <f t="shared" si="120"/>
        <v>0</v>
      </c>
      <c r="K2627">
        <f t="shared" si="121"/>
        <v>0</v>
      </c>
      <c r="L2627">
        <f t="shared" si="122"/>
        <v>0</v>
      </c>
    </row>
    <row r="2628" spans="2:12" x14ac:dyDescent="0.35">
      <c r="B2628" s="30">
        <v>41018</v>
      </c>
      <c r="C2628" s="31" t="s">
        <v>61</v>
      </c>
      <c r="D2628" s="32">
        <v>8.8912825687595043E-5</v>
      </c>
      <c r="E2628" s="32">
        <v>0.12438621582100561</v>
      </c>
      <c r="F2628">
        <v>0.57334398690390342</v>
      </c>
      <c r="G2628">
        <f>(D2628*Ergebnis!$C$2*Ergebnis!$C$6)</f>
        <v>0.58326813651062348</v>
      </c>
      <c r="H2628">
        <f>Ergebnis!$C$3/1000*Eigenverbrauch!E2628</f>
        <v>0.3731586474630168</v>
      </c>
      <c r="I2628">
        <f>Ergebnis!$C$4/1000*Eigenverbrauch!F2628</f>
        <v>2.0067039541636618</v>
      </c>
      <c r="J2628">
        <f t="shared" si="120"/>
        <v>0.31718485034356425</v>
      </c>
      <c r="K2628">
        <f t="shared" si="121"/>
        <v>0.26608328616705923</v>
      </c>
      <c r="L2628">
        <f t="shared" si="122"/>
        <v>0.23947495755035331</v>
      </c>
    </row>
    <row r="2629" spans="2:12" x14ac:dyDescent="0.35">
      <c r="B2629" s="30">
        <v>41018</v>
      </c>
      <c r="C2629" s="31" t="s">
        <v>62</v>
      </c>
      <c r="D2629" s="32">
        <v>4.0307235291379214E-4</v>
      </c>
      <c r="E2629" s="32">
        <v>0.11931303161688153</v>
      </c>
      <c r="F2629">
        <v>0.57996998811217426</v>
      </c>
      <c r="G2629">
        <f>(D2629*Ergebnis!$C$2*Ergebnis!$C$6)</f>
        <v>2.6441546351144765</v>
      </c>
      <c r="H2629">
        <f>Ergebnis!$C$3/1000*Eigenverbrauch!E2629</f>
        <v>0.35793909485064457</v>
      </c>
      <c r="I2629">
        <f>Ergebnis!$C$4/1000*Eigenverbrauch!F2629</f>
        <v>2.0298949583926098</v>
      </c>
      <c r="J2629">
        <f t="shared" ref="J2629:J2692" si="123">MIN(G2629,H2629)*0.85</f>
        <v>0.3042482306230479</v>
      </c>
      <c r="K2629">
        <f t="shared" ref="K2629:K2692" si="124">G2629-J2629</f>
        <v>2.3399064044914284</v>
      </c>
      <c r="L2629">
        <f t="shared" ref="L2629:L2692" si="125">MIN(I2629,K2629)*0.9</f>
        <v>1.826905462553349</v>
      </c>
    </row>
    <row r="2630" spans="2:12" x14ac:dyDescent="0.35">
      <c r="B2630" s="30">
        <v>41018</v>
      </c>
      <c r="C2630" s="31" t="s">
        <v>63</v>
      </c>
      <c r="D2630" s="32">
        <v>6.5031390250434547E-4</v>
      </c>
      <c r="E2630" s="32">
        <v>0.11579534520509971</v>
      </c>
      <c r="F2630">
        <v>0.23502816050513514</v>
      </c>
      <c r="G2630">
        <f>(D2630*Ergebnis!$C$2*Ergebnis!$C$6)</f>
        <v>4.2660592004285061</v>
      </c>
      <c r="H2630">
        <f>Ergebnis!$C$3/1000*Eigenverbrauch!E2630</f>
        <v>0.34738603561529913</v>
      </c>
      <c r="I2630">
        <f>Ergebnis!$C$4/1000*Eigenverbrauch!F2630</f>
        <v>0.82259856176797297</v>
      </c>
      <c r="J2630">
        <f t="shared" si="123"/>
        <v>0.29527813027300426</v>
      </c>
      <c r="K2630">
        <f t="shared" si="124"/>
        <v>3.970781070155502</v>
      </c>
      <c r="L2630">
        <f t="shared" si="125"/>
        <v>0.74033870559117565</v>
      </c>
    </row>
    <row r="2631" spans="2:12" x14ac:dyDescent="0.35">
      <c r="B2631" s="30">
        <v>41018</v>
      </c>
      <c r="C2631" s="31" t="s">
        <v>64</v>
      </c>
      <c r="D2631" s="32">
        <v>8.2194734023191508E-4</v>
      </c>
      <c r="E2631" s="32">
        <v>0.12002879750693281</v>
      </c>
      <c r="F2631">
        <v>0</v>
      </c>
      <c r="G2631">
        <f>(D2631*Ergebnis!$C$2*Ergebnis!$C$6)</f>
        <v>5.3919745519213631</v>
      </c>
      <c r="H2631">
        <f>Ergebnis!$C$3/1000*Eigenverbrauch!E2631</f>
        <v>0.36008639252079844</v>
      </c>
      <c r="I2631">
        <f>Ergebnis!$C$4/1000*Eigenverbrauch!F2631</f>
        <v>0</v>
      </c>
      <c r="J2631">
        <f t="shared" si="123"/>
        <v>0.30607343364267864</v>
      </c>
      <c r="K2631">
        <f t="shared" si="124"/>
        <v>5.0859011182786844</v>
      </c>
      <c r="L2631">
        <f t="shared" si="125"/>
        <v>0</v>
      </c>
    </row>
    <row r="2632" spans="2:12" x14ac:dyDescent="0.35">
      <c r="B2632" s="30">
        <v>41018</v>
      </c>
      <c r="C2632" s="31" t="s">
        <v>65</v>
      </c>
      <c r="D2632" s="32">
        <v>8.6529283576525836E-4</v>
      </c>
      <c r="E2632" s="32">
        <v>0.12586079378333134</v>
      </c>
      <c r="F2632">
        <v>0</v>
      </c>
      <c r="G2632">
        <f>(D2632*Ergebnis!$C$2*Ergebnis!$C$6)</f>
        <v>5.676321002620095</v>
      </c>
      <c r="H2632">
        <f>Ergebnis!$C$3/1000*Eigenverbrauch!E2632</f>
        <v>0.377582381349994</v>
      </c>
      <c r="I2632">
        <f>Ergebnis!$C$4/1000*Eigenverbrauch!F2632</f>
        <v>0</v>
      </c>
      <c r="J2632">
        <f t="shared" si="123"/>
        <v>0.32094502414749487</v>
      </c>
      <c r="K2632">
        <f t="shared" si="124"/>
        <v>5.3553759784726003</v>
      </c>
      <c r="L2632">
        <f t="shared" si="125"/>
        <v>0</v>
      </c>
    </row>
    <row r="2633" spans="2:12" x14ac:dyDescent="0.35">
      <c r="B2633" s="30">
        <v>41018</v>
      </c>
      <c r="C2633" s="31" t="s">
        <v>66</v>
      </c>
      <c r="D2633" s="32">
        <v>8.4371869012673357E-4</v>
      </c>
      <c r="E2633" s="32">
        <v>0.12156589352403967</v>
      </c>
      <c r="F2633">
        <v>0</v>
      </c>
      <c r="G2633">
        <f>(D2633*Ergebnis!$C$2*Ergebnis!$C$6)</f>
        <v>5.5347946072313725</v>
      </c>
      <c r="H2633">
        <f>Ergebnis!$C$3/1000*Eigenverbrauch!E2633</f>
        <v>0.36469768057211899</v>
      </c>
      <c r="I2633">
        <f>Ergebnis!$C$4/1000*Eigenverbrauch!F2633</f>
        <v>0</v>
      </c>
      <c r="J2633">
        <f t="shared" si="123"/>
        <v>0.30999302848630111</v>
      </c>
      <c r="K2633">
        <f t="shared" si="124"/>
        <v>5.2248015787450717</v>
      </c>
      <c r="L2633">
        <f t="shared" si="125"/>
        <v>0</v>
      </c>
    </row>
    <row r="2634" spans="2:12" x14ac:dyDescent="0.35">
      <c r="B2634" s="30">
        <v>41018</v>
      </c>
      <c r="C2634" s="31" t="s">
        <v>67</v>
      </c>
      <c r="D2634" s="32">
        <v>7.7037185373591698E-4</v>
      </c>
      <c r="E2634" s="32">
        <v>0.11264685905127231</v>
      </c>
      <c r="F2634">
        <v>0</v>
      </c>
      <c r="G2634">
        <f>(D2634*Ergebnis!$C$2*Ergebnis!$C$6)</f>
        <v>5.0536393605076153</v>
      </c>
      <c r="H2634">
        <f>Ergebnis!$C$3/1000*Eigenverbrauch!E2634</f>
        <v>0.33794057715381692</v>
      </c>
      <c r="I2634">
        <f>Ergebnis!$C$4/1000*Eigenverbrauch!F2634</f>
        <v>0</v>
      </c>
      <c r="J2634">
        <f t="shared" si="123"/>
        <v>0.28724949058074439</v>
      </c>
      <c r="K2634">
        <f t="shared" si="124"/>
        <v>4.7663898699268712</v>
      </c>
      <c r="L2634">
        <f t="shared" si="125"/>
        <v>0</v>
      </c>
    </row>
    <row r="2635" spans="2:12" x14ac:dyDescent="0.35">
      <c r="B2635" s="30">
        <v>41018</v>
      </c>
      <c r="C2635" s="31" t="s">
        <v>68</v>
      </c>
      <c r="D2635" s="32">
        <v>6.4159747437616632E-4</v>
      </c>
      <c r="E2635" s="32">
        <v>0.10853394287707716</v>
      </c>
      <c r="F2635">
        <v>0</v>
      </c>
      <c r="G2635">
        <f>(D2635*Ergebnis!$C$2*Ergebnis!$C$6)</f>
        <v>4.2088794319076515</v>
      </c>
      <c r="H2635">
        <f>Ergebnis!$C$3/1000*Eigenverbrauch!E2635</f>
        <v>0.32560182863123144</v>
      </c>
      <c r="I2635">
        <f>Ergebnis!$C$4/1000*Eigenverbrauch!F2635</f>
        <v>0</v>
      </c>
      <c r="J2635">
        <f t="shared" si="123"/>
        <v>0.2767615543365467</v>
      </c>
      <c r="K2635">
        <f t="shared" si="124"/>
        <v>3.9321178775711045</v>
      </c>
      <c r="L2635">
        <f t="shared" si="125"/>
        <v>0</v>
      </c>
    </row>
    <row r="2636" spans="2:12" x14ac:dyDescent="0.35">
      <c r="B2636" s="30">
        <v>41018</v>
      </c>
      <c r="C2636" s="31" t="s">
        <v>69</v>
      </c>
      <c r="D2636" s="32">
        <v>4.6237824625650119E-4</v>
      </c>
      <c r="E2636" s="32">
        <v>0.11188038549494082</v>
      </c>
      <c r="F2636">
        <v>0</v>
      </c>
      <c r="G2636">
        <f>(D2636*Ergebnis!$C$2*Ergebnis!$C$6)</f>
        <v>3.0332012954426477</v>
      </c>
      <c r="H2636">
        <f>Ergebnis!$C$3/1000*Eigenverbrauch!E2636</f>
        <v>0.33564115648482246</v>
      </c>
      <c r="I2636">
        <f>Ergebnis!$C$4/1000*Eigenverbrauch!F2636</f>
        <v>0</v>
      </c>
      <c r="J2636">
        <f t="shared" si="123"/>
        <v>0.2852949830120991</v>
      </c>
      <c r="K2636">
        <f t="shared" si="124"/>
        <v>2.7479063124305485</v>
      </c>
      <c r="L2636">
        <f t="shared" si="125"/>
        <v>0</v>
      </c>
    </row>
    <row r="2637" spans="2:12" x14ac:dyDescent="0.35">
      <c r="B2637" s="30">
        <v>41018</v>
      </c>
      <c r="C2637" s="31" t="s">
        <v>70</v>
      </c>
      <c r="D2637" s="32">
        <v>2.3927449763629007E-4</v>
      </c>
      <c r="E2637" s="32">
        <v>0.12538549060593204</v>
      </c>
      <c r="F2637">
        <v>0</v>
      </c>
      <c r="G2637">
        <f>(D2637*Ergebnis!$C$2*Ergebnis!$C$6)</f>
        <v>1.5696407044940628</v>
      </c>
      <c r="H2637">
        <f>Ergebnis!$C$3/1000*Eigenverbrauch!E2637</f>
        <v>0.3761564718177961</v>
      </c>
      <c r="I2637">
        <f>Ergebnis!$C$4/1000*Eigenverbrauch!F2637</f>
        <v>0</v>
      </c>
      <c r="J2637">
        <f t="shared" si="123"/>
        <v>0.3197330010451267</v>
      </c>
      <c r="K2637">
        <f t="shared" si="124"/>
        <v>1.2499077034489361</v>
      </c>
      <c r="L2637">
        <f t="shared" si="125"/>
        <v>0</v>
      </c>
    </row>
    <row r="2638" spans="2:12" x14ac:dyDescent="0.35">
      <c r="B2638" s="30">
        <v>41018</v>
      </c>
      <c r="C2638" s="31" t="s">
        <v>71</v>
      </c>
      <c r="D2638" s="32">
        <v>5.8240990358723352E-5</v>
      </c>
      <c r="E2638" s="32">
        <v>0.14486589540244865</v>
      </c>
      <c r="F2638">
        <v>0</v>
      </c>
      <c r="G2638">
        <f>(D2638*Ergebnis!$C$2*Ergebnis!$C$6)</f>
        <v>0.38206089675322519</v>
      </c>
      <c r="H2638">
        <f>Ergebnis!$C$3/1000*Eigenverbrauch!E2638</f>
        <v>0.43459768620734596</v>
      </c>
      <c r="I2638">
        <f>Ergebnis!$C$4/1000*Eigenverbrauch!F2638</f>
        <v>0</v>
      </c>
      <c r="J2638">
        <f t="shared" si="123"/>
        <v>0.32475176224024138</v>
      </c>
      <c r="K2638">
        <f t="shared" si="124"/>
        <v>5.7309134512983806E-2</v>
      </c>
      <c r="L2638">
        <f t="shared" si="125"/>
        <v>0</v>
      </c>
    </row>
    <row r="2639" spans="2:12" x14ac:dyDescent="0.35">
      <c r="B2639" s="30">
        <v>41018</v>
      </c>
      <c r="C2639" s="31" t="s">
        <v>72</v>
      </c>
      <c r="D2639" s="32">
        <v>1.9299723215938121E-5</v>
      </c>
      <c r="E2639" s="32">
        <v>0.15284021561888372</v>
      </c>
      <c r="F2639">
        <v>0</v>
      </c>
      <c r="G2639">
        <f>(D2639*Ergebnis!$C$2*Ergebnis!$C$6)</f>
        <v>0.12660618429655407</v>
      </c>
      <c r="H2639">
        <f>Ergebnis!$C$3/1000*Eigenverbrauch!E2639</f>
        <v>0.45852064685665117</v>
      </c>
      <c r="I2639">
        <f>Ergebnis!$C$4/1000*Eigenverbrauch!F2639</f>
        <v>0</v>
      </c>
      <c r="J2639">
        <f t="shared" si="123"/>
        <v>0.10761525665207096</v>
      </c>
      <c r="K2639">
        <f t="shared" si="124"/>
        <v>1.899092764448311E-2</v>
      </c>
      <c r="L2639">
        <f t="shared" si="125"/>
        <v>0</v>
      </c>
    </row>
    <row r="2640" spans="2:12" x14ac:dyDescent="0.35">
      <c r="B2640" s="30">
        <v>41018</v>
      </c>
      <c r="C2640" s="31" t="s">
        <v>73</v>
      </c>
      <c r="D2640" s="32">
        <v>5.1273106636347869E-7</v>
      </c>
      <c r="E2640" s="32">
        <v>0.15735326076426029</v>
      </c>
      <c r="F2640">
        <v>0</v>
      </c>
      <c r="G2640">
        <f>(D2640*Ergebnis!$C$2*Ergebnis!$C$6)</f>
        <v>3.3635157953444202E-3</v>
      </c>
      <c r="H2640">
        <f>Ergebnis!$C$3/1000*Eigenverbrauch!E2640</f>
        <v>0.47205978229278089</v>
      </c>
      <c r="I2640">
        <f>Ergebnis!$C$4/1000*Eigenverbrauch!F2640</f>
        <v>0</v>
      </c>
      <c r="J2640">
        <f t="shared" si="123"/>
        <v>2.8589884260427569E-3</v>
      </c>
      <c r="K2640">
        <f t="shared" si="124"/>
        <v>5.0452736930166331E-4</v>
      </c>
      <c r="L2640">
        <f t="shared" si="125"/>
        <v>0</v>
      </c>
    </row>
    <row r="2641" spans="2:12" x14ac:dyDescent="0.35">
      <c r="B2641" s="30">
        <v>41018</v>
      </c>
      <c r="C2641" s="31" t="s">
        <v>74</v>
      </c>
      <c r="D2641" s="32">
        <v>0</v>
      </c>
      <c r="E2641" s="32">
        <v>0.15167957028683929</v>
      </c>
      <c r="F2641">
        <v>0</v>
      </c>
      <c r="G2641">
        <f>(D2641*Ergebnis!$C$2*Ergebnis!$C$6)</f>
        <v>0</v>
      </c>
      <c r="H2641">
        <f>Ergebnis!$C$3/1000*Eigenverbrauch!E2641</f>
        <v>0.45503871086051784</v>
      </c>
      <c r="I2641">
        <f>Ergebnis!$C$4/1000*Eigenverbrauch!F2641</f>
        <v>0</v>
      </c>
      <c r="J2641">
        <f t="shared" si="123"/>
        <v>0</v>
      </c>
      <c r="K2641">
        <f t="shared" si="124"/>
        <v>0</v>
      </c>
      <c r="L2641">
        <f t="shared" si="125"/>
        <v>0</v>
      </c>
    </row>
    <row r="2642" spans="2:12" x14ac:dyDescent="0.35">
      <c r="B2642" s="30">
        <v>41018</v>
      </c>
      <c r="C2642" s="31" t="s">
        <v>75</v>
      </c>
      <c r="D2642" s="32">
        <v>0</v>
      </c>
      <c r="E2642" s="32">
        <v>0.12672063592124699</v>
      </c>
      <c r="F2642">
        <v>0</v>
      </c>
      <c r="G2642">
        <f>(D2642*Ergebnis!$C$2*Ergebnis!$C$6)</f>
        <v>0</v>
      </c>
      <c r="H2642">
        <f>Ergebnis!$C$3/1000*Eigenverbrauch!E2642</f>
        <v>0.38016190776374098</v>
      </c>
      <c r="I2642">
        <f>Ergebnis!$C$4/1000*Eigenverbrauch!F2642</f>
        <v>0</v>
      </c>
      <c r="J2642">
        <f t="shared" si="123"/>
        <v>0</v>
      </c>
      <c r="K2642">
        <f t="shared" si="124"/>
        <v>0</v>
      </c>
      <c r="L2642">
        <f t="shared" si="125"/>
        <v>0</v>
      </c>
    </row>
    <row r="2643" spans="2:12" x14ac:dyDescent="0.35">
      <c r="B2643" s="30">
        <v>41018</v>
      </c>
      <c r="C2643" s="31" t="s">
        <v>76</v>
      </c>
      <c r="D2643" s="32">
        <v>0</v>
      </c>
      <c r="E2643" s="32">
        <v>9.6079006913462384E-2</v>
      </c>
      <c r="F2643">
        <v>0</v>
      </c>
      <c r="G2643">
        <f>(D2643*Ergebnis!$C$2*Ergebnis!$C$6)</f>
        <v>0</v>
      </c>
      <c r="H2643">
        <f>Ergebnis!$C$3/1000*Eigenverbrauch!E2643</f>
        <v>0.28823702074038715</v>
      </c>
      <c r="I2643">
        <f>Ergebnis!$C$4/1000*Eigenverbrauch!F2643</f>
        <v>0</v>
      </c>
      <c r="J2643">
        <f t="shared" si="123"/>
        <v>0</v>
      </c>
      <c r="K2643">
        <f t="shared" si="124"/>
        <v>0</v>
      </c>
      <c r="L2643">
        <f t="shared" si="125"/>
        <v>0</v>
      </c>
    </row>
    <row r="2644" spans="2:12" x14ac:dyDescent="0.35">
      <c r="B2644" s="30">
        <v>41019</v>
      </c>
      <c r="C2644" s="31" t="s">
        <v>53</v>
      </c>
      <c r="D2644" s="32">
        <v>0</v>
      </c>
      <c r="E2644" s="32">
        <v>7.9566174300796946E-2</v>
      </c>
      <c r="F2644">
        <v>0</v>
      </c>
      <c r="G2644">
        <f>(D2644*Ergebnis!$C$2*Ergebnis!$C$6)</f>
        <v>0</v>
      </c>
      <c r="H2644">
        <f>Ergebnis!$C$3/1000*Eigenverbrauch!E2644</f>
        <v>0.23869852290239085</v>
      </c>
      <c r="I2644">
        <f>Ergebnis!$C$4/1000*Eigenverbrauch!F2644</f>
        <v>0</v>
      </c>
      <c r="J2644">
        <f t="shared" si="123"/>
        <v>0</v>
      </c>
      <c r="K2644">
        <f t="shared" si="124"/>
        <v>0</v>
      </c>
      <c r="L2644">
        <f t="shared" si="125"/>
        <v>0</v>
      </c>
    </row>
    <row r="2645" spans="2:12" x14ac:dyDescent="0.35">
      <c r="B2645" s="30">
        <v>41019</v>
      </c>
      <c r="C2645" s="31" t="s">
        <v>54</v>
      </c>
      <c r="D2645" s="32">
        <v>0</v>
      </c>
      <c r="E2645" s="32">
        <v>6.8942460358575597E-2</v>
      </c>
      <c r="F2645">
        <v>0</v>
      </c>
      <c r="G2645">
        <f>(D2645*Ergebnis!$C$2*Ergebnis!$C$6)</f>
        <v>0</v>
      </c>
      <c r="H2645">
        <f>Ergebnis!$C$3/1000*Eigenverbrauch!E2645</f>
        <v>0.20682738107572679</v>
      </c>
      <c r="I2645">
        <f>Ergebnis!$C$4/1000*Eigenverbrauch!F2645</f>
        <v>0</v>
      </c>
      <c r="J2645">
        <f t="shared" si="123"/>
        <v>0</v>
      </c>
      <c r="K2645">
        <f t="shared" si="124"/>
        <v>0</v>
      </c>
      <c r="L2645">
        <f t="shared" si="125"/>
        <v>0</v>
      </c>
    </row>
    <row r="2646" spans="2:12" x14ac:dyDescent="0.35">
      <c r="B2646" s="30">
        <v>41019</v>
      </c>
      <c r="C2646" s="31" t="s">
        <v>55</v>
      </c>
      <c r="D2646" s="32">
        <v>0</v>
      </c>
      <c r="E2646" s="32">
        <v>6.8469175573996802E-2</v>
      </c>
      <c r="F2646">
        <v>0.2720558143160603</v>
      </c>
      <c r="G2646">
        <f>(D2646*Ergebnis!$C$2*Ergebnis!$C$6)</f>
        <v>0</v>
      </c>
      <c r="H2646">
        <f>Ergebnis!$C$3/1000*Eigenverbrauch!E2646</f>
        <v>0.20540752672199042</v>
      </c>
      <c r="I2646">
        <f>Ergebnis!$C$4/1000*Eigenverbrauch!F2646</f>
        <v>0.95219535010621104</v>
      </c>
      <c r="J2646">
        <f t="shared" si="123"/>
        <v>0</v>
      </c>
      <c r="K2646">
        <f t="shared" si="124"/>
        <v>0</v>
      </c>
      <c r="L2646">
        <f t="shared" si="125"/>
        <v>0</v>
      </c>
    </row>
    <row r="2647" spans="2:12" x14ac:dyDescent="0.35">
      <c r="B2647" s="30">
        <v>41019</v>
      </c>
      <c r="C2647" s="31" t="s">
        <v>56</v>
      </c>
      <c r="D2647" s="32">
        <v>0</v>
      </c>
      <c r="E2647" s="32">
        <v>7.1668903609628215E-2</v>
      </c>
      <c r="F2647">
        <v>0.25607545846081886</v>
      </c>
      <c r="G2647">
        <f>(D2647*Ergebnis!$C$2*Ergebnis!$C$6)</f>
        <v>0</v>
      </c>
      <c r="H2647">
        <f>Ergebnis!$C$3/1000*Eigenverbrauch!E2647</f>
        <v>0.21500671082888465</v>
      </c>
      <c r="I2647">
        <f>Ergebnis!$C$4/1000*Eigenverbrauch!F2647</f>
        <v>0.89626410461286599</v>
      </c>
      <c r="J2647">
        <f t="shared" si="123"/>
        <v>0</v>
      </c>
      <c r="K2647">
        <f t="shared" si="124"/>
        <v>0</v>
      </c>
      <c r="L2647">
        <f t="shared" si="125"/>
        <v>0</v>
      </c>
    </row>
    <row r="2648" spans="2:12" x14ac:dyDescent="0.35">
      <c r="B2648" s="30">
        <v>41019</v>
      </c>
      <c r="C2648" s="31" t="s">
        <v>57</v>
      </c>
      <c r="D2648" s="32">
        <v>0</v>
      </c>
      <c r="E2648" s="32">
        <v>7.7811148385739298E-2</v>
      </c>
      <c r="F2648">
        <v>0.14830549763217898</v>
      </c>
      <c r="G2648">
        <f>(D2648*Ergebnis!$C$2*Ergebnis!$C$6)</f>
        <v>0</v>
      </c>
      <c r="H2648">
        <f>Ergebnis!$C$3/1000*Eigenverbrauch!E2648</f>
        <v>0.23343344515721789</v>
      </c>
      <c r="I2648">
        <f>Ergebnis!$C$4/1000*Eigenverbrauch!F2648</f>
        <v>0.51906924171262647</v>
      </c>
      <c r="J2648">
        <f t="shared" si="123"/>
        <v>0</v>
      </c>
      <c r="K2648">
        <f t="shared" si="124"/>
        <v>0</v>
      </c>
      <c r="L2648">
        <f t="shared" si="125"/>
        <v>0</v>
      </c>
    </row>
    <row r="2649" spans="2:12" x14ac:dyDescent="0.35">
      <c r="B2649" s="30">
        <v>41019</v>
      </c>
      <c r="C2649" s="31" t="s">
        <v>58</v>
      </c>
      <c r="D2649" s="32">
        <v>0</v>
      </c>
      <c r="E2649" s="32">
        <v>9.0099961927265951E-2</v>
      </c>
      <c r="F2649">
        <v>0.16837838364546998</v>
      </c>
      <c r="G2649">
        <f>(D2649*Ergebnis!$C$2*Ergebnis!$C$6)</f>
        <v>0</v>
      </c>
      <c r="H2649">
        <f>Ergebnis!$C$3/1000*Eigenverbrauch!E2649</f>
        <v>0.27029988578179787</v>
      </c>
      <c r="I2649">
        <f>Ergebnis!$C$4/1000*Eigenverbrauch!F2649</f>
        <v>0.58932434275914491</v>
      </c>
      <c r="J2649">
        <f t="shared" si="123"/>
        <v>0</v>
      </c>
      <c r="K2649">
        <f t="shared" si="124"/>
        <v>0</v>
      </c>
      <c r="L2649">
        <f t="shared" si="125"/>
        <v>0</v>
      </c>
    </row>
    <row r="2650" spans="2:12" x14ac:dyDescent="0.35">
      <c r="B2650" s="30">
        <v>41019</v>
      </c>
      <c r="C2650" s="31" t="s">
        <v>59</v>
      </c>
      <c r="D2650" s="32">
        <v>1.8405730587406927E-6</v>
      </c>
      <c r="E2650" s="32">
        <v>0.11401823119339237</v>
      </c>
      <c r="F2650">
        <v>0.22469939391577182</v>
      </c>
      <c r="G2650">
        <f>(D2650*Ergebnis!$C$2*Ergebnis!$C$6)</f>
        <v>1.2074159265338944E-2</v>
      </c>
      <c r="H2650">
        <f>Ergebnis!$C$3/1000*Eigenverbrauch!E2650</f>
        <v>0.34205469358017709</v>
      </c>
      <c r="I2650">
        <f>Ergebnis!$C$4/1000*Eigenverbrauch!F2650</f>
        <v>0.78644787870520139</v>
      </c>
      <c r="J2650">
        <f t="shared" si="123"/>
        <v>1.0263035375538103E-2</v>
      </c>
      <c r="K2650">
        <f t="shared" si="124"/>
        <v>1.8111238898008419E-3</v>
      </c>
      <c r="L2650">
        <f t="shared" si="125"/>
        <v>1.6300115008207577E-3</v>
      </c>
    </row>
    <row r="2651" spans="2:12" x14ac:dyDescent="0.35">
      <c r="B2651" s="30">
        <v>41019</v>
      </c>
      <c r="C2651" s="31" t="s">
        <v>60</v>
      </c>
      <c r="D2651" s="32">
        <v>2.0956238968804747E-5</v>
      </c>
      <c r="E2651" s="32">
        <v>0.12595735471979483</v>
      </c>
      <c r="F2651">
        <v>0.23463839572817805</v>
      </c>
      <c r="G2651">
        <f>(D2651*Ergebnis!$C$2*Ergebnis!$C$6)</f>
        <v>0.13747292763535915</v>
      </c>
      <c r="H2651">
        <f>Ergebnis!$C$3/1000*Eigenverbrauch!E2651</f>
        <v>0.37787206415938446</v>
      </c>
      <c r="I2651">
        <f>Ergebnis!$C$4/1000*Eigenverbrauch!F2651</f>
        <v>0.82123438504862312</v>
      </c>
      <c r="J2651">
        <f t="shared" si="123"/>
        <v>0.11685198849005528</v>
      </c>
      <c r="K2651">
        <f t="shared" si="124"/>
        <v>2.0620939145303871E-2</v>
      </c>
      <c r="L2651">
        <f t="shared" si="125"/>
        <v>1.8558845230773485E-2</v>
      </c>
    </row>
    <row r="2652" spans="2:12" x14ac:dyDescent="0.35">
      <c r="B2652" s="30">
        <v>41019</v>
      </c>
      <c r="C2652" s="31" t="s">
        <v>61</v>
      </c>
      <c r="D2652" s="32">
        <v>1.2567169906073058E-4</v>
      </c>
      <c r="E2652" s="32">
        <v>0.12438621582100561</v>
      </c>
      <c r="F2652">
        <v>0.57334398690390342</v>
      </c>
      <c r="G2652">
        <f>(D2652*Ergebnis!$C$2*Ergebnis!$C$6)</f>
        <v>0.82440634583839256</v>
      </c>
      <c r="H2652">
        <f>Ergebnis!$C$3/1000*Eigenverbrauch!E2652</f>
        <v>0.3731586474630168</v>
      </c>
      <c r="I2652">
        <f>Ergebnis!$C$4/1000*Eigenverbrauch!F2652</f>
        <v>2.0067039541636618</v>
      </c>
      <c r="J2652">
        <f t="shared" si="123"/>
        <v>0.31718485034356425</v>
      </c>
      <c r="K2652">
        <f t="shared" si="124"/>
        <v>0.50722149549482831</v>
      </c>
      <c r="L2652">
        <f t="shared" si="125"/>
        <v>0.45649934594534547</v>
      </c>
    </row>
    <row r="2653" spans="2:12" x14ac:dyDescent="0.35">
      <c r="B2653" s="30">
        <v>41019</v>
      </c>
      <c r="C2653" s="31" t="s">
        <v>62</v>
      </c>
      <c r="D2653" s="32">
        <v>3.8794021298085976E-4</v>
      </c>
      <c r="E2653" s="32">
        <v>0.11931303161688153</v>
      </c>
      <c r="F2653">
        <v>0.57996998811217426</v>
      </c>
      <c r="G2653">
        <f>(D2653*Ergebnis!$C$2*Ergebnis!$C$6)</f>
        <v>2.5448877971544399</v>
      </c>
      <c r="H2653">
        <f>Ergebnis!$C$3/1000*Eigenverbrauch!E2653</f>
        <v>0.35793909485064457</v>
      </c>
      <c r="I2653">
        <f>Ergebnis!$C$4/1000*Eigenverbrauch!F2653</f>
        <v>2.0298949583926098</v>
      </c>
      <c r="J2653">
        <f t="shared" si="123"/>
        <v>0.3042482306230479</v>
      </c>
      <c r="K2653">
        <f t="shared" si="124"/>
        <v>2.2406395665313918</v>
      </c>
      <c r="L2653">
        <f t="shared" si="125"/>
        <v>1.826905462553349</v>
      </c>
    </row>
    <row r="2654" spans="2:12" x14ac:dyDescent="0.35">
      <c r="B2654" s="30">
        <v>41019</v>
      </c>
      <c r="C2654" s="31" t="s">
        <v>63</v>
      </c>
      <c r="D2654" s="32">
        <v>5.9696357770170456E-4</v>
      </c>
      <c r="E2654" s="32">
        <v>0.11579534520509971</v>
      </c>
      <c r="F2654">
        <v>0.23502816050513514</v>
      </c>
      <c r="G2654">
        <f>(D2654*Ergebnis!$C$2*Ergebnis!$C$6)</f>
        <v>3.916081069723182</v>
      </c>
      <c r="H2654">
        <f>Ergebnis!$C$3/1000*Eigenverbrauch!E2654</f>
        <v>0.34738603561529913</v>
      </c>
      <c r="I2654">
        <f>Ergebnis!$C$4/1000*Eigenverbrauch!F2654</f>
        <v>0.82259856176797297</v>
      </c>
      <c r="J2654">
        <f t="shared" si="123"/>
        <v>0.29527813027300426</v>
      </c>
      <c r="K2654">
        <f t="shared" si="124"/>
        <v>3.6208029394501779</v>
      </c>
      <c r="L2654">
        <f t="shared" si="125"/>
        <v>0.74033870559117565</v>
      </c>
    </row>
    <row r="2655" spans="2:12" x14ac:dyDescent="0.35">
      <c r="B2655" s="30">
        <v>41019</v>
      </c>
      <c r="C2655" s="31" t="s">
        <v>64</v>
      </c>
      <c r="D2655" s="32">
        <v>6.8293148649531453E-4</v>
      </c>
      <c r="E2655" s="32">
        <v>0.12002879750693281</v>
      </c>
      <c r="F2655">
        <v>0</v>
      </c>
      <c r="G2655">
        <f>(D2655*Ergebnis!$C$2*Ergebnis!$C$6)</f>
        <v>4.4800305514092633</v>
      </c>
      <c r="H2655">
        <f>Ergebnis!$C$3/1000*Eigenverbrauch!E2655</f>
        <v>0.36008639252079844</v>
      </c>
      <c r="I2655">
        <f>Ergebnis!$C$4/1000*Eigenverbrauch!F2655</f>
        <v>0</v>
      </c>
      <c r="J2655">
        <f t="shared" si="123"/>
        <v>0.30607343364267864</v>
      </c>
      <c r="K2655">
        <f t="shared" si="124"/>
        <v>4.1739571177665846</v>
      </c>
      <c r="L2655">
        <f t="shared" si="125"/>
        <v>0</v>
      </c>
    </row>
    <row r="2656" spans="2:12" x14ac:dyDescent="0.35">
      <c r="B2656" s="30">
        <v>41019</v>
      </c>
      <c r="C2656" s="31" t="s">
        <v>65</v>
      </c>
      <c r="D2656" s="32">
        <v>7.5563412231557188E-4</v>
      </c>
      <c r="E2656" s="32">
        <v>0.12586079378333134</v>
      </c>
      <c r="F2656">
        <v>0</v>
      </c>
      <c r="G2656">
        <f>(D2656*Ergebnis!$C$2*Ergebnis!$C$6)</f>
        <v>4.9569598423901517</v>
      </c>
      <c r="H2656">
        <f>Ergebnis!$C$3/1000*Eigenverbrauch!E2656</f>
        <v>0.377582381349994</v>
      </c>
      <c r="I2656">
        <f>Ergebnis!$C$4/1000*Eigenverbrauch!F2656</f>
        <v>0</v>
      </c>
      <c r="J2656">
        <f t="shared" si="123"/>
        <v>0.32094502414749487</v>
      </c>
      <c r="K2656">
        <f t="shared" si="124"/>
        <v>4.636014818242657</v>
      </c>
      <c r="L2656">
        <f t="shared" si="125"/>
        <v>0</v>
      </c>
    </row>
    <row r="2657" spans="2:12" x14ac:dyDescent="0.35">
      <c r="B2657" s="30">
        <v>41019</v>
      </c>
      <c r="C2657" s="31" t="s">
        <v>66</v>
      </c>
      <c r="D2657" s="32">
        <v>5.5665502771528339E-4</v>
      </c>
      <c r="E2657" s="32">
        <v>0.12156589352403967</v>
      </c>
      <c r="F2657">
        <v>0</v>
      </c>
      <c r="G2657">
        <f>(D2657*Ergebnis!$C$2*Ergebnis!$C$6)</f>
        <v>3.6516569818122591</v>
      </c>
      <c r="H2657">
        <f>Ergebnis!$C$3/1000*Eigenverbrauch!E2657</f>
        <v>0.36469768057211899</v>
      </c>
      <c r="I2657">
        <f>Ergebnis!$C$4/1000*Eigenverbrauch!F2657</f>
        <v>0</v>
      </c>
      <c r="J2657">
        <f t="shared" si="123"/>
        <v>0.30999302848630111</v>
      </c>
      <c r="K2657">
        <f t="shared" si="124"/>
        <v>3.3416639533259578</v>
      </c>
      <c r="L2657">
        <f t="shared" si="125"/>
        <v>0</v>
      </c>
    </row>
    <row r="2658" spans="2:12" x14ac:dyDescent="0.35">
      <c r="B2658" s="30">
        <v>41019</v>
      </c>
      <c r="C2658" s="31" t="s">
        <v>67</v>
      </c>
      <c r="D2658" s="32">
        <v>6.1138578231197983E-4</v>
      </c>
      <c r="E2658" s="32">
        <v>0.11264685905127231</v>
      </c>
      <c r="F2658">
        <v>0</v>
      </c>
      <c r="G2658">
        <f>(D2658*Ergebnis!$C$2*Ergebnis!$C$6)</f>
        <v>4.0106907319665881</v>
      </c>
      <c r="H2658">
        <f>Ergebnis!$C$3/1000*Eigenverbrauch!E2658</f>
        <v>0.33794057715381692</v>
      </c>
      <c r="I2658">
        <f>Ergebnis!$C$4/1000*Eigenverbrauch!F2658</f>
        <v>0</v>
      </c>
      <c r="J2658">
        <f t="shared" si="123"/>
        <v>0.28724949058074439</v>
      </c>
      <c r="K2658">
        <f t="shared" si="124"/>
        <v>3.7234412413858435</v>
      </c>
      <c r="L2658">
        <f t="shared" si="125"/>
        <v>0</v>
      </c>
    </row>
    <row r="2659" spans="2:12" x14ac:dyDescent="0.35">
      <c r="B2659" s="30">
        <v>41019</v>
      </c>
      <c r="C2659" s="31" t="s">
        <v>68</v>
      </c>
      <c r="D2659" s="32">
        <v>6.193528342662431E-4</v>
      </c>
      <c r="E2659" s="32">
        <v>0.10853394287707716</v>
      </c>
      <c r="F2659">
        <v>0</v>
      </c>
      <c r="G2659">
        <f>(D2659*Ergebnis!$C$2*Ergebnis!$C$6)</f>
        <v>4.0629545927865545</v>
      </c>
      <c r="H2659">
        <f>Ergebnis!$C$3/1000*Eigenverbrauch!E2659</f>
        <v>0.32560182863123144</v>
      </c>
      <c r="I2659">
        <f>Ergebnis!$C$4/1000*Eigenverbrauch!F2659</f>
        <v>0</v>
      </c>
      <c r="J2659">
        <f t="shared" si="123"/>
        <v>0.2767615543365467</v>
      </c>
      <c r="K2659">
        <f t="shared" si="124"/>
        <v>3.7861930384500075</v>
      </c>
      <c r="L2659">
        <f t="shared" si="125"/>
        <v>0</v>
      </c>
    </row>
    <row r="2660" spans="2:12" x14ac:dyDescent="0.35">
      <c r="B2660" s="30">
        <v>41019</v>
      </c>
      <c r="C2660" s="31" t="s">
        <v>69</v>
      </c>
      <c r="D2660" s="32">
        <v>4.5405622664090932E-4</v>
      </c>
      <c r="E2660" s="32">
        <v>0.11188038549494082</v>
      </c>
      <c r="F2660">
        <v>0</v>
      </c>
      <c r="G2660">
        <f>(D2660*Ergebnis!$C$2*Ergebnis!$C$6)</f>
        <v>2.9786088467643652</v>
      </c>
      <c r="H2660">
        <f>Ergebnis!$C$3/1000*Eigenverbrauch!E2660</f>
        <v>0.33564115648482246</v>
      </c>
      <c r="I2660">
        <f>Ergebnis!$C$4/1000*Eigenverbrauch!F2660</f>
        <v>0</v>
      </c>
      <c r="J2660">
        <f t="shared" si="123"/>
        <v>0.2852949830120991</v>
      </c>
      <c r="K2660">
        <f t="shared" si="124"/>
        <v>2.693313863752266</v>
      </c>
      <c r="L2660">
        <f t="shared" si="125"/>
        <v>0</v>
      </c>
    </row>
    <row r="2661" spans="2:12" x14ac:dyDescent="0.35">
      <c r="B2661" s="30">
        <v>41019</v>
      </c>
      <c r="C2661" s="31" t="s">
        <v>70</v>
      </c>
      <c r="D2661" s="32">
        <v>2.3251696512062781E-4</v>
      </c>
      <c r="E2661" s="32">
        <v>0.12538549060593204</v>
      </c>
      <c r="F2661">
        <v>0</v>
      </c>
      <c r="G2661">
        <f>(D2661*Ergebnis!$C$2*Ergebnis!$C$6)</f>
        <v>1.5253112911913185</v>
      </c>
      <c r="H2661">
        <f>Ergebnis!$C$3/1000*Eigenverbrauch!E2661</f>
        <v>0.3761564718177961</v>
      </c>
      <c r="I2661">
        <f>Ergebnis!$C$4/1000*Eigenverbrauch!F2661</f>
        <v>0</v>
      </c>
      <c r="J2661">
        <f t="shared" si="123"/>
        <v>0.3197330010451267</v>
      </c>
      <c r="K2661">
        <f t="shared" si="124"/>
        <v>1.2055782901461918</v>
      </c>
      <c r="L2661">
        <f t="shared" si="125"/>
        <v>0</v>
      </c>
    </row>
    <row r="2662" spans="2:12" x14ac:dyDescent="0.35">
      <c r="B2662" s="30">
        <v>41019</v>
      </c>
      <c r="C2662" s="31" t="s">
        <v>71</v>
      </c>
      <c r="D2662" s="32">
        <v>6.0528559731729642E-5</v>
      </c>
      <c r="E2662" s="32">
        <v>0.14486589540244865</v>
      </c>
      <c r="F2662">
        <v>0</v>
      </c>
      <c r="G2662">
        <f>(D2662*Ergebnis!$C$2*Ergebnis!$C$6)</f>
        <v>0.39706735184014647</v>
      </c>
      <c r="H2662">
        <f>Ergebnis!$C$3/1000*Eigenverbrauch!E2662</f>
        <v>0.43459768620734596</v>
      </c>
      <c r="I2662">
        <f>Ergebnis!$C$4/1000*Eigenverbrauch!F2662</f>
        <v>0</v>
      </c>
      <c r="J2662">
        <f t="shared" si="123"/>
        <v>0.33750724906412449</v>
      </c>
      <c r="K2662">
        <f t="shared" si="124"/>
        <v>5.9560102776021973E-2</v>
      </c>
      <c r="L2662">
        <f t="shared" si="125"/>
        <v>0</v>
      </c>
    </row>
    <row r="2663" spans="2:12" x14ac:dyDescent="0.35">
      <c r="B2663" s="30">
        <v>41019</v>
      </c>
      <c r="C2663" s="31" t="s">
        <v>72</v>
      </c>
      <c r="D2663" s="32">
        <v>2.0640712158734913E-5</v>
      </c>
      <c r="E2663" s="32">
        <v>0.15284021561888372</v>
      </c>
      <c r="F2663">
        <v>0</v>
      </c>
      <c r="G2663">
        <f>(D2663*Ergebnis!$C$2*Ergebnis!$C$6)</f>
        <v>0.13540307176130104</v>
      </c>
      <c r="H2663">
        <f>Ergebnis!$C$3/1000*Eigenverbrauch!E2663</f>
        <v>0.45852064685665117</v>
      </c>
      <c r="I2663">
        <f>Ergebnis!$C$4/1000*Eigenverbrauch!F2663</f>
        <v>0</v>
      </c>
      <c r="J2663">
        <f t="shared" si="123"/>
        <v>0.11509261099710588</v>
      </c>
      <c r="K2663">
        <f t="shared" si="124"/>
        <v>2.0310460764195154E-2</v>
      </c>
      <c r="L2663">
        <f t="shared" si="125"/>
        <v>0</v>
      </c>
    </row>
    <row r="2664" spans="2:12" x14ac:dyDescent="0.35">
      <c r="B2664" s="30">
        <v>41019</v>
      </c>
      <c r="C2664" s="31" t="s">
        <v>73</v>
      </c>
      <c r="D2664" s="32">
        <v>6.0475971930051332E-7</v>
      </c>
      <c r="E2664" s="32">
        <v>0.15735326076426029</v>
      </c>
      <c r="F2664">
        <v>0</v>
      </c>
      <c r="G2664">
        <f>(D2664*Ergebnis!$C$2*Ergebnis!$C$6)</f>
        <v>3.9672237586113671E-3</v>
      </c>
      <c r="H2664">
        <f>Ergebnis!$C$3/1000*Eigenverbrauch!E2664</f>
        <v>0.47205978229278089</v>
      </c>
      <c r="I2664">
        <f>Ergebnis!$C$4/1000*Eigenverbrauch!F2664</f>
        <v>0</v>
      </c>
      <c r="J2664">
        <f t="shared" si="123"/>
        <v>3.3721401948196617E-3</v>
      </c>
      <c r="K2664">
        <f t="shared" si="124"/>
        <v>5.9508356379170532E-4</v>
      </c>
      <c r="L2664">
        <f t="shared" si="125"/>
        <v>0</v>
      </c>
    </row>
    <row r="2665" spans="2:12" x14ac:dyDescent="0.35">
      <c r="B2665" s="30">
        <v>41019</v>
      </c>
      <c r="C2665" s="31" t="s">
        <v>74</v>
      </c>
      <c r="D2665" s="32">
        <v>0</v>
      </c>
      <c r="E2665" s="32">
        <v>0.15167957028683929</v>
      </c>
      <c r="F2665">
        <v>0</v>
      </c>
      <c r="G2665">
        <f>(D2665*Ergebnis!$C$2*Ergebnis!$C$6)</f>
        <v>0</v>
      </c>
      <c r="H2665">
        <f>Ergebnis!$C$3/1000*Eigenverbrauch!E2665</f>
        <v>0.45503871086051784</v>
      </c>
      <c r="I2665">
        <f>Ergebnis!$C$4/1000*Eigenverbrauch!F2665</f>
        <v>0</v>
      </c>
      <c r="J2665">
        <f t="shared" si="123"/>
        <v>0</v>
      </c>
      <c r="K2665">
        <f t="shared" si="124"/>
        <v>0</v>
      </c>
      <c r="L2665">
        <f t="shared" si="125"/>
        <v>0</v>
      </c>
    </row>
    <row r="2666" spans="2:12" x14ac:dyDescent="0.35">
      <c r="B2666" s="30">
        <v>41019</v>
      </c>
      <c r="C2666" s="31" t="s">
        <v>75</v>
      </c>
      <c r="D2666" s="32">
        <v>0</v>
      </c>
      <c r="E2666" s="32">
        <v>0.12672063592124699</v>
      </c>
      <c r="F2666">
        <v>0</v>
      </c>
      <c r="G2666">
        <f>(D2666*Ergebnis!$C$2*Ergebnis!$C$6)</f>
        <v>0</v>
      </c>
      <c r="H2666">
        <f>Ergebnis!$C$3/1000*Eigenverbrauch!E2666</f>
        <v>0.38016190776374098</v>
      </c>
      <c r="I2666">
        <f>Ergebnis!$C$4/1000*Eigenverbrauch!F2666</f>
        <v>0</v>
      </c>
      <c r="J2666">
        <f t="shared" si="123"/>
        <v>0</v>
      </c>
      <c r="K2666">
        <f t="shared" si="124"/>
        <v>0</v>
      </c>
      <c r="L2666">
        <f t="shared" si="125"/>
        <v>0</v>
      </c>
    </row>
    <row r="2667" spans="2:12" x14ac:dyDescent="0.35">
      <c r="B2667" s="30">
        <v>41019</v>
      </c>
      <c r="C2667" s="31" t="s">
        <v>76</v>
      </c>
      <c r="D2667" s="32">
        <v>0</v>
      </c>
      <c r="E2667" s="32">
        <v>9.6079006913462384E-2</v>
      </c>
      <c r="F2667">
        <v>0</v>
      </c>
      <c r="G2667">
        <f>(D2667*Ergebnis!$C$2*Ergebnis!$C$6)</f>
        <v>0</v>
      </c>
      <c r="H2667">
        <f>Ergebnis!$C$3/1000*Eigenverbrauch!E2667</f>
        <v>0.28823702074038715</v>
      </c>
      <c r="I2667">
        <f>Ergebnis!$C$4/1000*Eigenverbrauch!F2667</f>
        <v>0</v>
      </c>
      <c r="J2667">
        <f t="shared" si="123"/>
        <v>0</v>
      </c>
      <c r="K2667">
        <f t="shared" si="124"/>
        <v>0</v>
      </c>
      <c r="L2667">
        <f t="shared" si="125"/>
        <v>0</v>
      </c>
    </row>
    <row r="2668" spans="2:12" x14ac:dyDescent="0.35">
      <c r="B2668" s="30">
        <v>41020</v>
      </c>
      <c r="C2668" s="31" t="s">
        <v>53</v>
      </c>
      <c r="D2668" s="32">
        <v>0</v>
      </c>
      <c r="E2668" s="32">
        <v>7.9800232716506686E-2</v>
      </c>
      <c r="F2668">
        <v>0</v>
      </c>
      <c r="G2668">
        <f>(D2668*Ergebnis!$C$2*Ergebnis!$C$6)</f>
        <v>0</v>
      </c>
      <c r="H2668">
        <f>Ergebnis!$C$3/1000*Eigenverbrauch!E2668</f>
        <v>0.23940069814952006</v>
      </c>
      <c r="I2668">
        <f>Ergebnis!$C$4/1000*Eigenverbrauch!F2668</f>
        <v>0</v>
      </c>
      <c r="J2668">
        <f t="shared" si="123"/>
        <v>0</v>
      </c>
      <c r="K2668">
        <f t="shared" si="124"/>
        <v>0</v>
      </c>
      <c r="L2668">
        <f t="shared" si="125"/>
        <v>0</v>
      </c>
    </row>
    <row r="2669" spans="2:12" x14ac:dyDescent="0.35">
      <c r="B2669" s="30">
        <v>41020</v>
      </c>
      <c r="C2669" s="31" t="s">
        <v>54</v>
      </c>
      <c r="D2669" s="32">
        <v>0</v>
      </c>
      <c r="E2669" s="32">
        <v>7.1105829943616333E-2</v>
      </c>
      <c r="F2669">
        <v>0</v>
      </c>
      <c r="G2669">
        <f>(D2669*Ergebnis!$C$2*Ergebnis!$C$6)</f>
        <v>0</v>
      </c>
      <c r="H2669">
        <f>Ergebnis!$C$3/1000*Eigenverbrauch!E2669</f>
        <v>0.213317489830849</v>
      </c>
      <c r="I2669">
        <f>Ergebnis!$C$4/1000*Eigenverbrauch!F2669</f>
        <v>0</v>
      </c>
      <c r="J2669">
        <f t="shared" si="123"/>
        <v>0</v>
      </c>
      <c r="K2669">
        <f t="shared" si="124"/>
        <v>0</v>
      </c>
      <c r="L2669">
        <f t="shared" si="125"/>
        <v>0</v>
      </c>
    </row>
    <row r="2670" spans="2:12" x14ac:dyDescent="0.35">
      <c r="B2670" s="30">
        <v>41020</v>
      </c>
      <c r="C2670" s="31" t="s">
        <v>55</v>
      </c>
      <c r="D2670" s="32">
        <v>0</v>
      </c>
      <c r="E2670" s="32">
        <v>6.7573850958711781E-2</v>
      </c>
      <c r="F2670">
        <v>0.2720558143160603</v>
      </c>
      <c r="G2670">
        <f>(D2670*Ergebnis!$C$2*Ergebnis!$C$6)</f>
        <v>0</v>
      </c>
      <c r="H2670">
        <f>Ergebnis!$C$3/1000*Eigenverbrauch!E2670</f>
        <v>0.20272155287613536</v>
      </c>
      <c r="I2670">
        <f>Ergebnis!$C$4/1000*Eigenverbrauch!F2670</f>
        <v>0.95219535010621104</v>
      </c>
      <c r="J2670">
        <f t="shared" si="123"/>
        <v>0</v>
      </c>
      <c r="K2670">
        <f t="shared" si="124"/>
        <v>0</v>
      </c>
      <c r="L2670">
        <f t="shared" si="125"/>
        <v>0</v>
      </c>
    </row>
    <row r="2671" spans="2:12" x14ac:dyDescent="0.35">
      <c r="B2671" s="30">
        <v>41020</v>
      </c>
      <c r="C2671" s="31" t="s">
        <v>56</v>
      </c>
      <c r="D2671" s="32">
        <v>0</v>
      </c>
      <c r="E2671" s="32">
        <v>6.7208354469275575E-2</v>
      </c>
      <c r="F2671">
        <v>0.25607545846081886</v>
      </c>
      <c r="G2671">
        <f>(D2671*Ergebnis!$C$2*Ergebnis!$C$6)</f>
        <v>0</v>
      </c>
      <c r="H2671">
        <f>Ergebnis!$C$3/1000*Eigenverbrauch!E2671</f>
        <v>0.20162506340782671</v>
      </c>
      <c r="I2671">
        <f>Ergebnis!$C$4/1000*Eigenverbrauch!F2671</f>
        <v>0.89626410461286599</v>
      </c>
      <c r="J2671">
        <f t="shared" si="123"/>
        <v>0</v>
      </c>
      <c r="K2671">
        <f t="shared" si="124"/>
        <v>0</v>
      </c>
      <c r="L2671">
        <f t="shared" si="125"/>
        <v>0</v>
      </c>
    </row>
    <row r="2672" spans="2:12" x14ac:dyDescent="0.35">
      <c r="B2672" s="30">
        <v>41020</v>
      </c>
      <c r="C2672" s="31" t="s">
        <v>57</v>
      </c>
      <c r="D2672" s="32">
        <v>0</v>
      </c>
      <c r="E2672" s="32">
        <v>6.7511021049645681E-2</v>
      </c>
      <c r="F2672">
        <v>0.14830549763217898</v>
      </c>
      <c r="G2672">
        <f>(D2672*Ergebnis!$C$2*Ergebnis!$C$6)</f>
        <v>0</v>
      </c>
      <c r="H2672">
        <f>Ergebnis!$C$3/1000*Eigenverbrauch!E2672</f>
        <v>0.20253306314893704</v>
      </c>
      <c r="I2672">
        <f>Ergebnis!$C$4/1000*Eigenverbrauch!F2672</f>
        <v>0.51906924171262647</v>
      </c>
      <c r="J2672">
        <f t="shared" si="123"/>
        <v>0</v>
      </c>
      <c r="K2672">
        <f t="shared" si="124"/>
        <v>0</v>
      </c>
      <c r="L2672">
        <f t="shared" si="125"/>
        <v>0</v>
      </c>
    </row>
    <row r="2673" spans="2:12" x14ac:dyDescent="0.35">
      <c r="B2673" s="30">
        <v>41020</v>
      </c>
      <c r="C2673" s="31" t="s">
        <v>58</v>
      </c>
      <c r="D2673" s="32">
        <v>0</v>
      </c>
      <c r="E2673" s="32">
        <v>7.916396971090249E-2</v>
      </c>
      <c r="F2673">
        <v>0.16837838364546998</v>
      </c>
      <c r="G2673">
        <f>(D2673*Ergebnis!$C$2*Ergebnis!$C$6)</f>
        <v>0</v>
      </c>
      <c r="H2673">
        <f>Ergebnis!$C$3/1000*Eigenverbrauch!E2673</f>
        <v>0.23749190913270746</v>
      </c>
      <c r="I2673">
        <f>Ergebnis!$C$4/1000*Eigenverbrauch!F2673</f>
        <v>0.58932434275914491</v>
      </c>
      <c r="J2673">
        <f t="shared" si="123"/>
        <v>0</v>
      </c>
      <c r="K2673">
        <f t="shared" si="124"/>
        <v>0</v>
      </c>
      <c r="L2673">
        <f t="shared" si="125"/>
        <v>0</v>
      </c>
    </row>
    <row r="2674" spans="2:12" x14ac:dyDescent="0.35">
      <c r="B2674" s="30">
        <v>41020</v>
      </c>
      <c r="C2674" s="31" t="s">
        <v>59</v>
      </c>
      <c r="D2674" s="32">
        <v>2.8265943402089211E-6</v>
      </c>
      <c r="E2674" s="32">
        <v>0.10245018100695964</v>
      </c>
      <c r="F2674">
        <v>0.22469939391577182</v>
      </c>
      <c r="G2674">
        <f>(D2674*Ergebnis!$C$2*Ergebnis!$C$6)</f>
        <v>1.8542458871770522E-2</v>
      </c>
      <c r="H2674">
        <f>Ergebnis!$C$3/1000*Eigenverbrauch!E2674</f>
        <v>0.30735054302087894</v>
      </c>
      <c r="I2674">
        <f>Ergebnis!$C$4/1000*Eigenverbrauch!F2674</f>
        <v>0.78644787870520139</v>
      </c>
      <c r="J2674">
        <f t="shared" si="123"/>
        <v>1.5761090041004944E-2</v>
      </c>
      <c r="K2674">
        <f t="shared" si="124"/>
        <v>2.7813688307655772E-3</v>
      </c>
      <c r="L2674">
        <f t="shared" si="125"/>
        <v>2.5032319476890196E-3</v>
      </c>
    </row>
    <row r="2675" spans="2:12" x14ac:dyDescent="0.35">
      <c r="B2675" s="30">
        <v>41020</v>
      </c>
      <c r="C2675" s="31" t="s">
        <v>60</v>
      </c>
      <c r="D2675" s="32">
        <v>2.0798475563769828E-5</v>
      </c>
      <c r="E2675" s="32">
        <v>0.1313676395548225</v>
      </c>
      <c r="F2675">
        <v>0.23463839572817805</v>
      </c>
      <c r="G2675">
        <f>(D2675*Ergebnis!$C$2*Ergebnis!$C$6)</f>
        <v>0.13643799969833006</v>
      </c>
      <c r="H2675">
        <f>Ergebnis!$C$3/1000*Eigenverbrauch!E2675</f>
        <v>0.39410291866446751</v>
      </c>
      <c r="I2675">
        <f>Ergebnis!$C$4/1000*Eigenverbrauch!F2675</f>
        <v>0.82123438504862312</v>
      </c>
      <c r="J2675">
        <f t="shared" si="123"/>
        <v>0.11597229974358055</v>
      </c>
      <c r="K2675">
        <f t="shared" si="124"/>
        <v>2.0465699954749519E-2</v>
      </c>
      <c r="L2675">
        <f t="shared" si="125"/>
        <v>1.8419129959274569E-2</v>
      </c>
    </row>
    <row r="2676" spans="2:12" x14ac:dyDescent="0.35">
      <c r="B2676" s="30">
        <v>41020</v>
      </c>
      <c r="C2676" s="31" t="s">
        <v>61</v>
      </c>
      <c r="D2676" s="32">
        <v>1.2699954105310782E-4</v>
      </c>
      <c r="E2676" s="32">
        <v>0.15361343780317741</v>
      </c>
      <c r="F2676">
        <v>0.57334398690390342</v>
      </c>
      <c r="G2676">
        <f>(D2676*Ergebnis!$C$2*Ergebnis!$C$6)</f>
        <v>0.83311698930838729</v>
      </c>
      <c r="H2676">
        <f>Ergebnis!$C$3/1000*Eigenverbrauch!E2676</f>
        <v>0.46084031340953224</v>
      </c>
      <c r="I2676">
        <f>Ergebnis!$C$4/1000*Eigenverbrauch!F2676</f>
        <v>2.0067039541636618</v>
      </c>
      <c r="J2676">
        <f t="shared" si="123"/>
        <v>0.39171426639810242</v>
      </c>
      <c r="K2676">
        <f t="shared" si="124"/>
        <v>0.44140272291028487</v>
      </c>
      <c r="L2676">
        <f t="shared" si="125"/>
        <v>0.39726245061925641</v>
      </c>
    </row>
    <row r="2677" spans="2:12" x14ac:dyDescent="0.35">
      <c r="B2677" s="30">
        <v>41020</v>
      </c>
      <c r="C2677" s="31" t="s">
        <v>62</v>
      </c>
      <c r="D2677" s="32">
        <v>3.8546858630197938E-4</v>
      </c>
      <c r="E2677" s="32">
        <v>0.16643581330931892</v>
      </c>
      <c r="F2677">
        <v>0.57996998811217426</v>
      </c>
      <c r="G2677">
        <f>(D2677*Ergebnis!$C$2*Ergebnis!$C$6)</f>
        <v>2.5286739261409847</v>
      </c>
      <c r="H2677">
        <f>Ergebnis!$C$3/1000*Eigenverbrauch!E2677</f>
        <v>0.49930743992795679</v>
      </c>
      <c r="I2677">
        <f>Ergebnis!$C$4/1000*Eigenverbrauch!F2677</f>
        <v>2.0298949583926098</v>
      </c>
      <c r="J2677">
        <f t="shared" si="123"/>
        <v>0.42441132393876324</v>
      </c>
      <c r="K2677">
        <f t="shared" si="124"/>
        <v>2.1042626022022217</v>
      </c>
      <c r="L2677">
        <f t="shared" si="125"/>
        <v>1.826905462553349</v>
      </c>
    </row>
    <row r="2678" spans="2:12" x14ac:dyDescent="0.35">
      <c r="B2678" s="30">
        <v>41020</v>
      </c>
      <c r="C2678" s="31" t="s">
        <v>63</v>
      </c>
      <c r="D2678" s="32">
        <v>6.0744169718610693E-4</v>
      </c>
      <c r="E2678" s="32">
        <v>0.17464721266187985</v>
      </c>
      <c r="F2678">
        <v>0.23502816050513514</v>
      </c>
      <c r="G2678">
        <f>(D2678*Ergebnis!$C$2*Ergebnis!$C$6)</f>
        <v>3.9848175335408613</v>
      </c>
      <c r="H2678">
        <f>Ergebnis!$C$3/1000*Eigenverbrauch!E2678</f>
        <v>0.52394163798563953</v>
      </c>
      <c r="I2678">
        <f>Ergebnis!$C$4/1000*Eigenverbrauch!F2678</f>
        <v>0.82259856176797297</v>
      </c>
      <c r="J2678">
        <f t="shared" si="123"/>
        <v>0.44535039228779361</v>
      </c>
      <c r="K2678">
        <f t="shared" si="124"/>
        <v>3.5394671412530676</v>
      </c>
      <c r="L2678">
        <f t="shared" si="125"/>
        <v>0.74033870559117565</v>
      </c>
    </row>
    <row r="2679" spans="2:12" x14ac:dyDescent="0.35">
      <c r="B2679" s="30">
        <v>41020</v>
      </c>
      <c r="C2679" s="31" t="s">
        <v>64</v>
      </c>
      <c r="D2679" s="32">
        <v>7.8006115619514479E-4</v>
      </c>
      <c r="E2679" s="32">
        <v>0.17344051208478528</v>
      </c>
      <c r="F2679">
        <v>0</v>
      </c>
      <c r="G2679">
        <f>(D2679*Ergebnis!$C$2*Ergebnis!$C$6)</f>
        <v>5.1172011846401499</v>
      </c>
      <c r="H2679">
        <f>Ergebnis!$C$3/1000*Eigenverbrauch!E2679</f>
        <v>0.52032153625435584</v>
      </c>
      <c r="I2679">
        <f>Ergebnis!$C$4/1000*Eigenverbrauch!F2679</f>
        <v>0</v>
      </c>
      <c r="J2679">
        <f t="shared" si="123"/>
        <v>0.44227330581620244</v>
      </c>
      <c r="K2679">
        <f t="shared" si="124"/>
        <v>4.6749278788239472</v>
      </c>
      <c r="L2679">
        <f t="shared" si="125"/>
        <v>0</v>
      </c>
    </row>
    <row r="2680" spans="2:12" x14ac:dyDescent="0.35">
      <c r="B2680" s="30">
        <v>41020</v>
      </c>
      <c r="C2680" s="31" t="s">
        <v>65</v>
      </c>
      <c r="D2680" s="32">
        <v>8.2361700293520125E-4</v>
      </c>
      <c r="E2680" s="32">
        <v>0.17253439205708754</v>
      </c>
      <c r="F2680">
        <v>0</v>
      </c>
      <c r="G2680">
        <f>(D2680*Ergebnis!$C$2*Ergebnis!$C$6)</f>
        <v>5.4029275392549199</v>
      </c>
      <c r="H2680">
        <f>Ergebnis!$C$3/1000*Eigenverbrauch!E2680</f>
        <v>0.51760317617126261</v>
      </c>
      <c r="I2680">
        <f>Ergebnis!$C$4/1000*Eigenverbrauch!F2680</f>
        <v>0</v>
      </c>
      <c r="J2680">
        <f t="shared" si="123"/>
        <v>0.43996269974557323</v>
      </c>
      <c r="K2680">
        <f t="shared" si="124"/>
        <v>4.9629648395093469</v>
      </c>
      <c r="L2680">
        <f t="shared" si="125"/>
        <v>0</v>
      </c>
    </row>
    <row r="2681" spans="2:12" x14ac:dyDescent="0.35">
      <c r="B2681" s="30">
        <v>41020</v>
      </c>
      <c r="C2681" s="31" t="s">
        <v>66</v>
      </c>
      <c r="D2681" s="32">
        <v>8.0162215488324999E-4</v>
      </c>
      <c r="E2681" s="32">
        <v>0.16973435839771439</v>
      </c>
      <c r="F2681">
        <v>0</v>
      </c>
      <c r="G2681">
        <f>(D2681*Ergebnis!$C$2*Ergebnis!$C$6)</f>
        <v>5.2586413360341195</v>
      </c>
      <c r="H2681">
        <f>Ergebnis!$C$3/1000*Eigenverbrauch!E2681</f>
        <v>0.50920307519314312</v>
      </c>
      <c r="I2681">
        <f>Ergebnis!$C$4/1000*Eigenverbrauch!F2681</f>
        <v>0</v>
      </c>
      <c r="J2681">
        <f t="shared" si="123"/>
        <v>0.43282261391417165</v>
      </c>
      <c r="K2681">
        <f t="shared" si="124"/>
        <v>4.8258187221199478</v>
      </c>
      <c r="L2681">
        <f t="shared" si="125"/>
        <v>0</v>
      </c>
    </row>
    <row r="2682" spans="2:12" x14ac:dyDescent="0.35">
      <c r="B2682" s="30">
        <v>41020</v>
      </c>
      <c r="C2682" s="31" t="s">
        <v>67</v>
      </c>
      <c r="D2682" s="32">
        <v>7.3847735201802473E-4</v>
      </c>
      <c r="E2682" s="32">
        <v>0.15842567847825378</v>
      </c>
      <c r="F2682">
        <v>0</v>
      </c>
      <c r="G2682">
        <f>(D2682*Ergebnis!$C$2*Ergebnis!$C$6)</f>
        <v>4.8444114292382423</v>
      </c>
      <c r="H2682">
        <f>Ergebnis!$C$3/1000*Eigenverbrauch!E2682</f>
        <v>0.47527703543476135</v>
      </c>
      <c r="I2682">
        <f>Ergebnis!$C$4/1000*Eigenverbrauch!F2682</f>
        <v>0</v>
      </c>
      <c r="J2682">
        <f t="shared" si="123"/>
        <v>0.40398548011954716</v>
      </c>
      <c r="K2682">
        <f t="shared" si="124"/>
        <v>4.440425949118695</v>
      </c>
      <c r="L2682">
        <f t="shared" si="125"/>
        <v>0</v>
      </c>
    </row>
    <row r="2683" spans="2:12" x14ac:dyDescent="0.35">
      <c r="B2683" s="30">
        <v>41020</v>
      </c>
      <c r="C2683" s="31" t="s">
        <v>68</v>
      </c>
      <c r="D2683" s="32">
        <v>6.1941856901834096E-4</v>
      </c>
      <c r="E2683" s="32">
        <v>0.14973136429458095</v>
      </c>
      <c r="F2683">
        <v>0</v>
      </c>
      <c r="G2683">
        <f>(D2683*Ergebnis!$C$2*Ergebnis!$C$6)</f>
        <v>4.0633858127603171</v>
      </c>
      <c r="H2683">
        <f>Ergebnis!$C$3/1000*Eigenverbrauch!E2683</f>
        <v>0.44919409288374285</v>
      </c>
      <c r="I2683">
        <f>Ergebnis!$C$4/1000*Eigenverbrauch!F2683</f>
        <v>0</v>
      </c>
      <c r="J2683">
        <f t="shared" si="123"/>
        <v>0.38181497895118138</v>
      </c>
      <c r="K2683">
        <f t="shared" si="124"/>
        <v>3.6815708338091357</v>
      </c>
      <c r="L2683">
        <f t="shared" si="125"/>
        <v>0</v>
      </c>
    </row>
    <row r="2684" spans="2:12" x14ac:dyDescent="0.35">
      <c r="B2684" s="30">
        <v>41020</v>
      </c>
      <c r="C2684" s="31" t="s">
        <v>69</v>
      </c>
      <c r="D2684" s="32">
        <v>4.4911297328314862E-4</v>
      </c>
      <c r="E2684" s="32">
        <v>0.15306212969128655</v>
      </c>
      <c r="F2684">
        <v>0</v>
      </c>
      <c r="G2684">
        <f>(D2684*Ergebnis!$C$2*Ergebnis!$C$6)</f>
        <v>2.9461811047374549</v>
      </c>
      <c r="H2684">
        <f>Ergebnis!$C$3/1000*Eigenverbrauch!E2684</f>
        <v>0.45918638907385967</v>
      </c>
      <c r="I2684">
        <f>Ergebnis!$C$4/1000*Eigenverbrauch!F2684</f>
        <v>0</v>
      </c>
      <c r="J2684">
        <f t="shared" si="123"/>
        <v>0.39030843071278071</v>
      </c>
      <c r="K2684">
        <f t="shared" si="124"/>
        <v>2.5558726740246742</v>
      </c>
      <c r="L2684">
        <f t="shared" si="125"/>
        <v>0</v>
      </c>
    </row>
    <row r="2685" spans="2:12" x14ac:dyDescent="0.35">
      <c r="B2685" s="30">
        <v>41020</v>
      </c>
      <c r="C2685" s="31" t="s">
        <v>70</v>
      </c>
      <c r="D2685" s="32">
        <v>2.3246437731894951E-4</v>
      </c>
      <c r="E2685" s="32">
        <v>0.15902428863252335</v>
      </c>
      <c r="F2685">
        <v>0</v>
      </c>
      <c r="G2685">
        <f>(D2685*Ergebnis!$C$2*Ergebnis!$C$6)</f>
        <v>1.5249663152123087</v>
      </c>
      <c r="H2685">
        <f>Ergebnis!$C$3/1000*Eigenverbrauch!E2685</f>
        <v>0.47707286589757003</v>
      </c>
      <c r="I2685">
        <f>Ergebnis!$C$4/1000*Eigenverbrauch!F2685</f>
        <v>0</v>
      </c>
      <c r="J2685">
        <f t="shared" si="123"/>
        <v>0.4055119360129345</v>
      </c>
      <c r="K2685">
        <f t="shared" si="124"/>
        <v>1.1194543791993743</v>
      </c>
      <c r="L2685">
        <f t="shared" si="125"/>
        <v>0</v>
      </c>
    </row>
    <row r="2686" spans="2:12" x14ac:dyDescent="0.35">
      <c r="B2686" s="30">
        <v>41020</v>
      </c>
      <c r="C2686" s="31" t="s">
        <v>71</v>
      </c>
      <c r="D2686" s="32">
        <v>5.5979714886556216E-5</v>
      </c>
      <c r="E2686" s="32">
        <v>0.17000666915471385</v>
      </c>
      <c r="F2686">
        <v>0</v>
      </c>
      <c r="G2686">
        <f>(D2686*Ergebnis!$C$2*Ergebnis!$C$6)</f>
        <v>0.36722692965580878</v>
      </c>
      <c r="H2686">
        <f>Ergebnis!$C$3/1000*Eigenverbrauch!E2686</f>
        <v>0.51002000746414156</v>
      </c>
      <c r="I2686">
        <f>Ergebnis!$C$4/1000*Eigenverbrauch!F2686</f>
        <v>0</v>
      </c>
      <c r="J2686">
        <f t="shared" si="123"/>
        <v>0.31214289020743746</v>
      </c>
      <c r="K2686">
        <f t="shared" si="124"/>
        <v>5.5084039448371314E-2</v>
      </c>
      <c r="L2686">
        <f t="shared" si="125"/>
        <v>0</v>
      </c>
    </row>
    <row r="2687" spans="2:12" x14ac:dyDescent="0.35">
      <c r="B2687" s="30">
        <v>41020</v>
      </c>
      <c r="C2687" s="31" t="s">
        <v>72</v>
      </c>
      <c r="D2687" s="32">
        <v>1.9023637257127019E-5</v>
      </c>
      <c r="E2687" s="32">
        <v>0.17213213578061065</v>
      </c>
      <c r="F2687">
        <v>0</v>
      </c>
      <c r="G2687">
        <f>(D2687*Ergebnis!$C$2*Ergebnis!$C$6)</f>
        <v>0.12479506040675324</v>
      </c>
      <c r="H2687">
        <f>Ergebnis!$C$3/1000*Eigenverbrauch!E2687</f>
        <v>0.5163964073418319</v>
      </c>
      <c r="I2687">
        <f>Ergebnis!$C$4/1000*Eigenverbrauch!F2687</f>
        <v>0</v>
      </c>
      <c r="J2687">
        <f t="shared" si="123"/>
        <v>0.10607580134574025</v>
      </c>
      <c r="K2687">
        <f t="shared" si="124"/>
        <v>1.8719259061012988E-2</v>
      </c>
      <c r="L2687">
        <f t="shared" si="125"/>
        <v>0</v>
      </c>
    </row>
    <row r="2688" spans="2:12" x14ac:dyDescent="0.35">
      <c r="B2688" s="30">
        <v>41020</v>
      </c>
      <c r="C2688" s="31" t="s">
        <v>73</v>
      </c>
      <c r="D2688" s="32">
        <v>6.7049447139839521E-7</v>
      </c>
      <c r="E2688" s="32">
        <v>0.16476068857145976</v>
      </c>
      <c r="F2688">
        <v>0</v>
      </c>
      <c r="G2688">
        <f>(D2688*Ergebnis!$C$2*Ergebnis!$C$6)</f>
        <v>4.3984437323734728E-3</v>
      </c>
      <c r="H2688">
        <f>Ergebnis!$C$3/1000*Eigenverbrauch!E2688</f>
        <v>0.49428206571437927</v>
      </c>
      <c r="I2688">
        <f>Ergebnis!$C$4/1000*Eigenverbrauch!F2688</f>
        <v>0</v>
      </c>
      <c r="J2688">
        <f t="shared" si="123"/>
        <v>3.7386771725174519E-3</v>
      </c>
      <c r="K2688">
        <f t="shared" si="124"/>
        <v>6.5976655985602092E-4</v>
      </c>
      <c r="L2688">
        <f t="shared" si="125"/>
        <v>0</v>
      </c>
    </row>
    <row r="2689" spans="2:12" x14ac:dyDescent="0.35">
      <c r="B2689" s="30">
        <v>41020</v>
      </c>
      <c r="C2689" s="31" t="s">
        <v>74</v>
      </c>
      <c r="D2689" s="32">
        <v>0</v>
      </c>
      <c r="E2689" s="32">
        <v>0.15708584381380566</v>
      </c>
      <c r="F2689">
        <v>0</v>
      </c>
      <c r="G2689">
        <f>(D2689*Ergebnis!$C$2*Ergebnis!$C$6)</f>
        <v>0</v>
      </c>
      <c r="H2689">
        <f>Ergebnis!$C$3/1000*Eigenverbrauch!E2689</f>
        <v>0.47125753144141702</v>
      </c>
      <c r="I2689">
        <f>Ergebnis!$C$4/1000*Eigenverbrauch!F2689</f>
        <v>0</v>
      </c>
      <c r="J2689">
        <f t="shared" si="123"/>
        <v>0</v>
      </c>
      <c r="K2689">
        <f t="shared" si="124"/>
        <v>0</v>
      </c>
      <c r="L2689">
        <f t="shared" si="125"/>
        <v>0</v>
      </c>
    </row>
    <row r="2690" spans="2:12" x14ac:dyDescent="0.35">
      <c r="B2690" s="30">
        <v>41020</v>
      </c>
      <c r="C2690" s="31" t="s">
        <v>75</v>
      </c>
      <c r="D2690" s="32">
        <v>0</v>
      </c>
      <c r="E2690" s="32">
        <v>0.14249547372059354</v>
      </c>
      <c r="F2690">
        <v>0</v>
      </c>
      <c r="G2690">
        <f>(D2690*Ergebnis!$C$2*Ergebnis!$C$6)</f>
        <v>0</v>
      </c>
      <c r="H2690">
        <f>Ergebnis!$C$3/1000*Eigenverbrauch!E2690</f>
        <v>0.42748642116178059</v>
      </c>
      <c r="I2690">
        <f>Ergebnis!$C$4/1000*Eigenverbrauch!F2690</f>
        <v>0</v>
      </c>
      <c r="J2690">
        <f t="shared" si="123"/>
        <v>0</v>
      </c>
      <c r="K2690">
        <f t="shared" si="124"/>
        <v>0</v>
      </c>
      <c r="L2690">
        <f t="shared" si="125"/>
        <v>0</v>
      </c>
    </row>
    <row r="2691" spans="2:12" x14ac:dyDescent="0.35">
      <c r="B2691" s="30">
        <v>41020</v>
      </c>
      <c r="C2691" s="31" t="s">
        <v>76</v>
      </c>
      <c r="D2691" s="32">
        <v>0</v>
      </c>
      <c r="E2691" s="32">
        <v>0.11746412995130238</v>
      </c>
      <c r="F2691">
        <v>0</v>
      </c>
      <c r="G2691">
        <f>(D2691*Ergebnis!$C$2*Ergebnis!$C$6)</f>
        <v>0</v>
      </c>
      <c r="H2691">
        <f>Ergebnis!$C$3/1000*Eigenverbrauch!E2691</f>
        <v>0.35239238985390714</v>
      </c>
      <c r="I2691">
        <f>Ergebnis!$C$4/1000*Eigenverbrauch!F2691</f>
        <v>0</v>
      </c>
      <c r="J2691">
        <f t="shared" si="123"/>
        <v>0</v>
      </c>
      <c r="K2691">
        <f t="shared" si="124"/>
        <v>0</v>
      </c>
      <c r="L2691">
        <f t="shared" si="125"/>
        <v>0</v>
      </c>
    </row>
    <row r="2692" spans="2:12" x14ac:dyDescent="0.35">
      <c r="B2692" s="30">
        <v>41021</v>
      </c>
      <c r="C2692" s="31" t="s">
        <v>53</v>
      </c>
      <c r="D2692" s="32">
        <v>0</v>
      </c>
      <c r="E2692" s="32">
        <v>0.10000234123933492</v>
      </c>
      <c r="F2692">
        <v>0</v>
      </c>
      <c r="G2692">
        <f>(D2692*Ergebnis!$C$2*Ergebnis!$C$6)</f>
        <v>0</v>
      </c>
      <c r="H2692">
        <f>Ergebnis!$C$3/1000*Eigenverbrauch!E2692</f>
        <v>0.30000702371800475</v>
      </c>
      <c r="I2692">
        <f>Ergebnis!$C$4/1000*Eigenverbrauch!F2692</f>
        <v>0</v>
      </c>
      <c r="J2692">
        <f t="shared" si="123"/>
        <v>0</v>
      </c>
      <c r="K2692">
        <f t="shared" si="124"/>
        <v>0</v>
      </c>
      <c r="L2692">
        <f t="shared" si="125"/>
        <v>0</v>
      </c>
    </row>
    <row r="2693" spans="2:12" x14ac:dyDescent="0.35">
      <c r="B2693" s="30">
        <v>41021</v>
      </c>
      <c r="C2693" s="31" t="s">
        <v>54</v>
      </c>
      <c r="D2693" s="32">
        <v>0</v>
      </c>
      <c r="E2693" s="32">
        <v>8.9905003062827088E-2</v>
      </c>
      <c r="F2693">
        <v>0</v>
      </c>
      <c r="G2693">
        <f>(D2693*Ergebnis!$C$2*Ergebnis!$C$6)</f>
        <v>0</v>
      </c>
      <c r="H2693">
        <f>Ergebnis!$C$3/1000*Eigenverbrauch!E2693</f>
        <v>0.26971500918848124</v>
      </c>
      <c r="I2693">
        <f>Ergebnis!$C$4/1000*Eigenverbrauch!F2693</f>
        <v>0</v>
      </c>
      <c r="J2693">
        <f t="shared" ref="J2693:J2756" si="126">MIN(G2693,H2693)*0.85</f>
        <v>0</v>
      </c>
      <c r="K2693">
        <f t="shared" ref="K2693:K2756" si="127">G2693-J2693</f>
        <v>0</v>
      </c>
      <c r="L2693">
        <f t="shared" ref="L2693:L2756" si="128">MIN(I2693,K2693)*0.9</f>
        <v>0</v>
      </c>
    </row>
    <row r="2694" spans="2:12" x14ac:dyDescent="0.35">
      <c r="B2694" s="30">
        <v>41021</v>
      </c>
      <c r="C2694" s="31" t="s">
        <v>55</v>
      </c>
      <c r="D2694" s="32">
        <v>0</v>
      </c>
      <c r="E2694" s="32">
        <v>8.2789443161868329E-2</v>
      </c>
      <c r="F2694">
        <v>0.2720558143160603</v>
      </c>
      <c r="G2694">
        <f>(D2694*Ergebnis!$C$2*Ergebnis!$C$6)</f>
        <v>0</v>
      </c>
      <c r="H2694">
        <f>Ergebnis!$C$3/1000*Eigenverbrauch!E2694</f>
        <v>0.248368329485605</v>
      </c>
      <c r="I2694">
        <f>Ergebnis!$C$4/1000*Eigenverbrauch!F2694</f>
        <v>0.95219535010621104</v>
      </c>
      <c r="J2694">
        <f t="shared" si="126"/>
        <v>0</v>
      </c>
      <c r="K2694">
        <f t="shared" si="127"/>
        <v>0</v>
      </c>
      <c r="L2694">
        <f t="shared" si="128"/>
        <v>0</v>
      </c>
    </row>
    <row r="2695" spans="2:12" x14ac:dyDescent="0.35">
      <c r="B2695" s="30">
        <v>41021</v>
      </c>
      <c r="C2695" s="31" t="s">
        <v>56</v>
      </c>
      <c r="D2695" s="32">
        <v>0</v>
      </c>
      <c r="E2695" s="32">
        <v>7.8428213612178638E-2</v>
      </c>
      <c r="F2695">
        <v>0.25607545846081886</v>
      </c>
      <c r="G2695">
        <f>(D2695*Ergebnis!$C$2*Ergebnis!$C$6)</f>
        <v>0</v>
      </c>
      <c r="H2695">
        <f>Ergebnis!$C$3/1000*Eigenverbrauch!E2695</f>
        <v>0.23528464083653591</v>
      </c>
      <c r="I2695">
        <f>Ergebnis!$C$4/1000*Eigenverbrauch!F2695</f>
        <v>0.89626410461286599</v>
      </c>
      <c r="J2695">
        <f t="shared" si="126"/>
        <v>0</v>
      </c>
      <c r="K2695">
        <f t="shared" si="127"/>
        <v>0</v>
      </c>
      <c r="L2695">
        <f t="shared" si="128"/>
        <v>0</v>
      </c>
    </row>
    <row r="2696" spans="2:12" x14ac:dyDescent="0.35">
      <c r="B2696" s="30">
        <v>41021</v>
      </c>
      <c r="C2696" s="31" t="s">
        <v>57</v>
      </c>
      <c r="D2696" s="32">
        <v>0</v>
      </c>
      <c r="E2696" s="32">
        <v>7.8338007855325104E-2</v>
      </c>
      <c r="F2696">
        <v>0.14830549763217898</v>
      </c>
      <c r="G2696">
        <f>(D2696*Ergebnis!$C$2*Ergebnis!$C$6)</f>
        <v>0</v>
      </c>
      <c r="H2696">
        <f>Ergebnis!$C$3/1000*Eigenverbrauch!E2696</f>
        <v>0.23501402356597531</v>
      </c>
      <c r="I2696">
        <f>Ergebnis!$C$4/1000*Eigenverbrauch!F2696</f>
        <v>0.51906924171262647</v>
      </c>
      <c r="J2696">
        <f t="shared" si="126"/>
        <v>0</v>
      </c>
      <c r="K2696">
        <f t="shared" si="127"/>
        <v>0</v>
      </c>
      <c r="L2696">
        <f t="shared" si="128"/>
        <v>0</v>
      </c>
    </row>
    <row r="2697" spans="2:12" x14ac:dyDescent="0.35">
      <c r="B2697" s="30">
        <v>41021</v>
      </c>
      <c r="C2697" s="31" t="s">
        <v>58</v>
      </c>
      <c r="D2697" s="32">
        <v>0</v>
      </c>
      <c r="E2697" s="32">
        <v>8.2691205486416328E-2</v>
      </c>
      <c r="F2697">
        <v>0.16837838364546998</v>
      </c>
      <c r="G2697">
        <f>(D2697*Ergebnis!$C$2*Ergebnis!$C$6)</f>
        <v>0</v>
      </c>
      <c r="H2697">
        <f>Ergebnis!$C$3/1000*Eigenverbrauch!E2697</f>
        <v>0.24807361645924897</v>
      </c>
      <c r="I2697">
        <f>Ergebnis!$C$4/1000*Eigenverbrauch!F2697</f>
        <v>0.58932434275914491</v>
      </c>
      <c r="J2697">
        <f t="shared" si="126"/>
        <v>0</v>
      </c>
      <c r="K2697">
        <f t="shared" si="127"/>
        <v>0</v>
      </c>
      <c r="L2697">
        <f t="shared" si="128"/>
        <v>0</v>
      </c>
    </row>
    <row r="2698" spans="2:12" x14ac:dyDescent="0.35">
      <c r="B2698" s="30">
        <v>41021</v>
      </c>
      <c r="C2698" s="31" t="s">
        <v>59</v>
      </c>
      <c r="D2698" s="32">
        <v>1.8405730587406927E-6</v>
      </c>
      <c r="E2698" s="32">
        <v>9.4965066520315861E-2</v>
      </c>
      <c r="F2698">
        <v>0.22469939391577182</v>
      </c>
      <c r="G2698">
        <f>(D2698*Ergebnis!$C$2*Ergebnis!$C$6)</f>
        <v>1.2074159265338944E-2</v>
      </c>
      <c r="H2698">
        <f>Ergebnis!$C$3/1000*Eigenverbrauch!E2698</f>
        <v>0.28489519956094755</v>
      </c>
      <c r="I2698">
        <f>Ergebnis!$C$4/1000*Eigenverbrauch!F2698</f>
        <v>0.78644787870520139</v>
      </c>
      <c r="J2698">
        <f t="shared" si="126"/>
        <v>1.0263035375538103E-2</v>
      </c>
      <c r="K2698">
        <f t="shared" si="127"/>
        <v>1.8111238898008419E-3</v>
      </c>
      <c r="L2698">
        <f t="shared" si="128"/>
        <v>1.6300115008207577E-3</v>
      </c>
    </row>
    <row r="2699" spans="2:12" x14ac:dyDescent="0.35">
      <c r="B2699" s="30">
        <v>41021</v>
      </c>
      <c r="C2699" s="31" t="s">
        <v>60</v>
      </c>
      <c r="D2699" s="32">
        <v>1.6867537388316493E-5</v>
      </c>
      <c r="E2699" s="32">
        <v>0.12093633841640279</v>
      </c>
      <c r="F2699">
        <v>0.23463839572817805</v>
      </c>
      <c r="G2699">
        <f>(D2699*Ergebnis!$C$2*Ergebnis!$C$6)</f>
        <v>0.1106510452673562</v>
      </c>
      <c r="H2699">
        <f>Ergebnis!$C$3/1000*Eigenverbrauch!E2699</f>
        <v>0.36280901524920839</v>
      </c>
      <c r="I2699">
        <f>Ergebnis!$C$4/1000*Eigenverbrauch!F2699</f>
        <v>0.82123438504862312</v>
      </c>
      <c r="J2699">
        <f t="shared" si="126"/>
        <v>9.4053388477252767E-2</v>
      </c>
      <c r="K2699">
        <f t="shared" si="127"/>
        <v>1.6597656790103429E-2</v>
      </c>
      <c r="L2699">
        <f t="shared" si="128"/>
        <v>1.4937891111093086E-2</v>
      </c>
    </row>
    <row r="2700" spans="2:12" x14ac:dyDescent="0.35">
      <c r="B2700" s="30">
        <v>41021</v>
      </c>
      <c r="C2700" s="31" t="s">
        <v>61</v>
      </c>
      <c r="D2700" s="32">
        <v>1.2521155579604541E-4</v>
      </c>
      <c r="E2700" s="32">
        <v>0.1502405569517907</v>
      </c>
      <c r="F2700">
        <v>0.57334398690390342</v>
      </c>
      <c r="G2700">
        <f>(D2700*Ergebnis!$C$2*Ergebnis!$C$6)</f>
        <v>0.82138780602205785</v>
      </c>
      <c r="H2700">
        <f>Ergebnis!$C$3/1000*Eigenverbrauch!E2700</f>
        <v>0.45072167085537207</v>
      </c>
      <c r="I2700">
        <f>Ergebnis!$C$4/1000*Eigenverbrauch!F2700</f>
        <v>2.0067039541636618</v>
      </c>
      <c r="J2700">
        <f t="shared" si="126"/>
        <v>0.38311342022706624</v>
      </c>
      <c r="K2700">
        <f t="shared" si="127"/>
        <v>0.43827438579499162</v>
      </c>
      <c r="L2700">
        <f t="shared" si="128"/>
        <v>0.39444694721549245</v>
      </c>
    </row>
    <row r="2701" spans="2:12" x14ac:dyDescent="0.35">
      <c r="B2701" s="30">
        <v>41021</v>
      </c>
      <c r="C2701" s="31" t="s">
        <v>62</v>
      </c>
      <c r="D2701" s="32">
        <v>3.846271814751265E-4</v>
      </c>
      <c r="E2701" s="32">
        <v>0.17286198080382398</v>
      </c>
      <c r="F2701">
        <v>0.57996998811217426</v>
      </c>
      <c r="G2701">
        <f>(D2701*Ergebnis!$C$2*Ergebnis!$C$6)</f>
        <v>2.5231543104768299</v>
      </c>
      <c r="H2701">
        <f>Ergebnis!$C$3/1000*Eigenverbrauch!E2701</f>
        <v>0.51858594241147193</v>
      </c>
      <c r="I2701">
        <f>Ergebnis!$C$4/1000*Eigenverbrauch!F2701</f>
        <v>2.0298949583926098</v>
      </c>
      <c r="J2701">
        <f t="shared" si="126"/>
        <v>0.44079805104975112</v>
      </c>
      <c r="K2701">
        <f t="shared" si="127"/>
        <v>2.0823562594270788</v>
      </c>
      <c r="L2701">
        <f t="shared" si="128"/>
        <v>1.826905462553349</v>
      </c>
    </row>
    <row r="2702" spans="2:12" x14ac:dyDescent="0.35">
      <c r="B2702" s="30">
        <v>41021</v>
      </c>
      <c r="C2702" s="31" t="s">
        <v>63</v>
      </c>
      <c r="D2702" s="32">
        <v>6.0650826370631705E-4</v>
      </c>
      <c r="E2702" s="32">
        <v>0.18237617273262996</v>
      </c>
      <c r="F2702">
        <v>0.23502816050513514</v>
      </c>
      <c r="G2702">
        <f>(D2702*Ergebnis!$C$2*Ergebnis!$C$6)</f>
        <v>3.9786942099134399</v>
      </c>
      <c r="H2702">
        <f>Ergebnis!$C$3/1000*Eigenverbrauch!E2702</f>
        <v>0.54712851819788988</v>
      </c>
      <c r="I2702">
        <f>Ergebnis!$C$4/1000*Eigenverbrauch!F2702</f>
        <v>0.82259856176797297</v>
      </c>
      <c r="J2702">
        <f t="shared" si="126"/>
        <v>0.4650592404682064</v>
      </c>
      <c r="K2702">
        <f t="shared" si="127"/>
        <v>3.5136349694452336</v>
      </c>
      <c r="L2702">
        <f t="shared" si="128"/>
        <v>0.74033870559117565</v>
      </c>
    </row>
    <row r="2703" spans="2:12" x14ac:dyDescent="0.35">
      <c r="B2703" s="30">
        <v>41021</v>
      </c>
      <c r="C2703" s="31" t="s">
        <v>64</v>
      </c>
      <c r="D2703" s="32">
        <v>7.602618488632627E-4</v>
      </c>
      <c r="E2703" s="32">
        <v>0.18442024804995069</v>
      </c>
      <c r="F2703">
        <v>0</v>
      </c>
      <c r="G2703">
        <f>(D2703*Ergebnis!$C$2*Ergebnis!$C$6)</f>
        <v>4.9873177285430037</v>
      </c>
      <c r="H2703">
        <f>Ergebnis!$C$3/1000*Eigenverbrauch!E2703</f>
        <v>0.55326074414985205</v>
      </c>
      <c r="I2703">
        <f>Ergebnis!$C$4/1000*Eigenverbrauch!F2703</f>
        <v>0</v>
      </c>
      <c r="J2703">
        <f t="shared" si="126"/>
        <v>0.47027163252737425</v>
      </c>
      <c r="K2703">
        <f t="shared" si="127"/>
        <v>4.5170460960156298</v>
      </c>
      <c r="L2703">
        <f t="shared" si="128"/>
        <v>0</v>
      </c>
    </row>
    <row r="2704" spans="2:12" x14ac:dyDescent="0.35">
      <c r="B2704" s="30">
        <v>41021</v>
      </c>
      <c r="C2704" s="31" t="s">
        <v>65</v>
      </c>
      <c r="D2704" s="32">
        <v>8.1158754330128895E-4</v>
      </c>
      <c r="E2704" s="32">
        <v>0.17579704885630643</v>
      </c>
      <c r="F2704">
        <v>0</v>
      </c>
      <c r="G2704">
        <f>(D2704*Ergebnis!$C$2*Ergebnis!$C$6)</f>
        <v>5.3240142840564557</v>
      </c>
      <c r="H2704">
        <f>Ergebnis!$C$3/1000*Eigenverbrauch!E2704</f>
        <v>0.52739114656891928</v>
      </c>
      <c r="I2704">
        <f>Ergebnis!$C$4/1000*Eigenverbrauch!F2704</f>
        <v>0</v>
      </c>
      <c r="J2704">
        <f t="shared" si="126"/>
        <v>0.44828247458358139</v>
      </c>
      <c r="K2704">
        <f t="shared" si="127"/>
        <v>4.8757318094728745</v>
      </c>
      <c r="L2704">
        <f t="shared" si="128"/>
        <v>0</v>
      </c>
    </row>
    <row r="2705" spans="2:12" x14ac:dyDescent="0.35">
      <c r="B2705" s="30">
        <v>41021</v>
      </c>
      <c r="C2705" s="31" t="s">
        <v>66</v>
      </c>
      <c r="D2705" s="32">
        <v>7.766166551852157E-4</v>
      </c>
      <c r="E2705" s="32">
        <v>0.15818649826831638</v>
      </c>
      <c r="F2705">
        <v>0</v>
      </c>
      <c r="G2705">
        <f>(D2705*Ergebnis!$C$2*Ergebnis!$C$6)</f>
        <v>5.0946052580150152</v>
      </c>
      <c r="H2705">
        <f>Ergebnis!$C$3/1000*Eigenverbrauch!E2705</f>
        <v>0.47455949480494913</v>
      </c>
      <c r="I2705">
        <f>Ergebnis!$C$4/1000*Eigenverbrauch!F2705</f>
        <v>0</v>
      </c>
      <c r="J2705">
        <f t="shared" si="126"/>
        <v>0.40337557058420676</v>
      </c>
      <c r="K2705">
        <f t="shared" si="127"/>
        <v>4.6912296874308081</v>
      </c>
      <c r="L2705">
        <f t="shared" si="128"/>
        <v>0</v>
      </c>
    </row>
    <row r="2706" spans="2:12" x14ac:dyDescent="0.35">
      <c r="B2706" s="30">
        <v>41021</v>
      </c>
      <c r="C2706" s="31" t="s">
        <v>67</v>
      </c>
      <c r="D2706" s="32">
        <v>7.135244401216687E-4</v>
      </c>
      <c r="E2706" s="32">
        <v>0.14190185098198696</v>
      </c>
      <c r="F2706">
        <v>0</v>
      </c>
      <c r="G2706">
        <f>(D2706*Ergebnis!$C$2*Ergebnis!$C$6)</f>
        <v>4.6807203271981468</v>
      </c>
      <c r="H2706">
        <f>Ergebnis!$C$3/1000*Eigenverbrauch!E2706</f>
        <v>0.42570555294596091</v>
      </c>
      <c r="I2706">
        <f>Ergebnis!$C$4/1000*Eigenverbrauch!F2706</f>
        <v>0</v>
      </c>
      <c r="J2706">
        <f t="shared" si="126"/>
        <v>0.36184972000406679</v>
      </c>
      <c r="K2706">
        <f t="shared" si="127"/>
        <v>4.3188706071940803</v>
      </c>
      <c r="L2706">
        <f t="shared" si="128"/>
        <v>0</v>
      </c>
    </row>
    <row r="2707" spans="2:12" x14ac:dyDescent="0.35">
      <c r="B2707" s="30">
        <v>41021</v>
      </c>
      <c r="C2707" s="31" t="s">
        <v>68</v>
      </c>
      <c r="D2707" s="32">
        <v>6.1170130912204966E-4</v>
      </c>
      <c r="E2707" s="32">
        <v>0.12981475320160424</v>
      </c>
      <c r="F2707">
        <v>0</v>
      </c>
      <c r="G2707">
        <f>(D2707*Ergebnis!$C$2*Ergebnis!$C$6)</f>
        <v>4.0127605878406456</v>
      </c>
      <c r="H2707">
        <f>Ergebnis!$C$3/1000*Eigenverbrauch!E2707</f>
        <v>0.38944425960481271</v>
      </c>
      <c r="I2707">
        <f>Ergebnis!$C$4/1000*Eigenverbrauch!F2707</f>
        <v>0</v>
      </c>
      <c r="J2707">
        <f t="shared" si="126"/>
        <v>0.3310276206640908</v>
      </c>
      <c r="K2707">
        <f t="shared" si="127"/>
        <v>3.6817329671765546</v>
      </c>
      <c r="L2707">
        <f t="shared" si="128"/>
        <v>0</v>
      </c>
    </row>
    <row r="2708" spans="2:12" x14ac:dyDescent="0.35">
      <c r="B2708" s="30">
        <v>41021</v>
      </c>
      <c r="C2708" s="31" t="s">
        <v>69</v>
      </c>
      <c r="D2708" s="32">
        <v>4.4895520987811371E-4</v>
      </c>
      <c r="E2708" s="32">
        <v>0.12830737226782946</v>
      </c>
      <c r="F2708">
        <v>0</v>
      </c>
      <c r="G2708">
        <f>(D2708*Ergebnis!$C$2*Ergebnis!$C$6)</f>
        <v>2.9451461768004261</v>
      </c>
      <c r="H2708">
        <f>Ergebnis!$C$3/1000*Eigenverbrauch!E2708</f>
        <v>0.38492211680348837</v>
      </c>
      <c r="I2708">
        <f>Ergebnis!$C$4/1000*Eigenverbrauch!F2708</f>
        <v>0</v>
      </c>
      <c r="J2708">
        <f t="shared" si="126"/>
        <v>0.32718379928296509</v>
      </c>
      <c r="K2708">
        <f t="shared" si="127"/>
        <v>2.6179623775174612</v>
      </c>
      <c r="L2708">
        <f t="shared" si="128"/>
        <v>0</v>
      </c>
    </row>
    <row r="2709" spans="2:12" x14ac:dyDescent="0.35">
      <c r="B2709" s="30">
        <v>41021</v>
      </c>
      <c r="C2709" s="31" t="s">
        <v>70</v>
      </c>
      <c r="D2709" s="32">
        <v>2.2731077275447555E-4</v>
      </c>
      <c r="E2709" s="32">
        <v>0.13964747814752329</v>
      </c>
      <c r="F2709">
        <v>0</v>
      </c>
      <c r="G2709">
        <f>(D2709*Ergebnis!$C$2*Ergebnis!$C$6)</f>
        <v>1.4911586692693597</v>
      </c>
      <c r="H2709">
        <f>Ergebnis!$C$3/1000*Eigenverbrauch!E2709</f>
        <v>0.41894243444256984</v>
      </c>
      <c r="I2709">
        <f>Ergebnis!$C$4/1000*Eigenverbrauch!F2709</f>
        <v>0</v>
      </c>
      <c r="J2709">
        <f t="shared" si="126"/>
        <v>0.35610106927618435</v>
      </c>
      <c r="K2709">
        <f t="shared" si="127"/>
        <v>1.1350575999931753</v>
      </c>
      <c r="L2709">
        <f t="shared" si="128"/>
        <v>0</v>
      </c>
    </row>
    <row r="2710" spans="2:12" x14ac:dyDescent="0.35">
      <c r="B2710" s="30">
        <v>41021</v>
      </c>
      <c r="C2710" s="31" t="s">
        <v>71</v>
      </c>
      <c r="D2710" s="32">
        <v>6.7233504445713592E-5</v>
      </c>
      <c r="E2710" s="32">
        <v>0.15859138108481169</v>
      </c>
      <c r="F2710">
        <v>0</v>
      </c>
      <c r="G2710">
        <f>(D2710*Ergebnis!$C$2*Ergebnis!$C$6)</f>
        <v>0.44105178916388116</v>
      </c>
      <c r="H2710">
        <f>Ergebnis!$C$3/1000*Eigenverbrauch!E2710</f>
        <v>0.47577414325443507</v>
      </c>
      <c r="I2710">
        <f>Ergebnis!$C$4/1000*Eigenverbrauch!F2710</f>
        <v>0</v>
      </c>
      <c r="J2710">
        <f t="shared" si="126"/>
        <v>0.37489402078929895</v>
      </c>
      <c r="K2710">
        <f t="shared" si="127"/>
        <v>6.6157768374582204E-2</v>
      </c>
      <c r="L2710">
        <f t="shared" si="128"/>
        <v>0</v>
      </c>
    </row>
    <row r="2711" spans="2:12" x14ac:dyDescent="0.35">
      <c r="B2711" s="30">
        <v>41021</v>
      </c>
      <c r="C2711" s="31" t="s">
        <v>72</v>
      </c>
      <c r="D2711" s="32">
        <v>2.3993184515726888E-5</v>
      </c>
      <c r="E2711" s="32">
        <v>0.1683165778652784</v>
      </c>
      <c r="F2711">
        <v>0</v>
      </c>
      <c r="G2711">
        <f>(D2711*Ergebnis!$C$2*Ergebnis!$C$6)</f>
        <v>0.15739529042316838</v>
      </c>
      <c r="H2711">
        <f>Ergebnis!$C$3/1000*Eigenverbrauch!E2711</f>
        <v>0.50494973359583517</v>
      </c>
      <c r="I2711">
        <f>Ergebnis!$C$4/1000*Eigenverbrauch!F2711</f>
        <v>0</v>
      </c>
      <c r="J2711">
        <f t="shared" si="126"/>
        <v>0.13378599685969311</v>
      </c>
      <c r="K2711">
        <f t="shared" si="127"/>
        <v>2.360929356347527E-2</v>
      </c>
      <c r="L2711">
        <f t="shared" si="128"/>
        <v>0</v>
      </c>
    </row>
    <row r="2712" spans="2:12" x14ac:dyDescent="0.35">
      <c r="B2712" s="30">
        <v>41021</v>
      </c>
      <c r="C2712" s="31" t="s">
        <v>73</v>
      </c>
      <c r="D2712" s="32">
        <v>9.9916823188780462E-7</v>
      </c>
      <c r="E2712" s="32">
        <v>0.16817221401436952</v>
      </c>
      <c r="F2712">
        <v>0</v>
      </c>
      <c r="G2712">
        <f>(D2712*Ergebnis!$C$2*Ergebnis!$C$6)</f>
        <v>6.5545436011839979E-3</v>
      </c>
      <c r="H2712">
        <f>Ergebnis!$C$3/1000*Eigenverbrauch!E2712</f>
        <v>0.50451664204310853</v>
      </c>
      <c r="I2712">
        <f>Ergebnis!$C$4/1000*Eigenverbrauch!F2712</f>
        <v>0</v>
      </c>
      <c r="J2712">
        <f t="shared" si="126"/>
        <v>5.5713620610063977E-3</v>
      </c>
      <c r="K2712">
        <f t="shared" si="127"/>
        <v>9.8318154017760021E-4</v>
      </c>
      <c r="L2712">
        <f t="shared" si="128"/>
        <v>0</v>
      </c>
    </row>
    <row r="2713" spans="2:12" x14ac:dyDescent="0.35">
      <c r="B2713" s="30">
        <v>41021</v>
      </c>
      <c r="C2713" s="31" t="s">
        <v>74</v>
      </c>
      <c r="D2713" s="32">
        <v>0</v>
      </c>
      <c r="E2713" s="32">
        <v>0.15397135929748365</v>
      </c>
      <c r="F2713">
        <v>0</v>
      </c>
      <c r="G2713">
        <f>(D2713*Ergebnis!$C$2*Ergebnis!$C$6)</f>
        <v>0</v>
      </c>
      <c r="H2713">
        <f>Ergebnis!$C$3/1000*Eigenverbrauch!E2713</f>
        <v>0.46191407789245098</v>
      </c>
      <c r="I2713">
        <f>Ergebnis!$C$4/1000*Eigenverbrauch!F2713</f>
        <v>0</v>
      </c>
      <c r="J2713">
        <f t="shared" si="126"/>
        <v>0</v>
      </c>
      <c r="K2713">
        <f t="shared" si="127"/>
        <v>0</v>
      </c>
      <c r="L2713">
        <f t="shared" si="128"/>
        <v>0</v>
      </c>
    </row>
    <row r="2714" spans="2:12" x14ac:dyDescent="0.35">
      <c r="B2714" s="30">
        <v>41021</v>
      </c>
      <c r="C2714" s="31" t="s">
        <v>75</v>
      </c>
      <c r="D2714" s="32">
        <v>0</v>
      </c>
      <c r="E2714" s="32">
        <v>0.13067978558366147</v>
      </c>
      <c r="F2714">
        <v>0</v>
      </c>
      <c r="G2714">
        <f>(D2714*Ergebnis!$C$2*Ergebnis!$C$6)</f>
        <v>0</v>
      </c>
      <c r="H2714">
        <f>Ergebnis!$C$3/1000*Eigenverbrauch!E2714</f>
        <v>0.39203935675098445</v>
      </c>
      <c r="I2714">
        <f>Ergebnis!$C$4/1000*Eigenverbrauch!F2714</f>
        <v>0</v>
      </c>
      <c r="J2714">
        <f t="shared" si="126"/>
        <v>0</v>
      </c>
      <c r="K2714">
        <f t="shared" si="127"/>
        <v>0</v>
      </c>
      <c r="L2714">
        <f t="shared" si="128"/>
        <v>0</v>
      </c>
    </row>
    <row r="2715" spans="2:12" x14ac:dyDescent="0.35">
      <c r="B2715" s="30">
        <v>41021</v>
      </c>
      <c r="C2715" s="31" t="s">
        <v>76</v>
      </c>
      <c r="D2715" s="32">
        <v>0</v>
      </c>
      <c r="E2715" s="32">
        <v>0.10395350058103596</v>
      </c>
      <c r="F2715">
        <v>0</v>
      </c>
      <c r="G2715">
        <f>(D2715*Ergebnis!$C$2*Ergebnis!$C$6)</f>
        <v>0</v>
      </c>
      <c r="H2715">
        <f>Ergebnis!$C$3/1000*Eigenverbrauch!E2715</f>
        <v>0.31186050174310787</v>
      </c>
      <c r="I2715">
        <f>Ergebnis!$C$4/1000*Eigenverbrauch!F2715</f>
        <v>0</v>
      </c>
      <c r="J2715">
        <f t="shared" si="126"/>
        <v>0</v>
      </c>
      <c r="K2715">
        <f t="shared" si="127"/>
        <v>0</v>
      </c>
      <c r="L2715">
        <f t="shared" si="128"/>
        <v>0</v>
      </c>
    </row>
    <row r="2716" spans="2:12" x14ac:dyDescent="0.35">
      <c r="B2716" s="30">
        <v>41022</v>
      </c>
      <c r="C2716" s="31" t="s">
        <v>53</v>
      </c>
      <c r="D2716" s="32">
        <v>0</v>
      </c>
      <c r="E2716" s="32">
        <v>7.9566174300796946E-2</v>
      </c>
      <c r="F2716">
        <v>0</v>
      </c>
      <c r="G2716">
        <f>(D2716*Ergebnis!$C$2*Ergebnis!$C$6)</f>
        <v>0</v>
      </c>
      <c r="H2716">
        <f>Ergebnis!$C$3/1000*Eigenverbrauch!E2716</f>
        <v>0.23869852290239085</v>
      </c>
      <c r="I2716">
        <f>Ergebnis!$C$4/1000*Eigenverbrauch!F2716</f>
        <v>0</v>
      </c>
      <c r="J2716">
        <f t="shared" si="126"/>
        <v>0</v>
      </c>
      <c r="K2716">
        <f t="shared" si="127"/>
        <v>0</v>
      </c>
      <c r="L2716">
        <f t="shared" si="128"/>
        <v>0</v>
      </c>
    </row>
    <row r="2717" spans="2:12" x14ac:dyDescent="0.35">
      <c r="B2717" s="30">
        <v>41022</v>
      </c>
      <c r="C2717" s="31" t="s">
        <v>54</v>
      </c>
      <c r="D2717" s="32">
        <v>0</v>
      </c>
      <c r="E2717" s="32">
        <v>6.8942460358575597E-2</v>
      </c>
      <c r="F2717">
        <v>0</v>
      </c>
      <c r="G2717">
        <f>(D2717*Ergebnis!$C$2*Ergebnis!$C$6)</f>
        <v>0</v>
      </c>
      <c r="H2717">
        <f>Ergebnis!$C$3/1000*Eigenverbrauch!E2717</f>
        <v>0.20682738107572679</v>
      </c>
      <c r="I2717">
        <f>Ergebnis!$C$4/1000*Eigenverbrauch!F2717</f>
        <v>0</v>
      </c>
      <c r="J2717">
        <f t="shared" si="126"/>
        <v>0</v>
      </c>
      <c r="K2717">
        <f t="shared" si="127"/>
        <v>0</v>
      </c>
      <c r="L2717">
        <f t="shared" si="128"/>
        <v>0</v>
      </c>
    </row>
    <row r="2718" spans="2:12" x14ac:dyDescent="0.35">
      <c r="B2718" s="30">
        <v>41022</v>
      </c>
      <c r="C2718" s="31" t="s">
        <v>55</v>
      </c>
      <c r="D2718" s="32">
        <v>0</v>
      </c>
      <c r="E2718" s="32">
        <v>6.8469175573996802E-2</v>
      </c>
      <c r="F2718">
        <v>0.2720558143160603</v>
      </c>
      <c r="G2718">
        <f>(D2718*Ergebnis!$C$2*Ergebnis!$C$6)</f>
        <v>0</v>
      </c>
      <c r="H2718">
        <f>Ergebnis!$C$3/1000*Eigenverbrauch!E2718</f>
        <v>0.20540752672199042</v>
      </c>
      <c r="I2718">
        <f>Ergebnis!$C$4/1000*Eigenverbrauch!F2718</f>
        <v>0.95219535010621104</v>
      </c>
      <c r="J2718">
        <f t="shared" si="126"/>
        <v>0</v>
      </c>
      <c r="K2718">
        <f t="shared" si="127"/>
        <v>0</v>
      </c>
      <c r="L2718">
        <f t="shared" si="128"/>
        <v>0</v>
      </c>
    </row>
    <row r="2719" spans="2:12" x14ac:dyDescent="0.35">
      <c r="B2719" s="30">
        <v>41022</v>
      </c>
      <c r="C2719" s="31" t="s">
        <v>56</v>
      </c>
      <c r="D2719" s="32">
        <v>0</v>
      </c>
      <c r="E2719" s="32">
        <v>7.1668903609628215E-2</v>
      </c>
      <c r="F2719">
        <v>0.25607545846081886</v>
      </c>
      <c r="G2719">
        <f>(D2719*Ergebnis!$C$2*Ergebnis!$C$6)</f>
        <v>0</v>
      </c>
      <c r="H2719">
        <f>Ergebnis!$C$3/1000*Eigenverbrauch!E2719</f>
        <v>0.21500671082888465</v>
      </c>
      <c r="I2719">
        <f>Ergebnis!$C$4/1000*Eigenverbrauch!F2719</f>
        <v>0.89626410461286599</v>
      </c>
      <c r="J2719">
        <f t="shared" si="126"/>
        <v>0</v>
      </c>
      <c r="K2719">
        <f t="shared" si="127"/>
        <v>0</v>
      </c>
      <c r="L2719">
        <f t="shared" si="128"/>
        <v>0</v>
      </c>
    </row>
    <row r="2720" spans="2:12" x14ac:dyDescent="0.35">
      <c r="B2720" s="30">
        <v>41022</v>
      </c>
      <c r="C2720" s="31" t="s">
        <v>57</v>
      </c>
      <c r="D2720" s="32">
        <v>0</v>
      </c>
      <c r="E2720" s="32">
        <v>7.7811148385739298E-2</v>
      </c>
      <c r="F2720">
        <v>0.14830549763217898</v>
      </c>
      <c r="G2720">
        <f>(D2720*Ergebnis!$C$2*Ergebnis!$C$6)</f>
        <v>0</v>
      </c>
      <c r="H2720">
        <f>Ergebnis!$C$3/1000*Eigenverbrauch!E2720</f>
        <v>0.23343344515721789</v>
      </c>
      <c r="I2720">
        <f>Ergebnis!$C$4/1000*Eigenverbrauch!F2720</f>
        <v>0.51906924171262647</v>
      </c>
      <c r="J2720">
        <f t="shared" si="126"/>
        <v>0</v>
      </c>
      <c r="K2720">
        <f t="shared" si="127"/>
        <v>0</v>
      </c>
      <c r="L2720">
        <f t="shared" si="128"/>
        <v>0</v>
      </c>
    </row>
    <row r="2721" spans="2:12" x14ac:dyDescent="0.35">
      <c r="B2721" s="30">
        <v>41022</v>
      </c>
      <c r="C2721" s="31" t="s">
        <v>58</v>
      </c>
      <c r="D2721" s="32">
        <v>0</v>
      </c>
      <c r="E2721" s="32">
        <v>9.0099961927265951E-2</v>
      </c>
      <c r="F2721">
        <v>0.16837838364546998</v>
      </c>
      <c r="G2721">
        <f>(D2721*Ergebnis!$C$2*Ergebnis!$C$6)</f>
        <v>0</v>
      </c>
      <c r="H2721">
        <f>Ergebnis!$C$3/1000*Eigenverbrauch!E2721</f>
        <v>0.27029988578179787</v>
      </c>
      <c r="I2721">
        <f>Ergebnis!$C$4/1000*Eigenverbrauch!F2721</f>
        <v>0.58932434275914491</v>
      </c>
      <c r="J2721">
        <f t="shared" si="126"/>
        <v>0</v>
      </c>
      <c r="K2721">
        <f t="shared" si="127"/>
        <v>0</v>
      </c>
      <c r="L2721">
        <f t="shared" si="128"/>
        <v>0</v>
      </c>
    </row>
    <row r="2722" spans="2:12" x14ac:dyDescent="0.35">
      <c r="B2722" s="30">
        <v>41022</v>
      </c>
      <c r="C2722" s="31" t="s">
        <v>59</v>
      </c>
      <c r="D2722" s="32">
        <v>2.6425370343348516E-6</v>
      </c>
      <c r="E2722" s="32">
        <v>0.11401823119339237</v>
      </c>
      <c r="F2722">
        <v>0.22469939391577182</v>
      </c>
      <c r="G2722">
        <f>(D2722*Ergebnis!$C$2*Ergebnis!$C$6)</f>
        <v>1.7335042945236627E-2</v>
      </c>
      <c r="H2722">
        <f>Ergebnis!$C$3/1000*Eigenverbrauch!E2722</f>
        <v>0.34205469358017709</v>
      </c>
      <c r="I2722">
        <f>Ergebnis!$C$4/1000*Eigenverbrauch!F2722</f>
        <v>0.78644787870520139</v>
      </c>
      <c r="J2722">
        <f t="shared" si="126"/>
        <v>1.4734786503451133E-2</v>
      </c>
      <c r="K2722">
        <f t="shared" si="127"/>
        <v>2.600256441785494E-3</v>
      </c>
      <c r="L2722">
        <f t="shared" si="128"/>
        <v>2.3402307976069449E-3</v>
      </c>
    </row>
    <row r="2723" spans="2:12" x14ac:dyDescent="0.35">
      <c r="B2723" s="30">
        <v>41022</v>
      </c>
      <c r="C2723" s="31" t="s">
        <v>60</v>
      </c>
      <c r="D2723" s="32">
        <v>2.0706446910832795E-5</v>
      </c>
      <c r="E2723" s="32">
        <v>0.12595735471979483</v>
      </c>
      <c r="F2723">
        <v>0.23463839572817805</v>
      </c>
      <c r="G2723">
        <f>(D2723*Ergebnis!$C$2*Ergebnis!$C$6)</f>
        <v>0.13583429173506315</v>
      </c>
      <c r="H2723">
        <f>Ergebnis!$C$3/1000*Eigenverbrauch!E2723</f>
        <v>0.37787206415938446</v>
      </c>
      <c r="I2723">
        <f>Ergebnis!$C$4/1000*Eigenverbrauch!F2723</f>
        <v>0.82123438504862312</v>
      </c>
      <c r="J2723">
        <f t="shared" si="126"/>
        <v>0.11545914797480367</v>
      </c>
      <c r="K2723">
        <f t="shared" si="127"/>
        <v>2.0375143760259479E-2</v>
      </c>
      <c r="L2723">
        <f t="shared" si="128"/>
        <v>1.8337629384233532E-2</v>
      </c>
    </row>
    <row r="2724" spans="2:12" x14ac:dyDescent="0.35">
      <c r="B2724" s="30">
        <v>41022</v>
      </c>
      <c r="C2724" s="31" t="s">
        <v>61</v>
      </c>
      <c r="D2724" s="32">
        <v>1.3666254961149644E-4</v>
      </c>
      <c r="E2724" s="32">
        <v>0.12438621582100561</v>
      </c>
      <c r="F2724">
        <v>0.57334398690390342</v>
      </c>
      <c r="G2724">
        <f>(D2724*Ergebnis!$C$2*Ergebnis!$C$6)</f>
        <v>0.89650632545141662</v>
      </c>
      <c r="H2724">
        <f>Ergebnis!$C$3/1000*Eigenverbrauch!E2724</f>
        <v>0.3731586474630168</v>
      </c>
      <c r="I2724">
        <f>Ergebnis!$C$4/1000*Eigenverbrauch!F2724</f>
        <v>2.0067039541636618</v>
      </c>
      <c r="J2724">
        <f t="shared" si="126"/>
        <v>0.31718485034356425</v>
      </c>
      <c r="K2724">
        <f t="shared" si="127"/>
        <v>0.57932147510785237</v>
      </c>
      <c r="L2724">
        <f t="shared" si="128"/>
        <v>0.52138932759706713</v>
      </c>
    </row>
    <row r="2725" spans="2:12" x14ac:dyDescent="0.35">
      <c r="B2725" s="30">
        <v>41022</v>
      </c>
      <c r="C2725" s="31" t="s">
        <v>62</v>
      </c>
      <c r="D2725" s="32">
        <v>3.8658607708764336E-4</v>
      </c>
      <c r="E2725" s="32">
        <v>0.11931303161688153</v>
      </c>
      <c r="F2725">
        <v>0.57996998811217426</v>
      </c>
      <c r="G2725">
        <f>(D2725*Ergebnis!$C$2*Ergebnis!$C$6)</f>
        <v>2.5360046656949407</v>
      </c>
      <c r="H2725">
        <f>Ergebnis!$C$3/1000*Eigenverbrauch!E2725</f>
        <v>0.35793909485064457</v>
      </c>
      <c r="I2725">
        <f>Ergebnis!$C$4/1000*Eigenverbrauch!F2725</f>
        <v>2.0298949583926098</v>
      </c>
      <c r="J2725">
        <f t="shared" si="126"/>
        <v>0.3042482306230479</v>
      </c>
      <c r="K2725">
        <f t="shared" si="127"/>
        <v>2.2317564350718926</v>
      </c>
      <c r="L2725">
        <f t="shared" si="128"/>
        <v>1.826905462553349</v>
      </c>
    </row>
    <row r="2726" spans="2:12" x14ac:dyDescent="0.35">
      <c r="B2726" s="30">
        <v>41022</v>
      </c>
      <c r="C2726" s="31" t="s">
        <v>63</v>
      </c>
      <c r="D2726" s="32">
        <v>6.1869548674526426E-4</v>
      </c>
      <c r="E2726" s="32">
        <v>0.11579534520509971</v>
      </c>
      <c r="F2726">
        <v>0.23502816050513514</v>
      </c>
      <c r="G2726">
        <f>(D2726*Ergebnis!$C$2*Ergebnis!$C$6)</f>
        <v>4.0586423930489337</v>
      </c>
      <c r="H2726">
        <f>Ergebnis!$C$3/1000*Eigenverbrauch!E2726</f>
        <v>0.34738603561529913</v>
      </c>
      <c r="I2726">
        <f>Ergebnis!$C$4/1000*Eigenverbrauch!F2726</f>
        <v>0.82259856176797297</v>
      </c>
      <c r="J2726">
        <f t="shared" si="126"/>
        <v>0.29527813027300426</v>
      </c>
      <c r="K2726">
        <f t="shared" si="127"/>
        <v>3.7633642627759296</v>
      </c>
      <c r="L2726">
        <f t="shared" si="128"/>
        <v>0.74033870559117565</v>
      </c>
    </row>
    <row r="2727" spans="2:12" x14ac:dyDescent="0.35">
      <c r="B2727" s="30">
        <v>41022</v>
      </c>
      <c r="C2727" s="31" t="s">
        <v>64</v>
      </c>
      <c r="D2727" s="32">
        <v>7.6343026391438064E-4</v>
      </c>
      <c r="E2727" s="32">
        <v>0.12002879750693281</v>
      </c>
      <c r="F2727">
        <v>0</v>
      </c>
      <c r="G2727">
        <f>(D2727*Ergebnis!$C$2*Ergebnis!$C$6)</f>
        <v>5.0081025312783369</v>
      </c>
      <c r="H2727">
        <f>Ergebnis!$C$3/1000*Eigenverbrauch!E2727</f>
        <v>0.36008639252079844</v>
      </c>
      <c r="I2727">
        <f>Ergebnis!$C$4/1000*Eigenverbrauch!F2727</f>
        <v>0</v>
      </c>
      <c r="J2727">
        <f t="shared" si="126"/>
        <v>0.30607343364267864</v>
      </c>
      <c r="K2727">
        <f t="shared" si="127"/>
        <v>4.7020290976356582</v>
      </c>
      <c r="L2727">
        <f t="shared" si="128"/>
        <v>0</v>
      </c>
    </row>
    <row r="2728" spans="2:12" x14ac:dyDescent="0.35">
      <c r="B2728" s="30">
        <v>41022</v>
      </c>
      <c r="C2728" s="31" t="s">
        <v>65</v>
      </c>
      <c r="D2728" s="32">
        <v>7.9188026462234391E-4</v>
      </c>
      <c r="E2728" s="32">
        <v>0.12586079378333134</v>
      </c>
      <c r="F2728">
        <v>0</v>
      </c>
      <c r="G2728">
        <f>(D2728*Ergebnis!$C$2*Ergebnis!$C$6)</f>
        <v>5.1947345359225761</v>
      </c>
      <c r="H2728">
        <f>Ergebnis!$C$3/1000*Eigenverbrauch!E2728</f>
        <v>0.377582381349994</v>
      </c>
      <c r="I2728">
        <f>Ergebnis!$C$4/1000*Eigenverbrauch!F2728</f>
        <v>0</v>
      </c>
      <c r="J2728">
        <f t="shared" si="126"/>
        <v>0.32094502414749487</v>
      </c>
      <c r="K2728">
        <f t="shared" si="127"/>
        <v>4.8737895117750814</v>
      </c>
      <c r="L2728">
        <f t="shared" si="128"/>
        <v>0</v>
      </c>
    </row>
    <row r="2729" spans="2:12" x14ac:dyDescent="0.35">
      <c r="B2729" s="30">
        <v>41022</v>
      </c>
      <c r="C2729" s="31" t="s">
        <v>66</v>
      </c>
      <c r="D2729" s="32">
        <v>6.1920821781162778E-4</v>
      </c>
      <c r="E2729" s="32">
        <v>0.12156589352403967</v>
      </c>
      <c r="F2729">
        <v>0</v>
      </c>
      <c r="G2729">
        <f>(D2729*Ergebnis!$C$2*Ergebnis!$C$6)</f>
        <v>4.0620059088442781</v>
      </c>
      <c r="H2729">
        <f>Ergebnis!$C$3/1000*Eigenverbrauch!E2729</f>
        <v>0.36469768057211899</v>
      </c>
      <c r="I2729">
        <f>Ergebnis!$C$4/1000*Eigenverbrauch!F2729</f>
        <v>0</v>
      </c>
      <c r="J2729">
        <f t="shared" si="126"/>
        <v>0.30999302848630111</v>
      </c>
      <c r="K2729">
        <f t="shared" si="127"/>
        <v>3.7520128803579769</v>
      </c>
      <c r="L2729">
        <f t="shared" si="128"/>
        <v>0</v>
      </c>
    </row>
    <row r="2730" spans="2:12" x14ac:dyDescent="0.35">
      <c r="B2730" s="30">
        <v>41022</v>
      </c>
      <c r="C2730" s="31" t="s">
        <v>67</v>
      </c>
      <c r="D2730" s="32">
        <v>6.5692681856539239E-4</v>
      </c>
      <c r="E2730" s="32">
        <v>0.11264685905127231</v>
      </c>
      <c r="F2730">
        <v>0</v>
      </c>
      <c r="G2730">
        <f>(D2730*Ergebnis!$C$2*Ergebnis!$C$6)</f>
        <v>4.3094399297889741</v>
      </c>
      <c r="H2730">
        <f>Ergebnis!$C$3/1000*Eigenverbrauch!E2730</f>
        <v>0.33794057715381692</v>
      </c>
      <c r="I2730">
        <f>Ergebnis!$C$4/1000*Eigenverbrauch!F2730</f>
        <v>0</v>
      </c>
      <c r="J2730">
        <f t="shared" si="126"/>
        <v>0.28724949058074439</v>
      </c>
      <c r="K2730">
        <f t="shared" si="127"/>
        <v>4.0221904392082299</v>
      </c>
      <c r="L2730">
        <f t="shared" si="128"/>
        <v>0</v>
      </c>
    </row>
    <row r="2731" spans="2:12" x14ac:dyDescent="0.35">
      <c r="B2731" s="30">
        <v>41022</v>
      </c>
      <c r="C2731" s="31" t="s">
        <v>68</v>
      </c>
      <c r="D2731" s="32">
        <v>5.9998737629820707E-4</v>
      </c>
      <c r="E2731" s="32">
        <v>0.10853394287707716</v>
      </c>
      <c r="F2731">
        <v>0</v>
      </c>
      <c r="G2731">
        <f>(D2731*Ergebnis!$C$2*Ergebnis!$C$6)</f>
        <v>3.9359171885162385</v>
      </c>
      <c r="H2731">
        <f>Ergebnis!$C$3/1000*Eigenverbrauch!E2731</f>
        <v>0.32560182863123144</v>
      </c>
      <c r="I2731">
        <f>Ergebnis!$C$4/1000*Eigenverbrauch!F2731</f>
        <v>0</v>
      </c>
      <c r="J2731">
        <f t="shared" si="126"/>
        <v>0.2767615543365467</v>
      </c>
      <c r="K2731">
        <f t="shared" si="127"/>
        <v>3.659155634179692</v>
      </c>
      <c r="L2731">
        <f t="shared" si="128"/>
        <v>0</v>
      </c>
    </row>
    <row r="2732" spans="2:12" x14ac:dyDescent="0.35">
      <c r="B2732" s="30">
        <v>41022</v>
      </c>
      <c r="C2732" s="31" t="s">
        <v>69</v>
      </c>
      <c r="D2732" s="32">
        <v>4.6210216029769009E-4</v>
      </c>
      <c r="E2732" s="32">
        <v>0.11188038549494082</v>
      </c>
      <c r="F2732">
        <v>0</v>
      </c>
      <c r="G2732">
        <f>(D2732*Ergebnis!$C$2*Ergebnis!$C$6)</f>
        <v>3.0313901715528471</v>
      </c>
      <c r="H2732">
        <f>Ergebnis!$C$3/1000*Eigenverbrauch!E2732</f>
        <v>0.33564115648482246</v>
      </c>
      <c r="I2732">
        <f>Ergebnis!$C$4/1000*Eigenverbrauch!F2732</f>
        <v>0</v>
      </c>
      <c r="J2732">
        <f t="shared" si="126"/>
        <v>0.2852949830120991</v>
      </c>
      <c r="K2732">
        <f t="shared" si="127"/>
        <v>2.7460951885407479</v>
      </c>
      <c r="L2732">
        <f t="shared" si="128"/>
        <v>0</v>
      </c>
    </row>
    <row r="2733" spans="2:12" x14ac:dyDescent="0.35">
      <c r="B2733" s="30">
        <v>41022</v>
      </c>
      <c r="C2733" s="31" t="s">
        <v>70</v>
      </c>
      <c r="D2733" s="32">
        <v>2.3350298640209603E-4</v>
      </c>
      <c r="E2733" s="32">
        <v>0.12538549060593204</v>
      </c>
      <c r="F2733">
        <v>0</v>
      </c>
      <c r="G2733">
        <f>(D2733*Ergebnis!$C$2*Ergebnis!$C$6)</f>
        <v>1.5317795907977501</v>
      </c>
      <c r="H2733">
        <f>Ergebnis!$C$3/1000*Eigenverbrauch!E2733</f>
        <v>0.3761564718177961</v>
      </c>
      <c r="I2733">
        <f>Ergebnis!$C$4/1000*Eigenverbrauch!F2733</f>
        <v>0</v>
      </c>
      <c r="J2733">
        <f t="shared" si="126"/>
        <v>0.3197330010451267</v>
      </c>
      <c r="K2733">
        <f t="shared" si="127"/>
        <v>1.2120465897526234</v>
      </c>
      <c r="L2733">
        <f t="shared" si="128"/>
        <v>0</v>
      </c>
    </row>
    <row r="2734" spans="2:12" x14ac:dyDescent="0.35">
      <c r="B2734" s="30">
        <v>41022</v>
      </c>
      <c r="C2734" s="31" t="s">
        <v>71</v>
      </c>
      <c r="D2734" s="32">
        <v>8.30361388500444E-5</v>
      </c>
      <c r="E2734" s="32">
        <v>0.14486589540244865</v>
      </c>
      <c r="F2734">
        <v>0</v>
      </c>
      <c r="G2734">
        <f>(D2734*Ergebnis!$C$2*Ergebnis!$C$6)</f>
        <v>0.54471707085629129</v>
      </c>
      <c r="H2734">
        <f>Ergebnis!$C$3/1000*Eigenverbrauch!E2734</f>
        <v>0.43459768620734596</v>
      </c>
      <c r="I2734">
        <f>Ergebnis!$C$4/1000*Eigenverbrauch!F2734</f>
        <v>0</v>
      </c>
      <c r="J2734">
        <f t="shared" si="126"/>
        <v>0.36940803327624405</v>
      </c>
      <c r="K2734">
        <f t="shared" si="127"/>
        <v>0.17530903758004723</v>
      </c>
      <c r="L2734">
        <f t="shared" si="128"/>
        <v>0</v>
      </c>
    </row>
    <row r="2735" spans="2:12" x14ac:dyDescent="0.35">
      <c r="B2735" s="30">
        <v>41022</v>
      </c>
      <c r="C2735" s="31" t="s">
        <v>72</v>
      </c>
      <c r="D2735" s="32">
        <v>2.9357140286914051E-5</v>
      </c>
      <c r="E2735" s="32">
        <v>0.15284021561888372</v>
      </c>
      <c r="F2735">
        <v>0</v>
      </c>
      <c r="G2735">
        <f>(D2735*Ergebnis!$C$2*Ergebnis!$C$6)</f>
        <v>0.19258284028215616</v>
      </c>
      <c r="H2735">
        <f>Ergebnis!$C$3/1000*Eigenverbrauch!E2735</f>
        <v>0.45852064685665117</v>
      </c>
      <c r="I2735">
        <f>Ergebnis!$C$4/1000*Eigenverbrauch!F2735</f>
        <v>0</v>
      </c>
      <c r="J2735">
        <f t="shared" si="126"/>
        <v>0.16369541423983275</v>
      </c>
      <c r="K2735">
        <f t="shared" si="127"/>
        <v>2.8887426042323416E-2</v>
      </c>
      <c r="L2735">
        <f t="shared" si="128"/>
        <v>0</v>
      </c>
    </row>
    <row r="2736" spans="2:12" x14ac:dyDescent="0.35">
      <c r="B2736" s="30">
        <v>41022</v>
      </c>
      <c r="C2736" s="31" t="s">
        <v>73</v>
      </c>
      <c r="D2736" s="32">
        <v>1.1569316369227211E-6</v>
      </c>
      <c r="E2736" s="32">
        <v>0.15735326076426029</v>
      </c>
      <c r="F2736">
        <v>0</v>
      </c>
      <c r="G2736">
        <f>(D2736*Ergebnis!$C$2*Ergebnis!$C$6)</f>
        <v>7.5894715382130509E-3</v>
      </c>
      <c r="H2736">
        <f>Ergebnis!$C$3/1000*Eigenverbrauch!E2736</f>
        <v>0.47205978229278089</v>
      </c>
      <c r="I2736">
        <f>Ergebnis!$C$4/1000*Eigenverbrauch!F2736</f>
        <v>0</v>
      </c>
      <c r="J2736">
        <f t="shared" si="126"/>
        <v>6.4510508074810931E-3</v>
      </c>
      <c r="K2736">
        <f t="shared" si="127"/>
        <v>1.1384207307319578E-3</v>
      </c>
      <c r="L2736">
        <f t="shared" si="128"/>
        <v>0</v>
      </c>
    </row>
    <row r="2737" spans="2:12" x14ac:dyDescent="0.35">
      <c r="B2737" s="30">
        <v>41022</v>
      </c>
      <c r="C2737" s="31" t="s">
        <v>74</v>
      </c>
      <c r="D2737" s="32">
        <v>0</v>
      </c>
      <c r="E2737" s="32">
        <v>0.15167957028683929</v>
      </c>
      <c r="F2737">
        <v>0</v>
      </c>
      <c r="G2737">
        <f>(D2737*Ergebnis!$C$2*Ergebnis!$C$6)</f>
        <v>0</v>
      </c>
      <c r="H2737">
        <f>Ergebnis!$C$3/1000*Eigenverbrauch!E2737</f>
        <v>0.45503871086051784</v>
      </c>
      <c r="I2737">
        <f>Ergebnis!$C$4/1000*Eigenverbrauch!F2737</f>
        <v>0</v>
      </c>
      <c r="J2737">
        <f t="shared" si="126"/>
        <v>0</v>
      </c>
      <c r="K2737">
        <f t="shared" si="127"/>
        <v>0</v>
      </c>
      <c r="L2737">
        <f t="shared" si="128"/>
        <v>0</v>
      </c>
    </row>
    <row r="2738" spans="2:12" x14ac:dyDescent="0.35">
      <c r="B2738" s="30">
        <v>41022</v>
      </c>
      <c r="C2738" s="31" t="s">
        <v>75</v>
      </c>
      <c r="D2738" s="32">
        <v>0</v>
      </c>
      <c r="E2738" s="32">
        <v>0.12672063592124699</v>
      </c>
      <c r="F2738">
        <v>0</v>
      </c>
      <c r="G2738">
        <f>(D2738*Ergebnis!$C$2*Ergebnis!$C$6)</f>
        <v>0</v>
      </c>
      <c r="H2738">
        <f>Ergebnis!$C$3/1000*Eigenverbrauch!E2738</f>
        <v>0.38016190776374098</v>
      </c>
      <c r="I2738">
        <f>Ergebnis!$C$4/1000*Eigenverbrauch!F2738</f>
        <v>0</v>
      </c>
      <c r="J2738">
        <f t="shared" si="126"/>
        <v>0</v>
      </c>
      <c r="K2738">
        <f t="shared" si="127"/>
        <v>0</v>
      </c>
      <c r="L2738">
        <f t="shared" si="128"/>
        <v>0</v>
      </c>
    </row>
    <row r="2739" spans="2:12" x14ac:dyDescent="0.35">
      <c r="B2739" s="30">
        <v>41022</v>
      </c>
      <c r="C2739" s="31" t="s">
        <v>76</v>
      </c>
      <c r="D2739" s="32">
        <v>0</v>
      </c>
      <c r="E2739" s="32">
        <v>9.6079006913462384E-2</v>
      </c>
      <c r="F2739">
        <v>0</v>
      </c>
      <c r="G2739">
        <f>(D2739*Ergebnis!$C$2*Ergebnis!$C$6)</f>
        <v>0</v>
      </c>
      <c r="H2739">
        <f>Ergebnis!$C$3/1000*Eigenverbrauch!E2739</f>
        <v>0.28823702074038715</v>
      </c>
      <c r="I2739">
        <f>Ergebnis!$C$4/1000*Eigenverbrauch!F2739</f>
        <v>0</v>
      </c>
      <c r="J2739">
        <f t="shared" si="126"/>
        <v>0</v>
      </c>
      <c r="K2739">
        <f t="shared" si="127"/>
        <v>0</v>
      </c>
      <c r="L2739">
        <f t="shared" si="128"/>
        <v>0</v>
      </c>
    </row>
    <row r="2740" spans="2:12" x14ac:dyDescent="0.35">
      <c r="B2740" s="30">
        <v>41023</v>
      </c>
      <c r="C2740" s="31" t="s">
        <v>53</v>
      </c>
      <c r="D2740" s="32">
        <v>0</v>
      </c>
      <c r="E2740" s="32">
        <v>7.9566174300796946E-2</v>
      </c>
      <c r="F2740">
        <v>0</v>
      </c>
      <c r="G2740">
        <f>(D2740*Ergebnis!$C$2*Ergebnis!$C$6)</f>
        <v>0</v>
      </c>
      <c r="H2740">
        <f>Ergebnis!$C$3/1000*Eigenverbrauch!E2740</f>
        <v>0.23869852290239085</v>
      </c>
      <c r="I2740">
        <f>Ergebnis!$C$4/1000*Eigenverbrauch!F2740</f>
        <v>0</v>
      </c>
      <c r="J2740">
        <f t="shared" si="126"/>
        <v>0</v>
      </c>
      <c r="K2740">
        <f t="shared" si="127"/>
        <v>0</v>
      </c>
      <c r="L2740">
        <f t="shared" si="128"/>
        <v>0</v>
      </c>
    </row>
    <row r="2741" spans="2:12" x14ac:dyDescent="0.35">
      <c r="B2741" s="30">
        <v>41023</v>
      </c>
      <c r="C2741" s="31" t="s">
        <v>54</v>
      </c>
      <c r="D2741" s="32">
        <v>0</v>
      </c>
      <c r="E2741" s="32">
        <v>6.8942460358575597E-2</v>
      </c>
      <c r="F2741">
        <v>0</v>
      </c>
      <c r="G2741">
        <f>(D2741*Ergebnis!$C$2*Ergebnis!$C$6)</f>
        <v>0</v>
      </c>
      <c r="H2741">
        <f>Ergebnis!$C$3/1000*Eigenverbrauch!E2741</f>
        <v>0.20682738107572679</v>
      </c>
      <c r="I2741">
        <f>Ergebnis!$C$4/1000*Eigenverbrauch!F2741</f>
        <v>0</v>
      </c>
      <c r="J2741">
        <f t="shared" si="126"/>
        <v>0</v>
      </c>
      <c r="K2741">
        <f t="shared" si="127"/>
        <v>0</v>
      </c>
      <c r="L2741">
        <f t="shared" si="128"/>
        <v>0</v>
      </c>
    </row>
    <row r="2742" spans="2:12" x14ac:dyDescent="0.35">
      <c r="B2742" s="30">
        <v>41023</v>
      </c>
      <c r="C2742" s="31" t="s">
        <v>55</v>
      </c>
      <c r="D2742" s="32">
        <v>0</v>
      </c>
      <c r="E2742" s="32">
        <v>6.8469175573996802E-2</v>
      </c>
      <c r="F2742">
        <v>0.2720558143160603</v>
      </c>
      <c r="G2742">
        <f>(D2742*Ergebnis!$C$2*Ergebnis!$C$6)</f>
        <v>0</v>
      </c>
      <c r="H2742">
        <f>Ergebnis!$C$3/1000*Eigenverbrauch!E2742</f>
        <v>0.20540752672199042</v>
      </c>
      <c r="I2742">
        <f>Ergebnis!$C$4/1000*Eigenverbrauch!F2742</f>
        <v>0.95219535010621104</v>
      </c>
      <c r="J2742">
        <f t="shared" si="126"/>
        <v>0</v>
      </c>
      <c r="K2742">
        <f t="shared" si="127"/>
        <v>0</v>
      </c>
      <c r="L2742">
        <f t="shared" si="128"/>
        <v>0</v>
      </c>
    </row>
    <row r="2743" spans="2:12" x14ac:dyDescent="0.35">
      <c r="B2743" s="30">
        <v>41023</v>
      </c>
      <c r="C2743" s="31" t="s">
        <v>56</v>
      </c>
      <c r="D2743" s="32">
        <v>0</v>
      </c>
      <c r="E2743" s="32">
        <v>7.1668903609628215E-2</v>
      </c>
      <c r="F2743">
        <v>0.25607545846081886</v>
      </c>
      <c r="G2743">
        <f>(D2743*Ergebnis!$C$2*Ergebnis!$C$6)</f>
        <v>0</v>
      </c>
      <c r="H2743">
        <f>Ergebnis!$C$3/1000*Eigenverbrauch!E2743</f>
        <v>0.21500671082888465</v>
      </c>
      <c r="I2743">
        <f>Ergebnis!$C$4/1000*Eigenverbrauch!F2743</f>
        <v>0.89626410461286599</v>
      </c>
      <c r="J2743">
        <f t="shared" si="126"/>
        <v>0</v>
      </c>
      <c r="K2743">
        <f t="shared" si="127"/>
        <v>0</v>
      </c>
      <c r="L2743">
        <f t="shared" si="128"/>
        <v>0</v>
      </c>
    </row>
    <row r="2744" spans="2:12" x14ac:dyDescent="0.35">
      <c r="B2744" s="30">
        <v>41023</v>
      </c>
      <c r="C2744" s="31" t="s">
        <v>57</v>
      </c>
      <c r="D2744" s="32">
        <v>0</v>
      </c>
      <c r="E2744" s="32">
        <v>7.7811148385739298E-2</v>
      </c>
      <c r="F2744">
        <v>0.14830549763217898</v>
      </c>
      <c r="G2744">
        <f>(D2744*Ergebnis!$C$2*Ergebnis!$C$6)</f>
        <v>0</v>
      </c>
      <c r="H2744">
        <f>Ergebnis!$C$3/1000*Eigenverbrauch!E2744</f>
        <v>0.23343344515721789</v>
      </c>
      <c r="I2744">
        <f>Ergebnis!$C$4/1000*Eigenverbrauch!F2744</f>
        <v>0.51906924171262647</v>
      </c>
      <c r="J2744">
        <f t="shared" si="126"/>
        <v>0</v>
      </c>
      <c r="K2744">
        <f t="shared" si="127"/>
        <v>0</v>
      </c>
      <c r="L2744">
        <f t="shared" si="128"/>
        <v>0</v>
      </c>
    </row>
    <row r="2745" spans="2:12" x14ac:dyDescent="0.35">
      <c r="B2745" s="30">
        <v>41023</v>
      </c>
      <c r="C2745" s="31" t="s">
        <v>58</v>
      </c>
      <c r="D2745" s="32">
        <v>0</v>
      </c>
      <c r="E2745" s="32">
        <v>9.0099961927265951E-2</v>
      </c>
      <c r="F2745">
        <v>0.16837838364546998</v>
      </c>
      <c r="G2745">
        <f>(D2745*Ergebnis!$C$2*Ergebnis!$C$6)</f>
        <v>0</v>
      </c>
      <c r="H2745">
        <f>Ergebnis!$C$3/1000*Eigenverbrauch!E2745</f>
        <v>0.27029988578179787</v>
      </c>
      <c r="I2745">
        <f>Ergebnis!$C$4/1000*Eigenverbrauch!F2745</f>
        <v>0.58932434275914491</v>
      </c>
      <c r="J2745">
        <f t="shared" si="126"/>
        <v>0</v>
      </c>
      <c r="K2745">
        <f t="shared" si="127"/>
        <v>0</v>
      </c>
      <c r="L2745">
        <f t="shared" si="128"/>
        <v>0</v>
      </c>
    </row>
    <row r="2746" spans="2:12" x14ac:dyDescent="0.35">
      <c r="B2746" s="30">
        <v>41023</v>
      </c>
      <c r="C2746" s="31" t="s">
        <v>59</v>
      </c>
      <c r="D2746" s="32">
        <v>2.7608595881110393E-6</v>
      </c>
      <c r="E2746" s="32">
        <v>0.11401823119339237</v>
      </c>
      <c r="F2746">
        <v>0.22469939391577182</v>
      </c>
      <c r="G2746">
        <f>(D2746*Ergebnis!$C$2*Ergebnis!$C$6)</f>
        <v>1.8111238898008419E-2</v>
      </c>
      <c r="H2746">
        <f>Ergebnis!$C$3/1000*Eigenverbrauch!E2746</f>
        <v>0.34205469358017709</v>
      </c>
      <c r="I2746">
        <f>Ergebnis!$C$4/1000*Eigenverbrauch!F2746</f>
        <v>0.78644787870520139</v>
      </c>
      <c r="J2746">
        <f t="shared" si="126"/>
        <v>1.5394553063307156E-2</v>
      </c>
      <c r="K2746">
        <f t="shared" si="127"/>
        <v>2.7166858347012629E-3</v>
      </c>
      <c r="L2746">
        <f t="shared" si="128"/>
        <v>2.4450172512311369E-3</v>
      </c>
    </row>
    <row r="2747" spans="2:12" x14ac:dyDescent="0.35">
      <c r="B2747" s="30">
        <v>41023</v>
      </c>
      <c r="C2747" s="31" t="s">
        <v>60</v>
      </c>
      <c r="D2747" s="32">
        <v>2.0693299960413218E-5</v>
      </c>
      <c r="E2747" s="32">
        <v>0.12595735471979483</v>
      </c>
      <c r="F2747">
        <v>0.23463839572817805</v>
      </c>
      <c r="G2747">
        <f>(D2747*Ergebnis!$C$2*Ergebnis!$C$6)</f>
        <v>0.13574804774031071</v>
      </c>
      <c r="H2747">
        <f>Ergebnis!$C$3/1000*Eigenverbrauch!E2747</f>
        <v>0.37787206415938446</v>
      </c>
      <c r="I2747">
        <f>Ergebnis!$C$4/1000*Eigenverbrauch!F2747</f>
        <v>0.82123438504862312</v>
      </c>
      <c r="J2747">
        <f t="shared" si="126"/>
        <v>0.1153858405792641</v>
      </c>
      <c r="K2747">
        <f t="shared" si="127"/>
        <v>2.0362207161046614E-2</v>
      </c>
      <c r="L2747">
        <f t="shared" si="128"/>
        <v>1.8325986444941954E-2</v>
      </c>
    </row>
    <row r="2748" spans="2:12" x14ac:dyDescent="0.35">
      <c r="B2748" s="30">
        <v>41023</v>
      </c>
      <c r="C2748" s="31" t="s">
        <v>61</v>
      </c>
      <c r="D2748" s="32">
        <v>1.3617611244597211E-4</v>
      </c>
      <c r="E2748" s="32">
        <v>0.12438621582100561</v>
      </c>
      <c r="F2748">
        <v>0.57334398690390342</v>
      </c>
      <c r="G2748">
        <f>(D2748*Ergebnis!$C$2*Ergebnis!$C$6)</f>
        <v>0.89331529764557704</v>
      </c>
      <c r="H2748">
        <f>Ergebnis!$C$3/1000*Eigenverbrauch!E2748</f>
        <v>0.3731586474630168</v>
      </c>
      <c r="I2748">
        <f>Ergebnis!$C$4/1000*Eigenverbrauch!F2748</f>
        <v>2.0067039541636618</v>
      </c>
      <c r="J2748">
        <f t="shared" si="126"/>
        <v>0.31718485034356425</v>
      </c>
      <c r="K2748">
        <f t="shared" si="127"/>
        <v>0.57613044730201279</v>
      </c>
      <c r="L2748">
        <f t="shared" si="128"/>
        <v>0.51851740257181156</v>
      </c>
    </row>
    <row r="2749" spans="2:12" x14ac:dyDescent="0.35">
      <c r="B2749" s="30">
        <v>41023</v>
      </c>
      <c r="C2749" s="31" t="s">
        <v>62</v>
      </c>
      <c r="D2749" s="32">
        <v>3.8783503737750311E-4</v>
      </c>
      <c r="E2749" s="32">
        <v>0.11931303161688153</v>
      </c>
      <c r="F2749">
        <v>0.57996998811217426</v>
      </c>
      <c r="G2749">
        <f>(D2749*Ergebnis!$C$2*Ergebnis!$C$6)</f>
        <v>2.5441978451964204</v>
      </c>
      <c r="H2749">
        <f>Ergebnis!$C$3/1000*Eigenverbrauch!E2749</f>
        <v>0.35793909485064457</v>
      </c>
      <c r="I2749">
        <f>Ergebnis!$C$4/1000*Eigenverbrauch!F2749</f>
        <v>2.0298949583926098</v>
      </c>
      <c r="J2749">
        <f t="shared" si="126"/>
        <v>0.3042482306230479</v>
      </c>
      <c r="K2749">
        <f t="shared" si="127"/>
        <v>2.2399496145733724</v>
      </c>
      <c r="L2749">
        <f t="shared" si="128"/>
        <v>1.826905462553349</v>
      </c>
    </row>
    <row r="2750" spans="2:12" x14ac:dyDescent="0.35">
      <c r="B2750" s="30">
        <v>41023</v>
      </c>
      <c r="C2750" s="31" t="s">
        <v>63</v>
      </c>
      <c r="D2750" s="32">
        <v>6.0385257972156263E-4</v>
      </c>
      <c r="E2750" s="32">
        <v>0.11579534520509971</v>
      </c>
      <c r="F2750">
        <v>0.23502816050513514</v>
      </c>
      <c r="G2750">
        <f>(D2750*Ergebnis!$C$2*Ergebnis!$C$6)</f>
        <v>3.9612729229734507</v>
      </c>
      <c r="H2750">
        <f>Ergebnis!$C$3/1000*Eigenverbrauch!E2750</f>
        <v>0.34738603561529913</v>
      </c>
      <c r="I2750">
        <f>Ergebnis!$C$4/1000*Eigenverbrauch!F2750</f>
        <v>0.82259856176797297</v>
      </c>
      <c r="J2750">
        <f t="shared" si="126"/>
        <v>0.29527813027300426</v>
      </c>
      <c r="K2750">
        <f t="shared" si="127"/>
        <v>3.6659947927004466</v>
      </c>
      <c r="L2750">
        <f t="shared" si="128"/>
        <v>0.74033870559117565</v>
      </c>
    </row>
    <row r="2751" spans="2:12" x14ac:dyDescent="0.35">
      <c r="B2751" s="30">
        <v>41023</v>
      </c>
      <c r="C2751" s="31" t="s">
        <v>64</v>
      </c>
      <c r="D2751" s="32">
        <v>7.7247536580304921E-4</v>
      </c>
      <c r="E2751" s="32">
        <v>0.12002879750693281</v>
      </c>
      <c r="F2751">
        <v>0</v>
      </c>
      <c r="G2751">
        <f>(D2751*Ergebnis!$C$2*Ergebnis!$C$6)</f>
        <v>5.0674383996680028</v>
      </c>
      <c r="H2751">
        <f>Ergebnis!$C$3/1000*Eigenverbrauch!E2751</f>
        <v>0.36008639252079844</v>
      </c>
      <c r="I2751">
        <f>Ergebnis!$C$4/1000*Eigenverbrauch!F2751</f>
        <v>0</v>
      </c>
      <c r="J2751">
        <f t="shared" si="126"/>
        <v>0.30607343364267864</v>
      </c>
      <c r="K2751">
        <f t="shared" si="127"/>
        <v>4.7613649660253241</v>
      </c>
      <c r="L2751">
        <f t="shared" si="128"/>
        <v>0</v>
      </c>
    </row>
    <row r="2752" spans="2:12" x14ac:dyDescent="0.35">
      <c r="B2752" s="30">
        <v>41023</v>
      </c>
      <c r="C2752" s="31" t="s">
        <v>65</v>
      </c>
      <c r="D2752" s="32">
        <v>8.0910276967198892E-4</v>
      </c>
      <c r="E2752" s="32">
        <v>0.12586079378333134</v>
      </c>
      <c r="F2752">
        <v>0</v>
      </c>
      <c r="G2752">
        <f>(D2752*Ergebnis!$C$2*Ergebnis!$C$6)</f>
        <v>5.3077141690482472</v>
      </c>
      <c r="H2752">
        <f>Ergebnis!$C$3/1000*Eigenverbrauch!E2752</f>
        <v>0.377582381349994</v>
      </c>
      <c r="I2752">
        <f>Ergebnis!$C$4/1000*Eigenverbrauch!F2752</f>
        <v>0</v>
      </c>
      <c r="J2752">
        <f t="shared" si="126"/>
        <v>0.32094502414749487</v>
      </c>
      <c r="K2752">
        <f t="shared" si="127"/>
        <v>4.9867691449007525</v>
      </c>
      <c r="L2752">
        <f t="shared" si="128"/>
        <v>0</v>
      </c>
    </row>
    <row r="2753" spans="2:12" x14ac:dyDescent="0.35">
      <c r="B2753" s="30">
        <v>41023</v>
      </c>
      <c r="C2753" s="31" t="s">
        <v>66</v>
      </c>
      <c r="D2753" s="32">
        <v>8.0200341644541778E-4</v>
      </c>
      <c r="E2753" s="32">
        <v>0.12156589352403967</v>
      </c>
      <c r="F2753">
        <v>0</v>
      </c>
      <c r="G2753">
        <f>(D2753*Ergebnis!$C$2*Ergebnis!$C$6)</f>
        <v>5.2611424118819405</v>
      </c>
      <c r="H2753">
        <f>Ergebnis!$C$3/1000*Eigenverbrauch!E2753</f>
        <v>0.36469768057211899</v>
      </c>
      <c r="I2753">
        <f>Ergebnis!$C$4/1000*Eigenverbrauch!F2753</f>
        <v>0</v>
      </c>
      <c r="J2753">
        <f t="shared" si="126"/>
        <v>0.30999302848630111</v>
      </c>
      <c r="K2753">
        <f t="shared" si="127"/>
        <v>4.9511493833956397</v>
      </c>
      <c r="L2753">
        <f t="shared" si="128"/>
        <v>0</v>
      </c>
    </row>
    <row r="2754" spans="2:12" x14ac:dyDescent="0.35">
      <c r="B2754" s="30">
        <v>41023</v>
      </c>
      <c r="C2754" s="31" t="s">
        <v>67</v>
      </c>
      <c r="D2754" s="32">
        <v>7.4447236140935149E-4</v>
      </c>
      <c r="E2754" s="32">
        <v>0.11264685905127231</v>
      </c>
      <c r="F2754">
        <v>0</v>
      </c>
      <c r="G2754">
        <f>(D2754*Ergebnis!$C$2*Ergebnis!$C$6)</f>
        <v>4.8837386908453455</v>
      </c>
      <c r="H2754">
        <f>Ergebnis!$C$3/1000*Eigenverbrauch!E2754</f>
        <v>0.33794057715381692</v>
      </c>
      <c r="I2754">
        <f>Ergebnis!$C$4/1000*Eigenverbrauch!F2754</f>
        <v>0</v>
      </c>
      <c r="J2754">
        <f t="shared" si="126"/>
        <v>0.28724949058074439</v>
      </c>
      <c r="K2754">
        <f t="shared" si="127"/>
        <v>4.5964892002646014</v>
      </c>
      <c r="L2754">
        <f t="shared" si="128"/>
        <v>0</v>
      </c>
    </row>
    <row r="2755" spans="2:12" x14ac:dyDescent="0.35">
      <c r="B2755" s="30">
        <v>41023</v>
      </c>
      <c r="C2755" s="31" t="s">
        <v>68</v>
      </c>
      <c r="D2755" s="32">
        <v>6.2298139258204618E-4</v>
      </c>
      <c r="E2755" s="32">
        <v>0.10853394287707716</v>
      </c>
      <c r="F2755">
        <v>0</v>
      </c>
      <c r="G2755">
        <f>(D2755*Ergebnis!$C$2*Ergebnis!$C$6)</f>
        <v>4.0867579353382233</v>
      </c>
      <c r="H2755">
        <f>Ergebnis!$C$3/1000*Eigenverbrauch!E2755</f>
        <v>0.32560182863123144</v>
      </c>
      <c r="I2755">
        <f>Ergebnis!$C$4/1000*Eigenverbrauch!F2755</f>
        <v>0</v>
      </c>
      <c r="J2755">
        <f t="shared" si="126"/>
        <v>0.2767615543365467</v>
      </c>
      <c r="K2755">
        <f t="shared" si="127"/>
        <v>3.8099963810016764</v>
      </c>
      <c r="L2755">
        <f t="shared" si="128"/>
        <v>0</v>
      </c>
    </row>
    <row r="2756" spans="2:12" x14ac:dyDescent="0.35">
      <c r="B2756" s="30">
        <v>41023</v>
      </c>
      <c r="C2756" s="31" t="s">
        <v>69</v>
      </c>
      <c r="D2756" s="32">
        <v>4.5136110180489617E-4</v>
      </c>
      <c r="E2756" s="32">
        <v>0.11188038549494082</v>
      </c>
      <c r="F2756">
        <v>0</v>
      </c>
      <c r="G2756">
        <f>(D2756*Ergebnis!$C$2*Ergebnis!$C$6)</f>
        <v>2.9609288278401187</v>
      </c>
      <c r="H2756">
        <f>Ergebnis!$C$3/1000*Eigenverbrauch!E2756</f>
        <v>0.33564115648482246</v>
      </c>
      <c r="I2756">
        <f>Ergebnis!$C$4/1000*Eigenverbrauch!F2756</f>
        <v>0</v>
      </c>
      <c r="J2756">
        <f t="shared" si="126"/>
        <v>0.2852949830120991</v>
      </c>
      <c r="K2756">
        <f t="shared" si="127"/>
        <v>2.6756338448280195</v>
      </c>
      <c r="L2756">
        <f t="shared" si="128"/>
        <v>0</v>
      </c>
    </row>
    <row r="2757" spans="2:12" x14ac:dyDescent="0.35">
      <c r="B2757" s="30">
        <v>41023</v>
      </c>
      <c r="C2757" s="31" t="s">
        <v>70</v>
      </c>
      <c r="D2757" s="32">
        <v>2.3245123036852992E-4</v>
      </c>
      <c r="E2757" s="32">
        <v>0.12538549060593204</v>
      </c>
      <c r="F2757">
        <v>0</v>
      </c>
      <c r="G2757">
        <f>(D2757*Ergebnis!$C$2*Ergebnis!$C$6)</f>
        <v>1.5248800712175563</v>
      </c>
      <c r="H2757">
        <f>Ergebnis!$C$3/1000*Eigenverbrauch!E2757</f>
        <v>0.3761564718177961</v>
      </c>
      <c r="I2757">
        <f>Ergebnis!$C$4/1000*Eigenverbrauch!F2757</f>
        <v>0</v>
      </c>
      <c r="J2757">
        <f t="shared" ref="J2757:J2820" si="129">MIN(G2757,H2757)*0.85</f>
        <v>0.3197330010451267</v>
      </c>
      <c r="K2757">
        <f t="shared" ref="K2757:K2820" si="130">G2757-J2757</f>
        <v>1.2051470701724296</v>
      </c>
      <c r="L2757">
        <f t="shared" ref="L2757:L2820" si="131">MIN(I2757,K2757)*0.9</f>
        <v>0</v>
      </c>
    </row>
    <row r="2758" spans="2:12" x14ac:dyDescent="0.35">
      <c r="B2758" s="30">
        <v>41023</v>
      </c>
      <c r="C2758" s="31" t="s">
        <v>71</v>
      </c>
      <c r="D2758" s="32">
        <v>5.7754553193199022E-5</v>
      </c>
      <c r="E2758" s="32">
        <v>0.14486589540244865</v>
      </c>
      <c r="F2758">
        <v>0</v>
      </c>
      <c r="G2758">
        <f>(D2758*Ergebnis!$C$2*Ergebnis!$C$6)</f>
        <v>0.37886986894738561</v>
      </c>
      <c r="H2758">
        <f>Ergebnis!$C$3/1000*Eigenverbrauch!E2758</f>
        <v>0.43459768620734596</v>
      </c>
      <c r="I2758">
        <f>Ergebnis!$C$4/1000*Eigenverbrauch!F2758</f>
        <v>0</v>
      </c>
      <c r="J2758">
        <f t="shared" si="129"/>
        <v>0.32203938860527775</v>
      </c>
      <c r="K2758">
        <f t="shared" si="130"/>
        <v>5.6830480342107859E-2</v>
      </c>
      <c r="L2758">
        <f t="shared" si="131"/>
        <v>0</v>
      </c>
    </row>
    <row r="2759" spans="2:12" x14ac:dyDescent="0.35">
      <c r="B2759" s="30">
        <v>41023</v>
      </c>
      <c r="C2759" s="31" t="s">
        <v>72</v>
      </c>
      <c r="D2759" s="32">
        <v>1.8984196405868287E-5</v>
      </c>
      <c r="E2759" s="32">
        <v>0.15284021561888372</v>
      </c>
      <c r="F2759">
        <v>0</v>
      </c>
      <c r="G2759">
        <f>(D2759*Ergebnis!$C$2*Ergebnis!$C$6)</f>
        <v>0.12453632842249597</v>
      </c>
      <c r="H2759">
        <f>Ergebnis!$C$3/1000*Eigenverbrauch!E2759</f>
        <v>0.45852064685665117</v>
      </c>
      <c r="I2759">
        <f>Ergebnis!$C$4/1000*Eigenverbrauch!F2759</f>
        <v>0</v>
      </c>
      <c r="J2759">
        <f t="shared" si="129"/>
        <v>0.10585587915912158</v>
      </c>
      <c r="K2759">
        <f t="shared" si="130"/>
        <v>1.8680449263374393E-2</v>
      </c>
      <c r="L2759">
        <f t="shared" si="131"/>
        <v>0</v>
      </c>
    </row>
    <row r="2760" spans="2:12" x14ac:dyDescent="0.35">
      <c r="B2760" s="30">
        <v>41023</v>
      </c>
      <c r="C2760" s="31" t="s">
        <v>73</v>
      </c>
      <c r="D2760" s="32">
        <v>6.4420057055924245E-7</v>
      </c>
      <c r="E2760" s="32">
        <v>0.15735326076426029</v>
      </c>
      <c r="F2760">
        <v>0</v>
      </c>
      <c r="G2760">
        <f>(D2760*Ergebnis!$C$2*Ergebnis!$C$6)</f>
        <v>4.2259557428686303E-3</v>
      </c>
      <c r="H2760">
        <f>Ergebnis!$C$3/1000*Eigenverbrauch!E2760</f>
        <v>0.47205978229278089</v>
      </c>
      <c r="I2760">
        <f>Ergebnis!$C$4/1000*Eigenverbrauch!F2760</f>
        <v>0</v>
      </c>
      <c r="J2760">
        <f t="shared" si="129"/>
        <v>3.5920623814383358E-3</v>
      </c>
      <c r="K2760">
        <f t="shared" si="130"/>
        <v>6.338933614302945E-4</v>
      </c>
      <c r="L2760">
        <f t="shared" si="131"/>
        <v>0</v>
      </c>
    </row>
    <row r="2761" spans="2:12" x14ac:dyDescent="0.35">
      <c r="B2761" s="30">
        <v>41023</v>
      </c>
      <c r="C2761" s="31" t="s">
        <v>74</v>
      </c>
      <c r="D2761" s="32">
        <v>0</v>
      </c>
      <c r="E2761" s="32">
        <v>0.15167957028683929</v>
      </c>
      <c r="F2761">
        <v>0</v>
      </c>
      <c r="G2761">
        <f>(D2761*Ergebnis!$C$2*Ergebnis!$C$6)</f>
        <v>0</v>
      </c>
      <c r="H2761">
        <f>Ergebnis!$C$3/1000*Eigenverbrauch!E2761</f>
        <v>0.45503871086051784</v>
      </c>
      <c r="I2761">
        <f>Ergebnis!$C$4/1000*Eigenverbrauch!F2761</f>
        <v>0</v>
      </c>
      <c r="J2761">
        <f t="shared" si="129"/>
        <v>0</v>
      </c>
      <c r="K2761">
        <f t="shared" si="130"/>
        <v>0</v>
      </c>
      <c r="L2761">
        <f t="shared" si="131"/>
        <v>0</v>
      </c>
    </row>
    <row r="2762" spans="2:12" x14ac:dyDescent="0.35">
      <c r="B2762" s="30">
        <v>41023</v>
      </c>
      <c r="C2762" s="31" t="s">
        <v>75</v>
      </c>
      <c r="D2762" s="32">
        <v>0</v>
      </c>
      <c r="E2762" s="32">
        <v>0.12672063592124699</v>
      </c>
      <c r="F2762">
        <v>0</v>
      </c>
      <c r="G2762">
        <f>(D2762*Ergebnis!$C$2*Ergebnis!$C$6)</f>
        <v>0</v>
      </c>
      <c r="H2762">
        <f>Ergebnis!$C$3/1000*Eigenverbrauch!E2762</f>
        <v>0.38016190776374098</v>
      </c>
      <c r="I2762">
        <f>Ergebnis!$C$4/1000*Eigenverbrauch!F2762</f>
        <v>0</v>
      </c>
      <c r="J2762">
        <f t="shared" si="129"/>
        <v>0</v>
      </c>
      <c r="K2762">
        <f t="shared" si="130"/>
        <v>0</v>
      </c>
      <c r="L2762">
        <f t="shared" si="131"/>
        <v>0</v>
      </c>
    </row>
    <row r="2763" spans="2:12" x14ac:dyDescent="0.35">
      <c r="B2763" s="30">
        <v>41023</v>
      </c>
      <c r="C2763" s="31" t="s">
        <v>76</v>
      </c>
      <c r="D2763" s="32">
        <v>0</v>
      </c>
      <c r="E2763" s="32">
        <v>9.6079006913462384E-2</v>
      </c>
      <c r="F2763">
        <v>0</v>
      </c>
      <c r="G2763">
        <f>(D2763*Ergebnis!$C$2*Ergebnis!$C$6)</f>
        <v>0</v>
      </c>
      <c r="H2763">
        <f>Ergebnis!$C$3/1000*Eigenverbrauch!E2763</f>
        <v>0.28823702074038715</v>
      </c>
      <c r="I2763">
        <f>Ergebnis!$C$4/1000*Eigenverbrauch!F2763</f>
        <v>0</v>
      </c>
      <c r="J2763">
        <f t="shared" si="129"/>
        <v>0</v>
      </c>
      <c r="K2763">
        <f t="shared" si="130"/>
        <v>0</v>
      </c>
      <c r="L2763">
        <f t="shared" si="131"/>
        <v>0</v>
      </c>
    </row>
    <row r="2764" spans="2:12" x14ac:dyDescent="0.35">
      <c r="B2764" s="30">
        <v>41024</v>
      </c>
      <c r="C2764" s="31" t="s">
        <v>53</v>
      </c>
      <c r="D2764" s="32">
        <v>0</v>
      </c>
      <c r="E2764" s="32">
        <v>7.9566174300796946E-2</v>
      </c>
      <c r="F2764">
        <v>0</v>
      </c>
      <c r="G2764">
        <f>(D2764*Ergebnis!$C$2*Ergebnis!$C$6)</f>
        <v>0</v>
      </c>
      <c r="H2764">
        <f>Ergebnis!$C$3/1000*Eigenverbrauch!E2764</f>
        <v>0.23869852290239085</v>
      </c>
      <c r="I2764">
        <f>Ergebnis!$C$4/1000*Eigenverbrauch!F2764</f>
        <v>0</v>
      </c>
      <c r="J2764">
        <f t="shared" si="129"/>
        <v>0</v>
      </c>
      <c r="K2764">
        <f t="shared" si="130"/>
        <v>0</v>
      </c>
      <c r="L2764">
        <f t="shared" si="131"/>
        <v>0</v>
      </c>
    </row>
    <row r="2765" spans="2:12" x14ac:dyDescent="0.35">
      <c r="B2765" s="30">
        <v>41024</v>
      </c>
      <c r="C2765" s="31" t="s">
        <v>54</v>
      </c>
      <c r="D2765" s="32">
        <v>0</v>
      </c>
      <c r="E2765" s="32">
        <v>6.8942460358575597E-2</v>
      </c>
      <c r="F2765">
        <v>0</v>
      </c>
      <c r="G2765">
        <f>(D2765*Ergebnis!$C$2*Ergebnis!$C$6)</f>
        <v>0</v>
      </c>
      <c r="H2765">
        <f>Ergebnis!$C$3/1000*Eigenverbrauch!E2765</f>
        <v>0.20682738107572679</v>
      </c>
      <c r="I2765">
        <f>Ergebnis!$C$4/1000*Eigenverbrauch!F2765</f>
        <v>0</v>
      </c>
      <c r="J2765">
        <f t="shared" si="129"/>
        <v>0</v>
      </c>
      <c r="K2765">
        <f t="shared" si="130"/>
        <v>0</v>
      </c>
      <c r="L2765">
        <f t="shared" si="131"/>
        <v>0</v>
      </c>
    </row>
    <row r="2766" spans="2:12" x14ac:dyDescent="0.35">
      <c r="B2766" s="30">
        <v>41024</v>
      </c>
      <c r="C2766" s="31" t="s">
        <v>55</v>
      </c>
      <c r="D2766" s="32">
        <v>0</v>
      </c>
      <c r="E2766" s="32">
        <v>6.8469175573996802E-2</v>
      </c>
      <c r="F2766">
        <v>0.2720558143160603</v>
      </c>
      <c r="G2766">
        <f>(D2766*Ergebnis!$C$2*Ergebnis!$C$6)</f>
        <v>0</v>
      </c>
      <c r="H2766">
        <f>Ergebnis!$C$3/1000*Eigenverbrauch!E2766</f>
        <v>0.20540752672199042</v>
      </c>
      <c r="I2766">
        <f>Ergebnis!$C$4/1000*Eigenverbrauch!F2766</f>
        <v>0.95219535010621104</v>
      </c>
      <c r="J2766">
        <f t="shared" si="129"/>
        <v>0</v>
      </c>
      <c r="K2766">
        <f t="shared" si="130"/>
        <v>0</v>
      </c>
      <c r="L2766">
        <f t="shared" si="131"/>
        <v>0</v>
      </c>
    </row>
    <row r="2767" spans="2:12" x14ac:dyDescent="0.35">
      <c r="B2767" s="30">
        <v>41024</v>
      </c>
      <c r="C2767" s="31" t="s">
        <v>56</v>
      </c>
      <c r="D2767" s="32">
        <v>0</v>
      </c>
      <c r="E2767" s="32">
        <v>7.1668903609628215E-2</v>
      </c>
      <c r="F2767">
        <v>0.25607545846081886</v>
      </c>
      <c r="G2767">
        <f>(D2767*Ergebnis!$C$2*Ergebnis!$C$6)</f>
        <v>0</v>
      </c>
      <c r="H2767">
        <f>Ergebnis!$C$3/1000*Eigenverbrauch!E2767</f>
        <v>0.21500671082888465</v>
      </c>
      <c r="I2767">
        <f>Ergebnis!$C$4/1000*Eigenverbrauch!F2767</f>
        <v>0.89626410461286599</v>
      </c>
      <c r="J2767">
        <f t="shared" si="129"/>
        <v>0</v>
      </c>
      <c r="K2767">
        <f t="shared" si="130"/>
        <v>0</v>
      </c>
      <c r="L2767">
        <f t="shared" si="131"/>
        <v>0</v>
      </c>
    </row>
    <row r="2768" spans="2:12" x14ac:dyDescent="0.35">
      <c r="B2768" s="30">
        <v>41024</v>
      </c>
      <c r="C2768" s="31" t="s">
        <v>57</v>
      </c>
      <c r="D2768" s="32">
        <v>0</v>
      </c>
      <c r="E2768" s="32">
        <v>7.7811148385739298E-2</v>
      </c>
      <c r="F2768">
        <v>0.14830549763217898</v>
      </c>
      <c r="G2768">
        <f>(D2768*Ergebnis!$C$2*Ergebnis!$C$6)</f>
        <v>0</v>
      </c>
      <c r="H2768">
        <f>Ergebnis!$C$3/1000*Eigenverbrauch!E2768</f>
        <v>0.23343344515721789</v>
      </c>
      <c r="I2768">
        <f>Ergebnis!$C$4/1000*Eigenverbrauch!F2768</f>
        <v>0.51906924171262647</v>
      </c>
      <c r="J2768">
        <f t="shared" si="129"/>
        <v>0</v>
      </c>
      <c r="K2768">
        <f t="shared" si="130"/>
        <v>0</v>
      </c>
      <c r="L2768">
        <f t="shared" si="131"/>
        <v>0</v>
      </c>
    </row>
    <row r="2769" spans="2:12" x14ac:dyDescent="0.35">
      <c r="B2769" s="30">
        <v>41024</v>
      </c>
      <c r="C2769" s="31" t="s">
        <v>58</v>
      </c>
      <c r="D2769" s="32">
        <v>0</v>
      </c>
      <c r="E2769" s="32">
        <v>9.0099961927265951E-2</v>
      </c>
      <c r="F2769">
        <v>0.16837838364546998</v>
      </c>
      <c r="G2769">
        <f>(D2769*Ergebnis!$C$2*Ergebnis!$C$6)</f>
        <v>0</v>
      </c>
      <c r="H2769">
        <f>Ergebnis!$C$3/1000*Eigenverbrauch!E2769</f>
        <v>0.27029988578179787</v>
      </c>
      <c r="I2769">
        <f>Ergebnis!$C$4/1000*Eigenverbrauch!F2769</f>
        <v>0.58932434275914491</v>
      </c>
      <c r="J2769">
        <f t="shared" si="129"/>
        <v>0</v>
      </c>
      <c r="K2769">
        <f t="shared" si="130"/>
        <v>0</v>
      </c>
      <c r="L2769">
        <f t="shared" si="131"/>
        <v>0</v>
      </c>
    </row>
    <row r="2770" spans="2:12" x14ac:dyDescent="0.35">
      <c r="B2770" s="30">
        <v>41024</v>
      </c>
      <c r="C2770" s="31" t="s">
        <v>59</v>
      </c>
      <c r="D2770" s="32">
        <v>3.7994686712575732E-6</v>
      </c>
      <c r="E2770" s="32">
        <v>0.11401823119339237</v>
      </c>
      <c r="F2770">
        <v>0.22469939391577182</v>
      </c>
      <c r="G2770">
        <f>(D2770*Ergebnis!$C$2*Ergebnis!$C$6)</f>
        <v>2.4924514483449681E-2</v>
      </c>
      <c r="H2770">
        <f>Ergebnis!$C$3/1000*Eigenverbrauch!E2770</f>
        <v>0.34205469358017709</v>
      </c>
      <c r="I2770">
        <f>Ergebnis!$C$4/1000*Eigenverbrauch!F2770</f>
        <v>0.78644787870520139</v>
      </c>
      <c r="J2770">
        <f t="shared" si="129"/>
        <v>2.1185837310932227E-2</v>
      </c>
      <c r="K2770">
        <f t="shared" si="130"/>
        <v>3.7386771725174545E-3</v>
      </c>
      <c r="L2770">
        <f t="shared" si="131"/>
        <v>3.3648094552657091E-3</v>
      </c>
    </row>
    <row r="2771" spans="2:12" x14ac:dyDescent="0.35">
      <c r="B2771" s="30">
        <v>41024</v>
      </c>
      <c r="C2771" s="31" t="s">
        <v>60</v>
      </c>
      <c r="D2771" s="32">
        <v>4.1965065739287795E-5</v>
      </c>
      <c r="E2771" s="32">
        <v>0.12595735471979483</v>
      </c>
      <c r="F2771">
        <v>0.23463839572817805</v>
      </c>
      <c r="G2771">
        <f>(D2771*Ergebnis!$C$2*Ergebnis!$C$6)</f>
        <v>0.27529083124972792</v>
      </c>
      <c r="H2771">
        <f>Ergebnis!$C$3/1000*Eigenverbrauch!E2771</f>
        <v>0.37787206415938446</v>
      </c>
      <c r="I2771">
        <f>Ergebnis!$C$4/1000*Eigenverbrauch!F2771</f>
        <v>0.82123438504862312</v>
      </c>
      <c r="J2771">
        <f t="shared" si="129"/>
        <v>0.23399720656226872</v>
      </c>
      <c r="K2771">
        <f t="shared" si="130"/>
        <v>4.1293624687459202E-2</v>
      </c>
      <c r="L2771">
        <f t="shared" si="131"/>
        <v>3.716426221871328E-2</v>
      </c>
    </row>
    <row r="2772" spans="2:12" x14ac:dyDescent="0.35">
      <c r="B2772" s="30">
        <v>41024</v>
      </c>
      <c r="C2772" s="31" t="s">
        <v>61</v>
      </c>
      <c r="D2772" s="32">
        <v>1.0016661524675242E-4</v>
      </c>
      <c r="E2772" s="32">
        <v>0.12438621582100561</v>
      </c>
      <c r="F2772">
        <v>0.57334398690390342</v>
      </c>
      <c r="G2772">
        <f>(D2772*Ergebnis!$C$2*Ergebnis!$C$6)</f>
        <v>0.65709299601869586</v>
      </c>
      <c r="H2772">
        <f>Ergebnis!$C$3/1000*Eigenverbrauch!E2772</f>
        <v>0.3731586474630168</v>
      </c>
      <c r="I2772">
        <f>Ergebnis!$C$4/1000*Eigenverbrauch!F2772</f>
        <v>2.0067039541636618</v>
      </c>
      <c r="J2772">
        <f t="shared" si="129"/>
        <v>0.31718485034356425</v>
      </c>
      <c r="K2772">
        <f t="shared" si="130"/>
        <v>0.33990814567513161</v>
      </c>
      <c r="L2772">
        <f t="shared" si="131"/>
        <v>0.30591733110761848</v>
      </c>
    </row>
    <row r="2773" spans="2:12" x14ac:dyDescent="0.35">
      <c r="B2773" s="30">
        <v>41024</v>
      </c>
      <c r="C2773" s="31" t="s">
        <v>62</v>
      </c>
      <c r="D2773" s="32">
        <v>2.0542110030588088E-4</v>
      </c>
      <c r="E2773" s="32">
        <v>0.11931303161688153</v>
      </c>
      <c r="F2773">
        <v>0.57996998811217426</v>
      </c>
      <c r="G2773">
        <f>(D2773*Ergebnis!$C$2*Ergebnis!$C$6)</f>
        <v>1.3475624180065786</v>
      </c>
      <c r="H2773">
        <f>Ergebnis!$C$3/1000*Eigenverbrauch!E2773</f>
        <v>0.35793909485064457</v>
      </c>
      <c r="I2773">
        <f>Ergebnis!$C$4/1000*Eigenverbrauch!F2773</f>
        <v>2.0298949583926098</v>
      </c>
      <c r="J2773">
        <f t="shared" si="129"/>
        <v>0.3042482306230479</v>
      </c>
      <c r="K2773">
        <f t="shared" si="130"/>
        <v>1.0433141873835308</v>
      </c>
      <c r="L2773">
        <f t="shared" si="131"/>
        <v>0.93898276864517771</v>
      </c>
    </row>
    <row r="2774" spans="2:12" x14ac:dyDescent="0.35">
      <c r="B2774" s="30">
        <v>41024</v>
      </c>
      <c r="C2774" s="31" t="s">
        <v>63</v>
      </c>
      <c r="D2774" s="32">
        <v>2.8924605618109987E-4</v>
      </c>
      <c r="E2774" s="32">
        <v>0.11579534520509971</v>
      </c>
      <c r="F2774">
        <v>0.23502816050513514</v>
      </c>
      <c r="G2774">
        <f>(D2774*Ergebnis!$C$2*Ergebnis!$C$6)</f>
        <v>1.8974541285480151</v>
      </c>
      <c r="H2774">
        <f>Ergebnis!$C$3/1000*Eigenverbrauch!E2774</f>
        <v>0.34738603561529913</v>
      </c>
      <c r="I2774">
        <f>Ergebnis!$C$4/1000*Eigenverbrauch!F2774</f>
        <v>0.82259856176797297</v>
      </c>
      <c r="J2774">
        <f t="shared" si="129"/>
        <v>0.29527813027300426</v>
      </c>
      <c r="K2774">
        <f t="shared" si="130"/>
        <v>1.6021759982750108</v>
      </c>
      <c r="L2774">
        <f t="shared" si="131"/>
        <v>0.74033870559117565</v>
      </c>
    </row>
    <row r="2775" spans="2:12" x14ac:dyDescent="0.35">
      <c r="B2775" s="30">
        <v>41024</v>
      </c>
      <c r="C2775" s="31" t="s">
        <v>64</v>
      </c>
      <c r="D2775" s="32">
        <v>4.058332125019032E-4</v>
      </c>
      <c r="E2775" s="32">
        <v>0.12002879750693281</v>
      </c>
      <c r="F2775">
        <v>0</v>
      </c>
      <c r="G2775">
        <f>(D2775*Ergebnis!$C$2*Ergebnis!$C$6)</f>
        <v>2.6622658740124852</v>
      </c>
      <c r="H2775">
        <f>Ergebnis!$C$3/1000*Eigenverbrauch!E2775</f>
        <v>0.36008639252079844</v>
      </c>
      <c r="I2775">
        <f>Ergebnis!$C$4/1000*Eigenverbrauch!F2775</f>
        <v>0</v>
      </c>
      <c r="J2775">
        <f t="shared" si="129"/>
        <v>0.30607343364267864</v>
      </c>
      <c r="K2775">
        <f t="shared" si="130"/>
        <v>2.3561924403698065</v>
      </c>
      <c r="L2775">
        <f t="shared" si="131"/>
        <v>0</v>
      </c>
    </row>
    <row r="2776" spans="2:12" x14ac:dyDescent="0.35">
      <c r="B2776" s="30">
        <v>41024</v>
      </c>
      <c r="C2776" s="31" t="s">
        <v>65</v>
      </c>
      <c r="D2776" s="32">
        <v>4.5029619882091051E-4</v>
      </c>
      <c r="E2776" s="32">
        <v>0.12586079378333134</v>
      </c>
      <c r="F2776">
        <v>0</v>
      </c>
      <c r="G2776">
        <f>(D2776*Ergebnis!$C$2*Ergebnis!$C$6)</f>
        <v>2.9539430642651729</v>
      </c>
      <c r="H2776">
        <f>Ergebnis!$C$3/1000*Eigenverbrauch!E2776</f>
        <v>0.377582381349994</v>
      </c>
      <c r="I2776">
        <f>Ergebnis!$C$4/1000*Eigenverbrauch!F2776</f>
        <v>0</v>
      </c>
      <c r="J2776">
        <f t="shared" si="129"/>
        <v>0.32094502414749487</v>
      </c>
      <c r="K2776">
        <f t="shared" si="130"/>
        <v>2.6329980401176782</v>
      </c>
      <c r="L2776">
        <f t="shared" si="131"/>
        <v>0</v>
      </c>
    </row>
    <row r="2777" spans="2:12" x14ac:dyDescent="0.35">
      <c r="B2777" s="30">
        <v>41024</v>
      </c>
      <c r="C2777" s="31" t="s">
        <v>66</v>
      </c>
      <c r="D2777" s="32">
        <v>4.9901879707586055E-4</v>
      </c>
      <c r="E2777" s="32">
        <v>0.12156589352403967</v>
      </c>
      <c r="F2777">
        <v>0</v>
      </c>
      <c r="G2777">
        <f>(D2777*Ergebnis!$C$2*Ergebnis!$C$6)</f>
        <v>3.2735633088176455</v>
      </c>
      <c r="H2777">
        <f>Ergebnis!$C$3/1000*Eigenverbrauch!E2777</f>
        <v>0.36469768057211899</v>
      </c>
      <c r="I2777">
        <f>Ergebnis!$C$4/1000*Eigenverbrauch!F2777</f>
        <v>0</v>
      </c>
      <c r="J2777">
        <f t="shared" si="129"/>
        <v>0.30999302848630111</v>
      </c>
      <c r="K2777">
        <f t="shared" si="130"/>
        <v>2.9635702803313442</v>
      </c>
      <c r="L2777">
        <f t="shared" si="131"/>
        <v>0</v>
      </c>
    </row>
    <row r="2778" spans="2:12" x14ac:dyDescent="0.35">
      <c r="B2778" s="30">
        <v>41024</v>
      </c>
      <c r="C2778" s="31" t="s">
        <v>67</v>
      </c>
      <c r="D2778" s="32">
        <v>2.5335488153565639E-4</v>
      </c>
      <c r="E2778" s="32">
        <v>0.11264685905127231</v>
      </c>
      <c r="F2778">
        <v>0</v>
      </c>
      <c r="G2778">
        <f>(D2778*Ergebnis!$C$2*Ergebnis!$C$6)</f>
        <v>1.6620080228739058</v>
      </c>
      <c r="H2778">
        <f>Ergebnis!$C$3/1000*Eigenverbrauch!E2778</f>
        <v>0.33794057715381692</v>
      </c>
      <c r="I2778">
        <f>Ergebnis!$C$4/1000*Eigenverbrauch!F2778</f>
        <v>0</v>
      </c>
      <c r="J2778">
        <f t="shared" si="129"/>
        <v>0.28724949058074439</v>
      </c>
      <c r="K2778">
        <f t="shared" si="130"/>
        <v>1.3747585322931615</v>
      </c>
      <c r="L2778">
        <f t="shared" si="131"/>
        <v>0</v>
      </c>
    </row>
    <row r="2779" spans="2:12" x14ac:dyDescent="0.35">
      <c r="B2779" s="30">
        <v>41024</v>
      </c>
      <c r="C2779" s="31" t="s">
        <v>68</v>
      </c>
      <c r="D2779" s="32">
        <v>1.5610688928204989E-4</v>
      </c>
      <c r="E2779" s="32">
        <v>0.10853394287707716</v>
      </c>
      <c r="F2779">
        <v>0</v>
      </c>
      <c r="G2779">
        <f>(D2779*Ergebnis!$C$2*Ergebnis!$C$6)</f>
        <v>1.0240611936902473</v>
      </c>
      <c r="H2779">
        <f>Ergebnis!$C$3/1000*Eigenverbrauch!E2779</f>
        <v>0.32560182863123144</v>
      </c>
      <c r="I2779">
        <f>Ergebnis!$C$4/1000*Eigenverbrauch!F2779</f>
        <v>0</v>
      </c>
      <c r="J2779">
        <f t="shared" si="129"/>
        <v>0.2767615543365467</v>
      </c>
      <c r="K2779">
        <f t="shared" si="130"/>
        <v>0.74729963935370058</v>
      </c>
      <c r="L2779">
        <f t="shared" si="131"/>
        <v>0</v>
      </c>
    </row>
    <row r="2780" spans="2:12" x14ac:dyDescent="0.35">
      <c r="B2780" s="30">
        <v>41024</v>
      </c>
      <c r="C2780" s="31" t="s">
        <v>69</v>
      </c>
      <c r="D2780" s="32">
        <v>1.133661534680071E-4</v>
      </c>
      <c r="E2780" s="32">
        <v>0.11188038549494082</v>
      </c>
      <c r="F2780">
        <v>0</v>
      </c>
      <c r="G2780">
        <f>(D2780*Ergebnis!$C$2*Ergebnis!$C$6)</f>
        <v>0.74368196675012654</v>
      </c>
      <c r="H2780">
        <f>Ergebnis!$C$3/1000*Eigenverbrauch!E2780</f>
        <v>0.33564115648482246</v>
      </c>
      <c r="I2780">
        <f>Ergebnis!$C$4/1000*Eigenverbrauch!F2780</f>
        <v>0</v>
      </c>
      <c r="J2780">
        <f t="shared" si="129"/>
        <v>0.2852949830120991</v>
      </c>
      <c r="K2780">
        <f t="shared" si="130"/>
        <v>0.45838698373802744</v>
      </c>
      <c r="L2780">
        <f t="shared" si="131"/>
        <v>0</v>
      </c>
    </row>
    <row r="2781" spans="2:12" x14ac:dyDescent="0.35">
      <c r="B2781" s="30">
        <v>41024</v>
      </c>
      <c r="C2781" s="31" t="s">
        <v>70</v>
      </c>
      <c r="D2781" s="32">
        <v>2.4952911896355963E-5</v>
      </c>
      <c r="E2781" s="32">
        <v>0.12538549060593204</v>
      </c>
      <c r="F2781">
        <v>0</v>
      </c>
      <c r="G2781">
        <f>(D2781*Ergebnis!$C$2*Ergebnis!$C$6)</f>
        <v>0.16369110204009513</v>
      </c>
      <c r="H2781">
        <f>Ergebnis!$C$3/1000*Eigenverbrauch!E2781</f>
        <v>0.3761564718177961</v>
      </c>
      <c r="I2781">
        <f>Ergebnis!$C$4/1000*Eigenverbrauch!F2781</f>
        <v>0</v>
      </c>
      <c r="J2781">
        <f t="shared" si="129"/>
        <v>0.13913743673408085</v>
      </c>
      <c r="K2781">
        <f t="shared" si="130"/>
        <v>2.4553665306014272E-2</v>
      </c>
      <c r="L2781">
        <f t="shared" si="131"/>
        <v>0</v>
      </c>
    </row>
    <row r="2782" spans="2:12" x14ac:dyDescent="0.35">
      <c r="B2782" s="30">
        <v>41024</v>
      </c>
      <c r="C2782" s="31" t="s">
        <v>71</v>
      </c>
      <c r="D2782" s="32">
        <v>1.556598929677843E-5</v>
      </c>
      <c r="E2782" s="32">
        <v>0.14486589540244865</v>
      </c>
      <c r="F2782">
        <v>0</v>
      </c>
      <c r="G2782">
        <f>(D2782*Ergebnis!$C$2*Ergebnis!$C$6)</f>
        <v>0.1021128897868665</v>
      </c>
      <c r="H2782">
        <f>Ergebnis!$C$3/1000*Eigenverbrauch!E2782</f>
        <v>0.43459768620734596</v>
      </c>
      <c r="I2782">
        <f>Ergebnis!$C$4/1000*Eigenverbrauch!F2782</f>
        <v>0</v>
      </c>
      <c r="J2782">
        <f t="shared" si="129"/>
        <v>8.679595631883652E-2</v>
      </c>
      <c r="K2782">
        <f t="shared" si="130"/>
        <v>1.5316933468029981E-2</v>
      </c>
      <c r="L2782">
        <f t="shared" si="131"/>
        <v>0</v>
      </c>
    </row>
    <row r="2783" spans="2:12" x14ac:dyDescent="0.35">
      <c r="B2783" s="30">
        <v>41024</v>
      </c>
      <c r="C2783" s="31" t="s">
        <v>72</v>
      </c>
      <c r="D2783" s="32">
        <v>3.1289741998591778E-6</v>
      </c>
      <c r="E2783" s="32">
        <v>0.15284021561888372</v>
      </c>
      <c r="F2783">
        <v>0</v>
      </c>
      <c r="G2783">
        <f>(D2783*Ergebnis!$C$2*Ergebnis!$C$6)</f>
        <v>2.0526070751076205E-2</v>
      </c>
      <c r="H2783">
        <f>Ergebnis!$C$3/1000*Eigenverbrauch!E2783</f>
        <v>0.45852064685665117</v>
      </c>
      <c r="I2783">
        <f>Ergebnis!$C$4/1000*Eigenverbrauch!F2783</f>
        <v>0</v>
      </c>
      <c r="J2783">
        <f t="shared" si="129"/>
        <v>1.7447160138414772E-2</v>
      </c>
      <c r="K2783">
        <f t="shared" si="130"/>
        <v>3.0789106126614327E-3</v>
      </c>
      <c r="L2783">
        <f t="shared" si="131"/>
        <v>0</v>
      </c>
    </row>
    <row r="2784" spans="2:12" x14ac:dyDescent="0.35">
      <c r="B2784" s="30">
        <v>41024</v>
      </c>
      <c r="C2784" s="31" t="s">
        <v>73</v>
      </c>
      <c r="D2784" s="32">
        <v>1.1174907856639921E-6</v>
      </c>
      <c r="E2784" s="32">
        <v>0.15735326076426029</v>
      </c>
      <c r="F2784">
        <v>0</v>
      </c>
      <c r="G2784">
        <f>(D2784*Ergebnis!$C$2*Ergebnis!$C$6)</f>
        <v>7.3307395539557885E-3</v>
      </c>
      <c r="H2784">
        <f>Ergebnis!$C$3/1000*Eigenverbrauch!E2784</f>
        <v>0.47205978229278089</v>
      </c>
      <c r="I2784">
        <f>Ergebnis!$C$4/1000*Eigenverbrauch!F2784</f>
        <v>0</v>
      </c>
      <c r="J2784">
        <f t="shared" si="129"/>
        <v>6.2311286208624203E-3</v>
      </c>
      <c r="K2784">
        <f t="shared" si="130"/>
        <v>1.0996109330933682E-3</v>
      </c>
      <c r="L2784">
        <f t="shared" si="131"/>
        <v>0</v>
      </c>
    </row>
    <row r="2785" spans="2:12" x14ac:dyDescent="0.35">
      <c r="B2785" s="30">
        <v>41024</v>
      </c>
      <c r="C2785" s="31" t="s">
        <v>74</v>
      </c>
      <c r="D2785" s="32">
        <v>0</v>
      </c>
      <c r="E2785" s="32">
        <v>0.15167957028683929</v>
      </c>
      <c r="F2785">
        <v>0</v>
      </c>
      <c r="G2785">
        <f>(D2785*Ergebnis!$C$2*Ergebnis!$C$6)</f>
        <v>0</v>
      </c>
      <c r="H2785">
        <f>Ergebnis!$C$3/1000*Eigenverbrauch!E2785</f>
        <v>0.45503871086051784</v>
      </c>
      <c r="I2785">
        <f>Ergebnis!$C$4/1000*Eigenverbrauch!F2785</f>
        <v>0</v>
      </c>
      <c r="J2785">
        <f t="shared" si="129"/>
        <v>0</v>
      </c>
      <c r="K2785">
        <f t="shared" si="130"/>
        <v>0</v>
      </c>
      <c r="L2785">
        <f t="shared" si="131"/>
        <v>0</v>
      </c>
    </row>
    <row r="2786" spans="2:12" x14ac:dyDescent="0.35">
      <c r="B2786" s="30">
        <v>41024</v>
      </c>
      <c r="C2786" s="31" t="s">
        <v>75</v>
      </c>
      <c r="D2786" s="32">
        <v>0</v>
      </c>
      <c r="E2786" s="32">
        <v>0.12672063592124699</v>
      </c>
      <c r="F2786">
        <v>0</v>
      </c>
      <c r="G2786">
        <f>(D2786*Ergebnis!$C$2*Ergebnis!$C$6)</f>
        <v>0</v>
      </c>
      <c r="H2786">
        <f>Ergebnis!$C$3/1000*Eigenverbrauch!E2786</f>
        <v>0.38016190776374098</v>
      </c>
      <c r="I2786">
        <f>Ergebnis!$C$4/1000*Eigenverbrauch!F2786</f>
        <v>0</v>
      </c>
      <c r="J2786">
        <f t="shared" si="129"/>
        <v>0</v>
      </c>
      <c r="K2786">
        <f t="shared" si="130"/>
        <v>0</v>
      </c>
      <c r="L2786">
        <f t="shared" si="131"/>
        <v>0</v>
      </c>
    </row>
    <row r="2787" spans="2:12" x14ac:dyDescent="0.35">
      <c r="B2787" s="30">
        <v>41024</v>
      </c>
      <c r="C2787" s="31" t="s">
        <v>76</v>
      </c>
      <c r="D2787" s="32">
        <v>0</v>
      </c>
      <c r="E2787" s="32">
        <v>9.6079006913462384E-2</v>
      </c>
      <c r="F2787">
        <v>0</v>
      </c>
      <c r="G2787">
        <f>(D2787*Ergebnis!$C$2*Ergebnis!$C$6)</f>
        <v>0</v>
      </c>
      <c r="H2787">
        <f>Ergebnis!$C$3/1000*Eigenverbrauch!E2787</f>
        <v>0.28823702074038715</v>
      </c>
      <c r="I2787">
        <f>Ergebnis!$C$4/1000*Eigenverbrauch!F2787</f>
        <v>0</v>
      </c>
      <c r="J2787">
        <f t="shared" si="129"/>
        <v>0</v>
      </c>
      <c r="K2787">
        <f t="shared" si="130"/>
        <v>0</v>
      </c>
      <c r="L2787">
        <f t="shared" si="131"/>
        <v>0</v>
      </c>
    </row>
    <row r="2788" spans="2:12" x14ac:dyDescent="0.35">
      <c r="B2788" s="30">
        <v>41025</v>
      </c>
      <c r="C2788" s="31" t="s">
        <v>53</v>
      </c>
      <c r="D2788" s="32">
        <v>0</v>
      </c>
      <c r="E2788" s="32">
        <v>7.9566174300796946E-2</v>
      </c>
      <c r="F2788">
        <v>0</v>
      </c>
      <c r="G2788">
        <f>(D2788*Ergebnis!$C$2*Ergebnis!$C$6)</f>
        <v>0</v>
      </c>
      <c r="H2788">
        <f>Ergebnis!$C$3/1000*Eigenverbrauch!E2788</f>
        <v>0.23869852290239085</v>
      </c>
      <c r="I2788">
        <f>Ergebnis!$C$4/1000*Eigenverbrauch!F2788</f>
        <v>0</v>
      </c>
      <c r="J2788">
        <f t="shared" si="129"/>
        <v>0</v>
      </c>
      <c r="K2788">
        <f t="shared" si="130"/>
        <v>0</v>
      </c>
      <c r="L2788">
        <f t="shared" si="131"/>
        <v>0</v>
      </c>
    </row>
    <row r="2789" spans="2:12" x14ac:dyDescent="0.35">
      <c r="B2789" s="30">
        <v>41025</v>
      </c>
      <c r="C2789" s="31" t="s">
        <v>54</v>
      </c>
      <c r="D2789" s="32">
        <v>0</v>
      </c>
      <c r="E2789" s="32">
        <v>6.8942460358575597E-2</v>
      </c>
      <c r="F2789">
        <v>0</v>
      </c>
      <c r="G2789">
        <f>(D2789*Ergebnis!$C$2*Ergebnis!$C$6)</f>
        <v>0</v>
      </c>
      <c r="H2789">
        <f>Ergebnis!$C$3/1000*Eigenverbrauch!E2789</f>
        <v>0.20682738107572679</v>
      </c>
      <c r="I2789">
        <f>Ergebnis!$C$4/1000*Eigenverbrauch!F2789</f>
        <v>0</v>
      </c>
      <c r="J2789">
        <f t="shared" si="129"/>
        <v>0</v>
      </c>
      <c r="K2789">
        <f t="shared" si="130"/>
        <v>0</v>
      </c>
      <c r="L2789">
        <f t="shared" si="131"/>
        <v>0</v>
      </c>
    </row>
    <row r="2790" spans="2:12" x14ac:dyDescent="0.35">
      <c r="B2790" s="30">
        <v>41025</v>
      </c>
      <c r="C2790" s="31" t="s">
        <v>55</v>
      </c>
      <c r="D2790" s="32">
        <v>0</v>
      </c>
      <c r="E2790" s="32">
        <v>6.8469175573996802E-2</v>
      </c>
      <c r="F2790">
        <v>0.2720558143160603</v>
      </c>
      <c r="G2790">
        <f>(D2790*Ergebnis!$C$2*Ergebnis!$C$6)</f>
        <v>0</v>
      </c>
      <c r="H2790">
        <f>Ergebnis!$C$3/1000*Eigenverbrauch!E2790</f>
        <v>0.20540752672199042</v>
      </c>
      <c r="I2790">
        <f>Ergebnis!$C$4/1000*Eigenverbrauch!F2790</f>
        <v>0.95219535010621104</v>
      </c>
      <c r="J2790">
        <f t="shared" si="129"/>
        <v>0</v>
      </c>
      <c r="K2790">
        <f t="shared" si="130"/>
        <v>0</v>
      </c>
      <c r="L2790">
        <f t="shared" si="131"/>
        <v>0</v>
      </c>
    </row>
    <row r="2791" spans="2:12" x14ac:dyDescent="0.35">
      <c r="B2791" s="30">
        <v>41025</v>
      </c>
      <c r="C2791" s="31" t="s">
        <v>56</v>
      </c>
      <c r="D2791" s="32">
        <v>0</v>
      </c>
      <c r="E2791" s="32">
        <v>7.1668903609628215E-2</v>
      </c>
      <c r="F2791">
        <v>0.25607545846081886</v>
      </c>
      <c r="G2791">
        <f>(D2791*Ergebnis!$C$2*Ergebnis!$C$6)</f>
        <v>0</v>
      </c>
      <c r="H2791">
        <f>Ergebnis!$C$3/1000*Eigenverbrauch!E2791</f>
        <v>0.21500671082888465</v>
      </c>
      <c r="I2791">
        <f>Ergebnis!$C$4/1000*Eigenverbrauch!F2791</f>
        <v>0.89626410461286599</v>
      </c>
      <c r="J2791">
        <f t="shared" si="129"/>
        <v>0</v>
      </c>
      <c r="K2791">
        <f t="shared" si="130"/>
        <v>0</v>
      </c>
      <c r="L2791">
        <f t="shared" si="131"/>
        <v>0</v>
      </c>
    </row>
    <row r="2792" spans="2:12" x14ac:dyDescent="0.35">
      <c r="B2792" s="30">
        <v>41025</v>
      </c>
      <c r="C2792" s="31" t="s">
        <v>57</v>
      </c>
      <c r="D2792" s="32">
        <v>0</v>
      </c>
      <c r="E2792" s="32">
        <v>7.7811148385739298E-2</v>
      </c>
      <c r="F2792">
        <v>0.14830549763217898</v>
      </c>
      <c r="G2792">
        <f>(D2792*Ergebnis!$C$2*Ergebnis!$C$6)</f>
        <v>0</v>
      </c>
      <c r="H2792">
        <f>Ergebnis!$C$3/1000*Eigenverbrauch!E2792</f>
        <v>0.23343344515721789</v>
      </c>
      <c r="I2792">
        <f>Ergebnis!$C$4/1000*Eigenverbrauch!F2792</f>
        <v>0.51906924171262647</v>
      </c>
      <c r="J2792">
        <f t="shared" si="129"/>
        <v>0</v>
      </c>
      <c r="K2792">
        <f t="shared" si="130"/>
        <v>0</v>
      </c>
      <c r="L2792">
        <f t="shared" si="131"/>
        <v>0</v>
      </c>
    </row>
    <row r="2793" spans="2:12" x14ac:dyDescent="0.35">
      <c r="B2793" s="30">
        <v>41025</v>
      </c>
      <c r="C2793" s="31" t="s">
        <v>58</v>
      </c>
      <c r="D2793" s="32">
        <v>0</v>
      </c>
      <c r="E2793" s="32">
        <v>9.0099961927265951E-2</v>
      </c>
      <c r="F2793">
        <v>0.16837838364546998</v>
      </c>
      <c r="G2793">
        <f>(D2793*Ergebnis!$C$2*Ergebnis!$C$6)</f>
        <v>0</v>
      </c>
      <c r="H2793">
        <f>Ergebnis!$C$3/1000*Eigenverbrauch!E2793</f>
        <v>0.27029988578179787</v>
      </c>
      <c r="I2793">
        <f>Ergebnis!$C$4/1000*Eigenverbrauch!F2793</f>
        <v>0.58932434275914491</v>
      </c>
      <c r="J2793">
        <f t="shared" si="129"/>
        <v>0</v>
      </c>
      <c r="K2793">
        <f t="shared" si="130"/>
        <v>0</v>
      </c>
      <c r="L2793">
        <f t="shared" si="131"/>
        <v>0</v>
      </c>
    </row>
    <row r="2794" spans="2:12" x14ac:dyDescent="0.35">
      <c r="B2794" s="30">
        <v>41025</v>
      </c>
      <c r="C2794" s="31" t="s">
        <v>59</v>
      </c>
      <c r="D2794" s="32">
        <v>3.1947089519570596E-6</v>
      </c>
      <c r="E2794" s="32">
        <v>0.11401823119339237</v>
      </c>
      <c r="F2794">
        <v>0.22469939391577182</v>
      </c>
      <c r="G2794">
        <f>(D2794*Ergebnis!$C$2*Ergebnis!$C$6)</f>
        <v>2.0957290724838311E-2</v>
      </c>
      <c r="H2794">
        <f>Ergebnis!$C$3/1000*Eigenverbrauch!E2794</f>
        <v>0.34205469358017709</v>
      </c>
      <c r="I2794">
        <f>Ergebnis!$C$4/1000*Eigenverbrauch!F2794</f>
        <v>0.78644787870520139</v>
      </c>
      <c r="J2794">
        <f t="shared" si="129"/>
        <v>1.7813697116112564E-2</v>
      </c>
      <c r="K2794">
        <f t="shared" si="130"/>
        <v>3.143593608725747E-3</v>
      </c>
      <c r="L2794">
        <f t="shared" si="131"/>
        <v>2.8292342478531724E-3</v>
      </c>
    </row>
    <row r="2795" spans="2:12" x14ac:dyDescent="0.35">
      <c r="B2795" s="30">
        <v>41025</v>
      </c>
      <c r="C2795" s="31" t="s">
        <v>60</v>
      </c>
      <c r="D2795" s="32">
        <v>2.2586460820832214E-5</v>
      </c>
      <c r="E2795" s="32">
        <v>0.12595735471979483</v>
      </c>
      <c r="F2795">
        <v>0.23463839572817805</v>
      </c>
      <c r="G2795">
        <f>(D2795*Ergebnis!$C$2*Ergebnis!$C$6)</f>
        <v>0.14816718298465933</v>
      </c>
      <c r="H2795">
        <f>Ergebnis!$C$3/1000*Eigenverbrauch!E2795</f>
        <v>0.37787206415938446</v>
      </c>
      <c r="I2795">
        <f>Ergebnis!$C$4/1000*Eigenverbrauch!F2795</f>
        <v>0.82123438504862312</v>
      </c>
      <c r="J2795">
        <f t="shared" si="129"/>
        <v>0.12594210553696042</v>
      </c>
      <c r="K2795">
        <f t="shared" si="130"/>
        <v>2.2225077447698915E-2</v>
      </c>
      <c r="L2795">
        <f t="shared" si="131"/>
        <v>2.0002569702929025E-2</v>
      </c>
    </row>
    <row r="2796" spans="2:12" x14ac:dyDescent="0.35">
      <c r="B2796" s="30">
        <v>41025</v>
      </c>
      <c r="C2796" s="31" t="s">
        <v>61</v>
      </c>
      <c r="D2796" s="32">
        <v>1.2990501709583417E-4</v>
      </c>
      <c r="E2796" s="32">
        <v>0.12438621582100561</v>
      </c>
      <c r="F2796">
        <v>0.57334398690390342</v>
      </c>
      <c r="G2796">
        <f>(D2796*Ergebnis!$C$2*Ergebnis!$C$6)</f>
        <v>0.85217691214867219</v>
      </c>
      <c r="H2796">
        <f>Ergebnis!$C$3/1000*Eigenverbrauch!E2796</f>
        <v>0.3731586474630168</v>
      </c>
      <c r="I2796">
        <f>Ergebnis!$C$4/1000*Eigenverbrauch!F2796</f>
        <v>2.0067039541636618</v>
      </c>
      <c r="J2796">
        <f t="shared" si="129"/>
        <v>0.31718485034356425</v>
      </c>
      <c r="K2796">
        <f t="shared" si="130"/>
        <v>0.53499206180510794</v>
      </c>
      <c r="L2796">
        <f t="shared" si="131"/>
        <v>0.48149285562459715</v>
      </c>
    </row>
    <row r="2797" spans="2:12" x14ac:dyDescent="0.35">
      <c r="B2797" s="30">
        <v>41025</v>
      </c>
      <c r="C2797" s="31" t="s">
        <v>62</v>
      </c>
      <c r="D2797" s="32">
        <v>3.6311877058869951E-4</v>
      </c>
      <c r="E2797" s="32">
        <v>0.11931303161688153</v>
      </c>
      <c r="F2797">
        <v>0.57996998811217426</v>
      </c>
      <c r="G2797">
        <f>(D2797*Ergebnis!$C$2*Ergebnis!$C$6)</f>
        <v>2.3820591350618687</v>
      </c>
      <c r="H2797">
        <f>Ergebnis!$C$3/1000*Eigenverbrauch!E2797</f>
        <v>0.35793909485064457</v>
      </c>
      <c r="I2797">
        <f>Ergebnis!$C$4/1000*Eigenverbrauch!F2797</f>
        <v>2.0298949583926098</v>
      </c>
      <c r="J2797">
        <f t="shared" si="129"/>
        <v>0.3042482306230479</v>
      </c>
      <c r="K2797">
        <f t="shared" si="130"/>
        <v>2.0778109044388207</v>
      </c>
      <c r="L2797">
        <f t="shared" si="131"/>
        <v>1.826905462553349</v>
      </c>
    </row>
    <row r="2798" spans="2:12" x14ac:dyDescent="0.35">
      <c r="B2798" s="30">
        <v>41025</v>
      </c>
      <c r="C2798" s="31" t="s">
        <v>63</v>
      </c>
      <c r="D2798" s="32">
        <v>5.9392663215478245E-4</v>
      </c>
      <c r="E2798" s="32">
        <v>0.11579534520509971</v>
      </c>
      <c r="F2798">
        <v>0.23502816050513514</v>
      </c>
      <c r="G2798">
        <f>(D2798*Ergebnis!$C$2*Ergebnis!$C$6)</f>
        <v>3.8961587069353727</v>
      </c>
      <c r="H2798">
        <f>Ergebnis!$C$3/1000*Eigenverbrauch!E2798</f>
        <v>0.34738603561529913</v>
      </c>
      <c r="I2798">
        <f>Ergebnis!$C$4/1000*Eigenverbrauch!F2798</f>
        <v>0.82259856176797297</v>
      </c>
      <c r="J2798">
        <f t="shared" si="129"/>
        <v>0.29527813027300426</v>
      </c>
      <c r="K2798">
        <f t="shared" si="130"/>
        <v>3.6008805766623686</v>
      </c>
      <c r="L2798">
        <f t="shared" si="131"/>
        <v>0.74033870559117565</v>
      </c>
    </row>
    <row r="2799" spans="2:12" x14ac:dyDescent="0.35">
      <c r="B2799" s="30">
        <v>41025</v>
      </c>
      <c r="C2799" s="31" t="s">
        <v>64</v>
      </c>
      <c r="D2799" s="32">
        <v>7.8333474684961926E-4</v>
      </c>
      <c r="E2799" s="32">
        <v>0.12002879750693281</v>
      </c>
      <c r="F2799">
        <v>0</v>
      </c>
      <c r="G2799">
        <f>(D2799*Ergebnis!$C$2*Ergebnis!$C$6)</f>
        <v>5.1386759393335026</v>
      </c>
      <c r="H2799">
        <f>Ergebnis!$C$3/1000*Eigenverbrauch!E2799</f>
        <v>0.36008639252079844</v>
      </c>
      <c r="I2799">
        <f>Ergebnis!$C$4/1000*Eigenverbrauch!F2799</f>
        <v>0</v>
      </c>
      <c r="J2799">
        <f t="shared" si="129"/>
        <v>0.30607343364267864</v>
      </c>
      <c r="K2799">
        <f t="shared" si="130"/>
        <v>4.8326025056908239</v>
      </c>
      <c r="L2799">
        <f t="shared" si="131"/>
        <v>0</v>
      </c>
    </row>
    <row r="2800" spans="2:12" x14ac:dyDescent="0.35">
      <c r="B2800" s="30">
        <v>41025</v>
      </c>
      <c r="C2800" s="31" t="s">
        <v>65</v>
      </c>
      <c r="D2800" s="32">
        <v>7.2793349778152439E-4</v>
      </c>
      <c r="E2800" s="32">
        <v>0.12586079378333134</v>
      </c>
      <c r="F2800">
        <v>0</v>
      </c>
      <c r="G2800">
        <f>(D2800*Ergebnis!$C$2*Ergebnis!$C$6)</f>
        <v>4.7752437454468</v>
      </c>
      <c r="H2800">
        <f>Ergebnis!$C$3/1000*Eigenverbrauch!E2800</f>
        <v>0.377582381349994</v>
      </c>
      <c r="I2800">
        <f>Ergebnis!$C$4/1000*Eigenverbrauch!F2800</f>
        <v>0</v>
      </c>
      <c r="J2800">
        <f t="shared" si="129"/>
        <v>0.32094502414749487</v>
      </c>
      <c r="K2800">
        <f t="shared" si="130"/>
        <v>4.4542987212993053</v>
      </c>
      <c r="L2800">
        <f t="shared" si="131"/>
        <v>0</v>
      </c>
    </row>
    <row r="2801" spans="2:12" x14ac:dyDescent="0.35">
      <c r="B2801" s="30">
        <v>41025</v>
      </c>
      <c r="C2801" s="31" t="s">
        <v>66</v>
      </c>
      <c r="D2801" s="32">
        <v>5.7470579064136174E-4</v>
      </c>
      <c r="E2801" s="32">
        <v>0.12156589352403967</v>
      </c>
      <c r="F2801">
        <v>0</v>
      </c>
      <c r="G2801">
        <f>(D2801*Ergebnis!$C$2*Ergebnis!$C$6)</f>
        <v>3.7700699866073331</v>
      </c>
      <c r="H2801">
        <f>Ergebnis!$C$3/1000*Eigenverbrauch!E2801</f>
        <v>0.36469768057211899</v>
      </c>
      <c r="I2801">
        <f>Ergebnis!$C$4/1000*Eigenverbrauch!F2801</f>
        <v>0</v>
      </c>
      <c r="J2801">
        <f t="shared" si="129"/>
        <v>0.30999302848630111</v>
      </c>
      <c r="K2801">
        <f t="shared" si="130"/>
        <v>3.4600769581210318</v>
      </c>
      <c r="L2801">
        <f t="shared" si="131"/>
        <v>0</v>
      </c>
    </row>
    <row r="2802" spans="2:12" x14ac:dyDescent="0.35">
      <c r="B2802" s="30">
        <v>41025</v>
      </c>
      <c r="C2802" s="31" t="s">
        <v>67</v>
      </c>
      <c r="D2802" s="32">
        <v>4.5897318609783088E-4</v>
      </c>
      <c r="E2802" s="32">
        <v>0.11264685905127231</v>
      </c>
      <c r="F2802">
        <v>0</v>
      </c>
      <c r="G2802">
        <f>(D2802*Ergebnis!$C$2*Ergebnis!$C$6)</f>
        <v>3.0108641008017707</v>
      </c>
      <c r="H2802">
        <f>Ergebnis!$C$3/1000*Eigenverbrauch!E2802</f>
        <v>0.33794057715381692</v>
      </c>
      <c r="I2802">
        <f>Ergebnis!$C$4/1000*Eigenverbrauch!F2802</f>
        <v>0</v>
      </c>
      <c r="J2802">
        <f t="shared" si="129"/>
        <v>0.28724949058074439</v>
      </c>
      <c r="K2802">
        <f t="shared" si="130"/>
        <v>2.7236146102210261</v>
      </c>
      <c r="L2802">
        <f t="shared" si="131"/>
        <v>0</v>
      </c>
    </row>
    <row r="2803" spans="2:12" x14ac:dyDescent="0.35">
      <c r="B2803" s="30">
        <v>41025</v>
      </c>
      <c r="C2803" s="31" t="s">
        <v>68</v>
      </c>
      <c r="D2803" s="32">
        <v>4.1737623497029123E-4</v>
      </c>
      <c r="E2803" s="32">
        <v>0.10853394287707716</v>
      </c>
      <c r="F2803">
        <v>0</v>
      </c>
      <c r="G2803">
        <f>(D2803*Ergebnis!$C$2*Ergebnis!$C$6)</f>
        <v>2.7379881014051106</v>
      </c>
      <c r="H2803">
        <f>Ergebnis!$C$3/1000*Eigenverbrauch!E2803</f>
        <v>0.32560182863123144</v>
      </c>
      <c r="I2803">
        <f>Ergebnis!$C$4/1000*Eigenverbrauch!F2803</f>
        <v>0</v>
      </c>
      <c r="J2803">
        <f t="shared" si="129"/>
        <v>0.2767615543365467</v>
      </c>
      <c r="K2803">
        <f t="shared" si="130"/>
        <v>2.4612265470685637</v>
      </c>
      <c r="L2803">
        <f t="shared" si="131"/>
        <v>0</v>
      </c>
    </row>
    <row r="2804" spans="2:12" x14ac:dyDescent="0.35">
      <c r="B2804" s="30">
        <v>41025</v>
      </c>
      <c r="C2804" s="31" t="s">
        <v>69</v>
      </c>
      <c r="D2804" s="32">
        <v>3.1790640809577637E-4</v>
      </c>
      <c r="E2804" s="32">
        <v>0.11188038549494082</v>
      </c>
      <c r="F2804">
        <v>0</v>
      </c>
      <c r="G2804">
        <f>(D2804*Ergebnis!$C$2*Ergebnis!$C$6)</f>
        <v>2.0854660371082931</v>
      </c>
      <c r="H2804">
        <f>Ergebnis!$C$3/1000*Eigenverbrauch!E2804</f>
        <v>0.33564115648482246</v>
      </c>
      <c r="I2804">
        <f>Ergebnis!$C$4/1000*Eigenverbrauch!F2804</f>
        <v>0</v>
      </c>
      <c r="J2804">
        <f t="shared" si="129"/>
        <v>0.2852949830120991</v>
      </c>
      <c r="K2804">
        <f t="shared" si="130"/>
        <v>1.8001710540961939</v>
      </c>
      <c r="L2804">
        <f t="shared" si="131"/>
        <v>0</v>
      </c>
    </row>
    <row r="2805" spans="2:12" x14ac:dyDescent="0.35">
      <c r="B2805" s="30">
        <v>41025</v>
      </c>
      <c r="C2805" s="31" t="s">
        <v>70</v>
      </c>
      <c r="D2805" s="32">
        <v>1.8117812373218204E-4</v>
      </c>
      <c r="E2805" s="32">
        <v>0.12538549060593204</v>
      </c>
      <c r="F2805">
        <v>0</v>
      </c>
      <c r="G2805">
        <f>(D2805*Ergebnis!$C$2*Ergebnis!$C$6)</f>
        <v>1.1885284916831143</v>
      </c>
      <c r="H2805">
        <f>Ergebnis!$C$3/1000*Eigenverbrauch!E2805</f>
        <v>0.3761564718177961</v>
      </c>
      <c r="I2805">
        <f>Ergebnis!$C$4/1000*Eigenverbrauch!F2805</f>
        <v>0</v>
      </c>
      <c r="J2805">
        <f t="shared" si="129"/>
        <v>0.3197330010451267</v>
      </c>
      <c r="K2805">
        <f t="shared" si="130"/>
        <v>0.86879549063798756</v>
      </c>
      <c r="L2805">
        <f t="shared" si="131"/>
        <v>0</v>
      </c>
    </row>
    <row r="2806" spans="2:12" x14ac:dyDescent="0.35">
      <c r="B2806" s="30">
        <v>41025</v>
      </c>
      <c r="C2806" s="31" t="s">
        <v>71</v>
      </c>
      <c r="D2806" s="32">
        <v>1.0104746092486403E-4</v>
      </c>
      <c r="E2806" s="32">
        <v>0.14486589540244865</v>
      </c>
      <c r="F2806">
        <v>0</v>
      </c>
      <c r="G2806">
        <f>(D2806*Ergebnis!$C$2*Ergebnis!$C$6)</f>
        <v>0.66287134366710798</v>
      </c>
      <c r="H2806">
        <f>Ergebnis!$C$3/1000*Eigenverbrauch!E2806</f>
        <v>0.43459768620734596</v>
      </c>
      <c r="I2806">
        <f>Ergebnis!$C$4/1000*Eigenverbrauch!F2806</f>
        <v>0</v>
      </c>
      <c r="J2806">
        <f t="shared" si="129"/>
        <v>0.36940803327624405</v>
      </c>
      <c r="K2806">
        <f t="shared" si="130"/>
        <v>0.29346331039086393</v>
      </c>
      <c r="L2806">
        <f t="shared" si="131"/>
        <v>0</v>
      </c>
    </row>
    <row r="2807" spans="2:12" x14ac:dyDescent="0.35">
      <c r="B2807" s="30">
        <v>41025</v>
      </c>
      <c r="C2807" s="31" t="s">
        <v>72</v>
      </c>
      <c r="D2807" s="32">
        <v>3.53390027278213E-5</v>
      </c>
      <c r="E2807" s="32">
        <v>0.15284021561888372</v>
      </c>
      <c r="F2807">
        <v>0</v>
      </c>
      <c r="G2807">
        <f>(D2807*Ergebnis!$C$2*Ergebnis!$C$6)</f>
        <v>0.23182385789450774</v>
      </c>
      <c r="H2807">
        <f>Ergebnis!$C$3/1000*Eigenverbrauch!E2807</f>
        <v>0.45852064685665117</v>
      </c>
      <c r="I2807">
        <f>Ergebnis!$C$4/1000*Eigenverbrauch!F2807</f>
        <v>0</v>
      </c>
      <c r="J2807">
        <f t="shared" si="129"/>
        <v>0.19705027921033158</v>
      </c>
      <c r="K2807">
        <f t="shared" si="130"/>
        <v>3.477357868417616E-2</v>
      </c>
      <c r="L2807">
        <f t="shared" si="131"/>
        <v>0</v>
      </c>
    </row>
    <row r="2808" spans="2:12" x14ac:dyDescent="0.35">
      <c r="B2808" s="30">
        <v>41025</v>
      </c>
      <c r="C2808" s="31" t="s">
        <v>73</v>
      </c>
      <c r="D2808" s="32">
        <v>1.2752541906989086E-6</v>
      </c>
      <c r="E2808" s="32">
        <v>0.15735326076426029</v>
      </c>
      <c r="F2808">
        <v>0</v>
      </c>
      <c r="G2808">
        <f>(D2808*Ergebnis!$C$2*Ergebnis!$C$6)</f>
        <v>8.3656674909848398E-3</v>
      </c>
      <c r="H2808">
        <f>Ergebnis!$C$3/1000*Eigenverbrauch!E2808</f>
        <v>0.47205978229278089</v>
      </c>
      <c r="I2808">
        <f>Ergebnis!$C$4/1000*Eigenverbrauch!F2808</f>
        <v>0</v>
      </c>
      <c r="J2808">
        <f t="shared" si="129"/>
        <v>7.110817367337114E-3</v>
      </c>
      <c r="K2808">
        <f t="shared" si="130"/>
        <v>1.2548501236477258E-3</v>
      </c>
      <c r="L2808">
        <f t="shared" si="131"/>
        <v>0</v>
      </c>
    </row>
    <row r="2809" spans="2:12" x14ac:dyDescent="0.35">
      <c r="B2809" s="30">
        <v>41025</v>
      </c>
      <c r="C2809" s="31" t="s">
        <v>74</v>
      </c>
      <c r="D2809" s="32">
        <v>0</v>
      </c>
      <c r="E2809" s="32">
        <v>0.15167957028683929</v>
      </c>
      <c r="F2809">
        <v>0</v>
      </c>
      <c r="G2809">
        <f>(D2809*Ergebnis!$C$2*Ergebnis!$C$6)</f>
        <v>0</v>
      </c>
      <c r="H2809">
        <f>Ergebnis!$C$3/1000*Eigenverbrauch!E2809</f>
        <v>0.45503871086051784</v>
      </c>
      <c r="I2809">
        <f>Ergebnis!$C$4/1000*Eigenverbrauch!F2809</f>
        <v>0</v>
      </c>
      <c r="J2809">
        <f t="shared" si="129"/>
        <v>0</v>
      </c>
      <c r="K2809">
        <f t="shared" si="130"/>
        <v>0</v>
      </c>
      <c r="L2809">
        <f t="shared" si="131"/>
        <v>0</v>
      </c>
    </row>
    <row r="2810" spans="2:12" x14ac:dyDescent="0.35">
      <c r="B2810" s="30">
        <v>41025</v>
      </c>
      <c r="C2810" s="31" t="s">
        <v>75</v>
      </c>
      <c r="D2810" s="32">
        <v>0</v>
      </c>
      <c r="E2810" s="32">
        <v>0.12672063592124699</v>
      </c>
      <c r="F2810">
        <v>0</v>
      </c>
      <c r="G2810">
        <f>(D2810*Ergebnis!$C$2*Ergebnis!$C$6)</f>
        <v>0</v>
      </c>
      <c r="H2810">
        <f>Ergebnis!$C$3/1000*Eigenverbrauch!E2810</f>
        <v>0.38016190776374098</v>
      </c>
      <c r="I2810">
        <f>Ergebnis!$C$4/1000*Eigenverbrauch!F2810</f>
        <v>0</v>
      </c>
      <c r="J2810">
        <f t="shared" si="129"/>
        <v>0</v>
      </c>
      <c r="K2810">
        <f t="shared" si="130"/>
        <v>0</v>
      </c>
      <c r="L2810">
        <f t="shared" si="131"/>
        <v>0</v>
      </c>
    </row>
    <row r="2811" spans="2:12" x14ac:dyDescent="0.35">
      <c r="B2811" s="30">
        <v>41025</v>
      </c>
      <c r="C2811" s="31" t="s">
        <v>76</v>
      </c>
      <c r="D2811" s="32">
        <v>0</v>
      </c>
      <c r="E2811" s="32">
        <v>9.6079006913462384E-2</v>
      </c>
      <c r="F2811">
        <v>0</v>
      </c>
      <c r="G2811">
        <f>(D2811*Ergebnis!$C$2*Ergebnis!$C$6)</f>
        <v>0</v>
      </c>
      <c r="H2811">
        <f>Ergebnis!$C$3/1000*Eigenverbrauch!E2811</f>
        <v>0.28823702074038715</v>
      </c>
      <c r="I2811">
        <f>Ergebnis!$C$4/1000*Eigenverbrauch!F2811</f>
        <v>0</v>
      </c>
      <c r="J2811">
        <f t="shared" si="129"/>
        <v>0</v>
      </c>
      <c r="K2811">
        <f t="shared" si="130"/>
        <v>0</v>
      </c>
      <c r="L2811">
        <f t="shared" si="131"/>
        <v>0</v>
      </c>
    </row>
    <row r="2812" spans="2:12" x14ac:dyDescent="0.35">
      <c r="B2812" s="30">
        <v>41026</v>
      </c>
      <c r="C2812" s="31" t="s">
        <v>53</v>
      </c>
      <c r="D2812" s="32">
        <v>0</v>
      </c>
      <c r="E2812" s="32">
        <v>7.9566174300796946E-2</v>
      </c>
      <c r="F2812">
        <v>0</v>
      </c>
      <c r="G2812">
        <f>(D2812*Ergebnis!$C$2*Ergebnis!$C$6)</f>
        <v>0</v>
      </c>
      <c r="H2812">
        <f>Ergebnis!$C$3/1000*Eigenverbrauch!E2812</f>
        <v>0.23869852290239085</v>
      </c>
      <c r="I2812">
        <f>Ergebnis!$C$4/1000*Eigenverbrauch!F2812</f>
        <v>0</v>
      </c>
      <c r="J2812">
        <f t="shared" si="129"/>
        <v>0</v>
      </c>
      <c r="K2812">
        <f t="shared" si="130"/>
        <v>0</v>
      </c>
      <c r="L2812">
        <f t="shared" si="131"/>
        <v>0</v>
      </c>
    </row>
    <row r="2813" spans="2:12" x14ac:dyDescent="0.35">
      <c r="B2813" s="30">
        <v>41026</v>
      </c>
      <c r="C2813" s="31" t="s">
        <v>54</v>
      </c>
      <c r="D2813" s="32">
        <v>0</v>
      </c>
      <c r="E2813" s="32">
        <v>6.8942460358575597E-2</v>
      </c>
      <c r="F2813">
        <v>0</v>
      </c>
      <c r="G2813">
        <f>(D2813*Ergebnis!$C$2*Ergebnis!$C$6)</f>
        <v>0</v>
      </c>
      <c r="H2813">
        <f>Ergebnis!$C$3/1000*Eigenverbrauch!E2813</f>
        <v>0.20682738107572679</v>
      </c>
      <c r="I2813">
        <f>Ergebnis!$C$4/1000*Eigenverbrauch!F2813</f>
        <v>0</v>
      </c>
      <c r="J2813">
        <f t="shared" si="129"/>
        <v>0</v>
      </c>
      <c r="K2813">
        <f t="shared" si="130"/>
        <v>0</v>
      </c>
      <c r="L2813">
        <f t="shared" si="131"/>
        <v>0</v>
      </c>
    </row>
    <row r="2814" spans="2:12" x14ac:dyDescent="0.35">
      <c r="B2814" s="30">
        <v>41026</v>
      </c>
      <c r="C2814" s="31" t="s">
        <v>55</v>
      </c>
      <c r="D2814" s="32">
        <v>0</v>
      </c>
      <c r="E2814" s="32">
        <v>6.8469175573996802E-2</v>
      </c>
      <c r="F2814">
        <v>0.2720558143160603</v>
      </c>
      <c r="G2814">
        <f>(D2814*Ergebnis!$C$2*Ergebnis!$C$6)</f>
        <v>0</v>
      </c>
      <c r="H2814">
        <f>Ergebnis!$C$3/1000*Eigenverbrauch!E2814</f>
        <v>0.20540752672199042</v>
      </c>
      <c r="I2814">
        <f>Ergebnis!$C$4/1000*Eigenverbrauch!F2814</f>
        <v>0.95219535010621104</v>
      </c>
      <c r="J2814">
        <f t="shared" si="129"/>
        <v>0</v>
      </c>
      <c r="K2814">
        <f t="shared" si="130"/>
        <v>0</v>
      </c>
      <c r="L2814">
        <f t="shared" si="131"/>
        <v>0</v>
      </c>
    </row>
    <row r="2815" spans="2:12" x14ac:dyDescent="0.35">
      <c r="B2815" s="30">
        <v>41026</v>
      </c>
      <c r="C2815" s="31" t="s">
        <v>56</v>
      </c>
      <c r="D2815" s="32">
        <v>0</v>
      </c>
      <c r="E2815" s="32">
        <v>7.1668903609628215E-2</v>
      </c>
      <c r="F2815">
        <v>0.25607545846081886</v>
      </c>
      <c r="G2815">
        <f>(D2815*Ergebnis!$C$2*Ergebnis!$C$6)</f>
        <v>0</v>
      </c>
      <c r="H2815">
        <f>Ergebnis!$C$3/1000*Eigenverbrauch!E2815</f>
        <v>0.21500671082888465</v>
      </c>
      <c r="I2815">
        <f>Ergebnis!$C$4/1000*Eigenverbrauch!F2815</f>
        <v>0.89626410461286599</v>
      </c>
      <c r="J2815">
        <f t="shared" si="129"/>
        <v>0</v>
      </c>
      <c r="K2815">
        <f t="shared" si="130"/>
        <v>0</v>
      </c>
      <c r="L2815">
        <f t="shared" si="131"/>
        <v>0</v>
      </c>
    </row>
    <row r="2816" spans="2:12" x14ac:dyDescent="0.35">
      <c r="B2816" s="30">
        <v>41026</v>
      </c>
      <c r="C2816" s="31" t="s">
        <v>57</v>
      </c>
      <c r="D2816" s="32">
        <v>0</v>
      </c>
      <c r="E2816" s="32">
        <v>7.7811148385739298E-2</v>
      </c>
      <c r="F2816">
        <v>0.14830549763217898</v>
      </c>
      <c r="G2816">
        <f>(D2816*Ergebnis!$C$2*Ergebnis!$C$6)</f>
        <v>0</v>
      </c>
      <c r="H2816">
        <f>Ergebnis!$C$3/1000*Eigenverbrauch!E2816</f>
        <v>0.23343344515721789</v>
      </c>
      <c r="I2816">
        <f>Ergebnis!$C$4/1000*Eigenverbrauch!F2816</f>
        <v>0.51906924171262647</v>
      </c>
      <c r="J2816">
        <f t="shared" si="129"/>
        <v>0</v>
      </c>
      <c r="K2816">
        <f t="shared" si="130"/>
        <v>0</v>
      </c>
      <c r="L2816">
        <f t="shared" si="131"/>
        <v>0</v>
      </c>
    </row>
    <row r="2817" spans="2:12" x14ac:dyDescent="0.35">
      <c r="B2817" s="30">
        <v>41026</v>
      </c>
      <c r="C2817" s="31" t="s">
        <v>58</v>
      </c>
      <c r="D2817" s="32">
        <v>0</v>
      </c>
      <c r="E2817" s="32">
        <v>9.0099961927265951E-2</v>
      </c>
      <c r="F2817">
        <v>0.16837838364546998</v>
      </c>
      <c r="G2817">
        <f>(D2817*Ergebnis!$C$2*Ergebnis!$C$6)</f>
        <v>0</v>
      </c>
      <c r="H2817">
        <f>Ergebnis!$C$3/1000*Eigenverbrauch!E2817</f>
        <v>0.27029988578179787</v>
      </c>
      <c r="I2817">
        <f>Ergebnis!$C$4/1000*Eigenverbrauch!F2817</f>
        <v>0.58932434275914491</v>
      </c>
      <c r="J2817">
        <f t="shared" si="129"/>
        <v>0</v>
      </c>
      <c r="K2817">
        <f t="shared" si="130"/>
        <v>0</v>
      </c>
      <c r="L2817">
        <f t="shared" si="131"/>
        <v>0</v>
      </c>
    </row>
    <row r="2818" spans="2:12" x14ac:dyDescent="0.35">
      <c r="B2818" s="30">
        <v>41026</v>
      </c>
      <c r="C2818" s="31" t="s">
        <v>59</v>
      </c>
      <c r="D2818" s="32">
        <v>3.7731747704184202E-6</v>
      </c>
      <c r="E2818" s="32">
        <v>0.11401823119339237</v>
      </c>
      <c r="F2818">
        <v>0.22469939391577182</v>
      </c>
      <c r="G2818">
        <f>(D2818*Ergebnis!$C$2*Ergebnis!$C$6)</f>
        <v>2.4752026493944836E-2</v>
      </c>
      <c r="H2818">
        <f>Ergebnis!$C$3/1000*Eigenverbrauch!E2818</f>
        <v>0.34205469358017709</v>
      </c>
      <c r="I2818">
        <f>Ergebnis!$C$4/1000*Eigenverbrauch!F2818</f>
        <v>0.78644787870520139</v>
      </c>
      <c r="J2818">
        <f t="shared" si="129"/>
        <v>2.1039222519853112E-2</v>
      </c>
      <c r="K2818">
        <f t="shared" si="130"/>
        <v>3.7128039740917246E-3</v>
      </c>
      <c r="L2818">
        <f t="shared" si="131"/>
        <v>3.3415235766825523E-3</v>
      </c>
    </row>
    <row r="2819" spans="2:12" x14ac:dyDescent="0.35">
      <c r="B2819" s="30">
        <v>41026</v>
      </c>
      <c r="C2819" s="31" t="s">
        <v>60</v>
      </c>
      <c r="D2819" s="32">
        <v>4.9734913437257434E-5</v>
      </c>
      <c r="E2819" s="32">
        <v>0.12595735471979483</v>
      </c>
      <c r="F2819">
        <v>0.23463839572817805</v>
      </c>
      <c r="G2819">
        <f>(D2819*Ergebnis!$C$2*Ergebnis!$C$6)</f>
        <v>0.32626103214840879</v>
      </c>
      <c r="H2819">
        <f>Ergebnis!$C$3/1000*Eigenverbrauch!E2819</f>
        <v>0.37787206415938446</v>
      </c>
      <c r="I2819">
        <f>Ergebnis!$C$4/1000*Eigenverbrauch!F2819</f>
        <v>0.82123438504862312</v>
      </c>
      <c r="J2819">
        <f t="shared" si="129"/>
        <v>0.27732187732614749</v>
      </c>
      <c r="K2819">
        <f t="shared" si="130"/>
        <v>4.8939154822261299E-2</v>
      </c>
      <c r="L2819">
        <f t="shared" si="131"/>
        <v>4.4045239340035174E-2</v>
      </c>
    </row>
    <row r="2820" spans="2:12" x14ac:dyDescent="0.35">
      <c r="B2820" s="30">
        <v>41026</v>
      </c>
      <c r="C2820" s="31" t="s">
        <v>61</v>
      </c>
      <c r="D2820" s="32">
        <v>1.0541224846416339E-4</v>
      </c>
      <c r="E2820" s="32">
        <v>0.12438621582100561</v>
      </c>
      <c r="F2820">
        <v>0.57334398690390342</v>
      </c>
      <c r="G2820">
        <f>(D2820*Ergebnis!$C$2*Ergebnis!$C$6)</f>
        <v>0.69150434992491183</v>
      </c>
      <c r="H2820">
        <f>Ergebnis!$C$3/1000*Eigenverbrauch!E2820</f>
        <v>0.3731586474630168</v>
      </c>
      <c r="I2820">
        <f>Ergebnis!$C$4/1000*Eigenverbrauch!F2820</f>
        <v>2.0067039541636618</v>
      </c>
      <c r="J2820">
        <f t="shared" si="129"/>
        <v>0.31718485034356425</v>
      </c>
      <c r="K2820">
        <f t="shared" si="130"/>
        <v>0.37431949958134758</v>
      </c>
      <c r="L2820">
        <f t="shared" si="131"/>
        <v>0.33688754962321282</v>
      </c>
    </row>
    <row r="2821" spans="2:12" x14ac:dyDescent="0.35">
      <c r="B2821" s="30">
        <v>41026</v>
      </c>
      <c r="C2821" s="31" t="s">
        <v>62</v>
      </c>
      <c r="D2821" s="32">
        <v>1.6436317414554388E-4</v>
      </c>
      <c r="E2821" s="32">
        <v>0.11931303161688153</v>
      </c>
      <c r="F2821">
        <v>0.57996998811217426</v>
      </c>
      <c r="G2821">
        <f>(D2821*Ergebnis!$C$2*Ergebnis!$C$6)</f>
        <v>1.0782224223947678</v>
      </c>
      <c r="H2821">
        <f>Ergebnis!$C$3/1000*Eigenverbrauch!E2821</f>
        <v>0.35793909485064457</v>
      </c>
      <c r="I2821">
        <f>Ergebnis!$C$4/1000*Eigenverbrauch!F2821</f>
        <v>2.0298949583926098</v>
      </c>
      <c r="J2821">
        <f t="shared" ref="J2821:J2884" si="132">MIN(G2821,H2821)*0.85</f>
        <v>0.3042482306230479</v>
      </c>
      <c r="K2821">
        <f t="shared" ref="K2821:K2884" si="133">G2821-J2821</f>
        <v>0.77397419177172</v>
      </c>
      <c r="L2821">
        <f t="shared" ref="L2821:L2884" si="134">MIN(I2821,K2821)*0.9</f>
        <v>0.69657677259454798</v>
      </c>
    </row>
    <row r="2822" spans="2:12" x14ac:dyDescent="0.35">
      <c r="B2822" s="30">
        <v>41026</v>
      </c>
      <c r="C2822" s="31" t="s">
        <v>63</v>
      </c>
      <c r="D2822" s="32">
        <v>4.7674786306509814E-4</v>
      </c>
      <c r="E2822" s="32">
        <v>0.11579534520509971</v>
      </c>
      <c r="F2822">
        <v>0.23502816050513514</v>
      </c>
      <c r="G2822">
        <f>(D2822*Ergebnis!$C$2*Ergebnis!$C$6)</f>
        <v>3.1274659817070436</v>
      </c>
      <c r="H2822">
        <f>Ergebnis!$C$3/1000*Eigenverbrauch!E2822</f>
        <v>0.34738603561529913</v>
      </c>
      <c r="I2822">
        <f>Ergebnis!$C$4/1000*Eigenverbrauch!F2822</f>
        <v>0.82259856176797297</v>
      </c>
      <c r="J2822">
        <f t="shared" si="132"/>
        <v>0.29527813027300426</v>
      </c>
      <c r="K2822">
        <f t="shared" si="133"/>
        <v>2.8321878514340395</v>
      </c>
      <c r="L2822">
        <f t="shared" si="134"/>
        <v>0.74033870559117565</v>
      </c>
    </row>
    <row r="2823" spans="2:12" x14ac:dyDescent="0.35">
      <c r="B2823" s="30">
        <v>41026</v>
      </c>
      <c r="C2823" s="31" t="s">
        <v>64</v>
      </c>
      <c r="D2823" s="32">
        <v>7.473383966008192E-4</v>
      </c>
      <c r="E2823" s="32">
        <v>0.12002879750693281</v>
      </c>
      <c r="F2823">
        <v>0</v>
      </c>
      <c r="G2823">
        <f>(D2823*Ergebnis!$C$2*Ergebnis!$C$6)</f>
        <v>4.9025398817013741</v>
      </c>
      <c r="H2823">
        <f>Ergebnis!$C$3/1000*Eigenverbrauch!E2823</f>
        <v>0.36008639252079844</v>
      </c>
      <c r="I2823">
        <f>Ergebnis!$C$4/1000*Eigenverbrauch!F2823</f>
        <v>0</v>
      </c>
      <c r="J2823">
        <f t="shared" si="132"/>
        <v>0.30607343364267864</v>
      </c>
      <c r="K2823">
        <f t="shared" si="133"/>
        <v>4.5964664480586954</v>
      </c>
      <c r="L2823">
        <f t="shared" si="134"/>
        <v>0</v>
      </c>
    </row>
    <row r="2824" spans="2:12" x14ac:dyDescent="0.35">
      <c r="B2824" s="30">
        <v>41026</v>
      </c>
      <c r="C2824" s="31" t="s">
        <v>65</v>
      </c>
      <c r="D2824" s="32">
        <v>8.3134740978191225E-4</v>
      </c>
      <c r="E2824" s="32">
        <v>0.12586079378333134</v>
      </c>
      <c r="F2824">
        <v>0</v>
      </c>
      <c r="G2824">
        <f>(D2824*Ergebnis!$C$2*Ergebnis!$C$6)</f>
        <v>5.4536390081693442</v>
      </c>
      <c r="H2824">
        <f>Ergebnis!$C$3/1000*Eigenverbrauch!E2824</f>
        <v>0.377582381349994</v>
      </c>
      <c r="I2824">
        <f>Ergebnis!$C$4/1000*Eigenverbrauch!F2824</f>
        <v>0</v>
      </c>
      <c r="J2824">
        <f t="shared" si="132"/>
        <v>0.32094502414749487</v>
      </c>
      <c r="K2824">
        <f t="shared" si="133"/>
        <v>5.1326939840218495</v>
      </c>
      <c r="L2824">
        <f t="shared" si="134"/>
        <v>0</v>
      </c>
    </row>
    <row r="2825" spans="2:12" x14ac:dyDescent="0.35">
      <c r="B2825" s="30">
        <v>41026</v>
      </c>
      <c r="C2825" s="31" t="s">
        <v>66</v>
      </c>
      <c r="D2825" s="32">
        <v>5.2740306303172596E-4</v>
      </c>
      <c r="E2825" s="32">
        <v>0.12156589352403967</v>
      </c>
      <c r="F2825">
        <v>0</v>
      </c>
      <c r="G2825">
        <f>(D2825*Ergebnis!$C$2*Ergebnis!$C$6)</f>
        <v>3.4597640934881224</v>
      </c>
      <c r="H2825">
        <f>Ergebnis!$C$3/1000*Eigenverbrauch!E2825</f>
        <v>0.36469768057211899</v>
      </c>
      <c r="I2825">
        <f>Ergebnis!$C$4/1000*Eigenverbrauch!F2825</f>
        <v>0</v>
      </c>
      <c r="J2825">
        <f t="shared" si="132"/>
        <v>0.30999302848630111</v>
      </c>
      <c r="K2825">
        <f t="shared" si="133"/>
        <v>3.1497710650018211</v>
      </c>
      <c r="L2825">
        <f t="shared" si="134"/>
        <v>0</v>
      </c>
    </row>
    <row r="2826" spans="2:12" x14ac:dyDescent="0.35">
      <c r="B2826" s="30">
        <v>41026</v>
      </c>
      <c r="C2826" s="31" t="s">
        <v>67</v>
      </c>
      <c r="D2826" s="32">
        <v>5.2169728654962984E-4</v>
      </c>
      <c r="E2826" s="32">
        <v>0.11264685905127231</v>
      </c>
      <c r="F2826">
        <v>0</v>
      </c>
      <c r="G2826">
        <f>(D2826*Ergebnis!$C$2*Ergebnis!$C$6)</f>
        <v>3.4223341997655718</v>
      </c>
      <c r="H2826">
        <f>Ergebnis!$C$3/1000*Eigenverbrauch!E2826</f>
        <v>0.33794057715381692</v>
      </c>
      <c r="I2826">
        <f>Ergebnis!$C$4/1000*Eigenverbrauch!F2826</f>
        <v>0</v>
      </c>
      <c r="J2826">
        <f t="shared" si="132"/>
        <v>0.28724949058074439</v>
      </c>
      <c r="K2826">
        <f t="shared" si="133"/>
        <v>3.1350847091848273</v>
      </c>
      <c r="L2826">
        <f t="shared" si="134"/>
        <v>0</v>
      </c>
    </row>
    <row r="2827" spans="2:12" x14ac:dyDescent="0.35">
      <c r="B2827" s="30">
        <v>41026</v>
      </c>
      <c r="C2827" s="31" t="s">
        <v>68</v>
      </c>
      <c r="D2827" s="32">
        <v>4.5208418407797287E-4</v>
      </c>
      <c r="E2827" s="32">
        <v>0.10853394287707716</v>
      </c>
      <c r="F2827">
        <v>0</v>
      </c>
      <c r="G2827">
        <f>(D2827*Ergebnis!$C$2*Ergebnis!$C$6)</f>
        <v>2.965672247551502</v>
      </c>
      <c r="H2827">
        <f>Ergebnis!$C$3/1000*Eigenverbrauch!E2827</f>
        <v>0.32560182863123144</v>
      </c>
      <c r="I2827">
        <f>Ergebnis!$C$4/1000*Eigenverbrauch!F2827</f>
        <v>0</v>
      </c>
      <c r="J2827">
        <f t="shared" si="132"/>
        <v>0.2767615543365467</v>
      </c>
      <c r="K2827">
        <f t="shared" si="133"/>
        <v>2.6889106932149556</v>
      </c>
      <c r="L2827">
        <f t="shared" si="134"/>
        <v>0</v>
      </c>
    </row>
    <row r="2828" spans="2:12" x14ac:dyDescent="0.35">
      <c r="B2828" s="30">
        <v>41026</v>
      </c>
      <c r="C2828" s="31" t="s">
        <v>69</v>
      </c>
      <c r="D2828" s="32">
        <v>1.7874593790456042E-4</v>
      </c>
      <c r="E2828" s="32">
        <v>0.11188038549494082</v>
      </c>
      <c r="F2828">
        <v>0</v>
      </c>
      <c r="G2828">
        <f>(D2828*Ergebnis!$C$2*Ergebnis!$C$6)</f>
        <v>1.1725733526539164</v>
      </c>
      <c r="H2828">
        <f>Ergebnis!$C$3/1000*Eigenverbrauch!E2828</f>
        <v>0.33564115648482246</v>
      </c>
      <c r="I2828">
        <f>Ergebnis!$C$4/1000*Eigenverbrauch!F2828</f>
        <v>0</v>
      </c>
      <c r="J2828">
        <f t="shared" si="132"/>
        <v>0.2852949830120991</v>
      </c>
      <c r="K2828">
        <f t="shared" si="133"/>
        <v>0.88727836964181728</v>
      </c>
      <c r="L2828">
        <f t="shared" si="134"/>
        <v>0</v>
      </c>
    </row>
    <row r="2829" spans="2:12" x14ac:dyDescent="0.35">
      <c r="B2829" s="30">
        <v>41026</v>
      </c>
      <c r="C2829" s="31" t="s">
        <v>70</v>
      </c>
      <c r="D2829" s="32">
        <v>2.0544739420672004E-4</v>
      </c>
      <c r="E2829" s="32">
        <v>0.12538549060593204</v>
      </c>
      <c r="F2829">
        <v>0</v>
      </c>
      <c r="G2829">
        <f>(D2829*Ergebnis!$C$2*Ergebnis!$C$6)</f>
        <v>1.3477349059960835</v>
      </c>
      <c r="H2829">
        <f>Ergebnis!$C$3/1000*Eigenverbrauch!E2829</f>
        <v>0.3761564718177961</v>
      </c>
      <c r="I2829">
        <f>Ergebnis!$C$4/1000*Eigenverbrauch!F2829</f>
        <v>0</v>
      </c>
      <c r="J2829">
        <f t="shared" si="132"/>
        <v>0.3197330010451267</v>
      </c>
      <c r="K2829">
        <f t="shared" si="133"/>
        <v>1.0280019049509568</v>
      </c>
      <c r="L2829">
        <f t="shared" si="134"/>
        <v>0</v>
      </c>
    </row>
    <row r="2830" spans="2:12" x14ac:dyDescent="0.35">
      <c r="B2830" s="30">
        <v>41026</v>
      </c>
      <c r="C2830" s="31" t="s">
        <v>71</v>
      </c>
      <c r="D2830" s="32">
        <v>9.3934960747873211E-5</v>
      </c>
      <c r="E2830" s="32">
        <v>0.14486589540244865</v>
      </c>
      <c r="F2830">
        <v>0</v>
      </c>
      <c r="G2830">
        <f>(D2830*Ergebnis!$C$2*Ergebnis!$C$6)</f>
        <v>0.61621334250604831</v>
      </c>
      <c r="H2830">
        <f>Ergebnis!$C$3/1000*Eigenverbrauch!E2830</f>
        <v>0.43459768620734596</v>
      </c>
      <c r="I2830">
        <f>Ergebnis!$C$4/1000*Eigenverbrauch!F2830</f>
        <v>0</v>
      </c>
      <c r="J2830">
        <f t="shared" si="132"/>
        <v>0.36940803327624405</v>
      </c>
      <c r="K2830">
        <f t="shared" si="133"/>
        <v>0.24680530922980426</v>
      </c>
      <c r="L2830">
        <f t="shared" si="134"/>
        <v>0</v>
      </c>
    </row>
    <row r="2831" spans="2:12" x14ac:dyDescent="0.35">
      <c r="B2831" s="30">
        <v>41026</v>
      </c>
      <c r="C2831" s="31" t="s">
        <v>72</v>
      </c>
      <c r="D2831" s="32">
        <v>4.5580477104671302E-5</v>
      </c>
      <c r="E2831" s="32">
        <v>0.15284021561888372</v>
      </c>
      <c r="F2831">
        <v>0</v>
      </c>
      <c r="G2831">
        <f>(D2831*Ergebnis!$C$2*Ergebnis!$C$6)</f>
        <v>0.29900792980664376</v>
      </c>
      <c r="H2831">
        <f>Ergebnis!$C$3/1000*Eigenverbrauch!E2831</f>
        <v>0.45852064685665117</v>
      </c>
      <c r="I2831">
        <f>Ergebnis!$C$4/1000*Eigenverbrauch!F2831</f>
        <v>0</v>
      </c>
      <c r="J2831">
        <f t="shared" si="132"/>
        <v>0.25415674033564717</v>
      </c>
      <c r="K2831">
        <f t="shared" si="133"/>
        <v>4.4851189470996589E-2</v>
      </c>
      <c r="L2831">
        <f t="shared" si="134"/>
        <v>0</v>
      </c>
    </row>
    <row r="2832" spans="2:12" x14ac:dyDescent="0.35">
      <c r="B2832" s="30">
        <v>41026</v>
      </c>
      <c r="C2832" s="31" t="s">
        <v>73</v>
      </c>
      <c r="D2832" s="32">
        <v>0</v>
      </c>
      <c r="E2832" s="32">
        <v>0.15735326076426029</v>
      </c>
      <c r="F2832">
        <v>0</v>
      </c>
      <c r="G2832">
        <f>(D2832*Ergebnis!$C$2*Ergebnis!$C$6)</f>
        <v>0</v>
      </c>
      <c r="H2832">
        <f>Ergebnis!$C$3/1000*Eigenverbrauch!E2832</f>
        <v>0.47205978229278089</v>
      </c>
      <c r="I2832">
        <f>Ergebnis!$C$4/1000*Eigenverbrauch!F2832</f>
        <v>0</v>
      </c>
      <c r="J2832">
        <f t="shared" si="132"/>
        <v>0</v>
      </c>
      <c r="K2832">
        <f t="shared" si="133"/>
        <v>0</v>
      </c>
      <c r="L2832">
        <f t="shared" si="134"/>
        <v>0</v>
      </c>
    </row>
    <row r="2833" spans="2:12" x14ac:dyDescent="0.35">
      <c r="B2833" s="30">
        <v>41026</v>
      </c>
      <c r="C2833" s="31" t="s">
        <v>74</v>
      </c>
      <c r="D2833" s="32">
        <v>0</v>
      </c>
      <c r="E2833" s="32">
        <v>0.15167957028683929</v>
      </c>
      <c r="F2833">
        <v>0</v>
      </c>
      <c r="G2833">
        <f>(D2833*Ergebnis!$C$2*Ergebnis!$C$6)</f>
        <v>0</v>
      </c>
      <c r="H2833">
        <f>Ergebnis!$C$3/1000*Eigenverbrauch!E2833</f>
        <v>0.45503871086051784</v>
      </c>
      <c r="I2833">
        <f>Ergebnis!$C$4/1000*Eigenverbrauch!F2833</f>
        <v>0</v>
      </c>
      <c r="J2833">
        <f t="shared" si="132"/>
        <v>0</v>
      </c>
      <c r="K2833">
        <f t="shared" si="133"/>
        <v>0</v>
      </c>
      <c r="L2833">
        <f t="shared" si="134"/>
        <v>0</v>
      </c>
    </row>
    <row r="2834" spans="2:12" x14ac:dyDescent="0.35">
      <c r="B2834" s="30">
        <v>41026</v>
      </c>
      <c r="C2834" s="31" t="s">
        <v>75</v>
      </c>
      <c r="D2834" s="32">
        <v>0</v>
      </c>
      <c r="E2834" s="32">
        <v>0.12672063592124699</v>
      </c>
      <c r="F2834">
        <v>0</v>
      </c>
      <c r="G2834">
        <f>(D2834*Ergebnis!$C$2*Ergebnis!$C$6)</f>
        <v>0</v>
      </c>
      <c r="H2834">
        <f>Ergebnis!$C$3/1000*Eigenverbrauch!E2834</f>
        <v>0.38016190776374098</v>
      </c>
      <c r="I2834">
        <f>Ergebnis!$C$4/1000*Eigenverbrauch!F2834</f>
        <v>0</v>
      </c>
      <c r="J2834">
        <f t="shared" si="132"/>
        <v>0</v>
      </c>
      <c r="K2834">
        <f t="shared" si="133"/>
        <v>0</v>
      </c>
      <c r="L2834">
        <f t="shared" si="134"/>
        <v>0</v>
      </c>
    </row>
    <row r="2835" spans="2:12" x14ac:dyDescent="0.35">
      <c r="B2835" s="30">
        <v>41026</v>
      </c>
      <c r="C2835" s="31" t="s">
        <v>76</v>
      </c>
      <c r="D2835" s="32">
        <v>0</v>
      </c>
      <c r="E2835" s="32">
        <v>9.6079006913462384E-2</v>
      </c>
      <c r="F2835">
        <v>0</v>
      </c>
      <c r="G2835">
        <f>(D2835*Ergebnis!$C$2*Ergebnis!$C$6)</f>
        <v>0</v>
      </c>
      <c r="H2835">
        <f>Ergebnis!$C$3/1000*Eigenverbrauch!E2835</f>
        <v>0.28823702074038715</v>
      </c>
      <c r="I2835">
        <f>Ergebnis!$C$4/1000*Eigenverbrauch!F2835</f>
        <v>0</v>
      </c>
      <c r="J2835">
        <f t="shared" si="132"/>
        <v>0</v>
      </c>
      <c r="K2835">
        <f t="shared" si="133"/>
        <v>0</v>
      </c>
      <c r="L2835">
        <f t="shared" si="134"/>
        <v>0</v>
      </c>
    </row>
    <row r="2836" spans="2:12" x14ac:dyDescent="0.35">
      <c r="B2836" s="30">
        <v>41027</v>
      </c>
      <c r="C2836" s="31" t="s">
        <v>53</v>
      </c>
      <c r="D2836" s="32">
        <v>0</v>
      </c>
      <c r="E2836" s="32">
        <v>7.9800232716506686E-2</v>
      </c>
      <c r="F2836">
        <v>0</v>
      </c>
      <c r="G2836">
        <f>(D2836*Ergebnis!$C$2*Ergebnis!$C$6)</f>
        <v>0</v>
      </c>
      <c r="H2836">
        <f>Ergebnis!$C$3/1000*Eigenverbrauch!E2836</f>
        <v>0.23940069814952006</v>
      </c>
      <c r="I2836">
        <f>Ergebnis!$C$4/1000*Eigenverbrauch!F2836</f>
        <v>0</v>
      </c>
      <c r="J2836">
        <f t="shared" si="132"/>
        <v>0</v>
      </c>
      <c r="K2836">
        <f t="shared" si="133"/>
        <v>0</v>
      </c>
      <c r="L2836">
        <f t="shared" si="134"/>
        <v>0</v>
      </c>
    </row>
    <row r="2837" spans="2:12" x14ac:dyDescent="0.35">
      <c r="B2837" s="30">
        <v>41027</v>
      </c>
      <c r="C2837" s="31" t="s">
        <v>54</v>
      </c>
      <c r="D2837" s="32">
        <v>0</v>
      </c>
      <c r="E2837" s="32">
        <v>7.1105829943616333E-2</v>
      </c>
      <c r="F2837">
        <v>0</v>
      </c>
      <c r="G2837">
        <f>(D2837*Ergebnis!$C$2*Ergebnis!$C$6)</f>
        <v>0</v>
      </c>
      <c r="H2837">
        <f>Ergebnis!$C$3/1000*Eigenverbrauch!E2837</f>
        <v>0.213317489830849</v>
      </c>
      <c r="I2837">
        <f>Ergebnis!$C$4/1000*Eigenverbrauch!F2837</f>
        <v>0</v>
      </c>
      <c r="J2837">
        <f t="shared" si="132"/>
        <v>0</v>
      </c>
      <c r="K2837">
        <f t="shared" si="133"/>
        <v>0</v>
      </c>
      <c r="L2837">
        <f t="shared" si="134"/>
        <v>0</v>
      </c>
    </row>
    <row r="2838" spans="2:12" x14ac:dyDescent="0.35">
      <c r="B2838" s="30">
        <v>41027</v>
      </c>
      <c r="C2838" s="31" t="s">
        <v>55</v>
      </c>
      <c r="D2838" s="32">
        <v>0</v>
      </c>
      <c r="E2838" s="32">
        <v>6.7573850958711781E-2</v>
      </c>
      <c r="F2838">
        <v>0.2720558143160603</v>
      </c>
      <c r="G2838">
        <f>(D2838*Ergebnis!$C$2*Ergebnis!$C$6)</f>
        <v>0</v>
      </c>
      <c r="H2838">
        <f>Ergebnis!$C$3/1000*Eigenverbrauch!E2838</f>
        <v>0.20272155287613536</v>
      </c>
      <c r="I2838">
        <f>Ergebnis!$C$4/1000*Eigenverbrauch!F2838</f>
        <v>0.95219535010621104</v>
      </c>
      <c r="J2838">
        <f t="shared" si="132"/>
        <v>0</v>
      </c>
      <c r="K2838">
        <f t="shared" si="133"/>
        <v>0</v>
      </c>
      <c r="L2838">
        <f t="shared" si="134"/>
        <v>0</v>
      </c>
    </row>
    <row r="2839" spans="2:12" x14ac:dyDescent="0.35">
      <c r="B2839" s="30">
        <v>41027</v>
      </c>
      <c r="C2839" s="31" t="s">
        <v>56</v>
      </c>
      <c r="D2839" s="32">
        <v>0</v>
      </c>
      <c r="E2839" s="32">
        <v>6.7208354469275575E-2</v>
      </c>
      <c r="F2839">
        <v>0.25607545846081886</v>
      </c>
      <c r="G2839">
        <f>(D2839*Ergebnis!$C$2*Ergebnis!$C$6)</f>
        <v>0</v>
      </c>
      <c r="H2839">
        <f>Ergebnis!$C$3/1000*Eigenverbrauch!E2839</f>
        <v>0.20162506340782671</v>
      </c>
      <c r="I2839">
        <f>Ergebnis!$C$4/1000*Eigenverbrauch!F2839</f>
        <v>0.89626410461286599</v>
      </c>
      <c r="J2839">
        <f t="shared" si="132"/>
        <v>0</v>
      </c>
      <c r="K2839">
        <f t="shared" si="133"/>
        <v>0</v>
      </c>
      <c r="L2839">
        <f t="shared" si="134"/>
        <v>0</v>
      </c>
    </row>
    <row r="2840" spans="2:12" x14ac:dyDescent="0.35">
      <c r="B2840" s="30">
        <v>41027</v>
      </c>
      <c r="C2840" s="31" t="s">
        <v>57</v>
      </c>
      <c r="D2840" s="32">
        <v>0</v>
      </c>
      <c r="E2840" s="32">
        <v>6.7511021049645681E-2</v>
      </c>
      <c r="F2840">
        <v>0.14830549763217898</v>
      </c>
      <c r="G2840">
        <f>(D2840*Ergebnis!$C$2*Ergebnis!$C$6)</f>
        <v>0</v>
      </c>
      <c r="H2840">
        <f>Ergebnis!$C$3/1000*Eigenverbrauch!E2840</f>
        <v>0.20253306314893704</v>
      </c>
      <c r="I2840">
        <f>Ergebnis!$C$4/1000*Eigenverbrauch!F2840</f>
        <v>0.51906924171262647</v>
      </c>
      <c r="J2840">
        <f t="shared" si="132"/>
        <v>0</v>
      </c>
      <c r="K2840">
        <f t="shared" si="133"/>
        <v>0</v>
      </c>
      <c r="L2840">
        <f t="shared" si="134"/>
        <v>0</v>
      </c>
    </row>
    <row r="2841" spans="2:12" x14ac:dyDescent="0.35">
      <c r="B2841" s="30">
        <v>41027</v>
      </c>
      <c r="C2841" s="31" t="s">
        <v>58</v>
      </c>
      <c r="D2841" s="32">
        <v>0</v>
      </c>
      <c r="E2841" s="32">
        <v>7.916396971090249E-2</v>
      </c>
      <c r="F2841">
        <v>0.16837838364546998</v>
      </c>
      <c r="G2841">
        <f>(D2841*Ergebnis!$C$2*Ergebnis!$C$6)</f>
        <v>0</v>
      </c>
      <c r="H2841">
        <f>Ergebnis!$C$3/1000*Eigenverbrauch!E2841</f>
        <v>0.23749190913270746</v>
      </c>
      <c r="I2841">
        <f>Ergebnis!$C$4/1000*Eigenverbrauch!F2841</f>
        <v>0.58932434275914491</v>
      </c>
      <c r="J2841">
        <f t="shared" si="132"/>
        <v>0</v>
      </c>
      <c r="K2841">
        <f t="shared" si="133"/>
        <v>0</v>
      </c>
      <c r="L2841">
        <f t="shared" si="134"/>
        <v>0</v>
      </c>
    </row>
    <row r="2842" spans="2:12" x14ac:dyDescent="0.35">
      <c r="B2842" s="30">
        <v>41027</v>
      </c>
      <c r="C2842" s="31" t="s">
        <v>59</v>
      </c>
      <c r="D2842" s="32">
        <v>0</v>
      </c>
      <c r="E2842" s="32">
        <v>0.10245018100695964</v>
      </c>
      <c r="F2842">
        <v>0.22469939391577182</v>
      </c>
      <c r="G2842">
        <f>(D2842*Ergebnis!$C$2*Ergebnis!$C$6)</f>
        <v>0</v>
      </c>
      <c r="H2842">
        <f>Ergebnis!$C$3/1000*Eigenverbrauch!E2842</f>
        <v>0.30735054302087894</v>
      </c>
      <c r="I2842">
        <f>Ergebnis!$C$4/1000*Eigenverbrauch!F2842</f>
        <v>0.78644787870520139</v>
      </c>
      <c r="J2842">
        <f t="shared" si="132"/>
        <v>0</v>
      </c>
      <c r="K2842">
        <f t="shared" si="133"/>
        <v>0</v>
      </c>
      <c r="L2842">
        <f t="shared" si="134"/>
        <v>0</v>
      </c>
    </row>
    <row r="2843" spans="2:12" x14ac:dyDescent="0.35">
      <c r="B2843" s="30">
        <v>41027</v>
      </c>
      <c r="C2843" s="31" t="s">
        <v>60</v>
      </c>
      <c r="D2843" s="32">
        <v>6.4025648543336955E-6</v>
      </c>
      <c r="E2843" s="32">
        <v>0.1313676395548225</v>
      </c>
      <c r="F2843">
        <v>0.23463839572817805</v>
      </c>
      <c r="G2843">
        <f>(D2843*Ergebnis!$C$2*Ergebnis!$C$6)</f>
        <v>4.2000825444429041E-2</v>
      </c>
      <c r="H2843">
        <f>Ergebnis!$C$3/1000*Eigenverbrauch!E2843</f>
        <v>0.39410291866446751</v>
      </c>
      <c r="I2843">
        <f>Ergebnis!$C$4/1000*Eigenverbrauch!F2843</f>
        <v>0.82123438504862312</v>
      </c>
      <c r="J2843">
        <f t="shared" si="132"/>
        <v>3.5700701627764682E-2</v>
      </c>
      <c r="K2843">
        <f t="shared" si="133"/>
        <v>6.3001238166643589E-3</v>
      </c>
      <c r="L2843">
        <f t="shared" si="134"/>
        <v>5.6701114349979233E-3</v>
      </c>
    </row>
    <row r="2844" spans="2:12" x14ac:dyDescent="0.35">
      <c r="B2844" s="30">
        <v>41027</v>
      </c>
      <c r="C2844" s="31" t="s">
        <v>61</v>
      </c>
      <c r="D2844" s="32">
        <v>3.0974215188521941E-5</v>
      </c>
      <c r="E2844" s="32">
        <v>0.15361343780317741</v>
      </c>
      <c r="F2844">
        <v>0.57334398690390342</v>
      </c>
      <c r="G2844">
        <f>(D2844*Ergebnis!$C$2*Ergebnis!$C$6)</f>
        <v>0.20319085163670395</v>
      </c>
      <c r="H2844">
        <f>Ergebnis!$C$3/1000*Eigenverbrauch!E2844</f>
        <v>0.46084031340953224</v>
      </c>
      <c r="I2844">
        <f>Ergebnis!$C$4/1000*Eigenverbrauch!F2844</f>
        <v>2.0067039541636618</v>
      </c>
      <c r="J2844">
        <f t="shared" si="132"/>
        <v>0.17271222389119834</v>
      </c>
      <c r="K2844">
        <f t="shared" si="133"/>
        <v>3.047862774550561E-2</v>
      </c>
      <c r="L2844">
        <f t="shared" si="134"/>
        <v>2.7430764970955049E-2</v>
      </c>
    </row>
    <row r="2845" spans="2:12" x14ac:dyDescent="0.35">
      <c r="B2845" s="30">
        <v>41027</v>
      </c>
      <c r="C2845" s="31" t="s">
        <v>62</v>
      </c>
      <c r="D2845" s="32">
        <v>5.1956748058165842E-5</v>
      </c>
      <c r="E2845" s="32">
        <v>0.16643581330931892</v>
      </c>
      <c r="F2845">
        <v>0.57996998811217426</v>
      </c>
      <c r="G2845">
        <f>(D2845*Ergebnis!$C$2*Ergebnis!$C$6)</f>
        <v>0.3408362672615679</v>
      </c>
      <c r="H2845">
        <f>Ergebnis!$C$3/1000*Eigenverbrauch!E2845</f>
        <v>0.49930743992795679</v>
      </c>
      <c r="I2845">
        <f>Ergebnis!$C$4/1000*Eigenverbrauch!F2845</f>
        <v>2.0298949583926098</v>
      </c>
      <c r="J2845">
        <f t="shared" si="132"/>
        <v>0.28971082717233271</v>
      </c>
      <c r="K2845">
        <f t="shared" si="133"/>
        <v>5.1125440089235197E-2</v>
      </c>
      <c r="L2845">
        <f t="shared" si="134"/>
        <v>4.6012896080311678E-2</v>
      </c>
    </row>
    <row r="2846" spans="2:12" x14ac:dyDescent="0.35">
      <c r="B2846" s="30">
        <v>41027</v>
      </c>
      <c r="C2846" s="31" t="s">
        <v>63</v>
      </c>
      <c r="D2846" s="32">
        <v>9.0096051225356909E-5</v>
      </c>
      <c r="E2846" s="32">
        <v>0.17464721266187985</v>
      </c>
      <c r="F2846">
        <v>0.23502816050513514</v>
      </c>
      <c r="G2846">
        <f>(D2846*Ergebnis!$C$2*Ergebnis!$C$6)</f>
        <v>0.59103009603834133</v>
      </c>
      <c r="H2846">
        <f>Ergebnis!$C$3/1000*Eigenverbrauch!E2846</f>
        <v>0.52394163798563953</v>
      </c>
      <c r="I2846">
        <f>Ergebnis!$C$4/1000*Eigenverbrauch!F2846</f>
        <v>0.82259856176797297</v>
      </c>
      <c r="J2846">
        <f t="shared" si="132"/>
        <v>0.44535039228779361</v>
      </c>
      <c r="K2846">
        <f t="shared" si="133"/>
        <v>0.14567970375054773</v>
      </c>
      <c r="L2846">
        <f t="shared" si="134"/>
        <v>0.13111173337549295</v>
      </c>
    </row>
    <row r="2847" spans="2:12" x14ac:dyDescent="0.35">
      <c r="B2847" s="30">
        <v>41027</v>
      </c>
      <c r="C2847" s="31" t="s">
        <v>64</v>
      </c>
      <c r="D2847" s="32">
        <v>7.9065759823332334E-5</v>
      </c>
      <c r="E2847" s="32">
        <v>0.17344051208478528</v>
      </c>
      <c r="F2847">
        <v>0</v>
      </c>
      <c r="G2847">
        <f>(D2847*Ergebnis!$C$2*Ergebnis!$C$6)</f>
        <v>0.51867138444106009</v>
      </c>
      <c r="H2847">
        <f>Ergebnis!$C$3/1000*Eigenverbrauch!E2847</f>
        <v>0.52032153625435584</v>
      </c>
      <c r="I2847">
        <f>Ergebnis!$C$4/1000*Eigenverbrauch!F2847</f>
        <v>0</v>
      </c>
      <c r="J2847">
        <f t="shared" si="132"/>
        <v>0.44087067677490105</v>
      </c>
      <c r="K2847">
        <f t="shared" si="133"/>
        <v>7.7800707666159041E-2</v>
      </c>
      <c r="L2847">
        <f t="shared" si="134"/>
        <v>0</v>
      </c>
    </row>
    <row r="2848" spans="2:12" x14ac:dyDescent="0.35">
      <c r="B2848" s="30">
        <v>41027</v>
      </c>
      <c r="C2848" s="31" t="s">
        <v>65</v>
      </c>
      <c r="D2848" s="32">
        <v>3.5799145992506476E-5</v>
      </c>
      <c r="E2848" s="32">
        <v>0.17253439205708754</v>
      </c>
      <c r="F2848">
        <v>0</v>
      </c>
      <c r="G2848">
        <f>(D2848*Ergebnis!$C$2*Ergebnis!$C$6)</f>
        <v>0.23484239771084248</v>
      </c>
      <c r="H2848">
        <f>Ergebnis!$C$3/1000*Eigenverbrauch!E2848</f>
        <v>0.51760317617126261</v>
      </c>
      <c r="I2848">
        <f>Ergebnis!$C$4/1000*Eigenverbrauch!F2848</f>
        <v>0</v>
      </c>
      <c r="J2848">
        <f t="shared" si="132"/>
        <v>0.1996160380542161</v>
      </c>
      <c r="K2848">
        <f t="shared" si="133"/>
        <v>3.5226359656626377E-2</v>
      </c>
      <c r="L2848">
        <f t="shared" si="134"/>
        <v>0</v>
      </c>
    </row>
    <row r="2849" spans="2:12" x14ac:dyDescent="0.35">
      <c r="B2849" s="30">
        <v>41027</v>
      </c>
      <c r="C2849" s="31" t="s">
        <v>66</v>
      </c>
      <c r="D2849" s="32">
        <v>2.0361996809839893E-4</v>
      </c>
      <c r="E2849" s="32">
        <v>0.16973435839771439</v>
      </c>
      <c r="F2849">
        <v>0</v>
      </c>
      <c r="G2849">
        <f>(D2849*Ergebnis!$C$2*Ergebnis!$C$6)</f>
        <v>1.3357469907254971</v>
      </c>
      <c r="H2849">
        <f>Ergebnis!$C$3/1000*Eigenverbrauch!E2849</f>
        <v>0.50920307519314312</v>
      </c>
      <c r="I2849">
        <f>Ergebnis!$C$4/1000*Eigenverbrauch!F2849</f>
        <v>0</v>
      </c>
      <c r="J2849">
        <f t="shared" si="132"/>
        <v>0.43282261391417165</v>
      </c>
      <c r="K2849">
        <f t="shared" si="133"/>
        <v>0.90292437681132542</v>
      </c>
      <c r="L2849">
        <f t="shared" si="134"/>
        <v>0</v>
      </c>
    </row>
    <row r="2850" spans="2:12" x14ac:dyDescent="0.35">
      <c r="B2850" s="30">
        <v>41027</v>
      </c>
      <c r="C2850" s="31" t="s">
        <v>67</v>
      </c>
      <c r="D2850" s="32">
        <v>1.129191571537415E-4</v>
      </c>
      <c r="E2850" s="32">
        <v>0.15842567847825378</v>
      </c>
      <c r="F2850">
        <v>0</v>
      </c>
      <c r="G2850">
        <f>(D2850*Ergebnis!$C$2*Ergebnis!$C$6)</f>
        <v>0.74074967092854427</v>
      </c>
      <c r="H2850">
        <f>Ergebnis!$C$3/1000*Eigenverbrauch!E2850</f>
        <v>0.47527703543476135</v>
      </c>
      <c r="I2850">
        <f>Ergebnis!$C$4/1000*Eigenverbrauch!F2850</f>
        <v>0</v>
      </c>
      <c r="J2850">
        <f t="shared" si="132"/>
        <v>0.40398548011954716</v>
      </c>
      <c r="K2850">
        <f t="shared" si="133"/>
        <v>0.33676419080899711</v>
      </c>
      <c r="L2850">
        <f t="shared" si="134"/>
        <v>0</v>
      </c>
    </row>
    <row r="2851" spans="2:12" x14ac:dyDescent="0.35">
      <c r="B2851" s="30">
        <v>41027</v>
      </c>
      <c r="C2851" s="31" t="s">
        <v>68</v>
      </c>
      <c r="D2851" s="32">
        <v>7.525314420165518E-5</v>
      </c>
      <c r="E2851" s="32">
        <v>0.14973136429458095</v>
      </c>
      <c r="F2851">
        <v>0</v>
      </c>
      <c r="G2851">
        <f>(D2851*Ergebnis!$C$2*Ergebnis!$C$6)</f>
        <v>0.49366062596285798</v>
      </c>
      <c r="H2851">
        <f>Ergebnis!$C$3/1000*Eigenverbrauch!E2851</f>
        <v>0.44919409288374285</v>
      </c>
      <c r="I2851">
        <f>Ergebnis!$C$4/1000*Eigenverbrauch!F2851</f>
        <v>0</v>
      </c>
      <c r="J2851">
        <f t="shared" si="132"/>
        <v>0.38181497895118138</v>
      </c>
      <c r="K2851">
        <f t="shared" si="133"/>
        <v>0.1118456470116766</v>
      </c>
      <c r="L2851">
        <f t="shared" si="134"/>
        <v>0</v>
      </c>
    </row>
    <row r="2852" spans="2:12" x14ac:dyDescent="0.35">
      <c r="B2852" s="30">
        <v>41027</v>
      </c>
      <c r="C2852" s="31" t="s">
        <v>69</v>
      </c>
      <c r="D2852" s="32">
        <v>1.4359099248261318E-4</v>
      </c>
      <c r="E2852" s="32">
        <v>0.15306212969128655</v>
      </c>
      <c r="F2852">
        <v>0</v>
      </c>
      <c r="G2852">
        <f>(D2852*Ergebnis!$C$2*Ergebnis!$C$6)</f>
        <v>0.94195691068594245</v>
      </c>
      <c r="H2852">
        <f>Ergebnis!$C$3/1000*Eigenverbrauch!E2852</f>
        <v>0.45918638907385967</v>
      </c>
      <c r="I2852">
        <f>Ergebnis!$C$4/1000*Eigenverbrauch!F2852</f>
        <v>0</v>
      </c>
      <c r="J2852">
        <f t="shared" si="132"/>
        <v>0.39030843071278071</v>
      </c>
      <c r="K2852">
        <f t="shared" si="133"/>
        <v>0.5516484799731618</v>
      </c>
      <c r="L2852">
        <f t="shared" si="134"/>
        <v>0</v>
      </c>
    </row>
    <row r="2853" spans="2:12" x14ac:dyDescent="0.35">
      <c r="B2853" s="30">
        <v>41027</v>
      </c>
      <c r="C2853" s="31" t="s">
        <v>70</v>
      </c>
      <c r="D2853" s="32">
        <v>7.136164687746057E-5</v>
      </c>
      <c r="E2853" s="32">
        <v>0.15902428863252335</v>
      </c>
      <c r="F2853">
        <v>0</v>
      </c>
      <c r="G2853">
        <f>(D2853*Ergebnis!$C$2*Ergebnis!$C$6)</f>
        <v>0.46813240351614133</v>
      </c>
      <c r="H2853">
        <f>Ergebnis!$C$3/1000*Eigenverbrauch!E2853</f>
        <v>0.47707286589757003</v>
      </c>
      <c r="I2853">
        <f>Ergebnis!$C$4/1000*Eigenverbrauch!F2853</f>
        <v>0</v>
      </c>
      <c r="J2853">
        <f t="shared" si="132"/>
        <v>0.39791254298872014</v>
      </c>
      <c r="K2853">
        <f t="shared" si="133"/>
        <v>7.0219860527421185E-2</v>
      </c>
      <c r="L2853">
        <f t="shared" si="134"/>
        <v>0</v>
      </c>
    </row>
    <row r="2854" spans="2:12" x14ac:dyDescent="0.35">
      <c r="B2854" s="30">
        <v>41027</v>
      </c>
      <c r="C2854" s="31" t="s">
        <v>71</v>
      </c>
      <c r="D2854" s="32">
        <v>7.9986046352702685E-5</v>
      </c>
      <c r="E2854" s="32">
        <v>0.17000666915471385</v>
      </c>
      <c r="F2854">
        <v>0</v>
      </c>
      <c r="G2854">
        <f>(D2854*Ergebnis!$C$2*Ergebnis!$C$6)</f>
        <v>0.52470846407372962</v>
      </c>
      <c r="H2854">
        <f>Ergebnis!$C$3/1000*Eigenverbrauch!E2854</f>
        <v>0.51002000746414156</v>
      </c>
      <c r="I2854">
        <f>Ergebnis!$C$4/1000*Eigenverbrauch!F2854</f>
        <v>0</v>
      </c>
      <c r="J2854">
        <f t="shared" si="132"/>
        <v>0.43351700634452028</v>
      </c>
      <c r="K2854">
        <f t="shared" si="133"/>
        <v>9.1191457729209335E-2</v>
      </c>
      <c r="L2854">
        <f t="shared" si="134"/>
        <v>0</v>
      </c>
    </row>
    <row r="2855" spans="2:12" x14ac:dyDescent="0.35">
      <c r="B2855" s="30">
        <v>41027</v>
      </c>
      <c r="C2855" s="31" t="s">
        <v>72</v>
      </c>
      <c r="D2855" s="32">
        <v>3.4260952793416038E-5</v>
      </c>
      <c r="E2855" s="32">
        <v>0.17213213578061065</v>
      </c>
      <c r="F2855">
        <v>0</v>
      </c>
      <c r="G2855">
        <f>(D2855*Ergebnis!$C$2*Ergebnis!$C$6)</f>
        <v>0.22475185032480921</v>
      </c>
      <c r="H2855">
        <f>Ergebnis!$C$3/1000*Eigenverbrauch!E2855</f>
        <v>0.5163964073418319</v>
      </c>
      <c r="I2855">
        <f>Ergebnis!$C$4/1000*Eigenverbrauch!F2855</f>
        <v>0</v>
      </c>
      <c r="J2855">
        <f t="shared" si="132"/>
        <v>0.19103907277608784</v>
      </c>
      <c r="K2855">
        <f t="shared" si="133"/>
        <v>3.3712777548721373E-2</v>
      </c>
      <c r="L2855">
        <f t="shared" si="134"/>
        <v>0</v>
      </c>
    </row>
    <row r="2856" spans="2:12" x14ac:dyDescent="0.35">
      <c r="B2856" s="30">
        <v>41027</v>
      </c>
      <c r="C2856" s="31" t="s">
        <v>73</v>
      </c>
      <c r="D2856" s="32">
        <v>2.1035120671322203E-6</v>
      </c>
      <c r="E2856" s="32">
        <v>0.16476068857145976</v>
      </c>
      <c r="F2856">
        <v>0</v>
      </c>
      <c r="G2856">
        <f>(D2856*Ergebnis!$C$2*Ergebnis!$C$6)</f>
        <v>1.3799039160387366E-2</v>
      </c>
      <c r="H2856">
        <f>Ergebnis!$C$3/1000*Eigenverbrauch!E2856</f>
        <v>0.49428206571437927</v>
      </c>
      <c r="I2856">
        <f>Ergebnis!$C$4/1000*Eigenverbrauch!F2856</f>
        <v>0</v>
      </c>
      <c r="J2856">
        <f t="shared" si="132"/>
        <v>1.1729183286329261E-2</v>
      </c>
      <c r="K2856">
        <f t="shared" si="133"/>
        <v>2.0698558740581043E-3</v>
      </c>
      <c r="L2856">
        <f t="shared" si="134"/>
        <v>0</v>
      </c>
    </row>
    <row r="2857" spans="2:12" x14ac:dyDescent="0.35">
      <c r="B2857" s="30">
        <v>41027</v>
      </c>
      <c r="C2857" s="31" t="s">
        <v>74</v>
      </c>
      <c r="D2857" s="32">
        <v>0</v>
      </c>
      <c r="E2857" s="32">
        <v>0.15708584381380566</v>
      </c>
      <c r="F2857">
        <v>0</v>
      </c>
      <c r="G2857">
        <f>(D2857*Ergebnis!$C$2*Ergebnis!$C$6)</f>
        <v>0</v>
      </c>
      <c r="H2857">
        <f>Ergebnis!$C$3/1000*Eigenverbrauch!E2857</f>
        <v>0.47125753144141702</v>
      </c>
      <c r="I2857">
        <f>Ergebnis!$C$4/1000*Eigenverbrauch!F2857</f>
        <v>0</v>
      </c>
      <c r="J2857">
        <f t="shared" si="132"/>
        <v>0</v>
      </c>
      <c r="K2857">
        <f t="shared" si="133"/>
        <v>0</v>
      </c>
      <c r="L2857">
        <f t="shared" si="134"/>
        <v>0</v>
      </c>
    </row>
    <row r="2858" spans="2:12" x14ac:dyDescent="0.35">
      <c r="B2858" s="30">
        <v>41027</v>
      </c>
      <c r="C2858" s="31" t="s">
        <v>75</v>
      </c>
      <c r="D2858" s="32">
        <v>0</v>
      </c>
      <c r="E2858" s="32">
        <v>0.14249547372059354</v>
      </c>
      <c r="F2858">
        <v>0</v>
      </c>
      <c r="G2858">
        <f>(D2858*Ergebnis!$C$2*Ergebnis!$C$6)</f>
        <v>0</v>
      </c>
      <c r="H2858">
        <f>Ergebnis!$C$3/1000*Eigenverbrauch!E2858</f>
        <v>0.42748642116178059</v>
      </c>
      <c r="I2858">
        <f>Ergebnis!$C$4/1000*Eigenverbrauch!F2858</f>
        <v>0</v>
      </c>
      <c r="J2858">
        <f t="shared" si="132"/>
        <v>0</v>
      </c>
      <c r="K2858">
        <f t="shared" si="133"/>
        <v>0</v>
      </c>
      <c r="L2858">
        <f t="shared" si="134"/>
        <v>0</v>
      </c>
    </row>
    <row r="2859" spans="2:12" x14ac:dyDescent="0.35">
      <c r="B2859" s="30">
        <v>41027</v>
      </c>
      <c r="C2859" s="31" t="s">
        <v>76</v>
      </c>
      <c r="D2859" s="32">
        <v>0</v>
      </c>
      <c r="E2859" s="32">
        <v>0.11746412995130238</v>
      </c>
      <c r="F2859">
        <v>0</v>
      </c>
      <c r="G2859">
        <f>(D2859*Ergebnis!$C$2*Ergebnis!$C$6)</f>
        <v>0</v>
      </c>
      <c r="H2859">
        <f>Ergebnis!$C$3/1000*Eigenverbrauch!E2859</f>
        <v>0.35239238985390714</v>
      </c>
      <c r="I2859">
        <f>Ergebnis!$C$4/1000*Eigenverbrauch!F2859</f>
        <v>0</v>
      </c>
      <c r="J2859">
        <f t="shared" si="132"/>
        <v>0</v>
      </c>
      <c r="K2859">
        <f t="shared" si="133"/>
        <v>0</v>
      </c>
      <c r="L2859">
        <f t="shared" si="134"/>
        <v>0</v>
      </c>
    </row>
    <row r="2860" spans="2:12" x14ac:dyDescent="0.35">
      <c r="B2860" s="30">
        <v>41028</v>
      </c>
      <c r="C2860" s="31" t="s">
        <v>53</v>
      </c>
      <c r="D2860" s="32">
        <v>0</v>
      </c>
      <c r="E2860" s="32">
        <v>0.10000234123933492</v>
      </c>
      <c r="F2860">
        <v>0</v>
      </c>
      <c r="G2860">
        <f>(D2860*Ergebnis!$C$2*Ergebnis!$C$6)</f>
        <v>0</v>
      </c>
      <c r="H2860">
        <f>Ergebnis!$C$3/1000*Eigenverbrauch!E2860</f>
        <v>0.30000702371800475</v>
      </c>
      <c r="I2860">
        <f>Ergebnis!$C$4/1000*Eigenverbrauch!F2860</f>
        <v>0</v>
      </c>
      <c r="J2860">
        <f t="shared" si="132"/>
        <v>0</v>
      </c>
      <c r="K2860">
        <f t="shared" si="133"/>
        <v>0</v>
      </c>
      <c r="L2860">
        <f t="shared" si="134"/>
        <v>0</v>
      </c>
    </row>
    <row r="2861" spans="2:12" x14ac:dyDescent="0.35">
      <c r="B2861" s="30">
        <v>41028</v>
      </c>
      <c r="C2861" s="31" t="s">
        <v>54</v>
      </c>
      <c r="D2861" s="32">
        <v>0</v>
      </c>
      <c r="E2861" s="32">
        <v>8.9905003062827088E-2</v>
      </c>
      <c r="F2861">
        <v>0</v>
      </c>
      <c r="G2861">
        <f>(D2861*Ergebnis!$C$2*Ergebnis!$C$6)</f>
        <v>0</v>
      </c>
      <c r="H2861">
        <f>Ergebnis!$C$3/1000*Eigenverbrauch!E2861</f>
        <v>0.26971500918848124</v>
      </c>
      <c r="I2861">
        <f>Ergebnis!$C$4/1000*Eigenverbrauch!F2861</f>
        <v>0</v>
      </c>
      <c r="J2861">
        <f t="shared" si="132"/>
        <v>0</v>
      </c>
      <c r="K2861">
        <f t="shared" si="133"/>
        <v>0</v>
      </c>
      <c r="L2861">
        <f t="shared" si="134"/>
        <v>0</v>
      </c>
    </row>
    <row r="2862" spans="2:12" x14ac:dyDescent="0.35">
      <c r="B2862" s="30">
        <v>41028</v>
      </c>
      <c r="C2862" s="31" t="s">
        <v>55</v>
      </c>
      <c r="D2862" s="32">
        <v>0</v>
      </c>
      <c r="E2862" s="32">
        <v>8.2789443161868329E-2</v>
      </c>
      <c r="F2862">
        <v>0.2720558143160603</v>
      </c>
      <c r="G2862">
        <f>(D2862*Ergebnis!$C$2*Ergebnis!$C$6)</f>
        <v>0</v>
      </c>
      <c r="H2862">
        <f>Ergebnis!$C$3/1000*Eigenverbrauch!E2862</f>
        <v>0.248368329485605</v>
      </c>
      <c r="I2862">
        <f>Ergebnis!$C$4/1000*Eigenverbrauch!F2862</f>
        <v>0.95219535010621104</v>
      </c>
      <c r="J2862">
        <f t="shared" si="132"/>
        <v>0</v>
      </c>
      <c r="K2862">
        <f t="shared" si="133"/>
        <v>0</v>
      </c>
      <c r="L2862">
        <f t="shared" si="134"/>
        <v>0</v>
      </c>
    </row>
    <row r="2863" spans="2:12" x14ac:dyDescent="0.35">
      <c r="B2863" s="30">
        <v>41028</v>
      </c>
      <c r="C2863" s="31" t="s">
        <v>56</v>
      </c>
      <c r="D2863" s="32">
        <v>0</v>
      </c>
      <c r="E2863" s="32">
        <v>7.8428213612178638E-2</v>
      </c>
      <c r="F2863">
        <v>0.25607545846081886</v>
      </c>
      <c r="G2863">
        <f>(D2863*Ergebnis!$C$2*Ergebnis!$C$6)</f>
        <v>0</v>
      </c>
      <c r="H2863">
        <f>Ergebnis!$C$3/1000*Eigenverbrauch!E2863</f>
        <v>0.23528464083653591</v>
      </c>
      <c r="I2863">
        <f>Ergebnis!$C$4/1000*Eigenverbrauch!F2863</f>
        <v>0.89626410461286599</v>
      </c>
      <c r="J2863">
        <f t="shared" si="132"/>
        <v>0</v>
      </c>
      <c r="K2863">
        <f t="shared" si="133"/>
        <v>0</v>
      </c>
      <c r="L2863">
        <f t="shared" si="134"/>
        <v>0</v>
      </c>
    </row>
    <row r="2864" spans="2:12" x14ac:dyDescent="0.35">
      <c r="B2864" s="30">
        <v>41028</v>
      </c>
      <c r="C2864" s="31" t="s">
        <v>57</v>
      </c>
      <c r="D2864" s="32">
        <v>0</v>
      </c>
      <c r="E2864" s="32">
        <v>7.8338007855325104E-2</v>
      </c>
      <c r="F2864">
        <v>0.14830549763217898</v>
      </c>
      <c r="G2864">
        <f>(D2864*Ergebnis!$C$2*Ergebnis!$C$6)</f>
        <v>0</v>
      </c>
      <c r="H2864">
        <f>Ergebnis!$C$3/1000*Eigenverbrauch!E2864</f>
        <v>0.23501402356597531</v>
      </c>
      <c r="I2864">
        <f>Ergebnis!$C$4/1000*Eigenverbrauch!F2864</f>
        <v>0.51906924171262647</v>
      </c>
      <c r="J2864">
        <f t="shared" si="132"/>
        <v>0</v>
      </c>
      <c r="K2864">
        <f t="shared" si="133"/>
        <v>0</v>
      </c>
      <c r="L2864">
        <f t="shared" si="134"/>
        <v>0</v>
      </c>
    </row>
    <row r="2865" spans="2:12" x14ac:dyDescent="0.35">
      <c r="B2865" s="30">
        <v>41028</v>
      </c>
      <c r="C2865" s="31" t="s">
        <v>58</v>
      </c>
      <c r="D2865" s="32">
        <v>0</v>
      </c>
      <c r="E2865" s="32">
        <v>8.2691205486416328E-2</v>
      </c>
      <c r="F2865">
        <v>0.16837838364546998</v>
      </c>
      <c r="G2865">
        <f>(D2865*Ergebnis!$C$2*Ergebnis!$C$6)</f>
        <v>0</v>
      </c>
      <c r="H2865">
        <f>Ergebnis!$C$3/1000*Eigenverbrauch!E2865</f>
        <v>0.24807361645924897</v>
      </c>
      <c r="I2865">
        <f>Ergebnis!$C$4/1000*Eigenverbrauch!F2865</f>
        <v>0.58932434275914491</v>
      </c>
      <c r="J2865">
        <f t="shared" si="132"/>
        <v>0</v>
      </c>
      <c r="K2865">
        <f t="shared" si="133"/>
        <v>0</v>
      </c>
      <c r="L2865">
        <f t="shared" si="134"/>
        <v>0</v>
      </c>
    </row>
    <row r="2866" spans="2:12" x14ac:dyDescent="0.35">
      <c r="B2866" s="30">
        <v>41028</v>
      </c>
      <c r="C2866" s="31" t="s">
        <v>59</v>
      </c>
      <c r="D2866" s="32">
        <v>9.9916823188780471E-6</v>
      </c>
      <c r="E2866" s="32">
        <v>9.4965066520315861E-2</v>
      </c>
      <c r="F2866">
        <v>0.22469939391577182</v>
      </c>
      <c r="G2866">
        <f>(D2866*Ergebnis!$C$2*Ergebnis!$C$6)</f>
        <v>6.5545436011839986E-2</v>
      </c>
      <c r="H2866">
        <f>Ergebnis!$C$3/1000*Eigenverbrauch!E2866</f>
        <v>0.28489519956094755</v>
      </c>
      <c r="I2866">
        <f>Ergebnis!$C$4/1000*Eigenverbrauch!F2866</f>
        <v>0.78644787870520139</v>
      </c>
      <c r="J2866">
        <f t="shared" si="132"/>
        <v>5.5713620610063984E-2</v>
      </c>
      <c r="K2866">
        <f t="shared" si="133"/>
        <v>9.8318154017760021E-3</v>
      </c>
      <c r="L2866">
        <f t="shared" si="134"/>
        <v>8.8486338615984018E-3</v>
      </c>
    </row>
    <row r="2867" spans="2:12" x14ac:dyDescent="0.35">
      <c r="B2867" s="30">
        <v>41028</v>
      </c>
      <c r="C2867" s="31" t="s">
        <v>60</v>
      </c>
      <c r="D2867" s="32">
        <v>3.7363633092436061E-5</v>
      </c>
      <c r="E2867" s="32">
        <v>0.12093633841640279</v>
      </c>
      <c r="F2867">
        <v>0.23463839572817805</v>
      </c>
      <c r="G2867">
        <f>(D2867*Ergebnis!$C$2*Ergebnis!$C$6)</f>
        <v>0.24510543308638055</v>
      </c>
      <c r="H2867">
        <f>Ergebnis!$C$3/1000*Eigenverbrauch!E2867</f>
        <v>0.36280901524920839</v>
      </c>
      <c r="I2867">
        <f>Ergebnis!$C$4/1000*Eigenverbrauch!F2867</f>
        <v>0.82123438504862312</v>
      </c>
      <c r="J2867">
        <f t="shared" si="132"/>
        <v>0.20833961812342347</v>
      </c>
      <c r="K2867">
        <f t="shared" si="133"/>
        <v>3.6765814962957083E-2</v>
      </c>
      <c r="L2867">
        <f t="shared" si="134"/>
        <v>3.3089233466661379E-2</v>
      </c>
    </row>
    <row r="2868" spans="2:12" x14ac:dyDescent="0.35">
      <c r="B2868" s="30">
        <v>41028</v>
      </c>
      <c r="C2868" s="31" t="s">
        <v>61</v>
      </c>
      <c r="D2868" s="32">
        <v>1.3541358932163668E-4</v>
      </c>
      <c r="E2868" s="32">
        <v>0.1502405569517907</v>
      </c>
      <c r="F2868">
        <v>0.57334398690390342</v>
      </c>
      <c r="G2868">
        <f>(D2868*Ergebnis!$C$2*Ergebnis!$C$6)</f>
        <v>0.8883131459499366</v>
      </c>
      <c r="H2868">
        <f>Ergebnis!$C$3/1000*Eigenverbrauch!E2868</f>
        <v>0.45072167085537207</v>
      </c>
      <c r="I2868">
        <f>Ergebnis!$C$4/1000*Eigenverbrauch!F2868</f>
        <v>2.0067039541636618</v>
      </c>
      <c r="J2868">
        <f t="shared" si="132"/>
        <v>0.38311342022706624</v>
      </c>
      <c r="K2868">
        <f t="shared" si="133"/>
        <v>0.50519972572287042</v>
      </c>
      <c r="L2868">
        <f t="shared" si="134"/>
        <v>0.4546797531505834</v>
      </c>
    </row>
    <row r="2869" spans="2:12" x14ac:dyDescent="0.35">
      <c r="B2869" s="30">
        <v>41028</v>
      </c>
      <c r="C2869" s="31" t="s">
        <v>62</v>
      </c>
      <c r="D2869" s="32">
        <v>3.8825573979092958E-4</v>
      </c>
      <c r="E2869" s="32">
        <v>0.17286198080382398</v>
      </c>
      <c r="F2869">
        <v>0.57996998811217426</v>
      </c>
      <c r="G2869">
        <f>(D2869*Ergebnis!$C$2*Ergebnis!$C$6)</f>
        <v>2.5469576530284979</v>
      </c>
      <c r="H2869">
        <f>Ergebnis!$C$3/1000*Eigenverbrauch!E2869</f>
        <v>0.51858594241147193</v>
      </c>
      <c r="I2869">
        <f>Ergebnis!$C$4/1000*Eigenverbrauch!F2869</f>
        <v>2.0298949583926098</v>
      </c>
      <c r="J2869">
        <f t="shared" si="132"/>
        <v>0.44079805104975112</v>
      </c>
      <c r="K2869">
        <f t="shared" si="133"/>
        <v>2.1061596019787467</v>
      </c>
      <c r="L2869">
        <f t="shared" si="134"/>
        <v>1.826905462553349</v>
      </c>
    </row>
    <row r="2870" spans="2:12" x14ac:dyDescent="0.35">
      <c r="B2870" s="30">
        <v>41028</v>
      </c>
      <c r="C2870" s="31" t="s">
        <v>63</v>
      </c>
      <c r="D2870" s="32">
        <v>5.562737661531157E-4</v>
      </c>
      <c r="E2870" s="32">
        <v>0.18237617273262996</v>
      </c>
      <c r="F2870">
        <v>0.23502816050513514</v>
      </c>
      <c r="G2870">
        <f>(D2870*Ergebnis!$C$2*Ergebnis!$C$6)</f>
        <v>3.649155905964439</v>
      </c>
      <c r="H2870">
        <f>Ergebnis!$C$3/1000*Eigenverbrauch!E2870</f>
        <v>0.54712851819788988</v>
      </c>
      <c r="I2870">
        <f>Ergebnis!$C$4/1000*Eigenverbrauch!F2870</f>
        <v>0.82259856176797297</v>
      </c>
      <c r="J2870">
        <f t="shared" si="132"/>
        <v>0.4650592404682064</v>
      </c>
      <c r="K2870">
        <f t="shared" si="133"/>
        <v>3.1840966654962326</v>
      </c>
      <c r="L2870">
        <f t="shared" si="134"/>
        <v>0.74033870559117565</v>
      </c>
    </row>
    <row r="2871" spans="2:12" x14ac:dyDescent="0.35">
      <c r="B2871" s="30">
        <v>41028</v>
      </c>
      <c r="C2871" s="31" t="s">
        <v>64</v>
      </c>
      <c r="D2871" s="32">
        <v>6.7409673581335914E-4</v>
      </c>
      <c r="E2871" s="32">
        <v>0.18442024804995069</v>
      </c>
      <c r="F2871">
        <v>0</v>
      </c>
      <c r="G2871">
        <f>(D2871*Ergebnis!$C$2*Ergebnis!$C$6)</f>
        <v>4.4220745869356364</v>
      </c>
      <c r="H2871">
        <f>Ergebnis!$C$3/1000*Eigenverbrauch!E2871</f>
        <v>0.55326074414985205</v>
      </c>
      <c r="I2871">
        <f>Ergebnis!$C$4/1000*Eigenverbrauch!F2871</f>
        <v>0</v>
      </c>
      <c r="J2871">
        <f t="shared" si="132"/>
        <v>0.47027163252737425</v>
      </c>
      <c r="K2871">
        <f t="shared" si="133"/>
        <v>3.951802954408262</v>
      </c>
      <c r="L2871">
        <f t="shared" si="134"/>
        <v>0</v>
      </c>
    </row>
    <row r="2872" spans="2:12" x14ac:dyDescent="0.35">
      <c r="B2872" s="30">
        <v>41028</v>
      </c>
      <c r="C2872" s="31" t="s">
        <v>65</v>
      </c>
      <c r="D2872" s="32">
        <v>7.5076975066032858E-4</v>
      </c>
      <c r="E2872" s="32">
        <v>0.17579704885630643</v>
      </c>
      <c r="F2872">
        <v>0</v>
      </c>
      <c r="G2872">
        <f>(D2872*Ergebnis!$C$2*Ergebnis!$C$6)</f>
        <v>4.9250495643317551</v>
      </c>
      <c r="H2872">
        <f>Ergebnis!$C$3/1000*Eigenverbrauch!E2872</f>
        <v>0.52739114656891928</v>
      </c>
      <c r="I2872">
        <f>Ergebnis!$C$4/1000*Eigenverbrauch!F2872</f>
        <v>0</v>
      </c>
      <c r="J2872">
        <f t="shared" si="132"/>
        <v>0.44828247458358139</v>
      </c>
      <c r="K2872">
        <f t="shared" si="133"/>
        <v>4.4767670897481739</v>
      </c>
      <c r="L2872">
        <f t="shared" si="134"/>
        <v>0</v>
      </c>
    </row>
    <row r="2873" spans="2:12" x14ac:dyDescent="0.35">
      <c r="B2873" s="30">
        <v>41028</v>
      </c>
      <c r="C2873" s="31" t="s">
        <v>66</v>
      </c>
      <c r="D2873" s="32">
        <v>7.6474495895633831E-4</v>
      </c>
      <c r="E2873" s="32">
        <v>0.15818649826831638</v>
      </c>
      <c r="F2873">
        <v>0</v>
      </c>
      <c r="G2873">
        <f>(D2873*Ergebnis!$C$2*Ergebnis!$C$6)</f>
        <v>5.0167269307535793</v>
      </c>
      <c r="H2873">
        <f>Ergebnis!$C$3/1000*Eigenverbrauch!E2873</f>
        <v>0.47455949480494913</v>
      </c>
      <c r="I2873">
        <f>Ergebnis!$C$4/1000*Eigenverbrauch!F2873</f>
        <v>0</v>
      </c>
      <c r="J2873">
        <f t="shared" si="132"/>
        <v>0.40337557058420676</v>
      </c>
      <c r="K2873">
        <f t="shared" si="133"/>
        <v>4.6133513601693723</v>
      </c>
      <c r="L2873">
        <f t="shared" si="134"/>
        <v>0</v>
      </c>
    </row>
    <row r="2874" spans="2:12" x14ac:dyDescent="0.35">
      <c r="B2874" s="30">
        <v>41028</v>
      </c>
      <c r="C2874" s="31" t="s">
        <v>67</v>
      </c>
      <c r="D2874" s="32">
        <v>6.7566122291328877E-4</v>
      </c>
      <c r="E2874" s="32">
        <v>0.14190185098198696</v>
      </c>
      <c r="F2874">
        <v>0</v>
      </c>
      <c r="G2874">
        <f>(D2874*Ergebnis!$C$2*Ergebnis!$C$6)</f>
        <v>4.4323376223111746</v>
      </c>
      <c r="H2874">
        <f>Ergebnis!$C$3/1000*Eigenverbrauch!E2874</f>
        <v>0.42570555294596091</v>
      </c>
      <c r="I2874">
        <f>Ergebnis!$C$4/1000*Eigenverbrauch!F2874</f>
        <v>0</v>
      </c>
      <c r="J2874">
        <f t="shared" si="132"/>
        <v>0.36184972000406679</v>
      </c>
      <c r="K2874">
        <f t="shared" si="133"/>
        <v>4.0704879023071081</v>
      </c>
      <c r="L2874">
        <f t="shared" si="134"/>
        <v>0</v>
      </c>
    </row>
    <row r="2875" spans="2:12" x14ac:dyDescent="0.35">
      <c r="B2875" s="30">
        <v>41028</v>
      </c>
      <c r="C2875" s="31" t="s">
        <v>68</v>
      </c>
      <c r="D2875" s="32">
        <v>5.9733169231345265E-4</v>
      </c>
      <c r="E2875" s="32">
        <v>0.12981475320160424</v>
      </c>
      <c r="F2875">
        <v>0</v>
      </c>
      <c r="G2875">
        <f>(D2875*Ergebnis!$C$2*Ergebnis!$C$6)</f>
        <v>3.9184959015762493</v>
      </c>
      <c r="H2875">
        <f>Ergebnis!$C$3/1000*Eigenverbrauch!E2875</f>
        <v>0.38944425960481271</v>
      </c>
      <c r="I2875">
        <f>Ergebnis!$C$4/1000*Eigenverbrauch!F2875</f>
        <v>0</v>
      </c>
      <c r="J2875">
        <f t="shared" si="132"/>
        <v>0.3310276206640908</v>
      </c>
      <c r="K2875">
        <f t="shared" si="133"/>
        <v>3.5874682809121583</v>
      </c>
      <c r="L2875">
        <f t="shared" si="134"/>
        <v>0</v>
      </c>
    </row>
    <row r="2876" spans="2:12" x14ac:dyDescent="0.35">
      <c r="B2876" s="30">
        <v>41028</v>
      </c>
      <c r="C2876" s="31" t="s">
        <v>69</v>
      </c>
      <c r="D2876" s="32">
        <v>3.9104289327987978E-4</v>
      </c>
      <c r="E2876" s="32">
        <v>0.12830737226782946</v>
      </c>
      <c r="F2876">
        <v>0</v>
      </c>
      <c r="G2876">
        <f>(D2876*Ergebnis!$C$2*Ergebnis!$C$6)</f>
        <v>2.5652413799160114</v>
      </c>
      <c r="H2876">
        <f>Ergebnis!$C$3/1000*Eigenverbrauch!E2876</f>
        <v>0.38492211680348837</v>
      </c>
      <c r="I2876">
        <f>Ergebnis!$C$4/1000*Eigenverbrauch!F2876</f>
        <v>0</v>
      </c>
      <c r="J2876">
        <f t="shared" si="132"/>
        <v>0.32718379928296509</v>
      </c>
      <c r="K2876">
        <f t="shared" si="133"/>
        <v>2.2380575806330465</v>
      </c>
      <c r="L2876">
        <f t="shared" si="134"/>
        <v>0</v>
      </c>
    </row>
    <row r="2877" spans="2:12" x14ac:dyDescent="0.35">
      <c r="B2877" s="30">
        <v>41028</v>
      </c>
      <c r="C2877" s="31" t="s">
        <v>70</v>
      </c>
      <c r="D2877" s="32">
        <v>2.3517264910538223E-4</v>
      </c>
      <c r="E2877" s="32">
        <v>0.13964747814752329</v>
      </c>
      <c r="F2877">
        <v>0</v>
      </c>
      <c r="G2877">
        <f>(D2877*Ergebnis!$C$2*Ergebnis!$C$6)</f>
        <v>1.5427325781313075</v>
      </c>
      <c r="H2877">
        <f>Ergebnis!$C$3/1000*Eigenverbrauch!E2877</f>
        <v>0.41894243444256984</v>
      </c>
      <c r="I2877">
        <f>Ergebnis!$C$4/1000*Eigenverbrauch!F2877</f>
        <v>0</v>
      </c>
      <c r="J2877">
        <f t="shared" si="132"/>
        <v>0.35610106927618435</v>
      </c>
      <c r="K2877">
        <f t="shared" si="133"/>
        <v>1.1866315088551231</v>
      </c>
      <c r="L2877">
        <f t="shared" si="134"/>
        <v>0</v>
      </c>
    </row>
    <row r="2878" spans="2:12" x14ac:dyDescent="0.35">
      <c r="B2878" s="30">
        <v>41028</v>
      </c>
      <c r="C2878" s="31" t="s">
        <v>71</v>
      </c>
      <c r="D2878" s="32">
        <v>9.691931849311705E-5</v>
      </c>
      <c r="E2878" s="32">
        <v>0.15859138108481169</v>
      </c>
      <c r="F2878">
        <v>0</v>
      </c>
      <c r="G2878">
        <f>(D2878*Ergebnis!$C$2*Ergebnis!$C$6)</f>
        <v>0.63579072931484781</v>
      </c>
      <c r="H2878">
        <f>Ergebnis!$C$3/1000*Eigenverbrauch!E2878</f>
        <v>0.47577414325443507</v>
      </c>
      <c r="I2878">
        <f>Ergebnis!$C$4/1000*Eigenverbrauch!F2878</f>
        <v>0</v>
      </c>
      <c r="J2878">
        <f t="shared" si="132"/>
        <v>0.40440802176626978</v>
      </c>
      <c r="K2878">
        <f t="shared" si="133"/>
        <v>0.23138270754857804</v>
      </c>
      <c r="L2878">
        <f t="shared" si="134"/>
        <v>0</v>
      </c>
    </row>
    <row r="2879" spans="2:12" x14ac:dyDescent="0.35">
      <c r="B2879" s="30">
        <v>41028</v>
      </c>
      <c r="C2879" s="31" t="s">
        <v>72</v>
      </c>
      <c r="D2879" s="32">
        <v>3.8888679341106926E-5</v>
      </c>
      <c r="E2879" s="32">
        <v>0.1683165778652784</v>
      </c>
      <c r="F2879">
        <v>0</v>
      </c>
      <c r="G2879">
        <f>(D2879*Ergebnis!$C$2*Ergebnis!$C$6)</f>
        <v>0.25510973647766144</v>
      </c>
      <c r="H2879">
        <f>Ergebnis!$C$3/1000*Eigenverbrauch!E2879</f>
        <v>0.50494973359583517</v>
      </c>
      <c r="I2879">
        <f>Ergebnis!$C$4/1000*Eigenverbrauch!F2879</f>
        <v>0</v>
      </c>
      <c r="J2879">
        <f t="shared" si="132"/>
        <v>0.21684327600601222</v>
      </c>
      <c r="K2879">
        <f t="shared" si="133"/>
        <v>3.8266460471649222E-2</v>
      </c>
      <c r="L2879">
        <f t="shared" si="134"/>
        <v>0</v>
      </c>
    </row>
    <row r="2880" spans="2:12" x14ac:dyDescent="0.35">
      <c r="B2880" s="30">
        <v>41028</v>
      </c>
      <c r="C2880" s="31" t="s">
        <v>73</v>
      </c>
      <c r="D2880" s="32">
        <v>1.8537200091602692E-6</v>
      </c>
      <c r="E2880" s="32">
        <v>0.16817221401436952</v>
      </c>
      <c r="F2880">
        <v>0</v>
      </c>
      <c r="G2880">
        <f>(D2880*Ergebnis!$C$2*Ergebnis!$C$6)</f>
        <v>1.2160403260091365E-2</v>
      </c>
      <c r="H2880">
        <f>Ergebnis!$C$3/1000*Eigenverbrauch!E2880</f>
        <v>0.50451664204310853</v>
      </c>
      <c r="I2880">
        <f>Ergebnis!$C$4/1000*Eigenverbrauch!F2880</f>
        <v>0</v>
      </c>
      <c r="J2880">
        <f t="shared" si="132"/>
        <v>1.033634277107766E-2</v>
      </c>
      <c r="K2880">
        <f t="shared" si="133"/>
        <v>1.8240604890137051E-3</v>
      </c>
      <c r="L2880">
        <f t="shared" si="134"/>
        <v>0</v>
      </c>
    </row>
    <row r="2881" spans="2:12" x14ac:dyDescent="0.35">
      <c r="B2881" s="30">
        <v>41028</v>
      </c>
      <c r="C2881" s="31" t="s">
        <v>74</v>
      </c>
      <c r="D2881" s="32">
        <v>0</v>
      </c>
      <c r="E2881" s="32">
        <v>0.15397135929748365</v>
      </c>
      <c r="F2881">
        <v>0</v>
      </c>
      <c r="G2881">
        <f>(D2881*Ergebnis!$C$2*Ergebnis!$C$6)</f>
        <v>0</v>
      </c>
      <c r="H2881">
        <f>Ergebnis!$C$3/1000*Eigenverbrauch!E2881</f>
        <v>0.46191407789245098</v>
      </c>
      <c r="I2881">
        <f>Ergebnis!$C$4/1000*Eigenverbrauch!F2881</f>
        <v>0</v>
      </c>
      <c r="J2881">
        <f t="shared" si="132"/>
        <v>0</v>
      </c>
      <c r="K2881">
        <f t="shared" si="133"/>
        <v>0</v>
      </c>
      <c r="L2881">
        <f t="shared" si="134"/>
        <v>0</v>
      </c>
    </row>
    <row r="2882" spans="2:12" x14ac:dyDescent="0.35">
      <c r="B2882" s="30">
        <v>41028</v>
      </c>
      <c r="C2882" s="31" t="s">
        <v>75</v>
      </c>
      <c r="D2882" s="32">
        <v>0</v>
      </c>
      <c r="E2882" s="32">
        <v>0.13067978558366147</v>
      </c>
      <c r="F2882">
        <v>0</v>
      </c>
      <c r="G2882">
        <f>(D2882*Ergebnis!$C$2*Ergebnis!$C$6)</f>
        <v>0</v>
      </c>
      <c r="H2882">
        <f>Ergebnis!$C$3/1000*Eigenverbrauch!E2882</f>
        <v>0.39203935675098445</v>
      </c>
      <c r="I2882">
        <f>Ergebnis!$C$4/1000*Eigenverbrauch!F2882</f>
        <v>0</v>
      </c>
      <c r="J2882">
        <f t="shared" si="132"/>
        <v>0</v>
      </c>
      <c r="K2882">
        <f t="shared" si="133"/>
        <v>0</v>
      </c>
      <c r="L2882">
        <f t="shared" si="134"/>
        <v>0</v>
      </c>
    </row>
    <row r="2883" spans="2:12" x14ac:dyDescent="0.35">
      <c r="B2883" s="30">
        <v>41028</v>
      </c>
      <c r="C2883" s="31" t="s">
        <v>76</v>
      </c>
      <c r="D2883" s="32">
        <v>0</v>
      </c>
      <c r="E2883" s="32">
        <v>0.10395350058103596</v>
      </c>
      <c r="F2883">
        <v>0</v>
      </c>
      <c r="G2883">
        <f>(D2883*Ergebnis!$C$2*Ergebnis!$C$6)</f>
        <v>0</v>
      </c>
      <c r="H2883">
        <f>Ergebnis!$C$3/1000*Eigenverbrauch!E2883</f>
        <v>0.31186050174310787</v>
      </c>
      <c r="I2883">
        <f>Ergebnis!$C$4/1000*Eigenverbrauch!F2883</f>
        <v>0</v>
      </c>
      <c r="J2883">
        <f t="shared" si="132"/>
        <v>0</v>
      </c>
      <c r="K2883">
        <f t="shared" si="133"/>
        <v>0</v>
      </c>
      <c r="L2883">
        <f t="shared" si="134"/>
        <v>0</v>
      </c>
    </row>
    <row r="2884" spans="2:12" x14ac:dyDescent="0.35">
      <c r="B2884" s="30">
        <v>41029</v>
      </c>
      <c r="C2884" s="31" t="s">
        <v>53</v>
      </c>
      <c r="D2884" s="32">
        <v>0</v>
      </c>
      <c r="E2884" s="32">
        <v>7.9566174300796946E-2</v>
      </c>
      <c r="F2884">
        <v>0</v>
      </c>
      <c r="G2884">
        <f>(D2884*Ergebnis!$C$2*Ergebnis!$C$6)</f>
        <v>0</v>
      </c>
      <c r="H2884">
        <f>Ergebnis!$C$3/1000*Eigenverbrauch!E2884</f>
        <v>0.23869852290239085</v>
      </c>
      <c r="I2884">
        <f>Ergebnis!$C$4/1000*Eigenverbrauch!F2884</f>
        <v>0</v>
      </c>
      <c r="J2884">
        <f t="shared" si="132"/>
        <v>0</v>
      </c>
      <c r="K2884">
        <f t="shared" si="133"/>
        <v>0</v>
      </c>
      <c r="L2884">
        <f t="shared" si="134"/>
        <v>0</v>
      </c>
    </row>
    <row r="2885" spans="2:12" x14ac:dyDescent="0.35">
      <c r="B2885" s="30">
        <v>41029</v>
      </c>
      <c r="C2885" s="31" t="s">
        <v>54</v>
      </c>
      <c r="D2885" s="32">
        <v>0</v>
      </c>
      <c r="E2885" s="32">
        <v>6.8942460358575597E-2</v>
      </c>
      <c r="F2885">
        <v>0</v>
      </c>
      <c r="G2885">
        <f>(D2885*Ergebnis!$C$2*Ergebnis!$C$6)</f>
        <v>0</v>
      </c>
      <c r="H2885">
        <f>Ergebnis!$C$3/1000*Eigenverbrauch!E2885</f>
        <v>0.20682738107572679</v>
      </c>
      <c r="I2885">
        <f>Ergebnis!$C$4/1000*Eigenverbrauch!F2885</f>
        <v>0</v>
      </c>
      <c r="J2885">
        <f t="shared" ref="J2885:J2948" si="135">MIN(G2885,H2885)*0.85</f>
        <v>0</v>
      </c>
      <c r="K2885">
        <f t="shared" ref="K2885:K2948" si="136">G2885-J2885</f>
        <v>0</v>
      </c>
      <c r="L2885">
        <f t="shared" ref="L2885:L2948" si="137">MIN(I2885,K2885)*0.9</f>
        <v>0</v>
      </c>
    </row>
    <row r="2886" spans="2:12" x14ac:dyDescent="0.35">
      <c r="B2886" s="30">
        <v>41029</v>
      </c>
      <c r="C2886" s="31" t="s">
        <v>55</v>
      </c>
      <c r="D2886" s="32">
        <v>0</v>
      </c>
      <c r="E2886" s="32">
        <v>6.8469175573996802E-2</v>
      </c>
      <c r="F2886">
        <v>0.2720558143160603</v>
      </c>
      <c r="G2886">
        <f>(D2886*Ergebnis!$C$2*Ergebnis!$C$6)</f>
        <v>0</v>
      </c>
      <c r="H2886">
        <f>Ergebnis!$C$3/1000*Eigenverbrauch!E2886</f>
        <v>0.20540752672199042</v>
      </c>
      <c r="I2886">
        <f>Ergebnis!$C$4/1000*Eigenverbrauch!F2886</f>
        <v>0.95219535010621104</v>
      </c>
      <c r="J2886">
        <f t="shared" si="135"/>
        <v>0</v>
      </c>
      <c r="K2886">
        <f t="shared" si="136"/>
        <v>0</v>
      </c>
      <c r="L2886">
        <f t="shared" si="137"/>
        <v>0</v>
      </c>
    </row>
    <row r="2887" spans="2:12" x14ac:dyDescent="0.35">
      <c r="B2887" s="30">
        <v>41029</v>
      </c>
      <c r="C2887" s="31" t="s">
        <v>56</v>
      </c>
      <c r="D2887" s="32">
        <v>0</v>
      </c>
      <c r="E2887" s="32">
        <v>7.1668903609628215E-2</v>
      </c>
      <c r="F2887">
        <v>0.25607545846081886</v>
      </c>
      <c r="G2887">
        <f>(D2887*Ergebnis!$C$2*Ergebnis!$C$6)</f>
        <v>0</v>
      </c>
      <c r="H2887">
        <f>Ergebnis!$C$3/1000*Eigenverbrauch!E2887</f>
        <v>0.21500671082888465</v>
      </c>
      <c r="I2887">
        <f>Ergebnis!$C$4/1000*Eigenverbrauch!F2887</f>
        <v>0.89626410461286599</v>
      </c>
      <c r="J2887">
        <f t="shared" si="135"/>
        <v>0</v>
      </c>
      <c r="K2887">
        <f t="shared" si="136"/>
        <v>0</v>
      </c>
      <c r="L2887">
        <f t="shared" si="137"/>
        <v>0</v>
      </c>
    </row>
    <row r="2888" spans="2:12" x14ac:dyDescent="0.35">
      <c r="B2888" s="30">
        <v>41029</v>
      </c>
      <c r="C2888" s="31" t="s">
        <v>57</v>
      </c>
      <c r="D2888" s="32">
        <v>0</v>
      </c>
      <c r="E2888" s="32">
        <v>7.7811148385739298E-2</v>
      </c>
      <c r="F2888">
        <v>0.14830549763217898</v>
      </c>
      <c r="G2888">
        <f>(D2888*Ergebnis!$C$2*Ergebnis!$C$6)</f>
        <v>0</v>
      </c>
      <c r="H2888">
        <f>Ergebnis!$C$3/1000*Eigenverbrauch!E2888</f>
        <v>0.23343344515721789</v>
      </c>
      <c r="I2888">
        <f>Ergebnis!$C$4/1000*Eigenverbrauch!F2888</f>
        <v>0.51906924171262647</v>
      </c>
      <c r="J2888">
        <f t="shared" si="135"/>
        <v>0</v>
      </c>
      <c r="K2888">
        <f t="shared" si="136"/>
        <v>0</v>
      </c>
      <c r="L2888">
        <f t="shared" si="137"/>
        <v>0</v>
      </c>
    </row>
    <row r="2889" spans="2:12" x14ac:dyDescent="0.35">
      <c r="B2889" s="30">
        <v>41029</v>
      </c>
      <c r="C2889" s="31" t="s">
        <v>58</v>
      </c>
      <c r="D2889" s="32">
        <v>0</v>
      </c>
      <c r="E2889" s="32">
        <v>9.0099961927265951E-2</v>
      </c>
      <c r="F2889">
        <v>0.16837838364546998</v>
      </c>
      <c r="G2889">
        <f>(D2889*Ergebnis!$C$2*Ergebnis!$C$6)</f>
        <v>0</v>
      </c>
      <c r="H2889">
        <f>Ergebnis!$C$3/1000*Eigenverbrauch!E2889</f>
        <v>0.27029988578179787</v>
      </c>
      <c r="I2889">
        <f>Ergebnis!$C$4/1000*Eigenverbrauch!F2889</f>
        <v>0.58932434275914491</v>
      </c>
      <c r="J2889">
        <f t="shared" si="135"/>
        <v>0</v>
      </c>
      <c r="K2889">
        <f t="shared" si="136"/>
        <v>0</v>
      </c>
      <c r="L2889">
        <f t="shared" si="137"/>
        <v>0</v>
      </c>
    </row>
    <row r="2890" spans="2:12" x14ac:dyDescent="0.35">
      <c r="B2890" s="30">
        <v>41029</v>
      </c>
      <c r="C2890" s="31" t="s">
        <v>59</v>
      </c>
      <c r="D2890" s="32">
        <v>1.5250462486708597E-6</v>
      </c>
      <c r="E2890" s="32">
        <v>0.11401823119339237</v>
      </c>
      <c r="F2890">
        <v>0.22469939391577182</v>
      </c>
      <c r="G2890">
        <f>(D2890*Ergebnis!$C$2*Ergebnis!$C$6)</f>
        <v>1.000430339128084E-2</v>
      </c>
      <c r="H2890">
        <f>Ergebnis!$C$3/1000*Eigenverbrauch!E2890</f>
        <v>0.34205469358017709</v>
      </c>
      <c r="I2890">
        <f>Ergebnis!$C$4/1000*Eigenverbrauch!F2890</f>
        <v>0.78644787870520139</v>
      </c>
      <c r="J2890">
        <f t="shared" si="135"/>
        <v>8.5036578825887135E-3</v>
      </c>
      <c r="K2890">
        <f t="shared" si="136"/>
        <v>1.5006455086921267E-3</v>
      </c>
      <c r="L2890">
        <f t="shared" si="137"/>
        <v>1.3505809578229142E-3</v>
      </c>
    </row>
    <row r="2891" spans="2:12" x14ac:dyDescent="0.35">
      <c r="B2891" s="30">
        <v>41029</v>
      </c>
      <c r="C2891" s="31" t="s">
        <v>60</v>
      </c>
      <c r="D2891" s="32">
        <v>2.6320194739991906E-5</v>
      </c>
      <c r="E2891" s="32">
        <v>0.12595735471979483</v>
      </c>
      <c r="F2891">
        <v>0.23463839572817805</v>
      </c>
      <c r="G2891">
        <f>(D2891*Ergebnis!$C$2*Ergebnis!$C$6)</f>
        <v>0.1726604774943469</v>
      </c>
      <c r="H2891">
        <f>Ergebnis!$C$3/1000*Eigenverbrauch!E2891</f>
        <v>0.37787206415938446</v>
      </c>
      <c r="I2891">
        <f>Ergebnis!$C$4/1000*Eigenverbrauch!F2891</f>
        <v>0.82123438504862312</v>
      </c>
      <c r="J2891">
        <f t="shared" si="135"/>
        <v>0.14676140587019487</v>
      </c>
      <c r="K2891">
        <f t="shared" si="136"/>
        <v>2.5899071624152031E-2</v>
      </c>
      <c r="L2891">
        <f t="shared" si="137"/>
        <v>2.330916446173683E-2</v>
      </c>
    </row>
    <row r="2892" spans="2:12" x14ac:dyDescent="0.35">
      <c r="B2892" s="30">
        <v>41029</v>
      </c>
      <c r="C2892" s="31" t="s">
        <v>61</v>
      </c>
      <c r="D2892" s="32">
        <v>6.9534220769139463E-5</v>
      </c>
      <c r="E2892" s="32">
        <v>0.12438621582100561</v>
      </c>
      <c r="F2892">
        <v>0.57334398690390342</v>
      </c>
      <c r="G2892">
        <f>(D2892*Ergebnis!$C$2*Ergebnis!$C$6)</f>
        <v>0.45614448824555487</v>
      </c>
      <c r="H2892">
        <f>Ergebnis!$C$3/1000*Eigenverbrauch!E2892</f>
        <v>0.3731586474630168</v>
      </c>
      <c r="I2892">
        <f>Ergebnis!$C$4/1000*Eigenverbrauch!F2892</f>
        <v>2.0067039541636618</v>
      </c>
      <c r="J2892">
        <f t="shared" si="135"/>
        <v>0.31718485034356425</v>
      </c>
      <c r="K2892">
        <f t="shared" si="136"/>
        <v>0.13895963790199062</v>
      </c>
      <c r="L2892">
        <f t="shared" si="137"/>
        <v>0.12506367411179156</v>
      </c>
    </row>
    <row r="2893" spans="2:12" x14ac:dyDescent="0.35">
      <c r="B2893" s="30">
        <v>41029</v>
      </c>
      <c r="C2893" s="31" t="s">
        <v>62</v>
      </c>
      <c r="D2893" s="32">
        <v>9.2843763863048381E-5</v>
      </c>
      <c r="E2893" s="32">
        <v>0.11931303161688153</v>
      </c>
      <c r="F2893">
        <v>0.57996998811217426</v>
      </c>
      <c r="G2893">
        <f>(D2893*Ergebnis!$C$2*Ergebnis!$C$6)</f>
        <v>0.60905509094159738</v>
      </c>
      <c r="H2893">
        <f>Ergebnis!$C$3/1000*Eigenverbrauch!E2893</f>
        <v>0.35793909485064457</v>
      </c>
      <c r="I2893">
        <f>Ergebnis!$C$4/1000*Eigenverbrauch!F2893</f>
        <v>2.0298949583926098</v>
      </c>
      <c r="J2893">
        <f t="shared" si="135"/>
        <v>0.3042482306230479</v>
      </c>
      <c r="K2893">
        <f t="shared" si="136"/>
        <v>0.30480686031854948</v>
      </c>
      <c r="L2893">
        <f t="shared" si="137"/>
        <v>0.27432617428669454</v>
      </c>
    </row>
    <row r="2894" spans="2:12" x14ac:dyDescent="0.35">
      <c r="B2894" s="30">
        <v>41029</v>
      </c>
      <c r="C2894" s="31" t="s">
        <v>63</v>
      </c>
      <c r="D2894" s="32">
        <v>5.6204527738730969E-4</v>
      </c>
      <c r="E2894" s="32">
        <v>0.11579534520509971</v>
      </c>
      <c r="F2894">
        <v>0.23502816050513514</v>
      </c>
      <c r="G2894">
        <f>(D2894*Ergebnis!$C$2*Ergebnis!$C$6)</f>
        <v>3.6870170196607517</v>
      </c>
      <c r="H2894">
        <f>Ergebnis!$C$3/1000*Eigenverbrauch!E2894</f>
        <v>0.34738603561529913</v>
      </c>
      <c r="I2894">
        <f>Ergebnis!$C$4/1000*Eigenverbrauch!F2894</f>
        <v>0.82259856176797297</v>
      </c>
      <c r="J2894">
        <f t="shared" si="135"/>
        <v>0.29527813027300426</v>
      </c>
      <c r="K2894">
        <f t="shared" si="136"/>
        <v>3.3917388893877476</v>
      </c>
      <c r="L2894">
        <f t="shared" si="137"/>
        <v>0.74033870559117565</v>
      </c>
    </row>
    <row r="2895" spans="2:12" x14ac:dyDescent="0.35">
      <c r="B2895" s="30">
        <v>41029</v>
      </c>
      <c r="C2895" s="31" t="s">
        <v>64</v>
      </c>
      <c r="D2895" s="32">
        <v>2.7395615284313252E-4</v>
      </c>
      <c r="E2895" s="32">
        <v>0.12002879750693281</v>
      </c>
      <c r="F2895">
        <v>0</v>
      </c>
      <c r="G2895">
        <f>(D2895*Ergebnis!$C$2*Ergebnis!$C$6)</f>
        <v>1.7971523626509494</v>
      </c>
      <c r="H2895">
        <f>Ergebnis!$C$3/1000*Eigenverbrauch!E2895</f>
        <v>0.36008639252079844</v>
      </c>
      <c r="I2895">
        <f>Ergebnis!$C$4/1000*Eigenverbrauch!F2895</f>
        <v>0</v>
      </c>
      <c r="J2895">
        <f t="shared" si="135"/>
        <v>0.30607343364267864</v>
      </c>
      <c r="K2895">
        <f t="shared" si="136"/>
        <v>1.4910789290082707</v>
      </c>
      <c r="L2895">
        <f t="shared" si="137"/>
        <v>0</v>
      </c>
    </row>
    <row r="2896" spans="2:12" x14ac:dyDescent="0.35">
      <c r="B2896" s="30">
        <v>41029</v>
      </c>
      <c r="C2896" s="31" t="s">
        <v>65</v>
      </c>
      <c r="D2896" s="32">
        <v>2.6976227565928766E-4</v>
      </c>
      <c r="E2896" s="32">
        <v>0.12586079378333134</v>
      </c>
      <c r="F2896">
        <v>0</v>
      </c>
      <c r="G2896">
        <f>(D2896*Ergebnis!$C$2*Ergebnis!$C$6)</f>
        <v>1.769640528324927</v>
      </c>
      <c r="H2896">
        <f>Ergebnis!$C$3/1000*Eigenverbrauch!E2896</f>
        <v>0.377582381349994</v>
      </c>
      <c r="I2896">
        <f>Ergebnis!$C$4/1000*Eigenverbrauch!F2896</f>
        <v>0</v>
      </c>
      <c r="J2896">
        <f t="shared" si="135"/>
        <v>0.32094502414749487</v>
      </c>
      <c r="K2896">
        <f t="shared" si="136"/>
        <v>1.4486955041774321</v>
      </c>
      <c r="L2896">
        <f t="shared" si="137"/>
        <v>0</v>
      </c>
    </row>
    <row r="2897" spans="2:12" x14ac:dyDescent="0.35">
      <c r="B2897" s="30">
        <v>41029</v>
      </c>
      <c r="C2897" s="31" t="s">
        <v>66</v>
      </c>
      <c r="D2897" s="32">
        <v>4.1477313878721513E-4</v>
      </c>
      <c r="E2897" s="32">
        <v>0.12156589352403967</v>
      </c>
      <c r="F2897">
        <v>0</v>
      </c>
      <c r="G2897">
        <f>(D2897*Ergebnis!$C$2*Ergebnis!$C$6)</f>
        <v>2.7209117904441311</v>
      </c>
      <c r="H2897">
        <f>Ergebnis!$C$3/1000*Eigenverbrauch!E2897</f>
        <v>0.36469768057211899</v>
      </c>
      <c r="I2897">
        <f>Ergebnis!$C$4/1000*Eigenverbrauch!F2897</f>
        <v>0</v>
      </c>
      <c r="J2897">
        <f t="shared" si="135"/>
        <v>0.30999302848630111</v>
      </c>
      <c r="K2897">
        <f t="shared" si="136"/>
        <v>2.4109187619578298</v>
      </c>
      <c r="L2897">
        <f t="shared" si="137"/>
        <v>0</v>
      </c>
    </row>
    <row r="2898" spans="2:12" x14ac:dyDescent="0.35">
      <c r="B2898" s="30">
        <v>41029</v>
      </c>
      <c r="C2898" s="31" t="s">
        <v>67</v>
      </c>
      <c r="D2898" s="32">
        <v>6.2189019569722139E-4</v>
      </c>
      <c r="E2898" s="32">
        <v>0.11264685905127231</v>
      </c>
      <c r="F2898">
        <v>0</v>
      </c>
      <c r="G2898">
        <f>(D2898*Ergebnis!$C$2*Ergebnis!$C$6)</f>
        <v>4.0795996837737727</v>
      </c>
      <c r="H2898">
        <f>Ergebnis!$C$3/1000*Eigenverbrauch!E2898</f>
        <v>0.33794057715381692</v>
      </c>
      <c r="I2898">
        <f>Ergebnis!$C$4/1000*Eigenverbrauch!F2898</f>
        <v>0</v>
      </c>
      <c r="J2898">
        <f t="shared" si="135"/>
        <v>0.28724949058074439</v>
      </c>
      <c r="K2898">
        <f t="shared" si="136"/>
        <v>3.7923501931930281</v>
      </c>
      <c r="L2898">
        <f t="shared" si="137"/>
        <v>0</v>
      </c>
    </row>
    <row r="2899" spans="2:12" x14ac:dyDescent="0.35">
      <c r="B2899" s="30">
        <v>41029</v>
      </c>
      <c r="C2899" s="31" t="s">
        <v>68</v>
      </c>
      <c r="D2899" s="32">
        <v>4.4854765441510683E-4</v>
      </c>
      <c r="E2899" s="32">
        <v>0.10853394287707716</v>
      </c>
      <c r="F2899">
        <v>0</v>
      </c>
      <c r="G2899">
        <f>(D2899*Ergebnis!$C$2*Ergebnis!$C$6)</f>
        <v>2.9424726129631007</v>
      </c>
      <c r="H2899">
        <f>Ergebnis!$C$3/1000*Eigenverbrauch!E2899</f>
        <v>0.32560182863123144</v>
      </c>
      <c r="I2899">
        <f>Ergebnis!$C$4/1000*Eigenverbrauch!F2899</f>
        <v>0</v>
      </c>
      <c r="J2899">
        <f t="shared" si="135"/>
        <v>0.2767615543365467</v>
      </c>
      <c r="K2899">
        <f t="shared" si="136"/>
        <v>2.6657110586265542</v>
      </c>
      <c r="L2899">
        <f t="shared" si="137"/>
        <v>0</v>
      </c>
    </row>
    <row r="2900" spans="2:12" x14ac:dyDescent="0.35">
      <c r="B2900" s="30">
        <v>41029</v>
      </c>
      <c r="C2900" s="31" t="s">
        <v>69</v>
      </c>
      <c r="D2900" s="32">
        <v>2.1960665980860382E-4</v>
      </c>
      <c r="E2900" s="32">
        <v>0.11188038549494082</v>
      </c>
      <c r="F2900">
        <v>0</v>
      </c>
      <c r="G2900">
        <f>(D2900*Ergebnis!$C$2*Ergebnis!$C$6)</f>
        <v>1.4406196883444411</v>
      </c>
      <c r="H2900">
        <f>Ergebnis!$C$3/1000*Eigenverbrauch!E2900</f>
        <v>0.33564115648482246</v>
      </c>
      <c r="I2900">
        <f>Ergebnis!$C$4/1000*Eigenverbrauch!F2900</f>
        <v>0</v>
      </c>
      <c r="J2900">
        <f t="shared" si="135"/>
        <v>0.2852949830120991</v>
      </c>
      <c r="K2900">
        <f t="shared" si="136"/>
        <v>1.1553247053323421</v>
      </c>
      <c r="L2900">
        <f t="shared" si="137"/>
        <v>0</v>
      </c>
    </row>
    <row r="2901" spans="2:12" x14ac:dyDescent="0.35">
      <c r="B2901" s="30">
        <v>41029</v>
      </c>
      <c r="C2901" s="31" t="s">
        <v>70</v>
      </c>
      <c r="D2901" s="32">
        <v>1.2552708260611526E-4</v>
      </c>
      <c r="E2901" s="32">
        <v>0.12538549060593204</v>
      </c>
      <c r="F2901">
        <v>0</v>
      </c>
      <c r="G2901">
        <f>(D2901*Ergebnis!$C$2*Ergebnis!$C$6)</f>
        <v>0.82345766189611613</v>
      </c>
      <c r="H2901">
        <f>Ergebnis!$C$3/1000*Eigenverbrauch!E2901</f>
        <v>0.3761564718177961</v>
      </c>
      <c r="I2901">
        <f>Ergebnis!$C$4/1000*Eigenverbrauch!F2901</f>
        <v>0</v>
      </c>
      <c r="J2901">
        <f t="shared" si="135"/>
        <v>0.3197330010451267</v>
      </c>
      <c r="K2901">
        <f t="shared" si="136"/>
        <v>0.50372466085098944</v>
      </c>
      <c r="L2901">
        <f t="shared" si="137"/>
        <v>0</v>
      </c>
    </row>
    <row r="2902" spans="2:12" x14ac:dyDescent="0.35">
      <c r="B2902" s="30">
        <v>41029</v>
      </c>
      <c r="C2902" s="31" t="s">
        <v>71</v>
      </c>
      <c r="D2902" s="32">
        <v>3.991414147383388E-5</v>
      </c>
      <c r="E2902" s="32">
        <v>0.14486589540244865</v>
      </c>
      <c r="F2902">
        <v>0</v>
      </c>
      <c r="G2902">
        <f>(D2902*Ergebnis!$C$2*Ergebnis!$C$6)</f>
        <v>0.26183676806835027</v>
      </c>
      <c r="H2902">
        <f>Ergebnis!$C$3/1000*Eigenverbrauch!E2902</f>
        <v>0.43459768620734596</v>
      </c>
      <c r="I2902">
        <f>Ergebnis!$C$4/1000*Eigenverbrauch!F2902</f>
        <v>0</v>
      </c>
      <c r="J2902">
        <f t="shared" si="135"/>
        <v>0.22256125285809772</v>
      </c>
      <c r="K2902">
        <f t="shared" si="136"/>
        <v>3.9275515210252548E-2</v>
      </c>
      <c r="L2902">
        <f t="shared" si="137"/>
        <v>0</v>
      </c>
    </row>
    <row r="2903" spans="2:12" x14ac:dyDescent="0.35">
      <c r="B2903" s="30">
        <v>41029</v>
      </c>
      <c r="C2903" s="31" t="s">
        <v>72</v>
      </c>
      <c r="D2903" s="32">
        <v>8.3483135164309988E-6</v>
      </c>
      <c r="E2903" s="32">
        <v>0.15284021561888372</v>
      </c>
      <c r="F2903">
        <v>0</v>
      </c>
      <c r="G2903">
        <f>(D2903*Ergebnis!$C$2*Ergebnis!$C$6)</f>
        <v>5.4764936667787353E-2</v>
      </c>
      <c r="H2903">
        <f>Ergebnis!$C$3/1000*Eigenverbrauch!E2903</f>
        <v>0.45852064685665117</v>
      </c>
      <c r="I2903">
        <f>Ergebnis!$C$4/1000*Eigenverbrauch!F2903</f>
        <v>0</v>
      </c>
      <c r="J2903">
        <f t="shared" si="135"/>
        <v>4.6550196167619247E-2</v>
      </c>
      <c r="K2903">
        <f t="shared" si="136"/>
        <v>8.2147405001681065E-3</v>
      </c>
      <c r="L2903">
        <f t="shared" si="137"/>
        <v>0</v>
      </c>
    </row>
    <row r="2904" spans="2:12" x14ac:dyDescent="0.35">
      <c r="B2904" s="30">
        <v>41029</v>
      </c>
      <c r="C2904" s="31" t="s">
        <v>73</v>
      </c>
      <c r="D2904" s="32">
        <v>0</v>
      </c>
      <c r="E2904" s="32">
        <v>0.15735326076426029</v>
      </c>
      <c r="F2904">
        <v>0</v>
      </c>
      <c r="G2904">
        <f>(D2904*Ergebnis!$C$2*Ergebnis!$C$6)</f>
        <v>0</v>
      </c>
      <c r="H2904">
        <f>Ergebnis!$C$3/1000*Eigenverbrauch!E2904</f>
        <v>0.47205978229278089</v>
      </c>
      <c r="I2904">
        <f>Ergebnis!$C$4/1000*Eigenverbrauch!F2904</f>
        <v>0</v>
      </c>
      <c r="J2904">
        <f t="shared" si="135"/>
        <v>0</v>
      </c>
      <c r="K2904">
        <f t="shared" si="136"/>
        <v>0</v>
      </c>
      <c r="L2904">
        <f t="shared" si="137"/>
        <v>0</v>
      </c>
    </row>
    <row r="2905" spans="2:12" x14ac:dyDescent="0.35">
      <c r="B2905" s="30">
        <v>41029</v>
      </c>
      <c r="C2905" s="31" t="s">
        <v>74</v>
      </c>
      <c r="D2905" s="32">
        <v>0</v>
      </c>
      <c r="E2905" s="32">
        <v>0.15167957028683929</v>
      </c>
      <c r="F2905">
        <v>0</v>
      </c>
      <c r="G2905">
        <f>(D2905*Ergebnis!$C$2*Ergebnis!$C$6)</f>
        <v>0</v>
      </c>
      <c r="H2905">
        <f>Ergebnis!$C$3/1000*Eigenverbrauch!E2905</f>
        <v>0.45503871086051784</v>
      </c>
      <c r="I2905">
        <f>Ergebnis!$C$4/1000*Eigenverbrauch!F2905</f>
        <v>0</v>
      </c>
      <c r="J2905">
        <f t="shared" si="135"/>
        <v>0</v>
      </c>
      <c r="K2905">
        <f t="shared" si="136"/>
        <v>0</v>
      </c>
      <c r="L2905">
        <f t="shared" si="137"/>
        <v>0</v>
      </c>
    </row>
    <row r="2906" spans="2:12" x14ac:dyDescent="0.35">
      <c r="B2906" s="30">
        <v>41029</v>
      </c>
      <c r="C2906" s="31" t="s">
        <v>75</v>
      </c>
      <c r="D2906" s="32">
        <v>0</v>
      </c>
      <c r="E2906" s="32">
        <v>0.12672063592124699</v>
      </c>
      <c r="F2906">
        <v>0</v>
      </c>
      <c r="G2906">
        <f>(D2906*Ergebnis!$C$2*Ergebnis!$C$6)</f>
        <v>0</v>
      </c>
      <c r="H2906">
        <f>Ergebnis!$C$3/1000*Eigenverbrauch!E2906</f>
        <v>0.38016190776374098</v>
      </c>
      <c r="I2906">
        <f>Ergebnis!$C$4/1000*Eigenverbrauch!F2906</f>
        <v>0</v>
      </c>
      <c r="J2906">
        <f t="shared" si="135"/>
        <v>0</v>
      </c>
      <c r="K2906">
        <f t="shared" si="136"/>
        <v>0</v>
      </c>
      <c r="L2906">
        <f t="shared" si="137"/>
        <v>0</v>
      </c>
    </row>
    <row r="2907" spans="2:12" x14ac:dyDescent="0.35">
      <c r="B2907" s="30">
        <v>41029</v>
      </c>
      <c r="C2907" s="31" t="s">
        <v>76</v>
      </c>
      <c r="D2907" s="32">
        <v>0</v>
      </c>
      <c r="E2907" s="32">
        <v>9.6079006913462384E-2</v>
      </c>
      <c r="F2907">
        <v>0</v>
      </c>
      <c r="G2907">
        <f>(D2907*Ergebnis!$C$2*Ergebnis!$C$6)</f>
        <v>0</v>
      </c>
      <c r="H2907">
        <f>Ergebnis!$C$3/1000*Eigenverbrauch!E2907</f>
        <v>0.28823702074038715</v>
      </c>
      <c r="I2907">
        <f>Ergebnis!$C$4/1000*Eigenverbrauch!F2907</f>
        <v>0</v>
      </c>
      <c r="J2907">
        <f t="shared" si="135"/>
        <v>0</v>
      </c>
      <c r="K2907">
        <f t="shared" si="136"/>
        <v>0</v>
      </c>
      <c r="L2907">
        <f t="shared" si="137"/>
        <v>0</v>
      </c>
    </row>
    <row r="2908" spans="2:12" x14ac:dyDescent="0.35">
      <c r="B2908" s="30">
        <v>41030</v>
      </c>
      <c r="C2908" s="31" t="s">
        <v>53</v>
      </c>
      <c r="D2908" s="32">
        <v>0</v>
      </c>
      <c r="E2908" s="32">
        <v>0.10000234123933492</v>
      </c>
      <c r="F2908" s="32">
        <v>0</v>
      </c>
      <c r="G2908">
        <f>(D2908*Ergebnis!$C$2*Ergebnis!$C$6)</f>
        <v>0</v>
      </c>
      <c r="H2908">
        <f>Ergebnis!$C$3/1000*Eigenverbrauch!E2908</f>
        <v>0.30000702371800475</v>
      </c>
      <c r="I2908">
        <f>Ergebnis!$C$4/1000*Eigenverbrauch!F2908</f>
        <v>0</v>
      </c>
      <c r="J2908">
        <f t="shared" si="135"/>
        <v>0</v>
      </c>
      <c r="K2908">
        <f t="shared" si="136"/>
        <v>0</v>
      </c>
      <c r="L2908">
        <f t="shared" si="137"/>
        <v>0</v>
      </c>
    </row>
    <row r="2909" spans="2:12" x14ac:dyDescent="0.35">
      <c r="B2909" s="30">
        <v>41030</v>
      </c>
      <c r="C2909" s="31" t="s">
        <v>54</v>
      </c>
      <c r="D2909" s="32">
        <v>0</v>
      </c>
      <c r="E2909" s="32">
        <v>8.9905003062827088E-2</v>
      </c>
      <c r="F2909" s="32">
        <v>0</v>
      </c>
      <c r="G2909">
        <f>(D2909*Ergebnis!$C$2*Ergebnis!$C$6)</f>
        <v>0</v>
      </c>
      <c r="H2909">
        <f>Ergebnis!$C$3/1000*Eigenverbrauch!E2909</f>
        <v>0.26971500918848124</v>
      </c>
      <c r="I2909">
        <f>Ergebnis!$C$4/1000*Eigenverbrauch!F2909</f>
        <v>0</v>
      </c>
      <c r="J2909">
        <f t="shared" si="135"/>
        <v>0</v>
      </c>
      <c r="K2909">
        <f t="shared" si="136"/>
        <v>0</v>
      </c>
      <c r="L2909">
        <f t="shared" si="137"/>
        <v>0</v>
      </c>
    </row>
    <row r="2910" spans="2:12" x14ac:dyDescent="0.35">
      <c r="B2910" s="30">
        <v>41030</v>
      </c>
      <c r="C2910" s="31" t="s">
        <v>55</v>
      </c>
      <c r="D2910" s="32">
        <v>0</v>
      </c>
      <c r="E2910" s="32">
        <v>8.2789443161868329E-2</v>
      </c>
      <c r="F2910" s="32">
        <v>0</v>
      </c>
      <c r="G2910">
        <f>(D2910*Ergebnis!$C$2*Ergebnis!$C$6)</f>
        <v>0</v>
      </c>
      <c r="H2910">
        <f>Ergebnis!$C$3/1000*Eigenverbrauch!E2910</f>
        <v>0.248368329485605</v>
      </c>
      <c r="I2910">
        <f>Ergebnis!$C$4/1000*Eigenverbrauch!F2910</f>
        <v>0</v>
      </c>
      <c r="J2910">
        <f t="shared" si="135"/>
        <v>0</v>
      </c>
      <c r="K2910">
        <f t="shared" si="136"/>
        <v>0</v>
      </c>
      <c r="L2910">
        <f t="shared" si="137"/>
        <v>0</v>
      </c>
    </row>
    <row r="2911" spans="2:12" x14ac:dyDescent="0.35">
      <c r="B2911" s="30">
        <v>41030</v>
      </c>
      <c r="C2911" s="31" t="s">
        <v>56</v>
      </c>
      <c r="D2911" s="32">
        <v>0</v>
      </c>
      <c r="E2911" s="32">
        <v>7.8428213612178638E-2</v>
      </c>
      <c r="F2911" s="32">
        <v>0</v>
      </c>
      <c r="G2911">
        <f>(D2911*Ergebnis!$C$2*Ergebnis!$C$6)</f>
        <v>0</v>
      </c>
      <c r="H2911">
        <f>Ergebnis!$C$3/1000*Eigenverbrauch!E2911</f>
        <v>0.23528464083653591</v>
      </c>
      <c r="I2911">
        <f>Ergebnis!$C$4/1000*Eigenverbrauch!F2911</f>
        <v>0</v>
      </c>
      <c r="J2911">
        <f t="shared" si="135"/>
        <v>0</v>
      </c>
      <c r="K2911">
        <f t="shared" si="136"/>
        <v>0</v>
      </c>
      <c r="L2911">
        <f t="shared" si="137"/>
        <v>0</v>
      </c>
    </row>
    <row r="2912" spans="2:12" x14ac:dyDescent="0.35">
      <c r="B2912" s="30">
        <v>41030</v>
      </c>
      <c r="C2912" s="31" t="s">
        <v>57</v>
      </c>
      <c r="D2912" s="32">
        <v>0</v>
      </c>
      <c r="E2912" s="32">
        <v>7.8338007855325104E-2</v>
      </c>
      <c r="F2912" s="32">
        <v>0</v>
      </c>
      <c r="G2912">
        <f>(D2912*Ergebnis!$C$2*Ergebnis!$C$6)</f>
        <v>0</v>
      </c>
      <c r="H2912">
        <f>Ergebnis!$C$3/1000*Eigenverbrauch!E2912</f>
        <v>0.23501402356597531</v>
      </c>
      <c r="I2912">
        <f>Ergebnis!$C$4/1000*Eigenverbrauch!F2912</f>
        <v>0</v>
      </c>
      <c r="J2912">
        <f t="shared" si="135"/>
        <v>0</v>
      </c>
      <c r="K2912">
        <f t="shared" si="136"/>
        <v>0</v>
      </c>
      <c r="L2912">
        <f t="shared" si="137"/>
        <v>0</v>
      </c>
    </row>
    <row r="2913" spans="2:12" x14ac:dyDescent="0.35">
      <c r="B2913" s="30">
        <v>41030</v>
      </c>
      <c r="C2913" s="31" t="s">
        <v>58</v>
      </c>
      <c r="D2913" s="32">
        <v>0</v>
      </c>
      <c r="E2913" s="32">
        <v>8.2691205486416328E-2</v>
      </c>
      <c r="F2913" s="32">
        <v>0</v>
      </c>
      <c r="G2913">
        <f>(D2913*Ergebnis!$C$2*Ergebnis!$C$6)</f>
        <v>0</v>
      </c>
      <c r="H2913">
        <f>Ergebnis!$C$3/1000*Eigenverbrauch!E2913</f>
        <v>0.24807361645924897</v>
      </c>
      <c r="I2913">
        <f>Ergebnis!$C$4/1000*Eigenverbrauch!F2913</f>
        <v>0</v>
      </c>
      <c r="J2913">
        <f t="shared" si="135"/>
        <v>0</v>
      </c>
      <c r="K2913">
        <f t="shared" si="136"/>
        <v>0</v>
      </c>
      <c r="L2913">
        <f t="shared" si="137"/>
        <v>0</v>
      </c>
    </row>
    <row r="2914" spans="2:12" x14ac:dyDescent="0.35">
      <c r="B2914" s="30">
        <v>41030</v>
      </c>
      <c r="C2914" s="31" t="s">
        <v>59</v>
      </c>
      <c r="D2914" s="32">
        <v>9.4658043020949912E-7</v>
      </c>
      <c r="E2914" s="32">
        <v>9.4965066520315861E-2</v>
      </c>
      <c r="F2914" s="32">
        <v>0</v>
      </c>
      <c r="G2914">
        <f>(D2914*Ergebnis!$C$2*Ergebnis!$C$6)</f>
        <v>6.2095676221743138E-3</v>
      </c>
      <c r="H2914">
        <f>Ergebnis!$C$3/1000*Eigenverbrauch!E2914</f>
        <v>0.28489519956094755</v>
      </c>
      <c r="I2914">
        <f>Ergebnis!$C$4/1000*Eigenverbrauch!F2914</f>
        <v>0</v>
      </c>
      <c r="J2914">
        <f t="shared" si="135"/>
        <v>5.2781324788481665E-3</v>
      </c>
      <c r="K2914">
        <f t="shared" si="136"/>
        <v>9.3143514332614738E-4</v>
      </c>
      <c r="L2914">
        <f t="shared" si="137"/>
        <v>0</v>
      </c>
    </row>
    <row r="2915" spans="2:12" x14ac:dyDescent="0.35">
      <c r="B2915" s="30">
        <v>41030</v>
      </c>
      <c r="C2915" s="31" t="s">
        <v>60</v>
      </c>
      <c r="D2915" s="32">
        <v>1.0911968848248393E-5</v>
      </c>
      <c r="E2915" s="32">
        <v>0.12093633841640279</v>
      </c>
      <c r="F2915" s="32">
        <v>0</v>
      </c>
      <c r="G2915">
        <f>(D2915*Ergebnis!$C$2*Ergebnis!$C$6)</f>
        <v>7.1582515644509459E-2</v>
      </c>
      <c r="H2915">
        <f>Ergebnis!$C$3/1000*Eigenverbrauch!E2915</f>
        <v>0.36280901524920839</v>
      </c>
      <c r="I2915">
        <f>Ergebnis!$C$4/1000*Eigenverbrauch!F2915</f>
        <v>0</v>
      </c>
      <c r="J2915">
        <f t="shared" si="135"/>
        <v>6.0845138297833036E-2</v>
      </c>
      <c r="K2915">
        <f t="shared" si="136"/>
        <v>1.0737377346676423E-2</v>
      </c>
      <c r="L2915">
        <f t="shared" si="137"/>
        <v>0</v>
      </c>
    </row>
    <row r="2916" spans="2:12" x14ac:dyDescent="0.35">
      <c r="B2916" s="30">
        <v>41030</v>
      </c>
      <c r="C2916" s="31" t="s">
        <v>61</v>
      </c>
      <c r="D2916" s="32">
        <v>3.7876364158799545E-5</v>
      </c>
      <c r="E2916" s="32">
        <v>0.1502405569517907</v>
      </c>
      <c r="F2916" s="32">
        <v>0</v>
      </c>
      <c r="G2916">
        <f>(D2916*Ergebnis!$C$2*Ergebnis!$C$6)</f>
        <v>0.24846894888172502</v>
      </c>
      <c r="H2916">
        <f>Ergebnis!$C$3/1000*Eigenverbrauch!E2916</f>
        <v>0.45072167085537207</v>
      </c>
      <c r="I2916">
        <f>Ergebnis!$C$4/1000*Eigenverbrauch!F2916</f>
        <v>0</v>
      </c>
      <c r="J2916">
        <f t="shared" si="135"/>
        <v>0.21119860654946626</v>
      </c>
      <c r="K2916">
        <f t="shared" si="136"/>
        <v>3.727034233225876E-2</v>
      </c>
      <c r="L2916">
        <f t="shared" si="137"/>
        <v>0</v>
      </c>
    </row>
    <row r="2917" spans="2:12" x14ac:dyDescent="0.35">
      <c r="B2917" s="30">
        <v>41030</v>
      </c>
      <c r="C2917" s="31" t="s">
        <v>62</v>
      </c>
      <c r="D2917" s="32">
        <v>5.2706124232081694E-5</v>
      </c>
      <c r="E2917" s="32">
        <v>0.17286198080382398</v>
      </c>
      <c r="F2917" s="32">
        <v>0</v>
      </c>
      <c r="G2917">
        <f>(D2917*Ergebnis!$C$2*Ergebnis!$C$6)</f>
        <v>0.34575217496245592</v>
      </c>
      <c r="H2917">
        <f>Ergebnis!$C$3/1000*Eigenverbrauch!E2917</f>
        <v>0.51858594241147193</v>
      </c>
      <c r="I2917">
        <f>Ergebnis!$C$4/1000*Eigenverbrauch!F2917</f>
        <v>0</v>
      </c>
      <c r="J2917">
        <f t="shared" si="135"/>
        <v>0.29388934871808753</v>
      </c>
      <c r="K2917">
        <f t="shared" si="136"/>
        <v>5.1862826244368387E-2</v>
      </c>
      <c r="L2917">
        <f t="shared" si="137"/>
        <v>0</v>
      </c>
    </row>
    <row r="2918" spans="2:12" x14ac:dyDescent="0.35">
      <c r="B2918" s="30">
        <v>41030</v>
      </c>
      <c r="C2918" s="31" t="s">
        <v>63</v>
      </c>
      <c r="D2918" s="32">
        <v>4.9537709180963788E-5</v>
      </c>
      <c r="E2918" s="32">
        <v>0.18237617273262996</v>
      </c>
      <c r="F2918" s="32">
        <v>0</v>
      </c>
      <c r="G2918">
        <f>(D2918*Ergebnis!$C$2*Ergebnis!$C$6)</f>
        <v>0.32496737222712246</v>
      </c>
      <c r="H2918">
        <f>Ergebnis!$C$3/1000*Eigenverbrauch!E2918</f>
        <v>0.54712851819788988</v>
      </c>
      <c r="I2918">
        <f>Ergebnis!$C$4/1000*Eigenverbrauch!F2918</f>
        <v>0</v>
      </c>
      <c r="J2918">
        <f t="shared" si="135"/>
        <v>0.27622226639305408</v>
      </c>
      <c r="K2918">
        <f t="shared" si="136"/>
        <v>4.8745105834068381E-2</v>
      </c>
      <c r="L2918">
        <f t="shared" si="137"/>
        <v>0</v>
      </c>
    </row>
    <row r="2919" spans="2:12" x14ac:dyDescent="0.35">
      <c r="B2919" s="30">
        <v>41030</v>
      </c>
      <c r="C2919" s="31" t="s">
        <v>64</v>
      </c>
      <c r="D2919" s="32">
        <v>7.2847252274872706E-5</v>
      </c>
      <c r="E2919" s="32">
        <v>0.18442024804995069</v>
      </c>
      <c r="F2919" s="32">
        <v>0</v>
      </c>
      <c r="G2919">
        <f>(D2919*Ergebnis!$C$2*Ergebnis!$C$6)</f>
        <v>0.47787797492316497</v>
      </c>
      <c r="H2919">
        <f>Ergebnis!$C$3/1000*Eigenverbrauch!E2919</f>
        <v>0.55326074414985205</v>
      </c>
      <c r="I2919">
        <f>Ergebnis!$C$4/1000*Eigenverbrauch!F2919</f>
        <v>0</v>
      </c>
      <c r="J2919">
        <f t="shared" si="135"/>
        <v>0.40619627868469022</v>
      </c>
      <c r="K2919">
        <f t="shared" si="136"/>
        <v>7.1681696238474757E-2</v>
      </c>
      <c r="L2919">
        <f t="shared" si="137"/>
        <v>0</v>
      </c>
    </row>
    <row r="2920" spans="2:12" x14ac:dyDescent="0.35">
      <c r="B2920" s="30">
        <v>41030</v>
      </c>
      <c r="C2920" s="31" t="s">
        <v>65</v>
      </c>
      <c r="D2920" s="32">
        <v>7.0940944464034129E-5</v>
      </c>
      <c r="E2920" s="32">
        <v>0.17579704885630643</v>
      </c>
      <c r="F2920" s="32">
        <v>0</v>
      </c>
      <c r="G2920">
        <f>(D2920*Ergebnis!$C$2*Ergebnis!$C$6)</f>
        <v>0.46537259568406386</v>
      </c>
      <c r="H2920">
        <f>Ergebnis!$C$3/1000*Eigenverbrauch!E2920</f>
        <v>0.52739114656891928</v>
      </c>
      <c r="I2920">
        <f>Ergebnis!$C$4/1000*Eigenverbrauch!F2920</f>
        <v>0</v>
      </c>
      <c r="J2920">
        <f t="shared" si="135"/>
        <v>0.3955667063314543</v>
      </c>
      <c r="K2920">
        <f t="shared" si="136"/>
        <v>6.9805889352609563E-2</v>
      </c>
      <c r="L2920">
        <f t="shared" si="137"/>
        <v>0</v>
      </c>
    </row>
    <row r="2921" spans="2:12" x14ac:dyDescent="0.35">
      <c r="B2921" s="30">
        <v>41030</v>
      </c>
      <c r="C2921" s="31" t="s">
        <v>66</v>
      </c>
      <c r="D2921" s="32">
        <v>6.6602450825573931E-5</v>
      </c>
      <c r="E2921" s="32">
        <v>0.15818649826831638</v>
      </c>
      <c r="F2921" s="32">
        <v>0</v>
      </c>
      <c r="G2921">
        <f>(D2921*Ergebnis!$C$2*Ergebnis!$C$6)</f>
        <v>0.43691207741576499</v>
      </c>
      <c r="H2921">
        <f>Ergebnis!$C$3/1000*Eigenverbrauch!E2921</f>
        <v>0.47455949480494913</v>
      </c>
      <c r="I2921">
        <f>Ergebnis!$C$4/1000*Eigenverbrauch!F2921</f>
        <v>0</v>
      </c>
      <c r="J2921">
        <f t="shared" si="135"/>
        <v>0.37137526580340025</v>
      </c>
      <c r="K2921">
        <f t="shared" si="136"/>
        <v>6.5536811612364743E-2</v>
      </c>
      <c r="L2921">
        <f t="shared" si="137"/>
        <v>0</v>
      </c>
    </row>
    <row r="2922" spans="2:12" x14ac:dyDescent="0.35">
      <c r="B2922" s="30">
        <v>41030</v>
      </c>
      <c r="C2922" s="31" t="s">
        <v>67</v>
      </c>
      <c r="D2922" s="32">
        <v>5.48753710513118E-5</v>
      </c>
      <c r="E2922" s="32">
        <v>0.14190185098198696</v>
      </c>
      <c r="F2922" s="32">
        <v>0</v>
      </c>
      <c r="G2922">
        <f>(D2922*Ergebnis!$C$2*Ergebnis!$C$6)</f>
        <v>0.35998243409660541</v>
      </c>
      <c r="H2922">
        <f>Ergebnis!$C$3/1000*Eigenverbrauch!E2922</f>
        <v>0.42570555294596091</v>
      </c>
      <c r="I2922">
        <f>Ergebnis!$C$4/1000*Eigenverbrauch!F2922</f>
        <v>0</v>
      </c>
      <c r="J2922">
        <f t="shared" si="135"/>
        <v>0.30598506898211458</v>
      </c>
      <c r="K2922">
        <f t="shared" si="136"/>
        <v>5.3997365114490825E-2</v>
      </c>
      <c r="L2922">
        <f t="shared" si="137"/>
        <v>0</v>
      </c>
    </row>
    <row r="2923" spans="2:12" x14ac:dyDescent="0.35">
      <c r="B2923" s="30">
        <v>41030</v>
      </c>
      <c r="C2923" s="31" t="s">
        <v>68</v>
      </c>
      <c r="D2923" s="32">
        <v>1.243307101179338E-4</v>
      </c>
      <c r="E2923" s="32">
        <v>0.12981475320160424</v>
      </c>
      <c r="F2923" s="32">
        <v>0</v>
      </c>
      <c r="G2923">
        <f>(D2923*Ergebnis!$C$2*Ergebnis!$C$6)</f>
        <v>0.81560945837364573</v>
      </c>
      <c r="H2923">
        <f>Ergebnis!$C$3/1000*Eigenverbrauch!E2923</f>
        <v>0.38944425960481271</v>
      </c>
      <c r="I2923">
        <f>Ergebnis!$C$4/1000*Eigenverbrauch!F2923</f>
        <v>0</v>
      </c>
      <c r="J2923">
        <f t="shared" si="135"/>
        <v>0.3310276206640908</v>
      </c>
      <c r="K2923">
        <f t="shared" si="136"/>
        <v>0.48458183770955493</v>
      </c>
      <c r="L2923">
        <f t="shared" si="137"/>
        <v>0</v>
      </c>
    </row>
    <row r="2924" spans="2:12" x14ac:dyDescent="0.35">
      <c r="B2924" s="30">
        <v>41030</v>
      </c>
      <c r="C2924" s="31" t="s">
        <v>69</v>
      </c>
      <c r="D2924" s="32">
        <v>1.4331490652380209E-4</v>
      </c>
      <c r="E2924" s="32">
        <v>0.12830737226782946</v>
      </c>
      <c r="F2924" s="32">
        <v>0</v>
      </c>
      <c r="G2924">
        <f>(D2924*Ergebnis!$C$2*Ergebnis!$C$6)</f>
        <v>0.94014578679614169</v>
      </c>
      <c r="H2924">
        <f>Ergebnis!$C$3/1000*Eigenverbrauch!E2924</f>
        <v>0.38492211680348837</v>
      </c>
      <c r="I2924">
        <f>Ergebnis!$C$4/1000*Eigenverbrauch!F2924</f>
        <v>0</v>
      </c>
      <c r="J2924">
        <f t="shared" si="135"/>
        <v>0.32718379928296509</v>
      </c>
      <c r="K2924">
        <f t="shared" si="136"/>
        <v>0.61296198751317665</v>
      </c>
      <c r="L2924">
        <f t="shared" si="137"/>
        <v>0</v>
      </c>
    </row>
    <row r="2925" spans="2:12" x14ac:dyDescent="0.35">
      <c r="B2925" s="30">
        <v>41030</v>
      </c>
      <c r="C2925" s="31" t="s">
        <v>70</v>
      </c>
      <c r="D2925" s="32">
        <v>6.8692815942286568E-5</v>
      </c>
      <c r="E2925" s="32">
        <v>0.13964747814752329</v>
      </c>
      <c r="F2925" s="32">
        <v>0</v>
      </c>
      <c r="G2925">
        <f>(D2925*Ergebnis!$C$2*Ergebnis!$C$6)</f>
        <v>0.45062487258139988</v>
      </c>
      <c r="H2925">
        <f>Ergebnis!$C$3/1000*Eigenverbrauch!E2925</f>
        <v>0.41894243444256984</v>
      </c>
      <c r="I2925">
        <f>Ergebnis!$C$4/1000*Eigenverbrauch!F2925</f>
        <v>0</v>
      </c>
      <c r="J2925">
        <f t="shared" si="135"/>
        <v>0.35610106927618435</v>
      </c>
      <c r="K2925">
        <f t="shared" si="136"/>
        <v>9.4523803305215537E-2</v>
      </c>
      <c r="L2925">
        <f t="shared" si="137"/>
        <v>0</v>
      </c>
    </row>
    <row r="2926" spans="2:12" x14ac:dyDescent="0.35">
      <c r="B2926" s="30">
        <v>41030</v>
      </c>
      <c r="C2926" s="31" t="s">
        <v>71</v>
      </c>
      <c r="D2926" s="32">
        <v>3.0264279865864821E-5</v>
      </c>
      <c r="E2926" s="32">
        <v>0.15859138108481169</v>
      </c>
      <c r="F2926" s="32">
        <v>0</v>
      </c>
      <c r="G2926">
        <f>(D2926*Ergebnis!$C$2*Ergebnis!$C$6)</f>
        <v>0.19853367592007323</v>
      </c>
      <c r="H2926">
        <f>Ergebnis!$C$3/1000*Eigenverbrauch!E2926</f>
        <v>0.47577414325443507</v>
      </c>
      <c r="I2926">
        <f>Ergebnis!$C$4/1000*Eigenverbrauch!F2926</f>
        <v>0</v>
      </c>
      <c r="J2926">
        <f t="shared" si="135"/>
        <v>0.16875362453206225</v>
      </c>
      <c r="K2926">
        <f t="shared" si="136"/>
        <v>2.9780051388010986E-2</v>
      </c>
      <c r="L2926">
        <f t="shared" si="137"/>
        <v>0</v>
      </c>
    </row>
    <row r="2927" spans="2:12" x14ac:dyDescent="0.35">
      <c r="B2927" s="30">
        <v>41030</v>
      </c>
      <c r="C2927" s="31" t="s">
        <v>72</v>
      </c>
      <c r="D2927" s="32">
        <v>4.075554630068677E-6</v>
      </c>
      <c r="E2927" s="32">
        <v>0.1683165778652784</v>
      </c>
      <c r="F2927" s="32">
        <v>0</v>
      </c>
      <c r="G2927">
        <f>(D2927*Ergebnis!$C$2*Ergebnis!$C$6)</f>
        <v>2.673563837325052E-2</v>
      </c>
      <c r="H2927">
        <f>Ergebnis!$C$3/1000*Eigenverbrauch!E2927</f>
        <v>0.50494973359583517</v>
      </c>
      <c r="I2927">
        <f>Ergebnis!$C$4/1000*Eigenverbrauch!F2927</f>
        <v>0</v>
      </c>
      <c r="J2927">
        <f t="shared" si="135"/>
        <v>2.272529261726294E-2</v>
      </c>
      <c r="K2927">
        <f t="shared" si="136"/>
        <v>4.0103457559875801E-3</v>
      </c>
      <c r="L2927">
        <f t="shared" si="137"/>
        <v>0</v>
      </c>
    </row>
    <row r="2928" spans="2:12" x14ac:dyDescent="0.35">
      <c r="B2928" s="30">
        <v>41030</v>
      </c>
      <c r="C2928" s="31" t="s">
        <v>73</v>
      </c>
      <c r="D2928" s="32">
        <v>0</v>
      </c>
      <c r="E2928" s="32">
        <v>0.16817221401436952</v>
      </c>
      <c r="F2928" s="32">
        <v>0</v>
      </c>
      <c r="G2928">
        <f>(D2928*Ergebnis!$C$2*Ergebnis!$C$6)</f>
        <v>0</v>
      </c>
      <c r="H2928">
        <f>Ergebnis!$C$3/1000*Eigenverbrauch!E2928</f>
        <v>0.50451664204310853</v>
      </c>
      <c r="I2928">
        <f>Ergebnis!$C$4/1000*Eigenverbrauch!F2928</f>
        <v>0</v>
      </c>
      <c r="J2928">
        <f t="shared" si="135"/>
        <v>0</v>
      </c>
      <c r="K2928">
        <f t="shared" si="136"/>
        <v>0</v>
      </c>
      <c r="L2928">
        <f t="shared" si="137"/>
        <v>0</v>
      </c>
    </row>
    <row r="2929" spans="2:12" x14ac:dyDescent="0.35">
      <c r="B2929" s="30">
        <v>41030</v>
      </c>
      <c r="C2929" s="31" t="s">
        <v>74</v>
      </c>
      <c r="D2929" s="32">
        <v>0</v>
      </c>
      <c r="E2929" s="32">
        <v>0.15397135929748365</v>
      </c>
      <c r="F2929" s="32">
        <v>0</v>
      </c>
      <c r="G2929">
        <f>(D2929*Ergebnis!$C$2*Ergebnis!$C$6)</f>
        <v>0</v>
      </c>
      <c r="H2929">
        <f>Ergebnis!$C$3/1000*Eigenverbrauch!E2929</f>
        <v>0.46191407789245098</v>
      </c>
      <c r="I2929">
        <f>Ergebnis!$C$4/1000*Eigenverbrauch!F2929</f>
        <v>0</v>
      </c>
      <c r="J2929">
        <f t="shared" si="135"/>
        <v>0</v>
      </c>
      <c r="K2929">
        <f t="shared" si="136"/>
        <v>0</v>
      </c>
      <c r="L2929">
        <f t="shared" si="137"/>
        <v>0</v>
      </c>
    </row>
    <row r="2930" spans="2:12" x14ac:dyDescent="0.35">
      <c r="B2930" s="30">
        <v>41030</v>
      </c>
      <c r="C2930" s="31" t="s">
        <v>75</v>
      </c>
      <c r="D2930" s="32">
        <v>0</v>
      </c>
      <c r="E2930" s="32">
        <v>0.13067978558366147</v>
      </c>
      <c r="F2930" s="32">
        <v>0</v>
      </c>
      <c r="G2930">
        <f>(D2930*Ergebnis!$C$2*Ergebnis!$C$6)</f>
        <v>0</v>
      </c>
      <c r="H2930">
        <f>Ergebnis!$C$3/1000*Eigenverbrauch!E2930</f>
        <v>0.39203935675098445</v>
      </c>
      <c r="I2930">
        <f>Ergebnis!$C$4/1000*Eigenverbrauch!F2930</f>
        <v>0</v>
      </c>
      <c r="J2930">
        <f t="shared" si="135"/>
        <v>0</v>
      </c>
      <c r="K2930">
        <f t="shared" si="136"/>
        <v>0</v>
      </c>
      <c r="L2930">
        <f t="shared" si="137"/>
        <v>0</v>
      </c>
    </row>
    <row r="2931" spans="2:12" x14ac:dyDescent="0.35">
      <c r="B2931" s="30">
        <v>41030</v>
      </c>
      <c r="C2931" s="31" t="s">
        <v>76</v>
      </c>
      <c r="D2931" s="32">
        <v>0</v>
      </c>
      <c r="E2931" s="32">
        <v>0.10395350058103596</v>
      </c>
      <c r="F2931" s="32">
        <v>0</v>
      </c>
      <c r="G2931">
        <f>(D2931*Ergebnis!$C$2*Ergebnis!$C$6)</f>
        <v>0</v>
      </c>
      <c r="H2931">
        <f>Ergebnis!$C$3/1000*Eigenverbrauch!E2931</f>
        <v>0.31186050174310787</v>
      </c>
      <c r="I2931">
        <f>Ergebnis!$C$4/1000*Eigenverbrauch!F2931</f>
        <v>0</v>
      </c>
      <c r="J2931">
        <f t="shared" si="135"/>
        <v>0</v>
      </c>
      <c r="K2931">
        <f t="shared" si="136"/>
        <v>0</v>
      </c>
      <c r="L2931">
        <f t="shared" si="137"/>
        <v>0</v>
      </c>
    </row>
    <row r="2932" spans="2:12" x14ac:dyDescent="0.35">
      <c r="B2932" s="30">
        <v>41031</v>
      </c>
      <c r="C2932" s="31" t="s">
        <v>53</v>
      </c>
      <c r="D2932" s="32">
        <v>0</v>
      </c>
      <c r="E2932" s="32">
        <v>7.9566174300796946E-2</v>
      </c>
      <c r="F2932" s="32">
        <v>0</v>
      </c>
      <c r="G2932">
        <f>(D2932*Ergebnis!$C$2*Ergebnis!$C$6)</f>
        <v>0</v>
      </c>
      <c r="H2932">
        <f>Ergebnis!$C$3/1000*Eigenverbrauch!E2932</f>
        <v>0.23869852290239085</v>
      </c>
      <c r="I2932">
        <f>Ergebnis!$C$4/1000*Eigenverbrauch!F2932</f>
        <v>0</v>
      </c>
      <c r="J2932">
        <f t="shared" si="135"/>
        <v>0</v>
      </c>
      <c r="K2932">
        <f t="shared" si="136"/>
        <v>0</v>
      </c>
      <c r="L2932">
        <f t="shared" si="137"/>
        <v>0</v>
      </c>
    </row>
    <row r="2933" spans="2:12" x14ac:dyDescent="0.35">
      <c r="B2933" s="30">
        <v>41031</v>
      </c>
      <c r="C2933" s="31" t="s">
        <v>54</v>
      </c>
      <c r="D2933" s="32">
        <v>0</v>
      </c>
      <c r="E2933" s="32">
        <v>6.8942460358575597E-2</v>
      </c>
      <c r="F2933" s="32">
        <v>0</v>
      </c>
      <c r="G2933">
        <f>(D2933*Ergebnis!$C$2*Ergebnis!$C$6)</f>
        <v>0</v>
      </c>
      <c r="H2933">
        <f>Ergebnis!$C$3/1000*Eigenverbrauch!E2933</f>
        <v>0.20682738107572679</v>
      </c>
      <c r="I2933">
        <f>Ergebnis!$C$4/1000*Eigenverbrauch!F2933</f>
        <v>0</v>
      </c>
      <c r="J2933">
        <f t="shared" si="135"/>
        <v>0</v>
      </c>
      <c r="K2933">
        <f t="shared" si="136"/>
        <v>0</v>
      </c>
      <c r="L2933">
        <f t="shared" si="137"/>
        <v>0</v>
      </c>
    </row>
    <row r="2934" spans="2:12" x14ac:dyDescent="0.35">
      <c r="B2934" s="30">
        <v>41031</v>
      </c>
      <c r="C2934" s="31" t="s">
        <v>55</v>
      </c>
      <c r="D2934" s="32">
        <v>0</v>
      </c>
      <c r="E2934" s="32">
        <v>6.8469175573996802E-2</v>
      </c>
      <c r="F2934" s="32">
        <v>0</v>
      </c>
      <c r="G2934">
        <f>(D2934*Ergebnis!$C$2*Ergebnis!$C$6)</f>
        <v>0</v>
      </c>
      <c r="H2934">
        <f>Ergebnis!$C$3/1000*Eigenverbrauch!E2934</f>
        <v>0.20540752672199042</v>
      </c>
      <c r="I2934">
        <f>Ergebnis!$C$4/1000*Eigenverbrauch!F2934</f>
        <v>0</v>
      </c>
      <c r="J2934">
        <f t="shared" si="135"/>
        <v>0</v>
      </c>
      <c r="K2934">
        <f t="shared" si="136"/>
        <v>0</v>
      </c>
      <c r="L2934">
        <f t="shared" si="137"/>
        <v>0</v>
      </c>
    </row>
    <row r="2935" spans="2:12" x14ac:dyDescent="0.35">
      <c r="B2935" s="30">
        <v>41031</v>
      </c>
      <c r="C2935" s="31" t="s">
        <v>56</v>
      </c>
      <c r="D2935" s="32">
        <v>0</v>
      </c>
      <c r="E2935" s="32">
        <v>7.1668903609628215E-2</v>
      </c>
      <c r="F2935" s="32">
        <v>0</v>
      </c>
      <c r="G2935">
        <f>(D2935*Ergebnis!$C$2*Ergebnis!$C$6)</f>
        <v>0</v>
      </c>
      <c r="H2935">
        <f>Ergebnis!$C$3/1000*Eigenverbrauch!E2935</f>
        <v>0.21500671082888465</v>
      </c>
      <c r="I2935">
        <f>Ergebnis!$C$4/1000*Eigenverbrauch!F2935</f>
        <v>0</v>
      </c>
      <c r="J2935">
        <f t="shared" si="135"/>
        <v>0</v>
      </c>
      <c r="K2935">
        <f t="shared" si="136"/>
        <v>0</v>
      </c>
      <c r="L2935">
        <f t="shared" si="137"/>
        <v>0</v>
      </c>
    </row>
    <row r="2936" spans="2:12" x14ac:dyDescent="0.35">
      <c r="B2936" s="30">
        <v>41031</v>
      </c>
      <c r="C2936" s="31" t="s">
        <v>57</v>
      </c>
      <c r="D2936" s="32">
        <v>0</v>
      </c>
      <c r="E2936" s="32">
        <v>7.7811148385739298E-2</v>
      </c>
      <c r="F2936" s="32">
        <v>0</v>
      </c>
      <c r="G2936">
        <f>(D2936*Ergebnis!$C$2*Ergebnis!$C$6)</f>
        <v>0</v>
      </c>
      <c r="H2936">
        <f>Ergebnis!$C$3/1000*Eigenverbrauch!E2936</f>
        <v>0.23343344515721789</v>
      </c>
      <c r="I2936">
        <f>Ergebnis!$C$4/1000*Eigenverbrauch!F2936</f>
        <v>0</v>
      </c>
      <c r="J2936">
        <f t="shared" si="135"/>
        <v>0</v>
      </c>
      <c r="K2936">
        <f t="shared" si="136"/>
        <v>0</v>
      </c>
      <c r="L2936">
        <f t="shared" si="137"/>
        <v>0</v>
      </c>
    </row>
    <row r="2937" spans="2:12" x14ac:dyDescent="0.35">
      <c r="B2937" s="30">
        <v>41031</v>
      </c>
      <c r="C2937" s="31" t="s">
        <v>58</v>
      </c>
      <c r="D2937" s="32">
        <v>0</v>
      </c>
      <c r="E2937" s="32">
        <v>9.0099961927265951E-2</v>
      </c>
      <c r="F2937" s="32">
        <v>0</v>
      </c>
      <c r="G2937">
        <f>(D2937*Ergebnis!$C$2*Ergebnis!$C$6)</f>
        <v>0</v>
      </c>
      <c r="H2937">
        <f>Ergebnis!$C$3/1000*Eigenverbrauch!E2937</f>
        <v>0.27029988578179787</v>
      </c>
      <c r="I2937">
        <f>Ergebnis!$C$4/1000*Eigenverbrauch!F2937</f>
        <v>0</v>
      </c>
      <c r="J2937">
        <f t="shared" si="135"/>
        <v>0</v>
      </c>
      <c r="K2937">
        <f t="shared" si="136"/>
        <v>0</v>
      </c>
      <c r="L2937">
        <f t="shared" si="137"/>
        <v>0</v>
      </c>
    </row>
    <row r="2938" spans="2:12" x14ac:dyDescent="0.35">
      <c r="B2938" s="30">
        <v>41031</v>
      </c>
      <c r="C2938" s="31" t="s">
        <v>59</v>
      </c>
      <c r="D2938" s="32">
        <v>1.6039279511883179E-6</v>
      </c>
      <c r="E2938" s="32">
        <v>0.11401823119339237</v>
      </c>
      <c r="F2938" s="32">
        <v>0</v>
      </c>
      <c r="G2938">
        <f>(D2938*Ergebnis!$C$2*Ergebnis!$C$6)</f>
        <v>1.0521767359795365E-2</v>
      </c>
      <c r="H2938">
        <f>Ergebnis!$C$3/1000*Eigenverbrauch!E2938</f>
        <v>0.34205469358017709</v>
      </c>
      <c r="I2938">
        <f>Ergebnis!$C$4/1000*Eigenverbrauch!F2938</f>
        <v>0</v>
      </c>
      <c r="J2938">
        <f t="shared" si="135"/>
        <v>8.9435022558260607E-3</v>
      </c>
      <c r="K2938">
        <f t="shared" si="136"/>
        <v>1.5782651039693042E-3</v>
      </c>
      <c r="L2938">
        <f t="shared" si="137"/>
        <v>0</v>
      </c>
    </row>
    <row r="2939" spans="2:12" x14ac:dyDescent="0.35">
      <c r="B2939" s="30">
        <v>41031</v>
      </c>
      <c r="C2939" s="31" t="s">
        <v>60</v>
      </c>
      <c r="D2939" s="32">
        <v>2.3348983945167647E-5</v>
      </c>
      <c r="E2939" s="32">
        <v>0.12595735471979483</v>
      </c>
      <c r="F2939" s="32">
        <v>0</v>
      </c>
      <c r="G2939">
        <f>(D2939*Ergebnis!$C$2*Ergebnis!$C$6)</f>
        <v>0.15316933468029975</v>
      </c>
      <c r="H2939">
        <f>Ergebnis!$C$3/1000*Eigenverbrauch!E2939</f>
        <v>0.37787206415938446</v>
      </c>
      <c r="I2939">
        <f>Ergebnis!$C$4/1000*Eigenverbrauch!F2939</f>
        <v>0</v>
      </c>
      <c r="J2939">
        <f t="shared" si="135"/>
        <v>0.13019393447825478</v>
      </c>
      <c r="K2939">
        <f t="shared" si="136"/>
        <v>2.2975400202044971E-2</v>
      </c>
      <c r="L2939">
        <f t="shared" si="137"/>
        <v>0</v>
      </c>
    </row>
    <row r="2940" spans="2:12" x14ac:dyDescent="0.35">
      <c r="B2940" s="30">
        <v>41031</v>
      </c>
      <c r="C2940" s="31" t="s">
        <v>61</v>
      </c>
      <c r="D2940" s="32">
        <v>9.1476481019412429E-5</v>
      </c>
      <c r="E2940" s="32">
        <v>0.12438621582100561</v>
      </c>
      <c r="F2940" s="32">
        <v>0</v>
      </c>
      <c r="G2940">
        <f>(D2940*Ergebnis!$C$2*Ergebnis!$C$6)</f>
        <v>0.60008571548734557</v>
      </c>
      <c r="H2940">
        <f>Ergebnis!$C$3/1000*Eigenverbrauch!E2940</f>
        <v>0.3731586474630168</v>
      </c>
      <c r="I2940">
        <f>Ergebnis!$C$4/1000*Eigenverbrauch!F2940</f>
        <v>0</v>
      </c>
      <c r="J2940">
        <f t="shared" si="135"/>
        <v>0.31718485034356425</v>
      </c>
      <c r="K2940">
        <f t="shared" si="136"/>
        <v>0.28290086514378132</v>
      </c>
      <c r="L2940">
        <f t="shared" si="137"/>
        <v>0</v>
      </c>
    </row>
    <row r="2941" spans="2:12" x14ac:dyDescent="0.35">
      <c r="B2941" s="30">
        <v>41031</v>
      </c>
      <c r="C2941" s="31" t="s">
        <v>62</v>
      </c>
      <c r="D2941" s="32">
        <v>1.0234900901640209E-4</v>
      </c>
      <c r="E2941" s="32">
        <v>0.11931303161688153</v>
      </c>
      <c r="F2941" s="32">
        <v>0</v>
      </c>
      <c r="G2941">
        <f>(D2941*Ergebnis!$C$2*Ergebnis!$C$6)</f>
        <v>0.67140949914759773</v>
      </c>
      <c r="H2941">
        <f>Ergebnis!$C$3/1000*Eigenverbrauch!E2941</f>
        <v>0.35793909485064457</v>
      </c>
      <c r="I2941">
        <f>Ergebnis!$C$4/1000*Eigenverbrauch!F2941</f>
        <v>0</v>
      </c>
      <c r="J2941">
        <f t="shared" si="135"/>
        <v>0.3042482306230479</v>
      </c>
      <c r="K2941">
        <f t="shared" si="136"/>
        <v>0.36716126852454983</v>
      </c>
      <c r="L2941">
        <f t="shared" si="137"/>
        <v>0</v>
      </c>
    </row>
    <row r="2942" spans="2:12" x14ac:dyDescent="0.35">
      <c r="B2942" s="30">
        <v>41031</v>
      </c>
      <c r="C2942" s="31" t="s">
        <v>63</v>
      </c>
      <c r="D2942" s="32">
        <v>1.3776689344674085E-4</v>
      </c>
      <c r="E2942" s="32">
        <v>0.11579534520509971</v>
      </c>
      <c r="F2942" s="32">
        <v>0</v>
      </c>
      <c r="G2942">
        <f>(D2942*Ergebnis!$C$2*Ergebnis!$C$6)</f>
        <v>0.90375082101061999</v>
      </c>
      <c r="H2942">
        <f>Ergebnis!$C$3/1000*Eigenverbrauch!E2942</f>
        <v>0.34738603561529913</v>
      </c>
      <c r="I2942">
        <f>Ergebnis!$C$4/1000*Eigenverbrauch!F2942</f>
        <v>0</v>
      </c>
      <c r="J2942">
        <f t="shared" si="135"/>
        <v>0.29527813027300426</v>
      </c>
      <c r="K2942">
        <f t="shared" si="136"/>
        <v>0.60847269073761567</v>
      </c>
      <c r="L2942">
        <f t="shared" si="137"/>
        <v>0</v>
      </c>
    </row>
    <row r="2943" spans="2:12" x14ac:dyDescent="0.35">
      <c r="B2943" s="30">
        <v>41031</v>
      </c>
      <c r="C2943" s="31" t="s">
        <v>64</v>
      </c>
      <c r="D2943" s="32">
        <v>2.2682433558895122E-4</v>
      </c>
      <c r="E2943" s="32">
        <v>0.12002879750693281</v>
      </c>
      <c r="F2943" s="32">
        <v>0</v>
      </c>
      <c r="G2943">
        <f>(D2943*Ergebnis!$C$2*Ergebnis!$C$6)</f>
        <v>1.4879676414635201</v>
      </c>
      <c r="H2943">
        <f>Ergebnis!$C$3/1000*Eigenverbrauch!E2943</f>
        <v>0.36008639252079844</v>
      </c>
      <c r="I2943">
        <f>Ergebnis!$C$4/1000*Eigenverbrauch!F2943</f>
        <v>0</v>
      </c>
      <c r="J2943">
        <f t="shared" si="135"/>
        <v>0.30607343364267864</v>
      </c>
      <c r="K2943">
        <f t="shared" si="136"/>
        <v>1.1818942078208414</v>
      </c>
      <c r="L2943">
        <f t="shared" si="137"/>
        <v>0</v>
      </c>
    </row>
    <row r="2944" spans="2:12" x14ac:dyDescent="0.35">
      <c r="B2944" s="30">
        <v>41031</v>
      </c>
      <c r="C2944" s="31" t="s">
        <v>65</v>
      </c>
      <c r="D2944" s="32">
        <v>1.5548898261232981E-4</v>
      </c>
      <c r="E2944" s="32">
        <v>0.12586079378333134</v>
      </c>
      <c r="F2944" s="32">
        <v>0</v>
      </c>
      <c r="G2944">
        <f>(D2944*Ergebnis!$C$2*Ergebnis!$C$6)</f>
        <v>1.0200077259368836</v>
      </c>
      <c r="H2944">
        <f>Ergebnis!$C$3/1000*Eigenverbrauch!E2944</f>
        <v>0.377582381349994</v>
      </c>
      <c r="I2944">
        <f>Ergebnis!$C$4/1000*Eigenverbrauch!F2944</f>
        <v>0</v>
      </c>
      <c r="J2944">
        <f t="shared" si="135"/>
        <v>0.32094502414749487</v>
      </c>
      <c r="K2944">
        <f t="shared" si="136"/>
        <v>0.69906270178938867</v>
      </c>
      <c r="L2944">
        <f t="shared" si="137"/>
        <v>0</v>
      </c>
    </row>
    <row r="2945" spans="2:12" x14ac:dyDescent="0.35">
      <c r="B2945" s="30">
        <v>41031</v>
      </c>
      <c r="C2945" s="31" t="s">
        <v>66</v>
      </c>
      <c r="D2945" s="32">
        <v>2.306763920618871E-4</v>
      </c>
      <c r="E2945" s="32">
        <v>0.12156589352403967</v>
      </c>
      <c r="F2945" s="32">
        <v>0</v>
      </c>
      <c r="G2945">
        <f>(D2945*Ergebnis!$C$2*Ergebnis!$C$6)</f>
        <v>1.5132371319259794</v>
      </c>
      <c r="H2945">
        <f>Ergebnis!$C$3/1000*Eigenverbrauch!E2945</f>
        <v>0.36469768057211899</v>
      </c>
      <c r="I2945">
        <f>Ergebnis!$C$4/1000*Eigenverbrauch!F2945</f>
        <v>0</v>
      </c>
      <c r="J2945">
        <f t="shared" si="135"/>
        <v>0.30999302848630111</v>
      </c>
      <c r="K2945">
        <f t="shared" si="136"/>
        <v>1.2032441034396784</v>
      </c>
      <c r="L2945">
        <f t="shared" si="137"/>
        <v>0</v>
      </c>
    </row>
    <row r="2946" spans="2:12" x14ac:dyDescent="0.35">
      <c r="B2946" s="30">
        <v>41031</v>
      </c>
      <c r="C2946" s="31" t="s">
        <v>67</v>
      </c>
      <c r="D2946" s="32">
        <v>3.3967775799059486E-4</v>
      </c>
      <c r="E2946" s="32">
        <v>0.11264685905127231</v>
      </c>
      <c r="F2946" s="32">
        <v>0</v>
      </c>
      <c r="G2946">
        <f>(D2946*Ergebnis!$C$2*Ergebnis!$C$6)</f>
        <v>2.2282860924183021</v>
      </c>
      <c r="H2946">
        <f>Ergebnis!$C$3/1000*Eigenverbrauch!E2946</f>
        <v>0.33794057715381692</v>
      </c>
      <c r="I2946">
        <f>Ergebnis!$C$4/1000*Eigenverbrauch!F2946</f>
        <v>0</v>
      </c>
      <c r="J2946">
        <f t="shared" si="135"/>
        <v>0.28724949058074439</v>
      </c>
      <c r="K2946">
        <f t="shared" si="136"/>
        <v>1.9410366018375578</v>
      </c>
      <c r="L2946">
        <f t="shared" si="137"/>
        <v>0</v>
      </c>
    </row>
    <row r="2947" spans="2:12" x14ac:dyDescent="0.35">
      <c r="B2947" s="30">
        <v>41031</v>
      </c>
      <c r="C2947" s="31" t="s">
        <v>68</v>
      </c>
      <c r="D2947" s="32">
        <v>9.3198731524376933E-5</v>
      </c>
      <c r="E2947" s="32">
        <v>0.10853394287707716</v>
      </c>
      <c r="F2947" s="32">
        <v>0</v>
      </c>
      <c r="G2947">
        <f>(D2947*Ergebnis!$C$2*Ergebnis!$C$6)</f>
        <v>0.61138367879991273</v>
      </c>
      <c r="H2947">
        <f>Ergebnis!$C$3/1000*Eigenverbrauch!E2947</f>
        <v>0.32560182863123144</v>
      </c>
      <c r="I2947">
        <f>Ergebnis!$C$4/1000*Eigenverbrauch!F2947</f>
        <v>0</v>
      </c>
      <c r="J2947">
        <f t="shared" si="135"/>
        <v>0.2767615543365467</v>
      </c>
      <c r="K2947">
        <f t="shared" si="136"/>
        <v>0.33462212446336603</v>
      </c>
      <c r="L2947">
        <f t="shared" si="137"/>
        <v>0</v>
      </c>
    </row>
    <row r="2948" spans="2:12" x14ac:dyDescent="0.35">
      <c r="B2948" s="30">
        <v>41031</v>
      </c>
      <c r="C2948" s="31" t="s">
        <v>69</v>
      </c>
      <c r="D2948" s="32">
        <v>6.2001018178722191E-5</v>
      </c>
      <c r="E2948" s="32">
        <v>0.11188038549494082</v>
      </c>
      <c r="F2948" s="32">
        <v>0</v>
      </c>
      <c r="G2948">
        <f>(D2948*Ergebnis!$C$2*Ergebnis!$C$6)</f>
        <v>0.40672667925241757</v>
      </c>
      <c r="H2948">
        <f>Ergebnis!$C$3/1000*Eigenverbrauch!E2948</f>
        <v>0.33564115648482246</v>
      </c>
      <c r="I2948">
        <f>Ergebnis!$C$4/1000*Eigenverbrauch!F2948</f>
        <v>0</v>
      </c>
      <c r="J2948">
        <f t="shared" si="135"/>
        <v>0.2852949830120991</v>
      </c>
      <c r="K2948">
        <f t="shared" si="136"/>
        <v>0.12143169624031847</v>
      </c>
      <c r="L2948">
        <f t="shared" si="137"/>
        <v>0</v>
      </c>
    </row>
    <row r="2949" spans="2:12" x14ac:dyDescent="0.35">
      <c r="B2949" s="30">
        <v>41031</v>
      </c>
      <c r="C2949" s="31" t="s">
        <v>70</v>
      </c>
      <c r="D2949" s="32">
        <v>1.4628611731862636E-4</v>
      </c>
      <c r="E2949" s="32">
        <v>0.12538549060593204</v>
      </c>
      <c r="F2949" s="32">
        <v>0</v>
      </c>
      <c r="G2949">
        <f>(D2949*Ergebnis!$C$2*Ergebnis!$C$6)</f>
        <v>0.95963692961018887</v>
      </c>
      <c r="H2949">
        <f>Ergebnis!$C$3/1000*Eigenverbrauch!E2949</f>
        <v>0.3761564718177961</v>
      </c>
      <c r="I2949">
        <f>Ergebnis!$C$4/1000*Eigenverbrauch!F2949</f>
        <v>0</v>
      </c>
      <c r="J2949">
        <f t="shared" ref="J2949:J3012" si="138">MIN(G2949,H2949)*0.85</f>
        <v>0.3197330010451267</v>
      </c>
      <c r="K2949">
        <f t="shared" ref="K2949:K3012" si="139">G2949-J2949</f>
        <v>0.63990392856506217</v>
      </c>
      <c r="L2949">
        <f t="shared" ref="L2949:L3012" si="140">MIN(I2949,K2949)*0.9</f>
        <v>0</v>
      </c>
    </row>
    <row r="2950" spans="2:12" x14ac:dyDescent="0.35">
      <c r="B2950" s="30">
        <v>41031</v>
      </c>
      <c r="C2950" s="31" t="s">
        <v>71</v>
      </c>
      <c r="D2950" s="32">
        <v>4.3082556524951786E-5</v>
      </c>
      <c r="E2950" s="32">
        <v>0.14486589540244865</v>
      </c>
      <c r="F2950" s="32">
        <v>0</v>
      </c>
      <c r="G2950">
        <f>(D2950*Ergebnis!$C$2*Ergebnis!$C$6)</f>
        <v>0.28262157080368372</v>
      </c>
      <c r="H2950">
        <f>Ergebnis!$C$3/1000*Eigenverbrauch!E2950</f>
        <v>0.43459768620734596</v>
      </c>
      <c r="I2950">
        <f>Ergebnis!$C$4/1000*Eigenverbrauch!F2950</f>
        <v>0</v>
      </c>
      <c r="J2950">
        <f t="shared" si="138"/>
        <v>0.24022833518313116</v>
      </c>
      <c r="K2950">
        <f t="shared" si="139"/>
        <v>4.2393235620552555E-2</v>
      </c>
      <c r="L2950">
        <f t="shared" si="140"/>
        <v>0</v>
      </c>
    </row>
    <row r="2951" spans="2:12" x14ac:dyDescent="0.35">
      <c r="B2951" s="30">
        <v>41031</v>
      </c>
      <c r="C2951" s="31" t="s">
        <v>72</v>
      </c>
      <c r="D2951" s="32">
        <v>2.2415550465377722E-5</v>
      </c>
      <c r="E2951" s="32">
        <v>0.15284021561888372</v>
      </c>
      <c r="F2951" s="32">
        <v>0</v>
      </c>
      <c r="G2951">
        <f>(D2951*Ergebnis!$C$2*Ergebnis!$C$6)</f>
        <v>0.14704601105287785</v>
      </c>
      <c r="H2951">
        <f>Ergebnis!$C$3/1000*Eigenverbrauch!E2951</f>
        <v>0.45852064685665117</v>
      </c>
      <c r="I2951">
        <f>Ergebnis!$C$4/1000*Eigenverbrauch!F2951</f>
        <v>0</v>
      </c>
      <c r="J2951">
        <f t="shared" si="138"/>
        <v>0.12498910939494616</v>
      </c>
      <c r="K2951">
        <f t="shared" si="139"/>
        <v>2.2056901657931685E-2</v>
      </c>
      <c r="L2951">
        <f t="shared" si="140"/>
        <v>0</v>
      </c>
    </row>
    <row r="2952" spans="2:12" x14ac:dyDescent="0.35">
      <c r="B2952" s="30">
        <v>41031</v>
      </c>
      <c r="C2952" s="31" t="s">
        <v>73</v>
      </c>
      <c r="D2952" s="32">
        <v>5.2587801678305506E-7</v>
      </c>
      <c r="E2952" s="32">
        <v>0.15735326076426029</v>
      </c>
      <c r="F2952" s="32">
        <v>0</v>
      </c>
      <c r="G2952">
        <f>(D2952*Ergebnis!$C$2*Ergebnis!$C$6)</f>
        <v>3.4497597900968414E-3</v>
      </c>
      <c r="H2952">
        <f>Ergebnis!$C$3/1000*Eigenverbrauch!E2952</f>
        <v>0.47205978229278089</v>
      </c>
      <c r="I2952">
        <f>Ergebnis!$C$4/1000*Eigenverbrauch!F2952</f>
        <v>0</v>
      </c>
      <c r="J2952">
        <f t="shared" si="138"/>
        <v>2.9322958215823153E-3</v>
      </c>
      <c r="K2952">
        <f t="shared" si="139"/>
        <v>5.1746396851452608E-4</v>
      </c>
      <c r="L2952">
        <f t="shared" si="140"/>
        <v>0</v>
      </c>
    </row>
    <row r="2953" spans="2:12" x14ac:dyDescent="0.35">
      <c r="B2953" s="30">
        <v>41031</v>
      </c>
      <c r="C2953" s="31" t="s">
        <v>74</v>
      </c>
      <c r="D2953" s="32">
        <v>0</v>
      </c>
      <c r="E2953" s="32">
        <v>0.15167957028683929</v>
      </c>
      <c r="F2953" s="32">
        <v>0</v>
      </c>
      <c r="G2953">
        <f>(D2953*Ergebnis!$C$2*Ergebnis!$C$6)</f>
        <v>0</v>
      </c>
      <c r="H2953">
        <f>Ergebnis!$C$3/1000*Eigenverbrauch!E2953</f>
        <v>0.45503871086051784</v>
      </c>
      <c r="I2953">
        <f>Ergebnis!$C$4/1000*Eigenverbrauch!F2953</f>
        <v>0</v>
      </c>
      <c r="J2953">
        <f t="shared" si="138"/>
        <v>0</v>
      </c>
      <c r="K2953">
        <f t="shared" si="139"/>
        <v>0</v>
      </c>
      <c r="L2953">
        <f t="shared" si="140"/>
        <v>0</v>
      </c>
    </row>
    <row r="2954" spans="2:12" x14ac:dyDescent="0.35">
      <c r="B2954" s="30">
        <v>41031</v>
      </c>
      <c r="C2954" s="31" t="s">
        <v>75</v>
      </c>
      <c r="D2954" s="32">
        <v>0</v>
      </c>
      <c r="E2954" s="32">
        <v>0.12672063592124699</v>
      </c>
      <c r="F2954" s="32">
        <v>0</v>
      </c>
      <c r="G2954">
        <f>(D2954*Ergebnis!$C$2*Ergebnis!$C$6)</f>
        <v>0</v>
      </c>
      <c r="H2954">
        <f>Ergebnis!$C$3/1000*Eigenverbrauch!E2954</f>
        <v>0.38016190776374098</v>
      </c>
      <c r="I2954">
        <f>Ergebnis!$C$4/1000*Eigenverbrauch!F2954</f>
        <v>0</v>
      </c>
      <c r="J2954">
        <f t="shared" si="138"/>
        <v>0</v>
      </c>
      <c r="K2954">
        <f t="shared" si="139"/>
        <v>0</v>
      </c>
      <c r="L2954">
        <f t="shared" si="140"/>
        <v>0</v>
      </c>
    </row>
    <row r="2955" spans="2:12" x14ac:dyDescent="0.35">
      <c r="B2955" s="30">
        <v>41031</v>
      </c>
      <c r="C2955" s="31" t="s">
        <v>76</v>
      </c>
      <c r="D2955" s="32">
        <v>0</v>
      </c>
      <c r="E2955" s="32">
        <v>9.6079006913462384E-2</v>
      </c>
      <c r="F2955" s="32">
        <v>0</v>
      </c>
      <c r="G2955">
        <f>(D2955*Ergebnis!$C$2*Ergebnis!$C$6)</f>
        <v>0</v>
      </c>
      <c r="H2955">
        <f>Ergebnis!$C$3/1000*Eigenverbrauch!E2955</f>
        <v>0.28823702074038715</v>
      </c>
      <c r="I2955">
        <f>Ergebnis!$C$4/1000*Eigenverbrauch!F2955</f>
        <v>0</v>
      </c>
      <c r="J2955">
        <f t="shared" si="138"/>
        <v>0</v>
      </c>
      <c r="K2955">
        <f t="shared" si="139"/>
        <v>0</v>
      </c>
      <c r="L2955">
        <f t="shared" si="140"/>
        <v>0</v>
      </c>
    </row>
    <row r="2956" spans="2:12" x14ac:dyDescent="0.35">
      <c r="B2956" s="30">
        <v>41032</v>
      </c>
      <c r="C2956" s="31" t="s">
        <v>53</v>
      </c>
      <c r="D2956" s="32">
        <v>0</v>
      </c>
      <c r="E2956" s="32">
        <v>7.9566174300796946E-2</v>
      </c>
      <c r="F2956" s="32">
        <v>0</v>
      </c>
      <c r="G2956">
        <f>(D2956*Ergebnis!$C$2*Ergebnis!$C$6)</f>
        <v>0</v>
      </c>
      <c r="H2956">
        <f>Ergebnis!$C$3/1000*Eigenverbrauch!E2956</f>
        <v>0.23869852290239085</v>
      </c>
      <c r="I2956">
        <f>Ergebnis!$C$4/1000*Eigenverbrauch!F2956</f>
        <v>0</v>
      </c>
      <c r="J2956">
        <f t="shared" si="138"/>
        <v>0</v>
      </c>
      <c r="K2956">
        <f t="shared" si="139"/>
        <v>0</v>
      </c>
      <c r="L2956">
        <f t="shared" si="140"/>
        <v>0</v>
      </c>
    </row>
    <row r="2957" spans="2:12" x14ac:dyDescent="0.35">
      <c r="B2957" s="30">
        <v>41032</v>
      </c>
      <c r="C2957" s="31" t="s">
        <v>54</v>
      </c>
      <c r="D2957" s="32">
        <v>0</v>
      </c>
      <c r="E2957" s="32">
        <v>6.8942460358575597E-2</v>
      </c>
      <c r="F2957" s="32">
        <v>0</v>
      </c>
      <c r="G2957">
        <f>(D2957*Ergebnis!$C$2*Ergebnis!$C$6)</f>
        <v>0</v>
      </c>
      <c r="H2957">
        <f>Ergebnis!$C$3/1000*Eigenverbrauch!E2957</f>
        <v>0.20682738107572679</v>
      </c>
      <c r="I2957">
        <f>Ergebnis!$C$4/1000*Eigenverbrauch!F2957</f>
        <v>0</v>
      </c>
      <c r="J2957">
        <f t="shared" si="138"/>
        <v>0</v>
      </c>
      <c r="K2957">
        <f t="shared" si="139"/>
        <v>0</v>
      </c>
      <c r="L2957">
        <f t="shared" si="140"/>
        <v>0</v>
      </c>
    </row>
    <row r="2958" spans="2:12" x14ac:dyDescent="0.35">
      <c r="B2958" s="30">
        <v>41032</v>
      </c>
      <c r="C2958" s="31" t="s">
        <v>55</v>
      </c>
      <c r="D2958" s="32">
        <v>0</v>
      </c>
      <c r="E2958" s="32">
        <v>6.8469175573996802E-2</v>
      </c>
      <c r="F2958" s="32">
        <v>0</v>
      </c>
      <c r="G2958">
        <f>(D2958*Ergebnis!$C$2*Ergebnis!$C$6)</f>
        <v>0</v>
      </c>
      <c r="H2958">
        <f>Ergebnis!$C$3/1000*Eigenverbrauch!E2958</f>
        <v>0.20540752672199042</v>
      </c>
      <c r="I2958">
        <f>Ergebnis!$C$4/1000*Eigenverbrauch!F2958</f>
        <v>0</v>
      </c>
      <c r="J2958">
        <f t="shared" si="138"/>
        <v>0</v>
      </c>
      <c r="K2958">
        <f t="shared" si="139"/>
        <v>0</v>
      </c>
      <c r="L2958">
        <f t="shared" si="140"/>
        <v>0</v>
      </c>
    </row>
    <row r="2959" spans="2:12" x14ac:dyDescent="0.35">
      <c r="B2959" s="30">
        <v>41032</v>
      </c>
      <c r="C2959" s="31" t="s">
        <v>56</v>
      </c>
      <c r="D2959" s="32">
        <v>0</v>
      </c>
      <c r="E2959" s="32">
        <v>7.1668903609628215E-2</v>
      </c>
      <c r="F2959" s="32">
        <v>0</v>
      </c>
      <c r="G2959">
        <f>(D2959*Ergebnis!$C$2*Ergebnis!$C$6)</f>
        <v>0</v>
      </c>
      <c r="H2959">
        <f>Ergebnis!$C$3/1000*Eigenverbrauch!E2959</f>
        <v>0.21500671082888465</v>
      </c>
      <c r="I2959">
        <f>Ergebnis!$C$4/1000*Eigenverbrauch!F2959</f>
        <v>0</v>
      </c>
      <c r="J2959">
        <f t="shared" si="138"/>
        <v>0</v>
      </c>
      <c r="K2959">
        <f t="shared" si="139"/>
        <v>0</v>
      </c>
      <c r="L2959">
        <f t="shared" si="140"/>
        <v>0</v>
      </c>
    </row>
    <row r="2960" spans="2:12" x14ac:dyDescent="0.35">
      <c r="B2960" s="30">
        <v>41032</v>
      </c>
      <c r="C2960" s="31" t="s">
        <v>57</v>
      </c>
      <c r="D2960" s="32">
        <v>0</v>
      </c>
      <c r="E2960" s="32">
        <v>7.7811148385739298E-2</v>
      </c>
      <c r="F2960" s="32">
        <v>0</v>
      </c>
      <c r="G2960">
        <f>(D2960*Ergebnis!$C$2*Ergebnis!$C$6)</f>
        <v>0</v>
      </c>
      <c r="H2960">
        <f>Ergebnis!$C$3/1000*Eigenverbrauch!E2960</f>
        <v>0.23343344515721789</v>
      </c>
      <c r="I2960">
        <f>Ergebnis!$C$4/1000*Eigenverbrauch!F2960</f>
        <v>0</v>
      </c>
      <c r="J2960">
        <f t="shared" si="138"/>
        <v>0</v>
      </c>
      <c r="K2960">
        <f t="shared" si="139"/>
        <v>0</v>
      </c>
      <c r="L2960">
        <f t="shared" si="140"/>
        <v>0</v>
      </c>
    </row>
    <row r="2961" spans="2:12" x14ac:dyDescent="0.35">
      <c r="B2961" s="30">
        <v>41032</v>
      </c>
      <c r="C2961" s="31" t="s">
        <v>58</v>
      </c>
      <c r="D2961" s="32">
        <v>0</v>
      </c>
      <c r="E2961" s="32">
        <v>9.0099961927265951E-2</v>
      </c>
      <c r="F2961" s="32">
        <v>0</v>
      </c>
      <c r="G2961">
        <f>(D2961*Ergebnis!$C$2*Ergebnis!$C$6)</f>
        <v>0</v>
      </c>
      <c r="H2961">
        <f>Ergebnis!$C$3/1000*Eigenverbrauch!E2961</f>
        <v>0.27029988578179787</v>
      </c>
      <c r="I2961">
        <f>Ergebnis!$C$4/1000*Eigenverbrauch!F2961</f>
        <v>0</v>
      </c>
      <c r="J2961">
        <f t="shared" si="138"/>
        <v>0</v>
      </c>
      <c r="K2961">
        <f t="shared" si="139"/>
        <v>0</v>
      </c>
      <c r="L2961">
        <f t="shared" si="140"/>
        <v>0</v>
      </c>
    </row>
    <row r="2962" spans="2:12" x14ac:dyDescent="0.35">
      <c r="B2962" s="30">
        <v>41032</v>
      </c>
      <c r="C2962" s="31" t="s">
        <v>59</v>
      </c>
      <c r="D2962" s="32">
        <v>3.0237985965025666E-7</v>
      </c>
      <c r="E2962" s="32">
        <v>0.11401823119339237</v>
      </c>
      <c r="F2962" s="32">
        <v>0</v>
      </c>
      <c r="G2962">
        <f>(D2962*Ergebnis!$C$2*Ergebnis!$C$6)</f>
        <v>1.9836118793056835E-3</v>
      </c>
      <c r="H2962">
        <f>Ergebnis!$C$3/1000*Eigenverbrauch!E2962</f>
        <v>0.34205469358017709</v>
      </c>
      <c r="I2962">
        <f>Ergebnis!$C$4/1000*Eigenverbrauch!F2962</f>
        <v>0</v>
      </c>
      <c r="J2962">
        <f t="shared" si="138"/>
        <v>1.6860700974098309E-3</v>
      </c>
      <c r="K2962">
        <f t="shared" si="139"/>
        <v>2.9754178189585266E-4</v>
      </c>
      <c r="L2962">
        <f t="shared" si="140"/>
        <v>0</v>
      </c>
    </row>
    <row r="2963" spans="2:12" x14ac:dyDescent="0.35">
      <c r="B2963" s="30">
        <v>41032</v>
      </c>
      <c r="C2963" s="31" t="s">
        <v>60</v>
      </c>
      <c r="D2963" s="32">
        <v>9.9522414676193174E-6</v>
      </c>
      <c r="E2963" s="32">
        <v>0.12595735471979483</v>
      </c>
      <c r="F2963" s="32">
        <v>0</v>
      </c>
      <c r="G2963">
        <f>(D2963*Ergebnis!$C$2*Ergebnis!$C$6)</f>
        <v>6.5286704027582729E-2</v>
      </c>
      <c r="H2963">
        <f>Ergebnis!$C$3/1000*Eigenverbrauch!E2963</f>
        <v>0.37787206415938446</v>
      </c>
      <c r="I2963">
        <f>Ergebnis!$C$4/1000*Eigenverbrauch!F2963</f>
        <v>0</v>
      </c>
      <c r="J2963">
        <f t="shared" si="138"/>
        <v>5.5493698423445315E-2</v>
      </c>
      <c r="K2963">
        <f t="shared" si="139"/>
        <v>9.7930056041374142E-3</v>
      </c>
      <c r="L2963">
        <f t="shared" si="140"/>
        <v>0</v>
      </c>
    </row>
    <row r="2964" spans="2:12" x14ac:dyDescent="0.35">
      <c r="B2964" s="30">
        <v>41032</v>
      </c>
      <c r="C2964" s="31" t="s">
        <v>61</v>
      </c>
      <c r="D2964" s="32">
        <v>3.1276595048172198E-5</v>
      </c>
      <c r="E2964" s="32">
        <v>0.12438621582100561</v>
      </c>
      <c r="F2964" s="32">
        <v>0</v>
      </c>
      <c r="G2964">
        <f>(D2964*Ergebnis!$C$2*Ergebnis!$C$6)</f>
        <v>0.20517446351600963</v>
      </c>
      <c r="H2964">
        <f>Ergebnis!$C$3/1000*Eigenverbrauch!E2964</f>
        <v>0.3731586474630168</v>
      </c>
      <c r="I2964">
        <f>Ergebnis!$C$4/1000*Eigenverbrauch!F2964</f>
        <v>0</v>
      </c>
      <c r="J2964">
        <f t="shared" si="138"/>
        <v>0.17439829398860818</v>
      </c>
      <c r="K2964">
        <f t="shared" si="139"/>
        <v>3.0776169527401448E-2</v>
      </c>
      <c r="L2964">
        <f t="shared" si="140"/>
        <v>0</v>
      </c>
    </row>
    <row r="2965" spans="2:12" x14ac:dyDescent="0.35">
      <c r="B2965" s="30">
        <v>41032</v>
      </c>
      <c r="C2965" s="31" t="s">
        <v>62</v>
      </c>
      <c r="D2965" s="32">
        <v>6.4012501592917385E-5</v>
      </c>
      <c r="E2965" s="32">
        <v>0.11931303161688153</v>
      </c>
      <c r="F2965" s="32">
        <v>0</v>
      </c>
      <c r="G2965">
        <f>(D2965*Ergebnis!$C$2*Ergebnis!$C$6)</f>
        <v>0.41992201044953803</v>
      </c>
      <c r="H2965">
        <f>Ergebnis!$C$3/1000*Eigenverbrauch!E2965</f>
        <v>0.35793909485064457</v>
      </c>
      <c r="I2965">
        <f>Ergebnis!$C$4/1000*Eigenverbrauch!F2965</f>
        <v>0</v>
      </c>
      <c r="J2965">
        <f t="shared" si="138"/>
        <v>0.3042482306230479</v>
      </c>
      <c r="K2965">
        <f t="shared" si="139"/>
        <v>0.11567377982649013</v>
      </c>
      <c r="L2965">
        <f t="shared" si="140"/>
        <v>0</v>
      </c>
    </row>
    <row r="2966" spans="2:12" x14ac:dyDescent="0.35">
      <c r="B2966" s="30">
        <v>41032</v>
      </c>
      <c r="C2966" s="31" t="s">
        <v>63</v>
      </c>
      <c r="D2966" s="32">
        <v>8.9070589092629955E-5</v>
      </c>
      <c r="E2966" s="32">
        <v>0.11579534520509971</v>
      </c>
      <c r="F2966" s="32">
        <v>0</v>
      </c>
      <c r="G2966">
        <f>(D2966*Ergebnis!$C$2*Ergebnis!$C$6)</f>
        <v>0.58430306444765245</v>
      </c>
      <c r="H2966">
        <f>Ergebnis!$C$3/1000*Eigenverbrauch!E2966</f>
        <v>0.34738603561529913</v>
      </c>
      <c r="I2966">
        <f>Ergebnis!$C$4/1000*Eigenverbrauch!F2966</f>
        <v>0</v>
      </c>
      <c r="J2966">
        <f t="shared" si="138"/>
        <v>0.29527813027300426</v>
      </c>
      <c r="K2966">
        <f t="shared" si="139"/>
        <v>0.2890249341746482</v>
      </c>
      <c r="L2966">
        <f t="shared" si="140"/>
        <v>0</v>
      </c>
    </row>
    <row r="2967" spans="2:12" x14ac:dyDescent="0.35">
      <c r="B2967" s="30">
        <v>41032</v>
      </c>
      <c r="C2967" s="31" t="s">
        <v>64</v>
      </c>
      <c r="D2967" s="32">
        <v>1.202683024382847E-4</v>
      </c>
      <c r="E2967" s="32">
        <v>0.12002879750693281</v>
      </c>
      <c r="F2967" s="32">
        <v>0</v>
      </c>
      <c r="G2967">
        <f>(D2967*Ergebnis!$C$2*Ergebnis!$C$6)</f>
        <v>0.78896006399514762</v>
      </c>
      <c r="H2967">
        <f>Ergebnis!$C$3/1000*Eigenverbrauch!E2967</f>
        <v>0.36008639252079844</v>
      </c>
      <c r="I2967">
        <f>Ergebnis!$C$4/1000*Eigenverbrauch!F2967</f>
        <v>0</v>
      </c>
      <c r="J2967">
        <f t="shared" si="138"/>
        <v>0.30607343364267864</v>
      </c>
      <c r="K2967">
        <f t="shared" si="139"/>
        <v>0.48288663035246898</v>
      </c>
      <c r="L2967">
        <f t="shared" si="140"/>
        <v>0</v>
      </c>
    </row>
    <row r="2968" spans="2:12" x14ac:dyDescent="0.35">
      <c r="B2968" s="30">
        <v>41032</v>
      </c>
      <c r="C2968" s="31" t="s">
        <v>65</v>
      </c>
      <c r="D2968" s="32">
        <v>9.3290760177313969E-5</v>
      </c>
      <c r="E2968" s="32">
        <v>0.12586079378333134</v>
      </c>
      <c r="F2968" s="32">
        <v>0</v>
      </c>
      <c r="G2968">
        <f>(D2968*Ergebnis!$C$2*Ergebnis!$C$6)</f>
        <v>0.61198738676317965</v>
      </c>
      <c r="H2968">
        <f>Ergebnis!$C$3/1000*Eigenverbrauch!E2968</f>
        <v>0.377582381349994</v>
      </c>
      <c r="I2968">
        <f>Ergebnis!$C$4/1000*Eigenverbrauch!F2968</f>
        <v>0</v>
      </c>
      <c r="J2968">
        <f t="shared" si="138"/>
        <v>0.32094502414749487</v>
      </c>
      <c r="K2968">
        <f t="shared" si="139"/>
        <v>0.29104236261568478</v>
      </c>
      <c r="L2968">
        <f t="shared" si="140"/>
        <v>0</v>
      </c>
    </row>
    <row r="2969" spans="2:12" x14ac:dyDescent="0.35">
      <c r="B2969" s="30">
        <v>41032</v>
      </c>
      <c r="C2969" s="31" t="s">
        <v>66</v>
      </c>
      <c r="D2969" s="32">
        <v>1.5746102517526627E-4</v>
      </c>
      <c r="E2969" s="32">
        <v>0.12156589352403967</v>
      </c>
      <c r="F2969" s="32">
        <v>0</v>
      </c>
      <c r="G2969">
        <f>(D2969*Ergebnis!$C$2*Ergebnis!$C$6)</f>
        <v>1.0329443251497468</v>
      </c>
      <c r="H2969">
        <f>Ergebnis!$C$3/1000*Eigenverbrauch!E2969</f>
        <v>0.36469768057211899</v>
      </c>
      <c r="I2969">
        <f>Ergebnis!$C$4/1000*Eigenverbrauch!F2969</f>
        <v>0</v>
      </c>
      <c r="J2969">
        <f t="shared" si="138"/>
        <v>0.30999302848630111</v>
      </c>
      <c r="K2969">
        <f t="shared" si="139"/>
        <v>0.72295129666344571</v>
      </c>
      <c r="L2969">
        <f t="shared" si="140"/>
        <v>0</v>
      </c>
    </row>
    <row r="2970" spans="2:12" x14ac:dyDescent="0.35">
      <c r="B2970" s="30">
        <v>41032</v>
      </c>
      <c r="C2970" s="31" t="s">
        <v>67</v>
      </c>
      <c r="D2970" s="32">
        <v>1.9077539753847281E-4</v>
      </c>
      <c r="E2970" s="32">
        <v>0.11264685905127231</v>
      </c>
      <c r="F2970" s="32">
        <v>0</v>
      </c>
      <c r="G2970">
        <f>(D2970*Ergebnis!$C$2*Ergebnis!$C$6)</f>
        <v>1.2514866078523816</v>
      </c>
      <c r="H2970">
        <f>Ergebnis!$C$3/1000*Eigenverbrauch!E2970</f>
        <v>0.33794057715381692</v>
      </c>
      <c r="I2970">
        <f>Ergebnis!$C$4/1000*Eigenverbrauch!F2970</f>
        <v>0</v>
      </c>
      <c r="J2970">
        <f t="shared" si="138"/>
        <v>0.28724949058074439</v>
      </c>
      <c r="K2970">
        <f t="shared" si="139"/>
        <v>0.9642371172716373</v>
      </c>
      <c r="L2970">
        <f t="shared" si="140"/>
        <v>0</v>
      </c>
    </row>
    <row r="2971" spans="2:12" x14ac:dyDescent="0.35">
      <c r="B2971" s="30">
        <v>41032</v>
      </c>
      <c r="C2971" s="31" t="s">
        <v>68</v>
      </c>
      <c r="D2971" s="32">
        <v>2.1295430289629817E-4</v>
      </c>
      <c r="E2971" s="32">
        <v>0.10853394287707716</v>
      </c>
      <c r="F2971" s="32">
        <v>0</v>
      </c>
      <c r="G2971">
        <f>(D2971*Ergebnis!$C$2*Ergebnis!$C$6)</f>
        <v>1.396980226999716</v>
      </c>
      <c r="H2971">
        <f>Ergebnis!$C$3/1000*Eigenverbrauch!E2971</f>
        <v>0.32560182863123144</v>
      </c>
      <c r="I2971">
        <f>Ergebnis!$C$4/1000*Eigenverbrauch!F2971</f>
        <v>0</v>
      </c>
      <c r="J2971">
        <f t="shared" si="138"/>
        <v>0.2767615543365467</v>
      </c>
      <c r="K2971">
        <f t="shared" si="139"/>
        <v>1.1202186726631693</v>
      </c>
      <c r="L2971">
        <f t="shared" si="140"/>
        <v>0</v>
      </c>
    </row>
    <row r="2972" spans="2:12" x14ac:dyDescent="0.35">
      <c r="B2972" s="30">
        <v>41032</v>
      </c>
      <c r="C2972" s="31" t="s">
        <v>69</v>
      </c>
      <c r="D2972" s="32">
        <v>1.320085291629664E-4</v>
      </c>
      <c r="E2972" s="32">
        <v>0.11188038549494082</v>
      </c>
      <c r="F2972" s="32">
        <v>0</v>
      </c>
      <c r="G2972">
        <f>(D2972*Ergebnis!$C$2*Ergebnis!$C$6)</f>
        <v>0.86597595130905958</v>
      </c>
      <c r="H2972">
        <f>Ergebnis!$C$3/1000*Eigenverbrauch!E2972</f>
        <v>0.33564115648482246</v>
      </c>
      <c r="I2972">
        <f>Ergebnis!$C$4/1000*Eigenverbrauch!F2972</f>
        <v>0</v>
      </c>
      <c r="J2972">
        <f t="shared" si="138"/>
        <v>0.2852949830120991</v>
      </c>
      <c r="K2972">
        <f t="shared" si="139"/>
        <v>0.58068096829696048</v>
      </c>
      <c r="L2972">
        <f t="shared" si="140"/>
        <v>0</v>
      </c>
    </row>
    <row r="2973" spans="2:12" x14ac:dyDescent="0.35">
      <c r="B2973" s="30">
        <v>41032</v>
      </c>
      <c r="C2973" s="31" t="s">
        <v>70</v>
      </c>
      <c r="D2973" s="32">
        <v>9.4289928409201776E-5</v>
      </c>
      <c r="E2973" s="32">
        <v>0.12538549060593204</v>
      </c>
      <c r="F2973" s="32">
        <v>0</v>
      </c>
      <c r="G2973">
        <f>(D2973*Ergebnis!$C$2*Ergebnis!$C$6)</f>
        <v>0.61854193036436367</v>
      </c>
      <c r="H2973">
        <f>Ergebnis!$C$3/1000*Eigenverbrauch!E2973</f>
        <v>0.3761564718177961</v>
      </c>
      <c r="I2973">
        <f>Ergebnis!$C$4/1000*Eigenverbrauch!F2973</f>
        <v>0</v>
      </c>
      <c r="J2973">
        <f t="shared" si="138"/>
        <v>0.3197330010451267</v>
      </c>
      <c r="K2973">
        <f t="shared" si="139"/>
        <v>0.29880892931923697</v>
      </c>
      <c r="L2973">
        <f t="shared" si="140"/>
        <v>0</v>
      </c>
    </row>
    <row r="2974" spans="2:12" x14ac:dyDescent="0.35">
      <c r="B2974" s="30">
        <v>41032</v>
      </c>
      <c r="C2974" s="31" t="s">
        <v>71</v>
      </c>
      <c r="D2974" s="32">
        <v>9.9627590279549781E-5</v>
      </c>
      <c r="E2974" s="32">
        <v>0.14486589540244865</v>
      </c>
      <c r="F2974" s="32">
        <v>0</v>
      </c>
      <c r="G2974">
        <f>(D2974*Ergebnis!$C$2*Ergebnis!$C$6)</f>
        <v>0.65355699223384656</v>
      </c>
      <c r="H2974">
        <f>Ergebnis!$C$3/1000*Eigenverbrauch!E2974</f>
        <v>0.43459768620734596</v>
      </c>
      <c r="I2974">
        <f>Ergebnis!$C$4/1000*Eigenverbrauch!F2974</f>
        <v>0</v>
      </c>
      <c r="J2974">
        <f t="shared" si="138"/>
        <v>0.36940803327624405</v>
      </c>
      <c r="K2974">
        <f t="shared" si="139"/>
        <v>0.2841489589576025</v>
      </c>
      <c r="L2974">
        <f t="shared" si="140"/>
        <v>0</v>
      </c>
    </row>
    <row r="2975" spans="2:12" x14ac:dyDescent="0.35">
      <c r="B2975" s="30">
        <v>41032</v>
      </c>
      <c r="C2975" s="31" t="s">
        <v>72</v>
      </c>
      <c r="D2975" s="32">
        <v>6.323683151816237E-6</v>
      </c>
      <c r="E2975" s="32">
        <v>0.15284021561888372</v>
      </c>
      <c r="F2975" s="32">
        <v>0</v>
      </c>
      <c r="G2975">
        <f>(D2975*Ergebnis!$C$2*Ergebnis!$C$6)</f>
        <v>4.1483361475914513E-2</v>
      </c>
      <c r="H2975">
        <f>Ergebnis!$C$3/1000*Eigenverbrauch!E2975</f>
        <v>0.45852064685665117</v>
      </c>
      <c r="I2975">
        <f>Ergebnis!$C$4/1000*Eigenverbrauch!F2975</f>
        <v>0</v>
      </c>
      <c r="J2975">
        <f t="shared" si="138"/>
        <v>3.5260857254527336E-2</v>
      </c>
      <c r="K2975">
        <f t="shared" si="139"/>
        <v>6.2225042213871762E-3</v>
      </c>
      <c r="L2975">
        <f t="shared" si="140"/>
        <v>0</v>
      </c>
    </row>
    <row r="2976" spans="2:12" x14ac:dyDescent="0.35">
      <c r="B2976" s="30">
        <v>41032</v>
      </c>
      <c r="C2976" s="31" t="s">
        <v>73</v>
      </c>
      <c r="D2976" s="32">
        <v>7.2308227307670071E-7</v>
      </c>
      <c r="E2976" s="32">
        <v>0.15735326076426029</v>
      </c>
      <c r="F2976" s="32">
        <v>0</v>
      </c>
      <c r="G2976">
        <f>(D2976*Ergebnis!$C$2*Ergebnis!$C$6)</f>
        <v>4.7434197113831568E-3</v>
      </c>
      <c r="H2976">
        <f>Ergebnis!$C$3/1000*Eigenverbrauch!E2976</f>
        <v>0.47205978229278089</v>
      </c>
      <c r="I2976">
        <f>Ergebnis!$C$4/1000*Eigenverbrauch!F2976</f>
        <v>0</v>
      </c>
      <c r="J2976">
        <f t="shared" si="138"/>
        <v>4.0319067546756831E-3</v>
      </c>
      <c r="K2976">
        <f t="shared" si="139"/>
        <v>7.1151295670747374E-4</v>
      </c>
      <c r="L2976">
        <f t="shared" si="140"/>
        <v>0</v>
      </c>
    </row>
    <row r="2977" spans="2:12" x14ac:dyDescent="0.35">
      <c r="B2977" s="30">
        <v>41032</v>
      </c>
      <c r="C2977" s="31" t="s">
        <v>74</v>
      </c>
      <c r="D2977" s="32">
        <v>0</v>
      </c>
      <c r="E2977" s="32">
        <v>0.15167957028683929</v>
      </c>
      <c r="F2977" s="32">
        <v>0</v>
      </c>
      <c r="G2977">
        <f>(D2977*Ergebnis!$C$2*Ergebnis!$C$6)</f>
        <v>0</v>
      </c>
      <c r="H2977">
        <f>Ergebnis!$C$3/1000*Eigenverbrauch!E2977</f>
        <v>0.45503871086051784</v>
      </c>
      <c r="I2977">
        <f>Ergebnis!$C$4/1000*Eigenverbrauch!F2977</f>
        <v>0</v>
      </c>
      <c r="J2977">
        <f t="shared" si="138"/>
        <v>0</v>
      </c>
      <c r="K2977">
        <f t="shared" si="139"/>
        <v>0</v>
      </c>
      <c r="L2977">
        <f t="shared" si="140"/>
        <v>0</v>
      </c>
    </row>
    <row r="2978" spans="2:12" x14ac:dyDescent="0.35">
      <c r="B2978" s="30">
        <v>41032</v>
      </c>
      <c r="C2978" s="31" t="s">
        <v>75</v>
      </c>
      <c r="D2978" s="32">
        <v>0</v>
      </c>
      <c r="E2978" s="32">
        <v>0.12672063592124699</v>
      </c>
      <c r="F2978" s="32">
        <v>0</v>
      </c>
      <c r="G2978">
        <f>(D2978*Ergebnis!$C$2*Ergebnis!$C$6)</f>
        <v>0</v>
      </c>
      <c r="H2978">
        <f>Ergebnis!$C$3/1000*Eigenverbrauch!E2978</f>
        <v>0.38016190776374098</v>
      </c>
      <c r="I2978">
        <f>Ergebnis!$C$4/1000*Eigenverbrauch!F2978</f>
        <v>0</v>
      </c>
      <c r="J2978">
        <f t="shared" si="138"/>
        <v>0</v>
      </c>
      <c r="K2978">
        <f t="shared" si="139"/>
        <v>0</v>
      </c>
      <c r="L2978">
        <f t="shared" si="140"/>
        <v>0</v>
      </c>
    </row>
    <row r="2979" spans="2:12" x14ac:dyDescent="0.35">
      <c r="B2979" s="30">
        <v>41032</v>
      </c>
      <c r="C2979" s="31" t="s">
        <v>76</v>
      </c>
      <c r="D2979" s="32">
        <v>0</v>
      </c>
      <c r="E2979" s="32">
        <v>9.6079006913462384E-2</v>
      </c>
      <c r="F2979" s="32">
        <v>0</v>
      </c>
      <c r="G2979">
        <f>(D2979*Ergebnis!$C$2*Ergebnis!$C$6)</f>
        <v>0</v>
      </c>
      <c r="H2979">
        <f>Ergebnis!$C$3/1000*Eigenverbrauch!E2979</f>
        <v>0.28823702074038715</v>
      </c>
      <c r="I2979">
        <f>Ergebnis!$C$4/1000*Eigenverbrauch!F2979</f>
        <v>0</v>
      </c>
      <c r="J2979">
        <f t="shared" si="138"/>
        <v>0</v>
      </c>
      <c r="K2979">
        <f t="shared" si="139"/>
        <v>0</v>
      </c>
      <c r="L2979">
        <f t="shared" si="140"/>
        <v>0</v>
      </c>
    </row>
    <row r="2980" spans="2:12" x14ac:dyDescent="0.35">
      <c r="B2980" s="30">
        <v>41033</v>
      </c>
      <c r="C2980" s="31" t="s">
        <v>53</v>
      </c>
      <c r="D2980" s="32">
        <v>0</v>
      </c>
      <c r="E2980" s="32">
        <v>7.9566174300796946E-2</v>
      </c>
      <c r="F2980" s="32">
        <v>0</v>
      </c>
      <c r="G2980">
        <f>(D2980*Ergebnis!$C$2*Ergebnis!$C$6)</f>
        <v>0</v>
      </c>
      <c r="H2980">
        <f>Ergebnis!$C$3/1000*Eigenverbrauch!E2980</f>
        <v>0.23869852290239085</v>
      </c>
      <c r="I2980">
        <f>Ergebnis!$C$4/1000*Eigenverbrauch!F2980</f>
        <v>0</v>
      </c>
      <c r="J2980">
        <f t="shared" si="138"/>
        <v>0</v>
      </c>
      <c r="K2980">
        <f t="shared" si="139"/>
        <v>0</v>
      </c>
      <c r="L2980">
        <f t="shared" si="140"/>
        <v>0</v>
      </c>
    </row>
    <row r="2981" spans="2:12" x14ac:dyDescent="0.35">
      <c r="B2981" s="30">
        <v>41033</v>
      </c>
      <c r="C2981" s="31" t="s">
        <v>54</v>
      </c>
      <c r="D2981" s="32">
        <v>0</v>
      </c>
      <c r="E2981" s="32">
        <v>6.8942460358575597E-2</v>
      </c>
      <c r="F2981" s="32">
        <v>0</v>
      </c>
      <c r="G2981">
        <f>(D2981*Ergebnis!$C$2*Ergebnis!$C$6)</f>
        <v>0</v>
      </c>
      <c r="H2981">
        <f>Ergebnis!$C$3/1000*Eigenverbrauch!E2981</f>
        <v>0.20682738107572679</v>
      </c>
      <c r="I2981">
        <f>Ergebnis!$C$4/1000*Eigenverbrauch!F2981</f>
        <v>0</v>
      </c>
      <c r="J2981">
        <f t="shared" si="138"/>
        <v>0</v>
      </c>
      <c r="K2981">
        <f t="shared" si="139"/>
        <v>0</v>
      </c>
      <c r="L2981">
        <f t="shared" si="140"/>
        <v>0</v>
      </c>
    </row>
    <row r="2982" spans="2:12" x14ac:dyDescent="0.35">
      <c r="B2982" s="30">
        <v>41033</v>
      </c>
      <c r="C2982" s="31" t="s">
        <v>55</v>
      </c>
      <c r="D2982" s="32">
        <v>0</v>
      </c>
      <c r="E2982" s="32">
        <v>6.8469175573996802E-2</v>
      </c>
      <c r="F2982" s="32">
        <v>0</v>
      </c>
      <c r="G2982">
        <f>(D2982*Ergebnis!$C$2*Ergebnis!$C$6)</f>
        <v>0</v>
      </c>
      <c r="H2982">
        <f>Ergebnis!$C$3/1000*Eigenverbrauch!E2982</f>
        <v>0.20540752672199042</v>
      </c>
      <c r="I2982">
        <f>Ergebnis!$C$4/1000*Eigenverbrauch!F2982</f>
        <v>0</v>
      </c>
      <c r="J2982">
        <f t="shared" si="138"/>
        <v>0</v>
      </c>
      <c r="K2982">
        <f t="shared" si="139"/>
        <v>0</v>
      </c>
      <c r="L2982">
        <f t="shared" si="140"/>
        <v>0</v>
      </c>
    </row>
    <row r="2983" spans="2:12" x14ac:dyDescent="0.35">
      <c r="B2983" s="30">
        <v>41033</v>
      </c>
      <c r="C2983" s="31" t="s">
        <v>56</v>
      </c>
      <c r="D2983" s="32">
        <v>0</v>
      </c>
      <c r="E2983" s="32">
        <v>7.1668903609628215E-2</v>
      </c>
      <c r="F2983" s="32">
        <v>0</v>
      </c>
      <c r="G2983">
        <f>(D2983*Ergebnis!$C$2*Ergebnis!$C$6)</f>
        <v>0</v>
      </c>
      <c r="H2983">
        <f>Ergebnis!$C$3/1000*Eigenverbrauch!E2983</f>
        <v>0.21500671082888465</v>
      </c>
      <c r="I2983">
        <f>Ergebnis!$C$4/1000*Eigenverbrauch!F2983</f>
        <v>0</v>
      </c>
      <c r="J2983">
        <f t="shared" si="138"/>
        <v>0</v>
      </c>
      <c r="K2983">
        <f t="shared" si="139"/>
        <v>0</v>
      </c>
      <c r="L2983">
        <f t="shared" si="140"/>
        <v>0</v>
      </c>
    </row>
    <row r="2984" spans="2:12" x14ac:dyDescent="0.35">
      <c r="B2984" s="30">
        <v>41033</v>
      </c>
      <c r="C2984" s="31" t="s">
        <v>57</v>
      </c>
      <c r="D2984" s="32">
        <v>0</v>
      </c>
      <c r="E2984" s="32">
        <v>7.7811148385739298E-2</v>
      </c>
      <c r="F2984" s="32">
        <v>0</v>
      </c>
      <c r="G2984">
        <f>(D2984*Ergebnis!$C$2*Ergebnis!$C$6)</f>
        <v>0</v>
      </c>
      <c r="H2984">
        <f>Ergebnis!$C$3/1000*Eigenverbrauch!E2984</f>
        <v>0.23343344515721789</v>
      </c>
      <c r="I2984">
        <f>Ergebnis!$C$4/1000*Eigenverbrauch!F2984</f>
        <v>0</v>
      </c>
      <c r="J2984">
        <f t="shared" si="138"/>
        <v>0</v>
      </c>
      <c r="K2984">
        <f t="shared" si="139"/>
        <v>0</v>
      </c>
      <c r="L2984">
        <f t="shared" si="140"/>
        <v>0</v>
      </c>
    </row>
    <row r="2985" spans="2:12" x14ac:dyDescent="0.35">
      <c r="B2985" s="30">
        <v>41033</v>
      </c>
      <c r="C2985" s="31" t="s">
        <v>58</v>
      </c>
      <c r="D2985" s="32">
        <v>0</v>
      </c>
      <c r="E2985" s="32">
        <v>9.0099961927265951E-2</v>
      </c>
      <c r="F2985" s="32">
        <v>0</v>
      </c>
      <c r="G2985">
        <f>(D2985*Ergebnis!$C$2*Ergebnis!$C$6)</f>
        <v>0</v>
      </c>
      <c r="H2985">
        <f>Ergebnis!$C$3/1000*Eigenverbrauch!E2985</f>
        <v>0.27029988578179787</v>
      </c>
      <c r="I2985">
        <f>Ergebnis!$C$4/1000*Eigenverbrauch!F2985</f>
        <v>0</v>
      </c>
      <c r="J2985">
        <f t="shared" si="138"/>
        <v>0</v>
      </c>
      <c r="K2985">
        <f t="shared" si="139"/>
        <v>0</v>
      </c>
      <c r="L2985">
        <f t="shared" si="140"/>
        <v>0</v>
      </c>
    </row>
    <row r="2986" spans="2:12" x14ac:dyDescent="0.35">
      <c r="B2986" s="30">
        <v>41033</v>
      </c>
      <c r="C2986" s="31" t="s">
        <v>59</v>
      </c>
      <c r="D2986" s="32">
        <v>4.8906655560824125E-6</v>
      </c>
      <c r="E2986" s="32">
        <v>0.11401823119339237</v>
      </c>
      <c r="F2986" s="32">
        <v>0</v>
      </c>
      <c r="G2986">
        <f>(D2986*Ergebnis!$C$2*Ergebnis!$C$6)</f>
        <v>3.2082766047900627E-2</v>
      </c>
      <c r="H2986">
        <f>Ergebnis!$C$3/1000*Eigenverbrauch!E2986</f>
        <v>0.34205469358017709</v>
      </c>
      <c r="I2986">
        <f>Ergebnis!$C$4/1000*Eigenverbrauch!F2986</f>
        <v>0</v>
      </c>
      <c r="J2986">
        <f t="shared" si="138"/>
        <v>2.7270351140715531E-2</v>
      </c>
      <c r="K2986">
        <f t="shared" si="139"/>
        <v>4.8124149071850954E-3</v>
      </c>
      <c r="L2986">
        <f t="shared" si="140"/>
        <v>0</v>
      </c>
    </row>
    <row r="2987" spans="2:12" x14ac:dyDescent="0.35">
      <c r="B2987" s="30">
        <v>41033</v>
      </c>
      <c r="C2987" s="31" t="s">
        <v>60</v>
      </c>
      <c r="D2987" s="32">
        <v>3.9164765299918028E-5</v>
      </c>
      <c r="E2987" s="32">
        <v>0.12595735471979483</v>
      </c>
      <c r="F2987" s="32">
        <v>0</v>
      </c>
      <c r="G2987">
        <f>(D2987*Ergebnis!$C$2*Ergebnis!$C$6)</f>
        <v>0.25692086036746226</v>
      </c>
      <c r="H2987">
        <f>Ergebnis!$C$3/1000*Eigenverbrauch!E2987</f>
        <v>0.37787206415938446</v>
      </c>
      <c r="I2987">
        <f>Ergebnis!$C$4/1000*Eigenverbrauch!F2987</f>
        <v>0</v>
      </c>
      <c r="J2987">
        <f t="shared" si="138"/>
        <v>0.2183827313123429</v>
      </c>
      <c r="K2987">
        <f t="shared" si="139"/>
        <v>3.8538129055119358E-2</v>
      </c>
      <c r="L2987">
        <f t="shared" si="140"/>
        <v>0</v>
      </c>
    </row>
    <row r="2988" spans="2:12" x14ac:dyDescent="0.35">
      <c r="B2988" s="30">
        <v>41033</v>
      </c>
      <c r="C2988" s="31" t="s">
        <v>61</v>
      </c>
      <c r="D2988" s="32">
        <v>8.0814304229135986E-5</v>
      </c>
      <c r="E2988" s="32">
        <v>0.12438621582100561</v>
      </c>
      <c r="F2988" s="32">
        <v>0</v>
      </c>
      <c r="G2988">
        <f>(D2988*Ergebnis!$C$2*Ergebnis!$C$6)</f>
        <v>0.53014183574313212</v>
      </c>
      <c r="H2988">
        <f>Ergebnis!$C$3/1000*Eigenverbrauch!E2988</f>
        <v>0.3731586474630168</v>
      </c>
      <c r="I2988">
        <f>Ergebnis!$C$4/1000*Eigenverbrauch!F2988</f>
        <v>0</v>
      </c>
      <c r="J2988">
        <f t="shared" si="138"/>
        <v>0.31718485034356425</v>
      </c>
      <c r="K2988">
        <f t="shared" si="139"/>
        <v>0.21295698539956787</v>
      </c>
      <c r="L2988">
        <f t="shared" si="140"/>
        <v>0</v>
      </c>
    </row>
    <row r="2989" spans="2:12" x14ac:dyDescent="0.35">
      <c r="B2989" s="30">
        <v>41033</v>
      </c>
      <c r="C2989" s="31" t="s">
        <v>62</v>
      </c>
      <c r="D2989" s="32">
        <v>1.7409191745603039E-4</v>
      </c>
      <c r="E2989" s="32">
        <v>0.11931303161688153</v>
      </c>
      <c r="F2989" s="32">
        <v>0</v>
      </c>
      <c r="G2989">
        <f>(D2989*Ergebnis!$C$2*Ergebnis!$C$6)</f>
        <v>1.1420429785115593</v>
      </c>
      <c r="H2989">
        <f>Ergebnis!$C$3/1000*Eigenverbrauch!E2989</f>
        <v>0.35793909485064457</v>
      </c>
      <c r="I2989">
        <f>Ergebnis!$C$4/1000*Eigenverbrauch!F2989</f>
        <v>0</v>
      </c>
      <c r="J2989">
        <f t="shared" si="138"/>
        <v>0.3042482306230479</v>
      </c>
      <c r="K2989">
        <f t="shared" si="139"/>
        <v>0.83779474788851149</v>
      </c>
      <c r="L2989">
        <f t="shared" si="140"/>
        <v>0</v>
      </c>
    </row>
    <row r="2990" spans="2:12" x14ac:dyDescent="0.35">
      <c r="B2990" s="30">
        <v>41033</v>
      </c>
      <c r="C2990" s="31" t="s">
        <v>63</v>
      </c>
      <c r="D2990" s="32">
        <v>3.7171687616310248E-4</v>
      </c>
      <c r="E2990" s="32">
        <v>0.11579534520509971</v>
      </c>
      <c r="F2990" s="32">
        <v>0</v>
      </c>
      <c r="G2990">
        <f>(D2990*Ergebnis!$C$2*Ergebnis!$C$6)</f>
        <v>2.4384627076299523</v>
      </c>
      <c r="H2990">
        <f>Ergebnis!$C$3/1000*Eigenverbrauch!E2990</f>
        <v>0.34738603561529913</v>
      </c>
      <c r="I2990">
        <f>Ergebnis!$C$4/1000*Eigenverbrauch!F2990</f>
        <v>0</v>
      </c>
      <c r="J2990">
        <f t="shared" si="138"/>
        <v>0.29527813027300426</v>
      </c>
      <c r="K2990">
        <f t="shared" si="139"/>
        <v>2.1431845773569482</v>
      </c>
      <c r="L2990">
        <f t="shared" si="140"/>
        <v>0</v>
      </c>
    </row>
    <row r="2991" spans="2:12" x14ac:dyDescent="0.35">
      <c r="B2991" s="30">
        <v>41033</v>
      </c>
      <c r="C2991" s="31" t="s">
        <v>64</v>
      </c>
      <c r="D2991" s="32">
        <v>1.8907944093434745E-4</v>
      </c>
      <c r="E2991" s="32">
        <v>0.12002879750693281</v>
      </c>
      <c r="F2991" s="32">
        <v>0</v>
      </c>
      <c r="G2991">
        <f>(D2991*Ergebnis!$C$2*Ergebnis!$C$6)</f>
        <v>1.2403611325293193</v>
      </c>
      <c r="H2991">
        <f>Ergebnis!$C$3/1000*Eigenverbrauch!E2991</f>
        <v>0.36008639252079844</v>
      </c>
      <c r="I2991">
        <f>Ergebnis!$C$4/1000*Eigenverbrauch!F2991</f>
        <v>0</v>
      </c>
      <c r="J2991">
        <f t="shared" si="138"/>
        <v>0.30607343364267864</v>
      </c>
      <c r="K2991">
        <f t="shared" si="139"/>
        <v>0.93428769888664065</v>
      </c>
      <c r="L2991">
        <f t="shared" si="140"/>
        <v>0</v>
      </c>
    </row>
    <row r="2992" spans="2:12" x14ac:dyDescent="0.35">
      <c r="B2992" s="30">
        <v>41033</v>
      </c>
      <c r="C2992" s="31" t="s">
        <v>65</v>
      </c>
      <c r="D2992" s="32">
        <v>1.6222022122715292E-4</v>
      </c>
      <c r="E2992" s="32">
        <v>0.12586079378333134</v>
      </c>
      <c r="F2992" s="32">
        <v>0</v>
      </c>
      <c r="G2992">
        <f>(D2992*Ergebnis!$C$2*Ergebnis!$C$6)</f>
        <v>1.0641646512501231</v>
      </c>
      <c r="H2992">
        <f>Ergebnis!$C$3/1000*Eigenverbrauch!E2992</f>
        <v>0.377582381349994</v>
      </c>
      <c r="I2992">
        <f>Ergebnis!$C$4/1000*Eigenverbrauch!F2992</f>
        <v>0</v>
      </c>
      <c r="J2992">
        <f t="shared" si="138"/>
        <v>0.32094502414749487</v>
      </c>
      <c r="K2992">
        <f t="shared" si="139"/>
        <v>0.74321962710262812</v>
      </c>
      <c r="L2992">
        <f t="shared" si="140"/>
        <v>0</v>
      </c>
    </row>
    <row r="2993" spans="2:12" x14ac:dyDescent="0.35">
      <c r="B2993" s="30">
        <v>41033</v>
      </c>
      <c r="C2993" s="31" t="s">
        <v>66</v>
      </c>
      <c r="D2993" s="32">
        <v>2.1538648872391979E-4</v>
      </c>
      <c r="E2993" s="32">
        <v>0.12156589352403967</v>
      </c>
      <c r="F2993" s="32">
        <v>0</v>
      </c>
      <c r="G2993">
        <f>(D2993*Ergebnis!$C$2*Ergebnis!$C$6)</f>
        <v>1.4129353660289139</v>
      </c>
      <c r="H2993">
        <f>Ergebnis!$C$3/1000*Eigenverbrauch!E2993</f>
        <v>0.36469768057211899</v>
      </c>
      <c r="I2993">
        <f>Ergebnis!$C$4/1000*Eigenverbrauch!F2993</f>
        <v>0</v>
      </c>
      <c r="J2993">
        <f t="shared" si="138"/>
        <v>0.30999302848630111</v>
      </c>
      <c r="K2993">
        <f t="shared" si="139"/>
        <v>1.1029423375426128</v>
      </c>
      <c r="L2993">
        <f t="shared" si="140"/>
        <v>0</v>
      </c>
    </row>
    <row r="2994" spans="2:12" x14ac:dyDescent="0.35">
      <c r="B2994" s="30">
        <v>41033</v>
      </c>
      <c r="C2994" s="31" t="s">
        <v>67</v>
      </c>
      <c r="D2994" s="32">
        <v>4.059252411548402E-4</v>
      </c>
      <c r="E2994" s="32">
        <v>0.11264685905127231</v>
      </c>
      <c r="F2994" s="32">
        <v>0</v>
      </c>
      <c r="G2994">
        <f>(D2994*Ergebnis!$C$2*Ergebnis!$C$6)</f>
        <v>2.6628695819757517</v>
      </c>
      <c r="H2994">
        <f>Ergebnis!$C$3/1000*Eigenverbrauch!E2994</f>
        <v>0.33794057715381692</v>
      </c>
      <c r="I2994">
        <f>Ergebnis!$C$4/1000*Eigenverbrauch!F2994</f>
        <v>0</v>
      </c>
      <c r="J2994">
        <f t="shared" si="138"/>
        <v>0.28724949058074439</v>
      </c>
      <c r="K2994">
        <f t="shared" si="139"/>
        <v>2.3756200913950072</v>
      </c>
      <c r="L2994">
        <f t="shared" si="140"/>
        <v>0</v>
      </c>
    </row>
    <row r="2995" spans="2:12" x14ac:dyDescent="0.35">
      <c r="B2995" s="30">
        <v>41033</v>
      </c>
      <c r="C2995" s="31" t="s">
        <v>68</v>
      </c>
      <c r="D2995" s="32">
        <v>3.2114055789899217E-4</v>
      </c>
      <c r="E2995" s="32">
        <v>0.10853394287707716</v>
      </c>
      <c r="F2995" s="32">
        <v>0</v>
      </c>
      <c r="G2995">
        <f>(D2995*Ergebnis!$C$2*Ergebnis!$C$6)</f>
        <v>2.1066820598173885</v>
      </c>
      <c r="H2995">
        <f>Ergebnis!$C$3/1000*Eigenverbrauch!E2995</f>
        <v>0.32560182863123144</v>
      </c>
      <c r="I2995">
        <f>Ergebnis!$C$4/1000*Eigenverbrauch!F2995</f>
        <v>0</v>
      </c>
      <c r="J2995">
        <f t="shared" si="138"/>
        <v>0.2767615543365467</v>
      </c>
      <c r="K2995">
        <f t="shared" si="139"/>
        <v>1.8299205054808418</v>
      </c>
      <c r="L2995">
        <f t="shared" si="140"/>
        <v>0</v>
      </c>
    </row>
    <row r="2996" spans="2:12" x14ac:dyDescent="0.35">
      <c r="B2996" s="30">
        <v>41033</v>
      </c>
      <c r="C2996" s="31" t="s">
        <v>69</v>
      </c>
      <c r="D2996" s="32">
        <v>2.6360950286292593E-4</v>
      </c>
      <c r="E2996" s="32">
        <v>0.11188038549494082</v>
      </c>
      <c r="F2996" s="32">
        <v>0</v>
      </c>
      <c r="G2996">
        <f>(D2996*Ergebnis!$C$2*Ergebnis!$C$6)</f>
        <v>1.7292783387807942</v>
      </c>
      <c r="H2996">
        <f>Ergebnis!$C$3/1000*Eigenverbrauch!E2996</f>
        <v>0.33564115648482246</v>
      </c>
      <c r="I2996">
        <f>Ergebnis!$C$4/1000*Eigenverbrauch!F2996</f>
        <v>0</v>
      </c>
      <c r="J2996">
        <f t="shared" si="138"/>
        <v>0.2852949830120991</v>
      </c>
      <c r="K2996">
        <f t="shared" si="139"/>
        <v>1.4439833557686952</v>
      </c>
      <c r="L2996">
        <f t="shared" si="140"/>
        <v>0</v>
      </c>
    </row>
    <row r="2997" spans="2:12" x14ac:dyDescent="0.35">
      <c r="B2997" s="30">
        <v>41033</v>
      </c>
      <c r="C2997" s="31" t="s">
        <v>70</v>
      </c>
      <c r="D2997" s="32">
        <v>2.1374311992147275E-4</v>
      </c>
      <c r="E2997" s="32">
        <v>0.12538549060593204</v>
      </c>
      <c r="F2997" s="32">
        <v>0</v>
      </c>
      <c r="G2997">
        <f>(D2997*Ergebnis!$C$2*Ergebnis!$C$6)</f>
        <v>1.4021548666848613</v>
      </c>
      <c r="H2997">
        <f>Ergebnis!$C$3/1000*Eigenverbrauch!E2997</f>
        <v>0.3761564718177961</v>
      </c>
      <c r="I2997">
        <f>Ergebnis!$C$4/1000*Eigenverbrauch!F2997</f>
        <v>0</v>
      </c>
      <c r="J2997">
        <f t="shared" si="138"/>
        <v>0.3197330010451267</v>
      </c>
      <c r="K2997">
        <f t="shared" si="139"/>
        <v>1.0824218656397346</v>
      </c>
      <c r="L2997">
        <f t="shared" si="140"/>
        <v>0</v>
      </c>
    </row>
    <row r="2998" spans="2:12" x14ac:dyDescent="0.35">
      <c r="B2998" s="30">
        <v>41033</v>
      </c>
      <c r="C2998" s="31" t="s">
        <v>71</v>
      </c>
      <c r="D2998" s="32">
        <v>5.6216359994108591E-5</v>
      </c>
      <c r="E2998" s="32">
        <v>0.14486589540244865</v>
      </c>
      <c r="F2998" s="32">
        <v>0</v>
      </c>
      <c r="G2998">
        <f>(D2998*Ergebnis!$C$2*Ergebnis!$C$6)</f>
        <v>0.36877932156135235</v>
      </c>
      <c r="H2998">
        <f>Ergebnis!$C$3/1000*Eigenverbrauch!E2998</f>
        <v>0.43459768620734596</v>
      </c>
      <c r="I2998">
        <f>Ergebnis!$C$4/1000*Eigenverbrauch!F2998</f>
        <v>0</v>
      </c>
      <c r="J2998">
        <f t="shared" si="138"/>
        <v>0.31346242332714946</v>
      </c>
      <c r="K2998">
        <f t="shared" si="139"/>
        <v>5.5316898234202883E-2</v>
      </c>
      <c r="L2998">
        <f t="shared" si="140"/>
        <v>0</v>
      </c>
    </row>
    <row r="2999" spans="2:12" x14ac:dyDescent="0.35">
      <c r="B2999" s="30">
        <v>41033</v>
      </c>
      <c r="C2999" s="31" t="s">
        <v>72</v>
      </c>
      <c r="D2999" s="32">
        <v>2.9988193907053715E-5</v>
      </c>
      <c r="E2999" s="32">
        <v>0.15284021561888372</v>
      </c>
      <c r="F2999" s="32">
        <v>0</v>
      </c>
      <c r="G2999">
        <f>(D2999*Ergebnis!$C$2*Ergebnis!$C$6)</f>
        <v>0.19672255203027236</v>
      </c>
      <c r="H2999">
        <f>Ergebnis!$C$3/1000*Eigenverbrauch!E2999</f>
        <v>0.45852064685665117</v>
      </c>
      <c r="I2999">
        <f>Ergebnis!$C$4/1000*Eigenverbrauch!F2999</f>
        <v>0</v>
      </c>
      <c r="J2999">
        <f t="shared" si="138"/>
        <v>0.16721416922573151</v>
      </c>
      <c r="K2999">
        <f t="shared" si="139"/>
        <v>2.950838280454085E-2</v>
      </c>
      <c r="L2999">
        <f t="shared" si="140"/>
        <v>0</v>
      </c>
    </row>
    <row r="3000" spans="2:12" x14ac:dyDescent="0.35">
      <c r="B3000" s="30">
        <v>41033</v>
      </c>
      <c r="C3000" s="31" t="s">
        <v>73</v>
      </c>
      <c r="D3000" s="32">
        <v>4.4568161922363922E-6</v>
      </c>
      <c r="E3000" s="32">
        <v>0.15735326076426029</v>
      </c>
      <c r="F3000" s="32">
        <v>0</v>
      </c>
      <c r="G3000">
        <f>(D3000*Ergebnis!$C$2*Ergebnis!$C$6)</f>
        <v>2.9236714221070732E-2</v>
      </c>
      <c r="H3000">
        <f>Ergebnis!$C$3/1000*Eigenverbrauch!E3000</f>
        <v>0.47205978229278089</v>
      </c>
      <c r="I3000">
        <f>Ergebnis!$C$4/1000*Eigenverbrauch!F3000</f>
        <v>0</v>
      </c>
      <c r="J3000">
        <f t="shared" si="138"/>
        <v>2.485120708791012E-2</v>
      </c>
      <c r="K3000">
        <f t="shared" si="139"/>
        <v>4.3855071331606113E-3</v>
      </c>
      <c r="L3000">
        <f t="shared" si="140"/>
        <v>0</v>
      </c>
    </row>
    <row r="3001" spans="2:12" x14ac:dyDescent="0.35">
      <c r="B3001" s="30">
        <v>41033</v>
      </c>
      <c r="C3001" s="31" t="s">
        <v>74</v>
      </c>
      <c r="D3001" s="32">
        <v>0</v>
      </c>
      <c r="E3001" s="32">
        <v>0.15167957028683929</v>
      </c>
      <c r="F3001" s="32">
        <v>0</v>
      </c>
      <c r="G3001">
        <f>(D3001*Ergebnis!$C$2*Ergebnis!$C$6)</f>
        <v>0</v>
      </c>
      <c r="H3001">
        <f>Ergebnis!$C$3/1000*Eigenverbrauch!E3001</f>
        <v>0.45503871086051784</v>
      </c>
      <c r="I3001">
        <f>Ergebnis!$C$4/1000*Eigenverbrauch!F3001</f>
        <v>0</v>
      </c>
      <c r="J3001">
        <f t="shared" si="138"/>
        <v>0</v>
      </c>
      <c r="K3001">
        <f t="shared" si="139"/>
        <v>0</v>
      </c>
      <c r="L3001">
        <f t="shared" si="140"/>
        <v>0</v>
      </c>
    </row>
    <row r="3002" spans="2:12" x14ac:dyDescent="0.35">
      <c r="B3002" s="30">
        <v>41033</v>
      </c>
      <c r="C3002" s="31" t="s">
        <v>75</v>
      </c>
      <c r="D3002" s="32">
        <v>0</v>
      </c>
      <c r="E3002" s="32">
        <v>0.12672063592124699</v>
      </c>
      <c r="F3002" s="32">
        <v>0</v>
      </c>
      <c r="G3002">
        <f>(D3002*Ergebnis!$C$2*Ergebnis!$C$6)</f>
        <v>0</v>
      </c>
      <c r="H3002">
        <f>Ergebnis!$C$3/1000*Eigenverbrauch!E3002</f>
        <v>0.38016190776374098</v>
      </c>
      <c r="I3002">
        <f>Ergebnis!$C$4/1000*Eigenverbrauch!F3002</f>
        <v>0</v>
      </c>
      <c r="J3002">
        <f t="shared" si="138"/>
        <v>0</v>
      </c>
      <c r="K3002">
        <f t="shared" si="139"/>
        <v>0</v>
      </c>
      <c r="L3002">
        <f t="shared" si="140"/>
        <v>0</v>
      </c>
    </row>
    <row r="3003" spans="2:12" x14ac:dyDescent="0.35">
      <c r="B3003" s="30">
        <v>41033</v>
      </c>
      <c r="C3003" s="31" t="s">
        <v>76</v>
      </c>
      <c r="D3003" s="32">
        <v>0</v>
      </c>
      <c r="E3003" s="32">
        <v>9.6079006913462384E-2</v>
      </c>
      <c r="F3003" s="32">
        <v>0</v>
      </c>
      <c r="G3003">
        <f>(D3003*Ergebnis!$C$2*Ergebnis!$C$6)</f>
        <v>0</v>
      </c>
      <c r="H3003">
        <f>Ergebnis!$C$3/1000*Eigenverbrauch!E3003</f>
        <v>0.28823702074038715</v>
      </c>
      <c r="I3003">
        <f>Ergebnis!$C$4/1000*Eigenverbrauch!F3003</f>
        <v>0</v>
      </c>
      <c r="J3003">
        <f t="shared" si="138"/>
        <v>0</v>
      </c>
      <c r="K3003">
        <f t="shared" si="139"/>
        <v>0</v>
      </c>
      <c r="L3003">
        <f t="shared" si="140"/>
        <v>0</v>
      </c>
    </row>
    <row r="3004" spans="2:12" x14ac:dyDescent="0.35">
      <c r="B3004" s="30">
        <v>41034</v>
      </c>
      <c r="C3004" s="31" t="s">
        <v>53</v>
      </c>
      <c r="D3004" s="32">
        <v>0</v>
      </c>
      <c r="E3004" s="32">
        <v>7.9800232716506686E-2</v>
      </c>
      <c r="F3004" s="32">
        <v>0</v>
      </c>
      <c r="G3004">
        <f>(D3004*Ergebnis!$C$2*Ergebnis!$C$6)</f>
        <v>0</v>
      </c>
      <c r="H3004">
        <f>Ergebnis!$C$3/1000*Eigenverbrauch!E3004</f>
        <v>0.23940069814952006</v>
      </c>
      <c r="I3004">
        <f>Ergebnis!$C$4/1000*Eigenverbrauch!F3004</f>
        <v>0</v>
      </c>
      <c r="J3004">
        <f t="shared" si="138"/>
        <v>0</v>
      </c>
      <c r="K3004">
        <f t="shared" si="139"/>
        <v>0</v>
      </c>
      <c r="L3004">
        <f t="shared" si="140"/>
        <v>0</v>
      </c>
    </row>
    <row r="3005" spans="2:12" x14ac:dyDescent="0.35">
      <c r="B3005" s="30">
        <v>41034</v>
      </c>
      <c r="C3005" s="31" t="s">
        <v>54</v>
      </c>
      <c r="D3005" s="32">
        <v>0</v>
      </c>
      <c r="E3005" s="32">
        <v>7.1105829943616333E-2</v>
      </c>
      <c r="F3005" s="32">
        <v>0</v>
      </c>
      <c r="G3005">
        <f>(D3005*Ergebnis!$C$2*Ergebnis!$C$6)</f>
        <v>0</v>
      </c>
      <c r="H3005">
        <f>Ergebnis!$C$3/1000*Eigenverbrauch!E3005</f>
        <v>0.213317489830849</v>
      </c>
      <c r="I3005">
        <f>Ergebnis!$C$4/1000*Eigenverbrauch!F3005</f>
        <v>0</v>
      </c>
      <c r="J3005">
        <f t="shared" si="138"/>
        <v>0</v>
      </c>
      <c r="K3005">
        <f t="shared" si="139"/>
        <v>0</v>
      </c>
      <c r="L3005">
        <f t="shared" si="140"/>
        <v>0</v>
      </c>
    </row>
    <row r="3006" spans="2:12" x14ac:dyDescent="0.35">
      <c r="B3006" s="30">
        <v>41034</v>
      </c>
      <c r="C3006" s="31" t="s">
        <v>55</v>
      </c>
      <c r="D3006" s="32">
        <v>0</v>
      </c>
      <c r="E3006" s="32">
        <v>6.7573850958711781E-2</v>
      </c>
      <c r="F3006" s="32">
        <v>0</v>
      </c>
      <c r="G3006">
        <f>(D3006*Ergebnis!$C$2*Ergebnis!$C$6)</f>
        <v>0</v>
      </c>
      <c r="H3006">
        <f>Ergebnis!$C$3/1000*Eigenverbrauch!E3006</f>
        <v>0.20272155287613536</v>
      </c>
      <c r="I3006">
        <f>Ergebnis!$C$4/1000*Eigenverbrauch!F3006</f>
        <v>0</v>
      </c>
      <c r="J3006">
        <f t="shared" si="138"/>
        <v>0</v>
      </c>
      <c r="K3006">
        <f t="shared" si="139"/>
        <v>0</v>
      </c>
      <c r="L3006">
        <f t="shared" si="140"/>
        <v>0</v>
      </c>
    </row>
    <row r="3007" spans="2:12" x14ac:dyDescent="0.35">
      <c r="B3007" s="30">
        <v>41034</v>
      </c>
      <c r="C3007" s="31" t="s">
        <v>56</v>
      </c>
      <c r="D3007" s="32">
        <v>0</v>
      </c>
      <c r="E3007" s="32">
        <v>6.7208354469275575E-2</v>
      </c>
      <c r="F3007" s="32">
        <v>0</v>
      </c>
      <c r="G3007">
        <f>(D3007*Ergebnis!$C$2*Ergebnis!$C$6)</f>
        <v>0</v>
      </c>
      <c r="H3007">
        <f>Ergebnis!$C$3/1000*Eigenverbrauch!E3007</f>
        <v>0.20162506340782671</v>
      </c>
      <c r="I3007">
        <f>Ergebnis!$C$4/1000*Eigenverbrauch!F3007</f>
        <v>0</v>
      </c>
      <c r="J3007">
        <f t="shared" si="138"/>
        <v>0</v>
      </c>
      <c r="K3007">
        <f t="shared" si="139"/>
        <v>0</v>
      </c>
      <c r="L3007">
        <f t="shared" si="140"/>
        <v>0</v>
      </c>
    </row>
    <row r="3008" spans="2:12" x14ac:dyDescent="0.35">
      <c r="B3008" s="30">
        <v>41034</v>
      </c>
      <c r="C3008" s="31" t="s">
        <v>57</v>
      </c>
      <c r="D3008" s="32">
        <v>0</v>
      </c>
      <c r="E3008" s="32">
        <v>6.7511021049645681E-2</v>
      </c>
      <c r="F3008" s="32">
        <v>0</v>
      </c>
      <c r="G3008">
        <f>(D3008*Ergebnis!$C$2*Ergebnis!$C$6)</f>
        <v>0</v>
      </c>
      <c r="H3008">
        <f>Ergebnis!$C$3/1000*Eigenverbrauch!E3008</f>
        <v>0.20253306314893704</v>
      </c>
      <c r="I3008">
        <f>Ergebnis!$C$4/1000*Eigenverbrauch!F3008</f>
        <v>0</v>
      </c>
      <c r="J3008">
        <f t="shared" si="138"/>
        <v>0</v>
      </c>
      <c r="K3008">
        <f t="shared" si="139"/>
        <v>0</v>
      </c>
      <c r="L3008">
        <f t="shared" si="140"/>
        <v>0</v>
      </c>
    </row>
    <row r="3009" spans="2:12" x14ac:dyDescent="0.35">
      <c r="B3009" s="30">
        <v>41034</v>
      </c>
      <c r="C3009" s="31" t="s">
        <v>58</v>
      </c>
      <c r="D3009" s="32">
        <v>0</v>
      </c>
      <c r="E3009" s="32">
        <v>7.916396971090249E-2</v>
      </c>
      <c r="F3009" s="32">
        <v>0</v>
      </c>
      <c r="G3009">
        <f>(D3009*Ergebnis!$C$2*Ergebnis!$C$6)</f>
        <v>0</v>
      </c>
      <c r="H3009">
        <f>Ergebnis!$C$3/1000*Eigenverbrauch!E3009</f>
        <v>0.23749190913270746</v>
      </c>
      <c r="I3009">
        <f>Ergebnis!$C$4/1000*Eigenverbrauch!F3009</f>
        <v>0</v>
      </c>
      <c r="J3009">
        <f t="shared" si="138"/>
        <v>0</v>
      </c>
      <c r="K3009">
        <f t="shared" si="139"/>
        <v>0</v>
      </c>
      <c r="L3009">
        <f t="shared" si="140"/>
        <v>0</v>
      </c>
    </row>
    <row r="3010" spans="2:12" x14ac:dyDescent="0.35">
      <c r="B3010" s="30">
        <v>41034</v>
      </c>
      <c r="C3010" s="31" t="s">
        <v>59</v>
      </c>
      <c r="D3010" s="32">
        <v>3.6285583158030799E-6</v>
      </c>
      <c r="E3010" s="32">
        <v>0.10245018100695964</v>
      </c>
      <c r="F3010" s="32">
        <v>0</v>
      </c>
      <c r="G3010">
        <f>(D3010*Ergebnis!$C$2*Ergebnis!$C$6)</f>
        <v>2.3803342551668206E-2</v>
      </c>
      <c r="H3010">
        <f>Ergebnis!$C$3/1000*Eigenverbrauch!E3010</f>
        <v>0.30735054302087894</v>
      </c>
      <c r="I3010">
        <f>Ergebnis!$C$4/1000*Eigenverbrauch!F3010</f>
        <v>0</v>
      </c>
      <c r="J3010">
        <f t="shared" si="138"/>
        <v>2.0232841168917975E-2</v>
      </c>
      <c r="K3010">
        <f t="shared" si="139"/>
        <v>3.570501382750231E-3</v>
      </c>
      <c r="L3010">
        <f t="shared" si="140"/>
        <v>0</v>
      </c>
    </row>
    <row r="3011" spans="2:12" x14ac:dyDescent="0.35">
      <c r="B3011" s="30">
        <v>41034</v>
      </c>
      <c r="C3011" s="31" t="s">
        <v>60</v>
      </c>
      <c r="D3011" s="32">
        <v>3.4852565562296977E-5</v>
      </c>
      <c r="E3011" s="32">
        <v>0.1313676395548225</v>
      </c>
      <c r="F3011" s="32">
        <v>0</v>
      </c>
      <c r="G3011">
        <f>(D3011*Ergebnis!$C$2*Ergebnis!$C$6)</f>
        <v>0.22863283008866817</v>
      </c>
      <c r="H3011">
        <f>Ergebnis!$C$3/1000*Eigenverbrauch!E3011</f>
        <v>0.39410291866446751</v>
      </c>
      <c r="I3011">
        <f>Ergebnis!$C$4/1000*Eigenverbrauch!F3011</f>
        <v>0</v>
      </c>
      <c r="J3011">
        <f t="shared" si="138"/>
        <v>0.19433790557536793</v>
      </c>
      <c r="K3011">
        <f t="shared" si="139"/>
        <v>3.429492451330024E-2</v>
      </c>
      <c r="L3011">
        <f t="shared" si="140"/>
        <v>0</v>
      </c>
    </row>
    <row r="3012" spans="2:12" x14ac:dyDescent="0.35">
      <c r="B3012" s="30">
        <v>41034</v>
      </c>
      <c r="C3012" s="31" t="s">
        <v>61</v>
      </c>
      <c r="D3012" s="32">
        <v>8.5047622264239581E-5</v>
      </c>
      <c r="E3012" s="32">
        <v>0.15361343780317741</v>
      </c>
      <c r="F3012" s="32">
        <v>0</v>
      </c>
      <c r="G3012">
        <f>(D3012*Ergebnis!$C$2*Ergebnis!$C$6)</f>
        <v>0.55791240205341164</v>
      </c>
      <c r="H3012">
        <f>Ergebnis!$C$3/1000*Eigenverbrauch!E3012</f>
        <v>0.46084031340953224</v>
      </c>
      <c r="I3012">
        <f>Ergebnis!$C$4/1000*Eigenverbrauch!F3012</f>
        <v>0</v>
      </c>
      <c r="J3012">
        <f t="shared" si="138"/>
        <v>0.39171426639810242</v>
      </c>
      <c r="K3012">
        <f t="shared" si="139"/>
        <v>0.16619813565530922</v>
      </c>
      <c r="L3012">
        <f t="shared" si="140"/>
        <v>0</v>
      </c>
    </row>
    <row r="3013" spans="2:12" x14ac:dyDescent="0.35">
      <c r="B3013" s="30">
        <v>41034</v>
      </c>
      <c r="C3013" s="31" t="s">
        <v>62</v>
      </c>
      <c r="D3013" s="32">
        <v>7.0809474959838365E-5</v>
      </c>
      <c r="E3013" s="32">
        <v>0.16643581330931892</v>
      </c>
      <c r="F3013" s="32">
        <v>0</v>
      </c>
      <c r="G3013">
        <f>(D3013*Ergebnis!$C$2*Ergebnis!$C$6)</f>
        <v>0.4645101557365397</v>
      </c>
      <c r="H3013">
        <f>Ergebnis!$C$3/1000*Eigenverbrauch!E3013</f>
        <v>0.49930743992795679</v>
      </c>
      <c r="I3013">
        <f>Ergebnis!$C$4/1000*Eigenverbrauch!F3013</f>
        <v>0</v>
      </c>
      <c r="J3013">
        <f t="shared" ref="J3013:J3076" si="141">MIN(G3013,H3013)*0.85</f>
        <v>0.39483363237605873</v>
      </c>
      <c r="K3013">
        <f t="shared" ref="K3013:K3076" si="142">G3013-J3013</f>
        <v>6.9676523360480969E-2</v>
      </c>
      <c r="L3013">
        <f t="shared" ref="L3013:L3076" si="143">MIN(I3013,K3013)*0.9</f>
        <v>0</v>
      </c>
    </row>
    <row r="3014" spans="2:12" x14ac:dyDescent="0.35">
      <c r="B3014" s="30">
        <v>41034</v>
      </c>
      <c r="C3014" s="31" t="s">
        <v>63</v>
      </c>
      <c r="D3014" s="32">
        <v>1.5664591424925255E-4</v>
      </c>
      <c r="E3014" s="32">
        <v>0.17464721266187985</v>
      </c>
      <c r="F3014" s="32">
        <v>0</v>
      </c>
      <c r="G3014">
        <f>(D3014*Ergebnis!$C$2*Ergebnis!$C$6)</f>
        <v>1.0275971974750966</v>
      </c>
      <c r="H3014">
        <f>Ergebnis!$C$3/1000*Eigenverbrauch!E3014</f>
        <v>0.52394163798563953</v>
      </c>
      <c r="I3014">
        <f>Ergebnis!$C$4/1000*Eigenverbrauch!F3014</f>
        <v>0</v>
      </c>
      <c r="J3014">
        <f t="shared" si="141"/>
        <v>0.44535039228779361</v>
      </c>
      <c r="K3014">
        <f t="shared" si="142"/>
        <v>0.58224680518730298</v>
      </c>
      <c r="L3014">
        <f t="shared" si="143"/>
        <v>0</v>
      </c>
    </row>
    <row r="3015" spans="2:12" x14ac:dyDescent="0.35">
      <c r="B3015" s="30">
        <v>41034</v>
      </c>
      <c r="C3015" s="31" t="s">
        <v>64</v>
      </c>
      <c r="D3015" s="32">
        <v>2.7204984503229399E-4</v>
      </c>
      <c r="E3015" s="32">
        <v>0.17344051208478528</v>
      </c>
      <c r="F3015" s="32">
        <v>0</v>
      </c>
      <c r="G3015">
        <f>(D3015*Ergebnis!$C$2*Ergebnis!$C$6)</f>
        <v>1.7846469834118486</v>
      </c>
      <c r="H3015">
        <f>Ergebnis!$C$3/1000*Eigenverbrauch!E3015</f>
        <v>0.52032153625435584</v>
      </c>
      <c r="I3015">
        <f>Ergebnis!$C$4/1000*Eigenverbrauch!F3015</f>
        <v>0</v>
      </c>
      <c r="J3015">
        <f t="shared" si="141"/>
        <v>0.44227330581620244</v>
      </c>
      <c r="K3015">
        <f t="shared" si="142"/>
        <v>1.3423736775956461</v>
      </c>
      <c r="L3015">
        <f t="shared" si="143"/>
        <v>0</v>
      </c>
    </row>
    <row r="3016" spans="2:12" x14ac:dyDescent="0.35">
      <c r="B3016" s="30">
        <v>41034</v>
      </c>
      <c r="C3016" s="31" t="s">
        <v>65</v>
      </c>
      <c r="D3016" s="32">
        <v>2.8246222976459844E-4</v>
      </c>
      <c r="E3016" s="32">
        <v>0.17253439205708754</v>
      </c>
      <c r="F3016" s="32">
        <v>0</v>
      </c>
      <c r="G3016">
        <f>(D3016*Ergebnis!$C$2*Ergebnis!$C$6)</f>
        <v>1.8529522272557657</v>
      </c>
      <c r="H3016">
        <f>Ergebnis!$C$3/1000*Eigenverbrauch!E3016</f>
        <v>0.51760317617126261</v>
      </c>
      <c r="I3016">
        <f>Ergebnis!$C$4/1000*Eigenverbrauch!F3016</f>
        <v>0</v>
      </c>
      <c r="J3016">
        <f t="shared" si="141"/>
        <v>0.43996269974557323</v>
      </c>
      <c r="K3016">
        <f t="shared" si="142"/>
        <v>1.4129895275101925</v>
      </c>
      <c r="L3016">
        <f t="shared" si="143"/>
        <v>0</v>
      </c>
    </row>
    <row r="3017" spans="2:12" x14ac:dyDescent="0.35">
      <c r="B3017" s="30">
        <v>41034</v>
      </c>
      <c r="C3017" s="31" t="s">
        <v>66</v>
      </c>
      <c r="D3017" s="32">
        <v>4.8413644920090008E-4</v>
      </c>
      <c r="E3017" s="32">
        <v>0.16973435839771439</v>
      </c>
      <c r="F3017" s="32">
        <v>0</v>
      </c>
      <c r="G3017">
        <f>(D3017*Ergebnis!$C$2*Ergebnis!$C$6)</f>
        <v>3.1759351067579047</v>
      </c>
      <c r="H3017">
        <f>Ergebnis!$C$3/1000*Eigenverbrauch!E3017</f>
        <v>0.50920307519314312</v>
      </c>
      <c r="I3017">
        <f>Ergebnis!$C$4/1000*Eigenverbrauch!F3017</f>
        <v>0</v>
      </c>
      <c r="J3017">
        <f t="shared" si="141"/>
        <v>0.43282261391417165</v>
      </c>
      <c r="K3017">
        <f t="shared" si="142"/>
        <v>2.7431124928437329</v>
      </c>
      <c r="L3017">
        <f t="shared" si="143"/>
        <v>0</v>
      </c>
    </row>
    <row r="3018" spans="2:12" x14ac:dyDescent="0.35">
      <c r="B3018" s="30">
        <v>41034</v>
      </c>
      <c r="C3018" s="31" t="s">
        <v>67</v>
      </c>
      <c r="D3018" s="32">
        <v>2.2310374862021112E-4</v>
      </c>
      <c r="E3018" s="32">
        <v>0.15842567847825378</v>
      </c>
      <c r="F3018" s="32">
        <v>0</v>
      </c>
      <c r="G3018">
        <f>(D3018*Ergebnis!$C$2*Ergebnis!$C$6)</f>
        <v>1.4635605909485849</v>
      </c>
      <c r="H3018">
        <f>Ergebnis!$C$3/1000*Eigenverbrauch!E3018</f>
        <v>0.47527703543476135</v>
      </c>
      <c r="I3018">
        <f>Ergebnis!$C$4/1000*Eigenverbrauch!F3018</f>
        <v>0</v>
      </c>
      <c r="J3018">
        <f t="shared" si="141"/>
        <v>0.40398548011954716</v>
      </c>
      <c r="K3018">
        <f t="shared" si="142"/>
        <v>1.0595751108290377</v>
      </c>
      <c r="L3018">
        <f t="shared" si="143"/>
        <v>0</v>
      </c>
    </row>
    <row r="3019" spans="2:12" x14ac:dyDescent="0.35">
      <c r="B3019" s="30">
        <v>41034</v>
      </c>
      <c r="C3019" s="31" t="s">
        <v>68</v>
      </c>
      <c r="D3019" s="32">
        <v>1.6901719459407391E-4</v>
      </c>
      <c r="E3019" s="32">
        <v>0.14973136429458095</v>
      </c>
      <c r="F3019" s="32">
        <v>0</v>
      </c>
      <c r="G3019">
        <f>(D3019*Ergebnis!$C$2*Ergebnis!$C$6)</f>
        <v>1.1087527965371249</v>
      </c>
      <c r="H3019">
        <f>Ergebnis!$C$3/1000*Eigenverbrauch!E3019</f>
        <v>0.44919409288374285</v>
      </c>
      <c r="I3019">
        <f>Ergebnis!$C$4/1000*Eigenverbrauch!F3019</f>
        <v>0</v>
      </c>
      <c r="J3019">
        <f t="shared" si="141"/>
        <v>0.38181497895118138</v>
      </c>
      <c r="K3019">
        <f t="shared" si="142"/>
        <v>0.72693781758594356</v>
      </c>
      <c r="L3019">
        <f t="shared" si="143"/>
        <v>0</v>
      </c>
    </row>
    <row r="3020" spans="2:12" x14ac:dyDescent="0.35">
      <c r="B3020" s="30">
        <v>41034</v>
      </c>
      <c r="C3020" s="31" t="s">
        <v>69</v>
      </c>
      <c r="D3020" s="32">
        <v>2.1358535651643781E-4</v>
      </c>
      <c r="E3020" s="32">
        <v>0.15306212969128655</v>
      </c>
      <c r="F3020" s="32">
        <v>0</v>
      </c>
      <c r="G3020">
        <f>(D3020*Ergebnis!$C$2*Ergebnis!$C$6)</f>
        <v>1.4011199387478321</v>
      </c>
      <c r="H3020">
        <f>Ergebnis!$C$3/1000*Eigenverbrauch!E3020</f>
        <v>0.45918638907385967</v>
      </c>
      <c r="I3020">
        <f>Ergebnis!$C$4/1000*Eigenverbrauch!F3020</f>
        <v>0</v>
      </c>
      <c r="J3020">
        <f t="shared" si="141"/>
        <v>0.39030843071278071</v>
      </c>
      <c r="K3020">
        <f t="shared" si="142"/>
        <v>1.0108115080350515</v>
      </c>
      <c r="L3020">
        <f t="shared" si="143"/>
        <v>0</v>
      </c>
    </row>
    <row r="3021" spans="2:12" x14ac:dyDescent="0.35">
      <c r="B3021" s="30">
        <v>41034</v>
      </c>
      <c r="C3021" s="31" t="s">
        <v>70</v>
      </c>
      <c r="D3021" s="32">
        <v>1.2606610757331788E-4</v>
      </c>
      <c r="E3021" s="32">
        <v>0.15902428863252335</v>
      </c>
      <c r="F3021" s="32">
        <v>0</v>
      </c>
      <c r="G3021">
        <f>(D3021*Ergebnis!$C$2*Ergebnis!$C$6)</f>
        <v>0.82699366568096533</v>
      </c>
      <c r="H3021">
        <f>Ergebnis!$C$3/1000*Eigenverbrauch!E3021</f>
        <v>0.47707286589757003</v>
      </c>
      <c r="I3021">
        <f>Ergebnis!$C$4/1000*Eigenverbrauch!F3021</f>
        <v>0</v>
      </c>
      <c r="J3021">
        <f t="shared" si="141"/>
        <v>0.4055119360129345</v>
      </c>
      <c r="K3021">
        <f t="shared" si="142"/>
        <v>0.42148172966803082</v>
      </c>
      <c r="L3021">
        <f t="shared" si="143"/>
        <v>0</v>
      </c>
    </row>
    <row r="3022" spans="2:12" x14ac:dyDescent="0.35">
      <c r="B3022" s="30">
        <v>41034</v>
      </c>
      <c r="C3022" s="31" t="s">
        <v>71</v>
      </c>
      <c r="D3022" s="32">
        <v>6.3986207692078224E-5</v>
      </c>
      <c r="E3022" s="32">
        <v>0.17000666915471385</v>
      </c>
      <c r="F3022" s="32">
        <v>0</v>
      </c>
      <c r="G3022">
        <f>(D3022*Ergebnis!$C$2*Ergebnis!$C$6)</f>
        <v>0.41974952246003316</v>
      </c>
      <c r="H3022">
        <f>Ergebnis!$C$3/1000*Eigenverbrauch!E3022</f>
        <v>0.51002000746414156</v>
      </c>
      <c r="I3022">
        <f>Ergebnis!$C$4/1000*Eigenverbrauch!F3022</f>
        <v>0</v>
      </c>
      <c r="J3022">
        <f t="shared" si="141"/>
        <v>0.35678709409102816</v>
      </c>
      <c r="K3022">
        <f t="shared" si="142"/>
        <v>6.2962428369005008E-2</v>
      </c>
      <c r="L3022">
        <f t="shared" si="143"/>
        <v>0</v>
      </c>
    </row>
    <row r="3023" spans="2:12" x14ac:dyDescent="0.35">
      <c r="B3023" s="30">
        <v>41034</v>
      </c>
      <c r="C3023" s="31" t="s">
        <v>72</v>
      </c>
      <c r="D3023" s="32">
        <v>8.0196397559415895E-6</v>
      </c>
      <c r="E3023" s="32">
        <v>0.17213213578061065</v>
      </c>
      <c r="F3023" s="32">
        <v>0</v>
      </c>
      <c r="G3023">
        <f>(D3023*Ergebnis!$C$2*Ergebnis!$C$6)</f>
        <v>5.2608836798976828E-2</v>
      </c>
      <c r="H3023">
        <f>Ergebnis!$C$3/1000*Eigenverbrauch!E3023</f>
        <v>0.5163964073418319</v>
      </c>
      <c r="I3023">
        <f>Ergebnis!$C$4/1000*Eigenverbrauch!F3023</f>
        <v>0</v>
      </c>
      <c r="J3023">
        <f t="shared" si="141"/>
        <v>4.4717511279130304E-2</v>
      </c>
      <c r="K3023">
        <f t="shared" si="142"/>
        <v>7.8913255198465246E-3</v>
      </c>
      <c r="L3023">
        <f t="shared" si="143"/>
        <v>0</v>
      </c>
    </row>
    <row r="3024" spans="2:12" x14ac:dyDescent="0.35">
      <c r="B3024" s="30">
        <v>41034</v>
      </c>
      <c r="C3024" s="31" t="s">
        <v>73</v>
      </c>
      <c r="D3024" s="32">
        <v>4.0755546300686767E-7</v>
      </c>
      <c r="E3024" s="32">
        <v>0.16476068857145976</v>
      </c>
      <c r="F3024" s="32">
        <v>0</v>
      </c>
      <c r="G3024">
        <f>(D3024*Ergebnis!$C$2*Ergebnis!$C$6)</f>
        <v>2.6735638373250521E-3</v>
      </c>
      <c r="H3024">
        <f>Ergebnis!$C$3/1000*Eigenverbrauch!E3024</f>
        <v>0.49428206571437927</v>
      </c>
      <c r="I3024">
        <f>Ergebnis!$C$4/1000*Eigenverbrauch!F3024</f>
        <v>0</v>
      </c>
      <c r="J3024">
        <f t="shared" si="141"/>
        <v>2.2725292617262944E-3</v>
      </c>
      <c r="K3024">
        <f t="shared" si="142"/>
        <v>4.0103457559875766E-4</v>
      </c>
      <c r="L3024">
        <f t="shared" si="143"/>
        <v>0</v>
      </c>
    </row>
    <row r="3025" spans="2:12" x14ac:dyDescent="0.35">
      <c r="B3025" s="30">
        <v>41034</v>
      </c>
      <c r="C3025" s="31" t="s">
        <v>74</v>
      </c>
      <c r="D3025" s="32">
        <v>0</v>
      </c>
      <c r="E3025" s="32">
        <v>0.15708584381380566</v>
      </c>
      <c r="F3025" s="32">
        <v>0</v>
      </c>
      <c r="G3025">
        <f>(D3025*Ergebnis!$C$2*Ergebnis!$C$6)</f>
        <v>0</v>
      </c>
      <c r="H3025">
        <f>Ergebnis!$C$3/1000*Eigenverbrauch!E3025</f>
        <v>0.47125753144141702</v>
      </c>
      <c r="I3025">
        <f>Ergebnis!$C$4/1000*Eigenverbrauch!F3025</f>
        <v>0</v>
      </c>
      <c r="J3025">
        <f t="shared" si="141"/>
        <v>0</v>
      </c>
      <c r="K3025">
        <f t="shared" si="142"/>
        <v>0</v>
      </c>
      <c r="L3025">
        <f t="shared" si="143"/>
        <v>0</v>
      </c>
    </row>
    <row r="3026" spans="2:12" x14ac:dyDescent="0.35">
      <c r="B3026" s="30">
        <v>41034</v>
      </c>
      <c r="C3026" s="31" t="s">
        <v>75</v>
      </c>
      <c r="D3026" s="32">
        <v>0</v>
      </c>
      <c r="E3026" s="32">
        <v>0.14249547372059354</v>
      </c>
      <c r="F3026" s="32">
        <v>0</v>
      </c>
      <c r="G3026">
        <f>(D3026*Ergebnis!$C$2*Ergebnis!$C$6)</f>
        <v>0</v>
      </c>
      <c r="H3026">
        <f>Ergebnis!$C$3/1000*Eigenverbrauch!E3026</f>
        <v>0.42748642116178059</v>
      </c>
      <c r="I3026">
        <f>Ergebnis!$C$4/1000*Eigenverbrauch!F3026</f>
        <v>0</v>
      </c>
      <c r="J3026">
        <f t="shared" si="141"/>
        <v>0</v>
      </c>
      <c r="K3026">
        <f t="shared" si="142"/>
        <v>0</v>
      </c>
      <c r="L3026">
        <f t="shared" si="143"/>
        <v>0</v>
      </c>
    </row>
    <row r="3027" spans="2:12" x14ac:dyDescent="0.35">
      <c r="B3027" s="30">
        <v>41034</v>
      </c>
      <c r="C3027" s="31" t="s">
        <v>76</v>
      </c>
      <c r="D3027" s="32">
        <v>0</v>
      </c>
      <c r="E3027" s="32">
        <v>0.11746412995130238</v>
      </c>
      <c r="F3027" s="32">
        <v>0</v>
      </c>
      <c r="G3027">
        <f>(D3027*Ergebnis!$C$2*Ergebnis!$C$6)</f>
        <v>0</v>
      </c>
      <c r="H3027">
        <f>Ergebnis!$C$3/1000*Eigenverbrauch!E3027</f>
        <v>0.35239238985390714</v>
      </c>
      <c r="I3027">
        <f>Ergebnis!$C$4/1000*Eigenverbrauch!F3027</f>
        <v>0</v>
      </c>
      <c r="J3027">
        <f t="shared" si="141"/>
        <v>0</v>
      </c>
      <c r="K3027">
        <f t="shared" si="142"/>
        <v>0</v>
      </c>
      <c r="L3027">
        <f t="shared" si="143"/>
        <v>0</v>
      </c>
    </row>
    <row r="3028" spans="2:12" x14ac:dyDescent="0.35">
      <c r="B3028" s="30">
        <v>41035</v>
      </c>
      <c r="C3028" s="31" t="s">
        <v>53</v>
      </c>
      <c r="D3028" s="32">
        <v>0</v>
      </c>
      <c r="E3028" s="32">
        <v>0.10000234123933492</v>
      </c>
      <c r="F3028" s="32">
        <v>0</v>
      </c>
      <c r="G3028">
        <f>(D3028*Ergebnis!$C$2*Ergebnis!$C$6)</f>
        <v>0</v>
      </c>
      <c r="H3028">
        <f>Ergebnis!$C$3/1000*Eigenverbrauch!E3028</f>
        <v>0.30000702371800475</v>
      </c>
      <c r="I3028">
        <f>Ergebnis!$C$4/1000*Eigenverbrauch!F3028</f>
        <v>0</v>
      </c>
      <c r="J3028">
        <f t="shared" si="141"/>
        <v>0</v>
      </c>
      <c r="K3028">
        <f t="shared" si="142"/>
        <v>0</v>
      </c>
      <c r="L3028">
        <f t="shared" si="143"/>
        <v>0</v>
      </c>
    </row>
    <row r="3029" spans="2:12" x14ac:dyDescent="0.35">
      <c r="B3029" s="30">
        <v>41035</v>
      </c>
      <c r="C3029" s="31" t="s">
        <v>54</v>
      </c>
      <c r="D3029" s="32">
        <v>0</v>
      </c>
      <c r="E3029" s="32">
        <v>8.9905003062827088E-2</v>
      </c>
      <c r="F3029" s="32">
        <v>0</v>
      </c>
      <c r="G3029">
        <f>(D3029*Ergebnis!$C$2*Ergebnis!$C$6)</f>
        <v>0</v>
      </c>
      <c r="H3029">
        <f>Ergebnis!$C$3/1000*Eigenverbrauch!E3029</f>
        <v>0.26971500918848124</v>
      </c>
      <c r="I3029">
        <f>Ergebnis!$C$4/1000*Eigenverbrauch!F3029</f>
        <v>0</v>
      </c>
      <c r="J3029">
        <f t="shared" si="141"/>
        <v>0</v>
      </c>
      <c r="K3029">
        <f t="shared" si="142"/>
        <v>0</v>
      </c>
      <c r="L3029">
        <f t="shared" si="143"/>
        <v>0</v>
      </c>
    </row>
    <row r="3030" spans="2:12" x14ac:dyDescent="0.35">
      <c r="B3030" s="30">
        <v>41035</v>
      </c>
      <c r="C3030" s="31" t="s">
        <v>55</v>
      </c>
      <c r="D3030" s="32">
        <v>0</v>
      </c>
      <c r="E3030" s="32">
        <v>8.2789443161868329E-2</v>
      </c>
      <c r="F3030" s="32">
        <v>0</v>
      </c>
      <c r="G3030">
        <f>(D3030*Ergebnis!$C$2*Ergebnis!$C$6)</f>
        <v>0</v>
      </c>
      <c r="H3030">
        <f>Ergebnis!$C$3/1000*Eigenverbrauch!E3030</f>
        <v>0.248368329485605</v>
      </c>
      <c r="I3030">
        <f>Ergebnis!$C$4/1000*Eigenverbrauch!F3030</f>
        <v>0</v>
      </c>
      <c r="J3030">
        <f t="shared" si="141"/>
        <v>0</v>
      </c>
      <c r="K3030">
        <f t="shared" si="142"/>
        <v>0</v>
      </c>
      <c r="L3030">
        <f t="shared" si="143"/>
        <v>0</v>
      </c>
    </row>
    <row r="3031" spans="2:12" x14ac:dyDescent="0.35">
      <c r="B3031" s="30">
        <v>41035</v>
      </c>
      <c r="C3031" s="31" t="s">
        <v>56</v>
      </c>
      <c r="D3031" s="32">
        <v>0</v>
      </c>
      <c r="E3031" s="32">
        <v>7.8428213612178638E-2</v>
      </c>
      <c r="F3031" s="32">
        <v>0</v>
      </c>
      <c r="G3031">
        <f>(D3031*Ergebnis!$C$2*Ergebnis!$C$6)</f>
        <v>0</v>
      </c>
      <c r="H3031">
        <f>Ergebnis!$C$3/1000*Eigenverbrauch!E3031</f>
        <v>0.23528464083653591</v>
      </c>
      <c r="I3031">
        <f>Ergebnis!$C$4/1000*Eigenverbrauch!F3031</f>
        <v>0</v>
      </c>
      <c r="J3031">
        <f t="shared" si="141"/>
        <v>0</v>
      </c>
      <c r="K3031">
        <f t="shared" si="142"/>
        <v>0</v>
      </c>
      <c r="L3031">
        <f t="shared" si="143"/>
        <v>0</v>
      </c>
    </row>
    <row r="3032" spans="2:12" x14ac:dyDescent="0.35">
      <c r="B3032" s="30">
        <v>41035</v>
      </c>
      <c r="C3032" s="31" t="s">
        <v>57</v>
      </c>
      <c r="D3032" s="32">
        <v>0</v>
      </c>
      <c r="E3032" s="32">
        <v>7.8338007855325104E-2</v>
      </c>
      <c r="F3032" s="32">
        <v>0</v>
      </c>
      <c r="G3032">
        <f>(D3032*Ergebnis!$C$2*Ergebnis!$C$6)</f>
        <v>0</v>
      </c>
      <c r="H3032">
        <f>Ergebnis!$C$3/1000*Eigenverbrauch!E3032</f>
        <v>0.23501402356597531</v>
      </c>
      <c r="I3032">
        <f>Ergebnis!$C$4/1000*Eigenverbrauch!F3032</f>
        <v>0</v>
      </c>
      <c r="J3032">
        <f t="shared" si="141"/>
        <v>0</v>
      </c>
      <c r="K3032">
        <f t="shared" si="142"/>
        <v>0</v>
      </c>
      <c r="L3032">
        <f t="shared" si="143"/>
        <v>0</v>
      </c>
    </row>
    <row r="3033" spans="2:12" x14ac:dyDescent="0.35">
      <c r="B3033" s="30">
        <v>41035</v>
      </c>
      <c r="C3033" s="31" t="s">
        <v>58</v>
      </c>
      <c r="D3033" s="32">
        <v>0</v>
      </c>
      <c r="E3033" s="32">
        <v>8.2691205486416328E-2</v>
      </c>
      <c r="F3033" s="32">
        <v>0</v>
      </c>
      <c r="G3033">
        <f>(D3033*Ergebnis!$C$2*Ergebnis!$C$6)</f>
        <v>0</v>
      </c>
      <c r="H3033">
        <f>Ergebnis!$C$3/1000*Eigenverbrauch!E3033</f>
        <v>0.24807361645924897</v>
      </c>
      <c r="I3033">
        <f>Ergebnis!$C$4/1000*Eigenverbrauch!F3033</f>
        <v>0</v>
      </c>
      <c r="J3033">
        <f t="shared" si="141"/>
        <v>0</v>
      </c>
      <c r="K3033">
        <f t="shared" si="142"/>
        <v>0</v>
      </c>
      <c r="L3033">
        <f t="shared" si="143"/>
        <v>0</v>
      </c>
    </row>
    <row r="3034" spans="2:12" x14ac:dyDescent="0.35">
      <c r="B3034" s="30">
        <v>41035</v>
      </c>
      <c r="C3034" s="31" t="s">
        <v>59</v>
      </c>
      <c r="D3034" s="32">
        <v>1.1700785873422976E-6</v>
      </c>
      <c r="E3034" s="32">
        <v>9.4965066520315861E-2</v>
      </c>
      <c r="F3034" s="32">
        <v>0</v>
      </c>
      <c r="G3034">
        <f>(D3034*Ergebnis!$C$2*Ergebnis!$C$6)</f>
        <v>7.6757155329654726E-3</v>
      </c>
      <c r="H3034">
        <f>Ergebnis!$C$3/1000*Eigenverbrauch!E3034</f>
        <v>0.28489519956094755</v>
      </c>
      <c r="I3034">
        <f>Ergebnis!$C$4/1000*Eigenverbrauch!F3034</f>
        <v>0</v>
      </c>
      <c r="J3034">
        <f t="shared" si="141"/>
        <v>6.5243582030206516E-3</v>
      </c>
      <c r="K3034">
        <f t="shared" si="142"/>
        <v>1.151357329944821E-3</v>
      </c>
      <c r="L3034">
        <f t="shared" si="143"/>
        <v>0</v>
      </c>
    </row>
    <row r="3035" spans="2:12" x14ac:dyDescent="0.35">
      <c r="B3035" s="30">
        <v>41035</v>
      </c>
      <c r="C3035" s="31" t="s">
        <v>60</v>
      </c>
      <c r="D3035" s="32">
        <v>3.6417052662226566E-6</v>
      </c>
      <c r="E3035" s="32">
        <v>0.12093633841640279</v>
      </c>
      <c r="F3035" s="32">
        <v>0</v>
      </c>
      <c r="G3035">
        <f>(D3035*Ergebnis!$C$2*Ergebnis!$C$6)</f>
        <v>2.3889586546420628E-2</v>
      </c>
      <c r="H3035">
        <f>Ergebnis!$C$3/1000*Eigenverbrauch!E3035</f>
        <v>0.36280901524920839</v>
      </c>
      <c r="I3035">
        <f>Ergebnis!$C$4/1000*Eigenverbrauch!F3035</f>
        <v>0</v>
      </c>
      <c r="J3035">
        <f t="shared" si="141"/>
        <v>2.0306148564457532E-2</v>
      </c>
      <c r="K3035">
        <f t="shared" si="142"/>
        <v>3.583437981963096E-3</v>
      </c>
      <c r="L3035">
        <f t="shared" si="143"/>
        <v>0</v>
      </c>
    </row>
    <row r="3036" spans="2:12" x14ac:dyDescent="0.35">
      <c r="B3036" s="30">
        <v>41035</v>
      </c>
      <c r="C3036" s="31" t="s">
        <v>61</v>
      </c>
      <c r="D3036" s="32">
        <v>2.5071234450132151E-5</v>
      </c>
      <c r="E3036" s="32">
        <v>0.1502405569517907</v>
      </c>
      <c r="F3036" s="32">
        <v>0</v>
      </c>
      <c r="G3036">
        <f>(D3036*Ergebnis!$C$2*Ergebnis!$C$6)</f>
        <v>0.16446729799286691</v>
      </c>
      <c r="H3036">
        <f>Ergebnis!$C$3/1000*Eigenverbrauch!E3036</f>
        <v>0.45072167085537207</v>
      </c>
      <c r="I3036">
        <f>Ergebnis!$C$4/1000*Eigenverbrauch!F3036</f>
        <v>0</v>
      </c>
      <c r="J3036">
        <f t="shared" si="141"/>
        <v>0.13979720329393688</v>
      </c>
      <c r="K3036">
        <f t="shared" si="142"/>
        <v>2.4670094698930028E-2</v>
      </c>
      <c r="L3036">
        <f t="shared" si="143"/>
        <v>0</v>
      </c>
    </row>
    <row r="3037" spans="2:12" x14ac:dyDescent="0.35">
      <c r="B3037" s="30">
        <v>41035</v>
      </c>
      <c r="C3037" s="31" t="s">
        <v>62</v>
      </c>
      <c r="D3037" s="32">
        <v>6.2040459029980919E-5</v>
      </c>
      <c r="E3037" s="32">
        <v>0.17286198080382398</v>
      </c>
      <c r="F3037" s="32">
        <v>0</v>
      </c>
      <c r="G3037">
        <f>(D3037*Ergebnis!$C$2*Ergebnis!$C$6)</f>
        <v>0.40698541123667481</v>
      </c>
      <c r="H3037">
        <f>Ergebnis!$C$3/1000*Eigenverbrauch!E3037</f>
        <v>0.51858594241147193</v>
      </c>
      <c r="I3037">
        <f>Ergebnis!$C$4/1000*Eigenverbrauch!F3037</f>
        <v>0</v>
      </c>
      <c r="J3037">
        <f t="shared" si="141"/>
        <v>0.34593759955117359</v>
      </c>
      <c r="K3037">
        <f t="shared" si="142"/>
        <v>6.1047811685501219E-2</v>
      </c>
      <c r="L3037">
        <f t="shared" si="143"/>
        <v>0</v>
      </c>
    </row>
    <row r="3038" spans="2:12" x14ac:dyDescent="0.35">
      <c r="B3038" s="30">
        <v>41035</v>
      </c>
      <c r="C3038" s="31" t="s">
        <v>63</v>
      </c>
      <c r="D3038" s="32">
        <v>1.0200718830549311E-4</v>
      </c>
      <c r="E3038" s="32">
        <v>0.18237617273262996</v>
      </c>
      <c r="F3038" s="32">
        <v>0</v>
      </c>
      <c r="G3038">
        <f>(D3038*Ergebnis!$C$2*Ergebnis!$C$6)</f>
        <v>0.66916715528403481</v>
      </c>
      <c r="H3038">
        <f>Ergebnis!$C$3/1000*Eigenverbrauch!E3038</f>
        <v>0.54712851819788988</v>
      </c>
      <c r="I3038">
        <f>Ergebnis!$C$4/1000*Eigenverbrauch!F3038</f>
        <v>0</v>
      </c>
      <c r="J3038">
        <f t="shared" si="141"/>
        <v>0.4650592404682064</v>
      </c>
      <c r="K3038">
        <f t="shared" si="142"/>
        <v>0.20410791481582841</v>
      </c>
      <c r="L3038">
        <f t="shared" si="143"/>
        <v>0</v>
      </c>
    </row>
    <row r="3039" spans="2:12" x14ac:dyDescent="0.35">
      <c r="B3039" s="30">
        <v>41035</v>
      </c>
      <c r="C3039" s="31" t="s">
        <v>64</v>
      </c>
      <c r="D3039" s="32">
        <v>5.258780167830551E-5</v>
      </c>
      <c r="E3039" s="32">
        <v>0.18442024804995069</v>
      </c>
      <c r="F3039" s="32">
        <v>0</v>
      </c>
      <c r="G3039">
        <f>(D3039*Ergebnis!$C$2*Ergebnis!$C$6)</f>
        <v>0.34497597900968413</v>
      </c>
      <c r="H3039">
        <f>Ergebnis!$C$3/1000*Eigenverbrauch!E3039</f>
        <v>0.55326074414985205</v>
      </c>
      <c r="I3039">
        <f>Ergebnis!$C$4/1000*Eigenverbrauch!F3039</f>
        <v>0</v>
      </c>
      <c r="J3039">
        <f t="shared" si="141"/>
        <v>0.29322958215823153</v>
      </c>
      <c r="K3039">
        <f t="shared" si="142"/>
        <v>5.1746396851452603E-2</v>
      </c>
      <c r="L3039">
        <f t="shared" si="143"/>
        <v>0</v>
      </c>
    </row>
    <row r="3040" spans="2:12" x14ac:dyDescent="0.35">
      <c r="B3040" s="30">
        <v>41035</v>
      </c>
      <c r="C3040" s="31" t="s">
        <v>65</v>
      </c>
      <c r="D3040" s="32">
        <v>1.1809905561905459E-4</v>
      </c>
      <c r="E3040" s="32">
        <v>0.17579704885630643</v>
      </c>
      <c r="F3040" s="32">
        <v>0</v>
      </c>
      <c r="G3040">
        <f>(D3040*Ergebnis!$C$2*Ergebnis!$C$6)</f>
        <v>0.77472980486099807</v>
      </c>
      <c r="H3040">
        <f>Ergebnis!$C$3/1000*Eigenverbrauch!E3040</f>
        <v>0.52739114656891928</v>
      </c>
      <c r="I3040">
        <f>Ergebnis!$C$4/1000*Eigenverbrauch!F3040</f>
        <v>0</v>
      </c>
      <c r="J3040">
        <f t="shared" si="141"/>
        <v>0.44828247458358139</v>
      </c>
      <c r="K3040">
        <f t="shared" si="142"/>
        <v>0.32644733027741668</v>
      </c>
      <c r="L3040">
        <f t="shared" si="143"/>
        <v>0</v>
      </c>
    </row>
    <row r="3041" spans="2:12" x14ac:dyDescent="0.35">
      <c r="B3041" s="30">
        <v>41035</v>
      </c>
      <c r="C3041" s="31" t="s">
        <v>66</v>
      </c>
      <c r="D3041" s="32">
        <v>5.3876202819423994E-4</v>
      </c>
      <c r="E3041" s="32">
        <v>0.15818649826831638</v>
      </c>
      <c r="F3041" s="32">
        <v>0</v>
      </c>
      <c r="G3041">
        <f>(D3041*Ergebnis!$C$2*Ergebnis!$C$6)</f>
        <v>3.5342789049542138</v>
      </c>
      <c r="H3041">
        <f>Ergebnis!$C$3/1000*Eigenverbrauch!E3041</f>
        <v>0.47455949480494913</v>
      </c>
      <c r="I3041">
        <f>Ergebnis!$C$4/1000*Eigenverbrauch!F3041</f>
        <v>0</v>
      </c>
      <c r="J3041">
        <f t="shared" si="141"/>
        <v>0.40337557058420676</v>
      </c>
      <c r="K3041">
        <f t="shared" si="142"/>
        <v>3.1309033343700072</v>
      </c>
      <c r="L3041">
        <f t="shared" si="143"/>
        <v>0</v>
      </c>
    </row>
    <row r="3042" spans="2:12" x14ac:dyDescent="0.35">
      <c r="B3042" s="30">
        <v>41035</v>
      </c>
      <c r="C3042" s="31" t="s">
        <v>67</v>
      </c>
      <c r="D3042" s="32">
        <v>6.3831073677127225E-4</v>
      </c>
      <c r="E3042" s="32">
        <v>0.14190185098198696</v>
      </c>
      <c r="F3042" s="32">
        <v>0</v>
      </c>
      <c r="G3042">
        <f>(D3042*Ergebnis!$C$2*Ergebnis!$C$6)</f>
        <v>4.1873184332195459</v>
      </c>
      <c r="H3042">
        <f>Ergebnis!$C$3/1000*Eigenverbrauch!E3042</f>
        <v>0.42570555294596091</v>
      </c>
      <c r="I3042">
        <f>Ergebnis!$C$4/1000*Eigenverbrauch!F3042</f>
        <v>0</v>
      </c>
      <c r="J3042">
        <f t="shared" si="141"/>
        <v>0.36184972000406679</v>
      </c>
      <c r="K3042">
        <f t="shared" si="142"/>
        <v>3.825468713215479</v>
      </c>
      <c r="L3042">
        <f t="shared" si="143"/>
        <v>0</v>
      </c>
    </row>
    <row r="3043" spans="2:12" x14ac:dyDescent="0.35">
      <c r="B3043" s="30">
        <v>41035</v>
      </c>
      <c r="C3043" s="31" t="s">
        <v>68</v>
      </c>
      <c r="D3043" s="32">
        <v>6.4471330162560599E-4</v>
      </c>
      <c r="E3043" s="32">
        <v>0.12981475320160424</v>
      </c>
      <c r="F3043" s="32">
        <v>0</v>
      </c>
      <c r="G3043">
        <f>(D3043*Ergebnis!$C$2*Ergebnis!$C$6)</f>
        <v>4.229319258663975</v>
      </c>
      <c r="H3043">
        <f>Ergebnis!$C$3/1000*Eigenverbrauch!E3043</f>
        <v>0.38944425960481271</v>
      </c>
      <c r="I3043">
        <f>Ergebnis!$C$4/1000*Eigenverbrauch!F3043</f>
        <v>0</v>
      </c>
      <c r="J3043">
        <f t="shared" si="141"/>
        <v>0.3310276206640908</v>
      </c>
      <c r="K3043">
        <f t="shared" si="142"/>
        <v>3.898291637999884</v>
      </c>
      <c r="L3043">
        <f t="shared" si="143"/>
        <v>0</v>
      </c>
    </row>
    <row r="3044" spans="2:12" x14ac:dyDescent="0.35">
      <c r="B3044" s="30">
        <v>41035</v>
      </c>
      <c r="C3044" s="31" t="s">
        <v>69</v>
      </c>
      <c r="D3044" s="32">
        <v>4.5105872194524594E-4</v>
      </c>
      <c r="E3044" s="32">
        <v>0.12830737226782946</v>
      </c>
      <c r="F3044" s="32">
        <v>0</v>
      </c>
      <c r="G3044">
        <f>(D3044*Ergebnis!$C$2*Ergebnis!$C$6)</f>
        <v>2.9589452159608132</v>
      </c>
      <c r="H3044">
        <f>Ergebnis!$C$3/1000*Eigenverbrauch!E3044</f>
        <v>0.38492211680348837</v>
      </c>
      <c r="I3044">
        <f>Ergebnis!$C$4/1000*Eigenverbrauch!F3044</f>
        <v>0</v>
      </c>
      <c r="J3044">
        <f t="shared" si="141"/>
        <v>0.32718379928296509</v>
      </c>
      <c r="K3044">
        <f t="shared" si="142"/>
        <v>2.6317614166778482</v>
      </c>
      <c r="L3044">
        <f t="shared" si="143"/>
        <v>0</v>
      </c>
    </row>
    <row r="3045" spans="2:12" x14ac:dyDescent="0.35">
      <c r="B3045" s="30">
        <v>41035</v>
      </c>
      <c r="C3045" s="31" t="s">
        <v>70</v>
      </c>
      <c r="D3045" s="32">
        <v>2.332400473937045E-4</v>
      </c>
      <c r="E3045" s="32">
        <v>0.13964747814752329</v>
      </c>
      <c r="F3045" s="32">
        <v>0</v>
      </c>
      <c r="G3045">
        <f>(D3045*Ergebnis!$C$2*Ergebnis!$C$6)</f>
        <v>1.5300547109027016</v>
      </c>
      <c r="H3045">
        <f>Ergebnis!$C$3/1000*Eigenverbrauch!E3045</f>
        <v>0.41894243444256984</v>
      </c>
      <c r="I3045">
        <f>Ergebnis!$C$4/1000*Eigenverbrauch!F3045</f>
        <v>0</v>
      </c>
      <c r="J3045">
        <f t="shared" si="141"/>
        <v>0.35610106927618435</v>
      </c>
      <c r="K3045">
        <f t="shared" si="142"/>
        <v>1.1739536416265173</v>
      </c>
      <c r="L3045">
        <f t="shared" si="143"/>
        <v>0</v>
      </c>
    </row>
    <row r="3046" spans="2:12" x14ac:dyDescent="0.35">
      <c r="B3046" s="30">
        <v>41035</v>
      </c>
      <c r="C3046" s="31" t="s">
        <v>71</v>
      </c>
      <c r="D3046" s="32">
        <v>6.5931956354175529E-5</v>
      </c>
      <c r="E3046" s="32">
        <v>0.15859138108481169</v>
      </c>
      <c r="F3046" s="32">
        <v>0</v>
      </c>
      <c r="G3046">
        <f>(D3046*Ergebnis!$C$2*Ergebnis!$C$6)</f>
        <v>0.43251363368339146</v>
      </c>
      <c r="H3046">
        <f>Ergebnis!$C$3/1000*Eigenverbrauch!E3046</f>
        <v>0.47577414325443507</v>
      </c>
      <c r="I3046">
        <f>Ergebnis!$C$4/1000*Eigenverbrauch!F3046</f>
        <v>0</v>
      </c>
      <c r="J3046">
        <f t="shared" si="141"/>
        <v>0.36763658863088272</v>
      </c>
      <c r="K3046">
        <f t="shared" si="142"/>
        <v>6.4877045052508742E-2</v>
      </c>
      <c r="L3046">
        <f t="shared" si="143"/>
        <v>0</v>
      </c>
    </row>
    <row r="3047" spans="2:12" x14ac:dyDescent="0.35">
      <c r="B3047" s="30">
        <v>41035</v>
      </c>
      <c r="C3047" s="31" t="s">
        <v>72</v>
      </c>
      <c r="D3047" s="32">
        <v>4.0847574953623804E-5</v>
      </c>
      <c r="E3047" s="32">
        <v>0.1683165778652784</v>
      </c>
      <c r="F3047" s="32">
        <v>0</v>
      </c>
      <c r="G3047">
        <f>(D3047*Ergebnis!$C$2*Ergebnis!$C$6)</f>
        <v>0.26796009169577217</v>
      </c>
      <c r="H3047">
        <f>Ergebnis!$C$3/1000*Eigenverbrauch!E3047</f>
        <v>0.50494973359583517</v>
      </c>
      <c r="I3047">
        <f>Ergebnis!$C$4/1000*Eigenverbrauch!F3047</f>
        <v>0</v>
      </c>
      <c r="J3047">
        <f t="shared" si="141"/>
        <v>0.22776607794140635</v>
      </c>
      <c r="K3047">
        <f t="shared" si="142"/>
        <v>4.019401375436582E-2</v>
      </c>
      <c r="L3047">
        <f t="shared" si="143"/>
        <v>0</v>
      </c>
    </row>
    <row r="3048" spans="2:12" x14ac:dyDescent="0.35">
      <c r="B3048" s="30">
        <v>41035</v>
      </c>
      <c r="C3048" s="31" t="s">
        <v>73</v>
      </c>
      <c r="D3048" s="32">
        <v>1.6696627032861999E-6</v>
      </c>
      <c r="E3048" s="32">
        <v>0.16817221401436952</v>
      </c>
      <c r="F3048" s="32">
        <v>0</v>
      </c>
      <c r="G3048">
        <f>(D3048*Ergebnis!$C$2*Ergebnis!$C$6)</f>
        <v>1.0952987333557472E-2</v>
      </c>
      <c r="H3048">
        <f>Ergebnis!$C$3/1000*Eigenverbrauch!E3048</f>
        <v>0.50451664204310853</v>
      </c>
      <c r="I3048">
        <f>Ergebnis!$C$4/1000*Eigenverbrauch!F3048</f>
        <v>0</v>
      </c>
      <c r="J3048">
        <f t="shared" si="141"/>
        <v>9.3100392335238522E-3</v>
      </c>
      <c r="K3048">
        <f t="shared" si="142"/>
        <v>1.6429481000336203E-3</v>
      </c>
      <c r="L3048">
        <f t="shared" si="143"/>
        <v>0</v>
      </c>
    </row>
    <row r="3049" spans="2:12" x14ac:dyDescent="0.35">
      <c r="B3049" s="30">
        <v>41035</v>
      </c>
      <c r="C3049" s="31" t="s">
        <v>74</v>
      </c>
      <c r="D3049" s="32">
        <v>0</v>
      </c>
      <c r="E3049" s="32">
        <v>0.15397135929748365</v>
      </c>
      <c r="F3049" s="32">
        <v>0</v>
      </c>
      <c r="G3049">
        <f>(D3049*Ergebnis!$C$2*Ergebnis!$C$6)</f>
        <v>0</v>
      </c>
      <c r="H3049">
        <f>Ergebnis!$C$3/1000*Eigenverbrauch!E3049</f>
        <v>0.46191407789245098</v>
      </c>
      <c r="I3049">
        <f>Ergebnis!$C$4/1000*Eigenverbrauch!F3049</f>
        <v>0</v>
      </c>
      <c r="J3049">
        <f t="shared" si="141"/>
        <v>0</v>
      </c>
      <c r="K3049">
        <f t="shared" si="142"/>
        <v>0</v>
      </c>
      <c r="L3049">
        <f t="shared" si="143"/>
        <v>0</v>
      </c>
    </row>
    <row r="3050" spans="2:12" x14ac:dyDescent="0.35">
      <c r="B3050" s="30">
        <v>41035</v>
      </c>
      <c r="C3050" s="31" t="s">
        <v>75</v>
      </c>
      <c r="D3050" s="32">
        <v>0</v>
      </c>
      <c r="E3050" s="32">
        <v>0.13067978558366147</v>
      </c>
      <c r="F3050" s="32">
        <v>0</v>
      </c>
      <c r="G3050">
        <f>(D3050*Ergebnis!$C$2*Ergebnis!$C$6)</f>
        <v>0</v>
      </c>
      <c r="H3050">
        <f>Ergebnis!$C$3/1000*Eigenverbrauch!E3050</f>
        <v>0.39203935675098445</v>
      </c>
      <c r="I3050">
        <f>Ergebnis!$C$4/1000*Eigenverbrauch!F3050</f>
        <v>0</v>
      </c>
      <c r="J3050">
        <f t="shared" si="141"/>
        <v>0</v>
      </c>
      <c r="K3050">
        <f t="shared" si="142"/>
        <v>0</v>
      </c>
      <c r="L3050">
        <f t="shared" si="143"/>
        <v>0</v>
      </c>
    </row>
    <row r="3051" spans="2:12" x14ac:dyDescent="0.35">
      <c r="B3051" s="30">
        <v>41035</v>
      </c>
      <c r="C3051" s="31" t="s">
        <v>76</v>
      </c>
      <c r="D3051" s="32">
        <v>0</v>
      </c>
      <c r="E3051" s="32">
        <v>0.10395350058103596</v>
      </c>
      <c r="F3051" s="32">
        <v>0</v>
      </c>
      <c r="G3051">
        <f>(D3051*Ergebnis!$C$2*Ergebnis!$C$6)</f>
        <v>0</v>
      </c>
      <c r="H3051">
        <f>Ergebnis!$C$3/1000*Eigenverbrauch!E3051</f>
        <v>0.31186050174310787</v>
      </c>
      <c r="I3051">
        <f>Ergebnis!$C$4/1000*Eigenverbrauch!F3051</f>
        <v>0</v>
      </c>
      <c r="J3051">
        <f t="shared" si="141"/>
        <v>0</v>
      </c>
      <c r="K3051">
        <f t="shared" si="142"/>
        <v>0</v>
      </c>
      <c r="L3051">
        <f t="shared" si="143"/>
        <v>0</v>
      </c>
    </row>
    <row r="3052" spans="2:12" x14ac:dyDescent="0.35">
      <c r="B3052" s="30">
        <v>41036</v>
      </c>
      <c r="C3052" s="31" t="s">
        <v>53</v>
      </c>
      <c r="D3052" s="32">
        <v>0</v>
      </c>
      <c r="E3052" s="32">
        <v>7.9566174300796946E-2</v>
      </c>
      <c r="F3052" s="32">
        <v>0</v>
      </c>
      <c r="G3052">
        <f>(D3052*Ergebnis!$C$2*Ergebnis!$C$6)</f>
        <v>0</v>
      </c>
      <c r="H3052">
        <f>Ergebnis!$C$3/1000*Eigenverbrauch!E3052</f>
        <v>0.23869852290239085</v>
      </c>
      <c r="I3052">
        <f>Ergebnis!$C$4/1000*Eigenverbrauch!F3052</f>
        <v>0</v>
      </c>
      <c r="J3052">
        <f t="shared" si="141"/>
        <v>0</v>
      </c>
      <c r="K3052">
        <f t="shared" si="142"/>
        <v>0</v>
      </c>
      <c r="L3052">
        <f t="shared" si="143"/>
        <v>0</v>
      </c>
    </row>
    <row r="3053" spans="2:12" x14ac:dyDescent="0.35">
      <c r="B3053" s="30">
        <v>41036</v>
      </c>
      <c r="C3053" s="31" t="s">
        <v>54</v>
      </c>
      <c r="D3053" s="32">
        <v>0</v>
      </c>
      <c r="E3053" s="32">
        <v>6.8942460358575597E-2</v>
      </c>
      <c r="F3053" s="32">
        <v>0</v>
      </c>
      <c r="G3053">
        <f>(D3053*Ergebnis!$C$2*Ergebnis!$C$6)</f>
        <v>0</v>
      </c>
      <c r="H3053">
        <f>Ergebnis!$C$3/1000*Eigenverbrauch!E3053</f>
        <v>0.20682738107572679</v>
      </c>
      <c r="I3053">
        <f>Ergebnis!$C$4/1000*Eigenverbrauch!F3053</f>
        <v>0</v>
      </c>
      <c r="J3053">
        <f t="shared" si="141"/>
        <v>0</v>
      </c>
      <c r="K3053">
        <f t="shared" si="142"/>
        <v>0</v>
      </c>
      <c r="L3053">
        <f t="shared" si="143"/>
        <v>0</v>
      </c>
    </row>
    <row r="3054" spans="2:12" x14ac:dyDescent="0.35">
      <c r="B3054" s="30">
        <v>41036</v>
      </c>
      <c r="C3054" s="31" t="s">
        <v>55</v>
      </c>
      <c r="D3054" s="32">
        <v>0</v>
      </c>
      <c r="E3054" s="32">
        <v>6.8469175573996802E-2</v>
      </c>
      <c r="F3054" s="32">
        <v>0</v>
      </c>
      <c r="G3054">
        <f>(D3054*Ergebnis!$C$2*Ergebnis!$C$6)</f>
        <v>0</v>
      </c>
      <c r="H3054">
        <f>Ergebnis!$C$3/1000*Eigenverbrauch!E3054</f>
        <v>0.20540752672199042</v>
      </c>
      <c r="I3054">
        <f>Ergebnis!$C$4/1000*Eigenverbrauch!F3054</f>
        <v>0</v>
      </c>
      <c r="J3054">
        <f t="shared" si="141"/>
        <v>0</v>
      </c>
      <c r="K3054">
        <f t="shared" si="142"/>
        <v>0</v>
      </c>
      <c r="L3054">
        <f t="shared" si="143"/>
        <v>0</v>
      </c>
    </row>
    <row r="3055" spans="2:12" x14ac:dyDescent="0.35">
      <c r="B3055" s="30">
        <v>41036</v>
      </c>
      <c r="C3055" s="31" t="s">
        <v>56</v>
      </c>
      <c r="D3055" s="32">
        <v>0</v>
      </c>
      <c r="E3055" s="32">
        <v>7.1668903609628215E-2</v>
      </c>
      <c r="F3055" s="32">
        <v>0</v>
      </c>
      <c r="G3055">
        <f>(D3055*Ergebnis!$C$2*Ergebnis!$C$6)</f>
        <v>0</v>
      </c>
      <c r="H3055">
        <f>Ergebnis!$C$3/1000*Eigenverbrauch!E3055</f>
        <v>0.21500671082888465</v>
      </c>
      <c r="I3055">
        <f>Ergebnis!$C$4/1000*Eigenverbrauch!F3055</f>
        <v>0</v>
      </c>
      <c r="J3055">
        <f t="shared" si="141"/>
        <v>0</v>
      </c>
      <c r="K3055">
        <f t="shared" si="142"/>
        <v>0</v>
      </c>
      <c r="L3055">
        <f t="shared" si="143"/>
        <v>0</v>
      </c>
    </row>
    <row r="3056" spans="2:12" x14ac:dyDescent="0.35">
      <c r="B3056" s="30">
        <v>41036</v>
      </c>
      <c r="C3056" s="31" t="s">
        <v>57</v>
      </c>
      <c r="D3056" s="32">
        <v>0</v>
      </c>
      <c r="E3056" s="32">
        <v>7.7811148385739298E-2</v>
      </c>
      <c r="F3056" s="32">
        <v>0</v>
      </c>
      <c r="G3056">
        <f>(D3056*Ergebnis!$C$2*Ergebnis!$C$6)</f>
        <v>0</v>
      </c>
      <c r="H3056">
        <f>Ergebnis!$C$3/1000*Eigenverbrauch!E3056</f>
        <v>0.23343344515721789</v>
      </c>
      <c r="I3056">
        <f>Ergebnis!$C$4/1000*Eigenverbrauch!F3056</f>
        <v>0</v>
      </c>
      <c r="J3056">
        <f t="shared" si="141"/>
        <v>0</v>
      </c>
      <c r="K3056">
        <f t="shared" si="142"/>
        <v>0</v>
      </c>
      <c r="L3056">
        <f t="shared" si="143"/>
        <v>0</v>
      </c>
    </row>
    <row r="3057" spans="2:12" x14ac:dyDescent="0.35">
      <c r="B3057" s="30">
        <v>41036</v>
      </c>
      <c r="C3057" s="31" t="s">
        <v>58</v>
      </c>
      <c r="D3057" s="32">
        <v>0</v>
      </c>
      <c r="E3057" s="32">
        <v>9.0099961927265951E-2</v>
      </c>
      <c r="F3057" s="32">
        <v>0</v>
      </c>
      <c r="G3057">
        <f>(D3057*Ergebnis!$C$2*Ergebnis!$C$6)</f>
        <v>0</v>
      </c>
      <c r="H3057">
        <f>Ergebnis!$C$3/1000*Eigenverbrauch!E3057</f>
        <v>0.27029988578179787</v>
      </c>
      <c r="I3057">
        <f>Ergebnis!$C$4/1000*Eigenverbrauch!F3057</f>
        <v>0</v>
      </c>
      <c r="J3057">
        <f t="shared" si="141"/>
        <v>0</v>
      </c>
      <c r="K3057">
        <f t="shared" si="142"/>
        <v>0</v>
      </c>
      <c r="L3057">
        <f t="shared" si="143"/>
        <v>0</v>
      </c>
    </row>
    <row r="3058" spans="2:12" x14ac:dyDescent="0.35">
      <c r="B3058" s="30">
        <v>41036</v>
      </c>
      <c r="C3058" s="31" t="s">
        <v>59</v>
      </c>
      <c r="D3058" s="32">
        <v>9.2160122441230412E-6</v>
      </c>
      <c r="E3058" s="32">
        <v>0.11401823119339237</v>
      </c>
      <c r="F3058" s="32">
        <v>0</v>
      </c>
      <c r="G3058">
        <f>(D3058*Ergebnis!$C$2*Ergebnis!$C$6)</f>
        <v>6.045704032144715E-2</v>
      </c>
      <c r="H3058">
        <f>Ergebnis!$C$3/1000*Eigenverbrauch!E3058</f>
        <v>0.34205469358017709</v>
      </c>
      <c r="I3058">
        <f>Ergebnis!$C$4/1000*Eigenverbrauch!F3058</f>
        <v>0</v>
      </c>
      <c r="J3058">
        <f t="shared" si="141"/>
        <v>5.1388484273230076E-2</v>
      </c>
      <c r="K3058">
        <f t="shared" si="142"/>
        <v>9.0685560482170746E-3</v>
      </c>
      <c r="L3058">
        <f t="shared" si="143"/>
        <v>0</v>
      </c>
    </row>
    <row r="3059" spans="2:12" x14ac:dyDescent="0.35">
      <c r="B3059" s="30">
        <v>41036</v>
      </c>
      <c r="C3059" s="31" t="s">
        <v>60</v>
      </c>
      <c r="D3059" s="32">
        <v>3.2880522999360518E-5</v>
      </c>
      <c r="E3059" s="32">
        <v>0.12595735471979483</v>
      </c>
      <c r="F3059" s="32">
        <v>0</v>
      </c>
      <c r="G3059">
        <f>(D3059*Ergebnis!$C$2*Ergebnis!$C$6)</f>
        <v>0.215696230875805</v>
      </c>
      <c r="H3059">
        <f>Ergebnis!$C$3/1000*Eigenverbrauch!E3059</f>
        <v>0.37787206415938446</v>
      </c>
      <c r="I3059">
        <f>Ergebnis!$C$4/1000*Eigenverbrauch!F3059</f>
        <v>0</v>
      </c>
      <c r="J3059">
        <f t="shared" si="141"/>
        <v>0.18334179624443425</v>
      </c>
      <c r="K3059">
        <f t="shared" si="142"/>
        <v>3.2354434631370749E-2</v>
      </c>
      <c r="L3059">
        <f t="shared" si="143"/>
        <v>0</v>
      </c>
    </row>
    <row r="3060" spans="2:12" x14ac:dyDescent="0.35">
      <c r="B3060" s="30">
        <v>41036</v>
      </c>
      <c r="C3060" s="31" t="s">
        <v>61</v>
      </c>
      <c r="D3060" s="32">
        <v>8.4929299710463397E-5</v>
      </c>
      <c r="E3060" s="32">
        <v>0.12438621582100561</v>
      </c>
      <c r="F3060" s="32">
        <v>0</v>
      </c>
      <c r="G3060">
        <f>(D3060*Ergebnis!$C$2*Ergebnis!$C$6)</f>
        <v>0.55713620610063985</v>
      </c>
      <c r="H3060">
        <f>Ergebnis!$C$3/1000*Eigenverbrauch!E3060</f>
        <v>0.3731586474630168</v>
      </c>
      <c r="I3060">
        <f>Ergebnis!$C$4/1000*Eigenverbrauch!F3060</f>
        <v>0</v>
      </c>
      <c r="J3060">
        <f t="shared" si="141"/>
        <v>0.31718485034356425</v>
      </c>
      <c r="K3060">
        <f t="shared" si="142"/>
        <v>0.2399513557570756</v>
      </c>
      <c r="L3060">
        <f t="shared" si="143"/>
        <v>0</v>
      </c>
    </row>
    <row r="3061" spans="2:12" x14ac:dyDescent="0.35">
      <c r="B3061" s="30">
        <v>41036</v>
      </c>
      <c r="C3061" s="31" t="s">
        <v>62</v>
      </c>
      <c r="D3061" s="32">
        <v>1.6055055852386672E-4</v>
      </c>
      <c r="E3061" s="32">
        <v>0.11931303161688153</v>
      </c>
      <c r="F3061" s="32">
        <v>0</v>
      </c>
      <c r="G3061">
        <f>(D3061*Ergebnis!$C$2*Ergebnis!$C$6)</f>
        <v>1.0532116639165656</v>
      </c>
      <c r="H3061">
        <f>Ergebnis!$C$3/1000*Eigenverbrauch!E3061</f>
        <v>0.35793909485064457</v>
      </c>
      <c r="I3061">
        <f>Ergebnis!$C$4/1000*Eigenverbrauch!F3061</f>
        <v>0</v>
      </c>
      <c r="J3061">
        <f t="shared" si="141"/>
        <v>0.3042482306230479</v>
      </c>
      <c r="K3061">
        <f t="shared" si="142"/>
        <v>0.74896343329351778</v>
      </c>
      <c r="L3061">
        <f t="shared" si="143"/>
        <v>0</v>
      </c>
    </row>
    <row r="3062" spans="2:12" x14ac:dyDescent="0.35">
      <c r="B3062" s="30">
        <v>41036</v>
      </c>
      <c r="C3062" s="31" t="s">
        <v>63</v>
      </c>
      <c r="D3062" s="32">
        <v>4.5019102321755387E-4</v>
      </c>
      <c r="E3062" s="32">
        <v>0.11579534520509971</v>
      </c>
      <c r="F3062" s="32">
        <v>0</v>
      </c>
      <c r="G3062">
        <f>(D3062*Ergebnis!$C$2*Ergebnis!$C$6)</f>
        <v>2.9532531123071535</v>
      </c>
      <c r="H3062">
        <f>Ergebnis!$C$3/1000*Eigenverbrauch!E3062</f>
        <v>0.34738603561529913</v>
      </c>
      <c r="I3062">
        <f>Ergebnis!$C$4/1000*Eigenverbrauch!F3062</f>
        <v>0</v>
      </c>
      <c r="J3062">
        <f t="shared" si="141"/>
        <v>0.29527813027300426</v>
      </c>
      <c r="K3062">
        <f t="shared" si="142"/>
        <v>2.6579749820341494</v>
      </c>
      <c r="L3062">
        <f t="shared" si="143"/>
        <v>0</v>
      </c>
    </row>
    <row r="3063" spans="2:12" x14ac:dyDescent="0.35">
      <c r="B3063" s="30">
        <v>41036</v>
      </c>
      <c r="C3063" s="31" t="s">
        <v>64</v>
      </c>
      <c r="D3063" s="32">
        <v>7.9069703908458207E-4</v>
      </c>
      <c r="E3063" s="32">
        <v>0.12002879750693281</v>
      </c>
      <c r="F3063" s="32">
        <v>0</v>
      </c>
      <c r="G3063">
        <f>(D3063*Ergebnis!$C$2*Ergebnis!$C$6)</f>
        <v>5.186972576394858</v>
      </c>
      <c r="H3063">
        <f>Ergebnis!$C$3/1000*Eigenverbrauch!E3063</f>
        <v>0.36008639252079844</v>
      </c>
      <c r="I3063">
        <f>Ergebnis!$C$4/1000*Eigenverbrauch!F3063</f>
        <v>0</v>
      </c>
      <c r="J3063">
        <f t="shared" si="141"/>
        <v>0.30607343364267864</v>
      </c>
      <c r="K3063">
        <f t="shared" si="142"/>
        <v>4.8808991427521793</v>
      </c>
      <c r="L3063">
        <f t="shared" si="143"/>
        <v>0</v>
      </c>
    </row>
    <row r="3064" spans="2:12" x14ac:dyDescent="0.35">
      <c r="B3064" s="30">
        <v>41036</v>
      </c>
      <c r="C3064" s="31" t="s">
        <v>65</v>
      </c>
      <c r="D3064" s="32">
        <v>8.4195699877051035E-4</v>
      </c>
      <c r="E3064" s="32">
        <v>0.12586079378333134</v>
      </c>
      <c r="F3064" s="32">
        <v>0</v>
      </c>
      <c r="G3064">
        <f>(D3064*Ergebnis!$C$2*Ergebnis!$C$6)</f>
        <v>5.5232379119345483</v>
      </c>
      <c r="H3064">
        <f>Ergebnis!$C$3/1000*Eigenverbrauch!E3064</f>
        <v>0.377582381349994</v>
      </c>
      <c r="I3064">
        <f>Ergebnis!$C$4/1000*Eigenverbrauch!F3064</f>
        <v>0</v>
      </c>
      <c r="J3064">
        <f t="shared" si="141"/>
        <v>0.32094502414749487</v>
      </c>
      <c r="K3064">
        <f t="shared" si="142"/>
        <v>5.2022928877870536</v>
      </c>
      <c r="L3064">
        <f t="shared" si="143"/>
        <v>0</v>
      </c>
    </row>
    <row r="3065" spans="2:12" x14ac:dyDescent="0.35">
      <c r="B3065" s="30">
        <v>41036</v>
      </c>
      <c r="C3065" s="31" t="s">
        <v>66</v>
      </c>
      <c r="D3065" s="32">
        <v>6.5308790904287613E-4</v>
      </c>
      <c r="E3065" s="32">
        <v>0.12156589352403967</v>
      </c>
      <c r="F3065" s="32">
        <v>0</v>
      </c>
      <c r="G3065">
        <f>(D3065*Ergebnis!$C$2*Ergebnis!$C$6)</f>
        <v>4.2842566833212672</v>
      </c>
      <c r="H3065">
        <f>Ergebnis!$C$3/1000*Eigenverbrauch!E3065</f>
        <v>0.36469768057211899</v>
      </c>
      <c r="I3065">
        <f>Ergebnis!$C$4/1000*Eigenverbrauch!F3065</f>
        <v>0</v>
      </c>
      <c r="J3065">
        <f t="shared" si="141"/>
        <v>0.30999302848630111</v>
      </c>
      <c r="K3065">
        <f t="shared" si="142"/>
        <v>3.9742636548349659</v>
      </c>
      <c r="L3065">
        <f t="shared" si="143"/>
        <v>0</v>
      </c>
    </row>
    <row r="3066" spans="2:12" x14ac:dyDescent="0.35">
      <c r="B3066" s="30">
        <v>41036</v>
      </c>
      <c r="C3066" s="31" t="s">
        <v>67</v>
      </c>
      <c r="D3066" s="32">
        <v>4.2589545884217674E-4</v>
      </c>
      <c r="E3066" s="32">
        <v>0.11264685905127231</v>
      </c>
      <c r="F3066" s="32">
        <v>0</v>
      </c>
      <c r="G3066">
        <f>(D3066*Ergebnis!$C$2*Ergebnis!$C$6)</f>
        <v>2.7938742100046796</v>
      </c>
      <c r="H3066">
        <f>Ergebnis!$C$3/1000*Eigenverbrauch!E3066</f>
        <v>0.33794057715381692</v>
      </c>
      <c r="I3066">
        <f>Ergebnis!$C$4/1000*Eigenverbrauch!F3066</f>
        <v>0</v>
      </c>
      <c r="J3066">
        <f t="shared" si="141"/>
        <v>0.28724949058074439</v>
      </c>
      <c r="K3066">
        <f t="shared" si="142"/>
        <v>2.5066247194239351</v>
      </c>
      <c r="L3066">
        <f t="shared" si="143"/>
        <v>0</v>
      </c>
    </row>
    <row r="3067" spans="2:12" x14ac:dyDescent="0.35">
      <c r="B3067" s="30">
        <v>41036</v>
      </c>
      <c r="C3067" s="31" t="s">
        <v>68</v>
      </c>
      <c r="D3067" s="32">
        <v>5.4346863644444833E-4</v>
      </c>
      <c r="E3067" s="32">
        <v>0.10853394287707716</v>
      </c>
      <c r="F3067" s="32">
        <v>0</v>
      </c>
      <c r="G3067">
        <f>(D3067*Ergebnis!$C$2*Ergebnis!$C$6)</f>
        <v>3.5651542550755808</v>
      </c>
      <c r="H3067">
        <f>Ergebnis!$C$3/1000*Eigenverbrauch!E3067</f>
        <v>0.32560182863123144</v>
      </c>
      <c r="I3067">
        <f>Ergebnis!$C$4/1000*Eigenverbrauch!F3067</f>
        <v>0</v>
      </c>
      <c r="J3067">
        <f t="shared" si="141"/>
        <v>0.2767615543365467</v>
      </c>
      <c r="K3067">
        <f t="shared" si="142"/>
        <v>3.2883927007390339</v>
      </c>
      <c r="L3067">
        <f t="shared" si="143"/>
        <v>0</v>
      </c>
    </row>
    <row r="3068" spans="2:12" x14ac:dyDescent="0.35">
      <c r="B3068" s="30">
        <v>41036</v>
      </c>
      <c r="C3068" s="31" t="s">
        <v>69</v>
      </c>
      <c r="D3068" s="32">
        <v>4.3217970114273424E-4</v>
      </c>
      <c r="E3068" s="32">
        <v>0.11188038549494082</v>
      </c>
      <c r="F3068" s="32">
        <v>0</v>
      </c>
      <c r="G3068">
        <f>(D3068*Ergebnis!$C$2*Ergebnis!$C$6)</f>
        <v>2.8350988394963368</v>
      </c>
      <c r="H3068">
        <f>Ergebnis!$C$3/1000*Eigenverbrauch!E3068</f>
        <v>0.33564115648482246</v>
      </c>
      <c r="I3068">
        <f>Ergebnis!$C$4/1000*Eigenverbrauch!F3068</f>
        <v>0</v>
      </c>
      <c r="J3068">
        <f t="shared" si="141"/>
        <v>0.2852949830120991</v>
      </c>
      <c r="K3068">
        <f t="shared" si="142"/>
        <v>2.5498038564842376</v>
      </c>
      <c r="L3068">
        <f t="shared" si="143"/>
        <v>0</v>
      </c>
    </row>
    <row r="3069" spans="2:12" x14ac:dyDescent="0.35">
      <c r="B3069" s="30">
        <v>41036</v>
      </c>
      <c r="C3069" s="31" t="s">
        <v>70</v>
      </c>
      <c r="D3069" s="32">
        <v>2.3681601790782929E-4</v>
      </c>
      <c r="E3069" s="32">
        <v>0.12538549060593204</v>
      </c>
      <c r="F3069" s="32">
        <v>0</v>
      </c>
      <c r="G3069">
        <f>(D3069*Ergebnis!$C$2*Ergebnis!$C$6)</f>
        <v>1.55351307747536</v>
      </c>
      <c r="H3069">
        <f>Ergebnis!$C$3/1000*Eigenverbrauch!E3069</f>
        <v>0.3761564718177961</v>
      </c>
      <c r="I3069">
        <f>Ergebnis!$C$4/1000*Eigenverbrauch!F3069</f>
        <v>0</v>
      </c>
      <c r="J3069">
        <f t="shared" si="141"/>
        <v>0.3197330010451267</v>
      </c>
      <c r="K3069">
        <f t="shared" si="142"/>
        <v>1.2337800764302334</v>
      </c>
      <c r="L3069">
        <f t="shared" si="143"/>
        <v>0</v>
      </c>
    </row>
    <row r="3070" spans="2:12" x14ac:dyDescent="0.35">
      <c r="B3070" s="30">
        <v>41036</v>
      </c>
      <c r="C3070" s="31" t="s">
        <v>71</v>
      </c>
      <c r="D3070" s="32">
        <v>6.6142307560888749E-5</v>
      </c>
      <c r="E3070" s="32">
        <v>0.14486589540244865</v>
      </c>
      <c r="F3070" s="32">
        <v>0</v>
      </c>
      <c r="G3070">
        <f>(D3070*Ergebnis!$C$2*Ergebnis!$C$6)</f>
        <v>0.43389353759943017</v>
      </c>
      <c r="H3070">
        <f>Ergebnis!$C$3/1000*Eigenverbrauch!E3070</f>
        <v>0.43459768620734596</v>
      </c>
      <c r="I3070">
        <f>Ergebnis!$C$4/1000*Eigenverbrauch!F3070</f>
        <v>0</v>
      </c>
      <c r="J3070">
        <f t="shared" si="141"/>
        <v>0.36880950695951564</v>
      </c>
      <c r="K3070">
        <f t="shared" si="142"/>
        <v>6.5084030639914525E-2</v>
      </c>
      <c r="L3070">
        <f t="shared" si="143"/>
        <v>0</v>
      </c>
    </row>
    <row r="3071" spans="2:12" x14ac:dyDescent="0.35">
      <c r="B3071" s="30">
        <v>41036</v>
      </c>
      <c r="C3071" s="31" t="s">
        <v>72</v>
      </c>
      <c r="D3071" s="32">
        <v>3.3025139453975856E-5</v>
      </c>
      <c r="E3071" s="32">
        <v>0.15284021561888372</v>
      </c>
      <c r="F3071" s="32">
        <v>0</v>
      </c>
      <c r="G3071">
        <f>(D3071*Ergebnis!$C$2*Ergebnis!$C$6)</f>
        <v>0.21664491481808162</v>
      </c>
      <c r="H3071">
        <f>Ergebnis!$C$3/1000*Eigenverbrauch!E3071</f>
        <v>0.45852064685665117</v>
      </c>
      <c r="I3071">
        <f>Ergebnis!$C$4/1000*Eigenverbrauch!F3071</f>
        <v>0</v>
      </c>
      <c r="J3071">
        <f t="shared" si="141"/>
        <v>0.18414817759536939</v>
      </c>
      <c r="K3071">
        <f t="shared" si="142"/>
        <v>3.2496737222712235E-2</v>
      </c>
      <c r="L3071">
        <f t="shared" si="143"/>
        <v>0</v>
      </c>
    </row>
    <row r="3072" spans="2:12" x14ac:dyDescent="0.35">
      <c r="B3072" s="30">
        <v>41036</v>
      </c>
      <c r="C3072" s="31" t="s">
        <v>73</v>
      </c>
      <c r="D3072" s="32">
        <v>4.6145795972713083E-6</v>
      </c>
      <c r="E3072" s="32">
        <v>0.15735326076426029</v>
      </c>
      <c r="F3072" s="32">
        <v>0</v>
      </c>
      <c r="G3072">
        <f>(D3072*Ergebnis!$C$2*Ergebnis!$C$6)</f>
        <v>3.0271642158099781E-2</v>
      </c>
      <c r="H3072">
        <f>Ergebnis!$C$3/1000*Eigenverbrauch!E3072</f>
        <v>0.47205978229278089</v>
      </c>
      <c r="I3072">
        <f>Ergebnis!$C$4/1000*Eigenverbrauch!F3072</f>
        <v>0</v>
      </c>
      <c r="J3072">
        <f t="shared" si="141"/>
        <v>2.5730895834384815E-2</v>
      </c>
      <c r="K3072">
        <f t="shared" si="142"/>
        <v>4.5407463237149663E-3</v>
      </c>
      <c r="L3072">
        <f t="shared" si="143"/>
        <v>0</v>
      </c>
    </row>
    <row r="3073" spans="2:12" x14ac:dyDescent="0.35">
      <c r="B3073" s="30">
        <v>41036</v>
      </c>
      <c r="C3073" s="31" t="s">
        <v>74</v>
      </c>
      <c r="D3073" s="32">
        <v>0</v>
      </c>
      <c r="E3073" s="32">
        <v>0.15167957028683929</v>
      </c>
      <c r="F3073" s="32">
        <v>0</v>
      </c>
      <c r="G3073">
        <f>(D3073*Ergebnis!$C$2*Ergebnis!$C$6)</f>
        <v>0</v>
      </c>
      <c r="H3073">
        <f>Ergebnis!$C$3/1000*Eigenverbrauch!E3073</f>
        <v>0.45503871086051784</v>
      </c>
      <c r="I3073">
        <f>Ergebnis!$C$4/1000*Eigenverbrauch!F3073</f>
        <v>0</v>
      </c>
      <c r="J3073">
        <f t="shared" si="141"/>
        <v>0</v>
      </c>
      <c r="K3073">
        <f t="shared" si="142"/>
        <v>0</v>
      </c>
      <c r="L3073">
        <f t="shared" si="143"/>
        <v>0</v>
      </c>
    </row>
    <row r="3074" spans="2:12" x14ac:dyDescent="0.35">
      <c r="B3074" s="30">
        <v>41036</v>
      </c>
      <c r="C3074" s="31" t="s">
        <v>75</v>
      </c>
      <c r="D3074" s="32">
        <v>0</v>
      </c>
      <c r="E3074" s="32">
        <v>0.12672063592124699</v>
      </c>
      <c r="F3074" s="32">
        <v>0</v>
      </c>
      <c r="G3074">
        <f>(D3074*Ergebnis!$C$2*Ergebnis!$C$6)</f>
        <v>0</v>
      </c>
      <c r="H3074">
        <f>Ergebnis!$C$3/1000*Eigenverbrauch!E3074</f>
        <v>0.38016190776374098</v>
      </c>
      <c r="I3074">
        <f>Ergebnis!$C$4/1000*Eigenverbrauch!F3074</f>
        <v>0</v>
      </c>
      <c r="J3074">
        <f t="shared" si="141"/>
        <v>0</v>
      </c>
      <c r="K3074">
        <f t="shared" si="142"/>
        <v>0</v>
      </c>
      <c r="L3074">
        <f t="shared" si="143"/>
        <v>0</v>
      </c>
    </row>
    <row r="3075" spans="2:12" x14ac:dyDescent="0.35">
      <c r="B3075" s="30">
        <v>41036</v>
      </c>
      <c r="C3075" s="31" t="s">
        <v>76</v>
      </c>
      <c r="D3075" s="32">
        <v>0</v>
      </c>
      <c r="E3075" s="32">
        <v>9.6079006913462384E-2</v>
      </c>
      <c r="F3075" s="32">
        <v>0</v>
      </c>
      <c r="G3075">
        <f>(D3075*Ergebnis!$C$2*Ergebnis!$C$6)</f>
        <v>0</v>
      </c>
      <c r="H3075">
        <f>Ergebnis!$C$3/1000*Eigenverbrauch!E3075</f>
        <v>0.28823702074038715</v>
      </c>
      <c r="I3075">
        <f>Ergebnis!$C$4/1000*Eigenverbrauch!F3075</f>
        <v>0</v>
      </c>
      <c r="J3075">
        <f t="shared" si="141"/>
        <v>0</v>
      </c>
      <c r="K3075">
        <f t="shared" si="142"/>
        <v>0</v>
      </c>
      <c r="L3075">
        <f t="shared" si="143"/>
        <v>0</v>
      </c>
    </row>
    <row r="3076" spans="2:12" x14ac:dyDescent="0.35">
      <c r="B3076" s="30">
        <v>41037</v>
      </c>
      <c r="C3076" s="31" t="s">
        <v>53</v>
      </c>
      <c r="D3076" s="32">
        <v>0</v>
      </c>
      <c r="E3076" s="32">
        <v>7.9566174300796946E-2</v>
      </c>
      <c r="F3076">
        <v>0</v>
      </c>
      <c r="G3076">
        <f>(D3076*Ergebnis!$C$2*Ergebnis!$C$6)</f>
        <v>0</v>
      </c>
      <c r="H3076">
        <f>Ergebnis!$C$3/1000*Eigenverbrauch!E3076</f>
        <v>0.23869852290239085</v>
      </c>
      <c r="I3076">
        <f>Ergebnis!$C$4/1000*Eigenverbrauch!F3076</f>
        <v>0</v>
      </c>
      <c r="J3076">
        <f t="shared" si="141"/>
        <v>0</v>
      </c>
      <c r="K3076">
        <f t="shared" si="142"/>
        <v>0</v>
      </c>
      <c r="L3076">
        <f t="shared" si="143"/>
        <v>0</v>
      </c>
    </row>
    <row r="3077" spans="2:12" x14ac:dyDescent="0.35">
      <c r="B3077" s="30">
        <v>41037</v>
      </c>
      <c r="C3077" s="31" t="s">
        <v>54</v>
      </c>
      <c r="D3077" s="32">
        <v>0</v>
      </c>
      <c r="E3077" s="32">
        <v>6.8942460358575597E-2</v>
      </c>
      <c r="F3077">
        <v>0</v>
      </c>
      <c r="G3077">
        <f>(D3077*Ergebnis!$C$2*Ergebnis!$C$6)</f>
        <v>0</v>
      </c>
      <c r="H3077">
        <f>Ergebnis!$C$3/1000*Eigenverbrauch!E3077</f>
        <v>0.20682738107572679</v>
      </c>
      <c r="I3077">
        <f>Ergebnis!$C$4/1000*Eigenverbrauch!F3077</f>
        <v>0</v>
      </c>
      <c r="J3077">
        <f t="shared" ref="J3077:J3140" si="144">MIN(G3077,H3077)*0.85</f>
        <v>0</v>
      </c>
      <c r="K3077">
        <f t="shared" ref="K3077:K3140" si="145">G3077-J3077</f>
        <v>0</v>
      </c>
      <c r="L3077">
        <f t="shared" ref="L3077:L3140" si="146">MIN(I3077,K3077)*0.9</f>
        <v>0</v>
      </c>
    </row>
    <row r="3078" spans="2:12" x14ac:dyDescent="0.35">
      <c r="B3078" s="30">
        <v>41037</v>
      </c>
      <c r="C3078" s="31" t="s">
        <v>55</v>
      </c>
      <c r="D3078" s="32">
        <v>0</v>
      </c>
      <c r="E3078" s="32">
        <v>6.8469175573996802E-2</v>
      </c>
      <c r="F3078">
        <v>0</v>
      </c>
      <c r="G3078">
        <f>(D3078*Ergebnis!$C$2*Ergebnis!$C$6)</f>
        <v>0</v>
      </c>
      <c r="H3078">
        <f>Ergebnis!$C$3/1000*Eigenverbrauch!E3078</f>
        <v>0.20540752672199042</v>
      </c>
      <c r="I3078">
        <f>Ergebnis!$C$4/1000*Eigenverbrauch!F3078</f>
        <v>0</v>
      </c>
      <c r="J3078">
        <f t="shared" si="144"/>
        <v>0</v>
      </c>
      <c r="K3078">
        <f t="shared" si="145"/>
        <v>0</v>
      </c>
      <c r="L3078">
        <f t="shared" si="146"/>
        <v>0</v>
      </c>
    </row>
    <row r="3079" spans="2:12" x14ac:dyDescent="0.35">
      <c r="B3079" s="30">
        <v>41037</v>
      </c>
      <c r="C3079" s="31" t="s">
        <v>56</v>
      </c>
      <c r="D3079" s="32">
        <v>0</v>
      </c>
      <c r="E3079" s="32">
        <v>7.1668903609628215E-2</v>
      </c>
      <c r="F3079">
        <v>0</v>
      </c>
      <c r="G3079">
        <f>(D3079*Ergebnis!$C$2*Ergebnis!$C$6)</f>
        <v>0</v>
      </c>
      <c r="H3079">
        <f>Ergebnis!$C$3/1000*Eigenverbrauch!E3079</f>
        <v>0.21500671082888465</v>
      </c>
      <c r="I3079">
        <f>Ergebnis!$C$4/1000*Eigenverbrauch!F3079</f>
        <v>0</v>
      </c>
      <c r="J3079">
        <f t="shared" si="144"/>
        <v>0</v>
      </c>
      <c r="K3079">
        <f t="shared" si="145"/>
        <v>0</v>
      </c>
      <c r="L3079">
        <f t="shared" si="146"/>
        <v>0</v>
      </c>
    </row>
    <row r="3080" spans="2:12" x14ac:dyDescent="0.35">
      <c r="B3080" s="30">
        <v>41037</v>
      </c>
      <c r="C3080" s="31" t="s">
        <v>57</v>
      </c>
      <c r="D3080" s="32">
        <v>0</v>
      </c>
      <c r="E3080" s="32">
        <v>7.7811148385739298E-2</v>
      </c>
      <c r="F3080">
        <v>0</v>
      </c>
      <c r="G3080">
        <f>(D3080*Ergebnis!$C$2*Ergebnis!$C$6)</f>
        <v>0</v>
      </c>
      <c r="H3080">
        <f>Ergebnis!$C$3/1000*Eigenverbrauch!E3080</f>
        <v>0.23343344515721789</v>
      </c>
      <c r="I3080">
        <f>Ergebnis!$C$4/1000*Eigenverbrauch!F3080</f>
        <v>0</v>
      </c>
      <c r="J3080">
        <f t="shared" si="144"/>
        <v>0</v>
      </c>
      <c r="K3080">
        <f t="shared" si="145"/>
        <v>0</v>
      </c>
      <c r="L3080">
        <f t="shared" si="146"/>
        <v>0</v>
      </c>
    </row>
    <row r="3081" spans="2:12" x14ac:dyDescent="0.35">
      <c r="B3081" s="30">
        <v>41037</v>
      </c>
      <c r="C3081" s="31" t="s">
        <v>58</v>
      </c>
      <c r="D3081" s="32">
        <v>0</v>
      </c>
      <c r="E3081" s="32">
        <v>9.0099961927265951E-2</v>
      </c>
      <c r="F3081">
        <v>0</v>
      </c>
      <c r="G3081">
        <f>(D3081*Ergebnis!$C$2*Ergebnis!$C$6)</f>
        <v>0</v>
      </c>
      <c r="H3081">
        <f>Ergebnis!$C$3/1000*Eigenverbrauch!E3081</f>
        <v>0.27029988578179787</v>
      </c>
      <c r="I3081">
        <f>Ergebnis!$C$4/1000*Eigenverbrauch!F3081</f>
        <v>0</v>
      </c>
      <c r="J3081">
        <f t="shared" si="144"/>
        <v>0</v>
      </c>
      <c r="K3081">
        <f t="shared" si="145"/>
        <v>0</v>
      </c>
      <c r="L3081">
        <f t="shared" si="146"/>
        <v>0</v>
      </c>
    </row>
    <row r="3082" spans="2:12" x14ac:dyDescent="0.35">
      <c r="B3082" s="30">
        <v>41037</v>
      </c>
      <c r="C3082" s="31" t="s">
        <v>59</v>
      </c>
      <c r="D3082" s="32">
        <v>9.5841268558711784E-6</v>
      </c>
      <c r="E3082" s="32">
        <v>0.11401823119339237</v>
      </c>
      <c r="F3082">
        <v>0</v>
      </c>
      <c r="G3082">
        <f>(D3082*Ergebnis!$C$2*Ergebnis!$C$6)</f>
        <v>6.2871872174514926E-2</v>
      </c>
      <c r="H3082">
        <f>Ergebnis!$C$3/1000*Eigenverbrauch!E3082</f>
        <v>0.34205469358017709</v>
      </c>
      <c r="I3082">
        <f>Ergebnis!$C$4/1000*Eigenverbrauch!F3082</f>
        <v>0</v>
      </c>
      <c r="J3082">
        <f t="shared" si="144"/>
        <v>5.3441091348337688E-2</v>
      </c>
      <c r="K3082">
        <f t="shared" si="145"/>
        <v>9.4307808261772375E-3</v>
      </c>
      <c r="L3082">
        <f t="shared" si="146"/>
        <v>0</v>
      </c>
    </row>
    <row r="3083" spans="2:12" x14ac:dyDescent="0.35">
      <c r="B3083" s="30">
        <v>41037</v>
      </c>
      <c r="C3083" s="31" t="s">
        <v>60</v>
      </c>
      <c r="D3083" s="32">
        <v>3.8283919621806412E-5</v>
      </c>
      <c r="E3083" s="32">
        <v>0.12595735471979483</v>
      </c>
      <c r="F3083">
        <v>0</v>
      </c>
      <c r="G3083">
        <f>(D3083*Ergebnis!$C$2*Ergebnis!$C$6)</f>
        <v>0.25114251271905008</v>
      </c>
      <c r="H3083">
        <f>Ergebnis!$C$3/1000*Eigenverbrauch!E3083</f>
        <v>0.37787206415938446</v>
      </c>
      <c r="I3083">
        <f>Ergebnis!$C$4/1000*Eigenverbrauch!F3083</f>
        <v>0</v>
      </c>
      <c r="J3083">
        <f t="shared" si="144"/>
        <v>0.21347113581119256</v>
      </c>
      <c r="K3083">
        <f t="shared" si="145"/>
        <v>3.7671376907857518E-2</v>
      </c>
      <c r="L3083">
        <f t="shared" si="146"/>
        <v>0</v>
      </c>
    </row>
    <row r="3084" spans="2:12" x14ac:dyDescent="0.35">
      <c r="B3084" s="30">
        <v>41037</v>
      </c>
      <c r="C3084" s="31" t="s">
        <v>61</v>
      </c>
      <c r="D3084" s="32">
        <v>1.3984411161303392E-4</v>
      </c>
      <c r="E3084" s="32">
        <v>0.12438621582100561</v>
      </c>
      <c r="F3084">
        <v>0</v>
      </c>
      <c r="G3084">
        <f>(D3084*Ergebnis!$C$2*Ergebnis!$C$6)</f>
        <v>0.9173773721815025</v>
      </c>
      <c r="H3084">
        <f>Ergebnis!$C$3/1000*Eigenverbrauch!E3084</f>
        <v>0.3731586474630168</v>
      </c>
      <c r="I3084">
        <f>Ergebnis!$C$4/1000*Eigenverbrauch!F3084</f>
        <v>0</v>
      </c>
      <c r="J3084">
        <f t="shared" si="144"/>
        <v>0.31718485034356425</v>
      </c>
      <c r="K3084">
        <f t="shared" si="145"/>
        <v>0.60019252183793825</v>
      </c>
      <c r="L3084">
        <f t="shared" si="146"/>
        <v>0</v>
      </c>
    </row>
    <row r="3085" spans="2:12" x14ac:dyDescent="0.35">
      <c r="B3085" s="30">
        <v>41037</v>
      </c>
      <c r="C3085" s="31" t="s">
        <v>62</v>
      </c>
      <c r="D3085" s="32">
        <v>3.8538970459946193E-4</v>
      </c>
      <c r="E3085" s="32">
        <v>0.11931303161688153</v>
      </c>
      <c r="F3085">
        <v>0</v>
      </c>
      <c r="G3085">
        <f>(D3085*Ergebnis!$C$2*Ergebnis!$C$6)</f>
        <v>2.5281564621724701</v>
      </c>
      <c r="H3085">
        <f>Ergebnis!$C$3/1000*Eigenverbrauch!E3085</f>
        <v>0.35793909485064457</v>
      </c>
      <c r="I3085">
        <f>Ergebnis!$C$4/1000*Eigenverbrauch!F3085</f>
        <v>0</v>
      </c>
      <c r="J3085">
        <f t="shared" si="144"/>
        <v>0.3042482306230479</v>
      </c>
      <c r="K3085">
        <f t="shared" si="145"/>
        <v>2.2239082315494221</v>
      </c>
      <c r="L3085">
        <f t="shared" si="146"/>
        <v>0</v>
      </c>
    </row>
    <row r="3086" spans="2:12" x14ac:dyDescent="0.35">
      <c r="B3086" s="30">
        <v>41037</v>
      </c>
      <c r="C3086" s="31" t="s">
        <v>63</v>
      </c>
      <c r="D3086" s="32">
        <v>5.3835447273123307E-4</v>
      </c>
      <c r="E3086" s="32">
        <v>0.11579534520509971</v>
      </c>
      <c r="F3086">
        <v>0</v>
      </c>
      <c r="G3086">
        <f>(D3086*Ergebnis!$C$2*Ergebnis!$C$6)</f>
        <v>3.5316053411168888</v>
      </c>
      <c r="H3086">
        <f>Ergebnis!$C$3/1000*Eigenverbrauch!E3086</f>
        <v>0.34738603561529913</v>
      </c>
      <c r="I3086">
        <f>Ergebnis!$C$4/1000*Eigenverbrauch!F3086</f>
        <v>0</v>
      </c>
      <c r="J3086">
        <f t="shared" si="144"/>
        <v>0.29527813027300426</v>
      </c>
      <c r="K3086">
        <f t="shared" si="145"/>
        <v>3.2363272108438847</v>
      </c>
      <c r="L3086">
        <f t="shared" si="146"/>
        <v>0</v>
      </c>
    </row>
    <row r="3087" spans="2:12" x14ac:dyDescent="0.35">
      <c r="B3087" s="30">
        <v>41037</v>
      </c>
      <c r="C3087" s="31" t="s">
        <v>64</v>
      </c>
      <c r="D3087" s="32">
        <v>6.1596092105799239E-4</v>
      </c>
      <c r="E3087" s="32">
        <v>0.12002879750693281</v>
      </c>
      <c r="F3087">
        <v>0</v>
      </c>
      <c r="G3087">
        <f>(D3087*Ergebnis!$C$2*Ergebnis!$C$6)</f>
        <v>4.0407036421404303</v>
      </c>
      <c r="H3087">
        <f>Ergebnis!$C$3/1000*Eigenverbrauch!E3087</f>
        <v>0.36008639252079844</v>
      </c>
      <c r="I3087">
        <f>Ergebnis!$C$4/1000*Eigenverbrauch!F3087</f>
        <v>0</v>
      </c>
      <c r="J3087">
        <f t="shared" si="144"/>
        <v>0.30607343364267864</v>
      </c>
      <c r="K3087">
        <f t="shared" si="145"/>
        <v>3.7346302084977516</v>
      </c>
      <c r="L3087">
        <f t="shared" si="146"/>
        <v>0</v>
      </c>
    </row>
    <row r="3088" spans="2:12" x14ac:dyDescent="0.35">
      <c r="B3088" s="30">
        <v>41037</v>
      </c>
      <c r="C3088" s="31" t="s">
        <v>65</v>
      </c>
      <c r="D3088" s="32">
        <v>6.6305329746091499E-4</v>
      </c>
      <c r="E3088" s="32">
        <v>0.12586079378333134</v>
      </c>
      <c r="F3088">
        <v>0</v>
      </c>
      <c r="G3088">
        <f>(D3088*Ergebnis!$C$2*Ergebnis!$C$6)</f>
        <v>4.3496296313436025</v>
      </c>
      <c r="H3088">
        <f>Ergebnis!$C$3/1000*Eigenverbrauch!E3088</f>
        <v>0.377582381349994</v>
      </c>
      <c r="I3088">
        <f>Ergebnis!$C$4/1000*Eigenverbrauch!F3088</f>
        <v>0</v>
      </c>
      <c r="J3088">
        <f t="shared" si="144"/>
        <v>0.32094502414749487</v>
      </c>
      <c r="K3088">
        <f t="shared" si="145"/>
        <v>4.0286846071961078</v>
      </c>
      <c r="L3088">
        <f t="shared" si="146"/>
        <v>0</v>
      </c>
    </row>
    <row r="3089" spans="2:12" x14ac:dyDescent="0.35">
      <c r="B3089" s="30">
        <v>41037</v>
      </c>
      <c r="C3089" s="31" t="s">
        <v>66</v>
      </c>
      <c r="D3089" s="32">
        <v>7.279203508311049E-4</v>
      </c>
      <c r="E3089" s="32">
        <v>0.12156589352403967</v>
      </c>
      <c r="F3089">
        <v>0</v>
      </c>
      <c r="G3089">
        <f>(D3089*Ergebnis!$C$2*Ergebnis!$C$6)</f>
        <v>4.775157501452048</v>
      </c>
      <c r="H3089">
        <f>Ergebnis!$C$3/1000*Eigenverbrauch!E3089</f>
        <v>0.36469768057211899</v>
      </c>
      <c r="I3089">
        <f>Ergebnis!$C$4/1000*Eigenverbrauch!F3089</f>
        <v>0</v>
      </c>
      <c r="J3089">
        <f t="shared" si="144"/>
        <v>0.30999302848630111</v>
      </c>
      <c r="K3089">
        <f t="shared" si="145"/>
        <v>4.4651644729657471</v>
      </c>
      <c r="L3089">
        <f t="shared" si="146"/>
        <v>0</v>
      </c>
    </row>
    <row r="3090" spans="2:12" x14ac:dyDescent="0.35">
      <c r="B3090" s="30">
        <v>41037</v>
      </c>
      <c r="C3090" s="31" t="s">
        <v>67</v>
      </c>
      <c r="D3090" s="32">
        <v>6.8732256793545298E-4</v>
      </c>
      <c r="E3090" s="32">
        <v>0.11264685905127231</v>
      </c>
      <c r="F3090">
        <v>0</v>
      </c>
      <c r="G3090">
        <f>(D3090*Ergebnis!$C$2*Ergebnis!$C$6)</f>
        <v>4.5088360456565715</v>
      </c>
      <c r="H3090">
        <f>Ergebnis!$C$3/1000*Eigenverbrauch!E3090</f>
        <v>0.33794057715381692</v>
      </c>
      <c r="I3090">
        <f>Ergebnis!$C$4/1000*Eigenverbrauch!F3090</f>
        <v>0</v>
      </c>
      <c r="J3090">
        <f t="shared" si="144"/>
        <v>0.28724949058074439</v>
      </c>
      <c r="K3090">
        <f t="shared" si="145"/>
        <v>4.2215865550758274</v>
      </c>
      <c r="L3090">
        <f t="shared" si="146"/>
        <v>0</v>
      </c>
    </row>
    <row r="3091" spans="2:12" x14ac:dyDescent="0.35">
      <c r="B3091" s="30">
        <v>41037</v>
      </c>
      <c r="C3091" s="31" t="s">
        <v>68</v>
      </c>
      <c r="D3091" s="32">
        <v>5.6037561468402352E-4</v>
      </c>
      <c r="E3091" s="32">
        <v>0.10853394287707716</v>
      </c>
      <c r="F3091">
        <v>0</v>
      </c>
      <c r="G3091">
        <f>(D3091*Ergebnis!$C$2*Ergebnis!$C$6)</f>
        <v>3.6760640323271945</v>
      </c>
      <c r="H3091">
        <f>Ergebnis!$C$3/1000*Eigenverbrauch!E3091</f>
        <v>0.32560182863123144</v>
      </c>
      <c r="I3091">
        <f>Ergebnis!$C$4/1000*Eigenverbrauch!F3091</f>
        <v>0</v>
      </c>
      <c r="J3091">
        <f t="shared" si="144"/>
        <v>0.2767615543365467</v>
      </c>
      <c r="K3091">
        <f t="shared" si="145"/>
        <v>3.3993024779906476</v>
      </c>
      <c r="L3091">
        <f t="shared" si="146"/>
        <v>0</v>
      </c>
    </row>
    <row r="3092" spans="2:12" x14ac:dyDescent="0.35">
      <c r="B3092" s="30">
        <v>41037</v>
      </c>
      <c r="C3092" s="31" t="s">
        <v>69</v>
      </c>
      <c r="D3092" s="32">
        <v>4.0367711263309265E-4</v>
      </c>
      <c r="E3092" s="32">
        <v>0.11188038549494082</v>
      </c>
      <c r="F3092">
        <v>0</v>
      </c>
      <c r="G3092">
        <f>(D3092*Ergebnis!$C$2*Ergebnis!$C$6)</f>
        <v>2.6481218588730879</v>
      </c>
      <c r="H3092">
        <f>Ergebnis!$C$3/1000*Eigenverbrauch!E3092</f>
        <v>0.33564115648482246</v>
      </c>
      <c r="I3092">
        <f>Ergebnis!$C$4/1000*Eigenverbrauch!F3092</f>
        <v>0</v>
      </c>
      <c r="J3092">
        <f t="shared" si="144"/>
        <v>0.2852949830120991</v>
      </c>
      <c r="K3092">
        <f t="shared" si="145"/>
        <v>2.3628268758609887</v>
      </c>
      <c r="L3092">
        <f t="shared" si="146"/>
        <v>0</v>
      </c>
    </row>
    <row r="3093" spans="2:12" x14ac:dyDescent="0.35">
      <c r="B3093" s="30">
        <v>41037</v>
      </c>
      <c r="C3093" s="31" t="s">
        <v>70</v>
      </c>
      <c r="D3093" s="32">
        <v>1.9750663615329591E-4</v>
      </c>
      <c r="E3093" s="32">
        <v>0.12538549060593204</v>
      </c>
      <c r="F3093">
        <v>0</v>
      </c>
      <c r="G3093">
        <f>(D3093*Ergebnis!$C$2*Ergebnis!$C$6)</f>
        <v>1.2956435331656211</v>
      </c>
      <c r="H3093">
        <f>Ergebnis!$C$3/1000*Eigenverbrauch!E3093</f>
        <v>0.3761564718177961</v>
      </c>
      <c r="I3093">
        <f>Ergebnis!$C$4/1000*Eigenverbrauch!F3093</f>
        <v>0</v>
      </c>
      <c r="J3093">
        <f t="shared" si="144"/>
        <v>0.3197330010451267</v>
      </c>
      <c r="K3093">
        <f t="shared" si="145"/>
        <v>0.97591053212049439</v>
      </c>
      <c r="L3093">
        <f t="shared" si="146"/>
        <v>0</v>
      </c>
    </row>
    <row r="3094" spans="2:12" x14ac:dyDescent="0.35">
      <c r="B3094" s="30">
        <v>41037</v>
      </c>
      <c r="C3094" s="31" t="s">
        <v>71</v>
      </c>
      <c r="D3094" s="32">
        <v>7.3162779084942544E-5</v>
      </c>
      <c r="E3094" s="32">
        <v>0.14486589540244865</v>
      </c>
      <c r="F3094">
        <v>0</v>
      </c>
      <c r="G3094">
        <f>(D3094*Ergebnis!$C$2*Ergebnis!$C$6)</f>
        <v>0.47994783079722309</v>
      </c>
      <c r="H3094">
        <f>Ergebnis!$C$3/1000*Eigenverbrauch!E3094</f>
        <v>0.43459768620734596</v>
      </c>
      <c r="I3094">
        <f>Ergebnis!$C$4/1000*Eigenverbrauch!F3094</f>
        <v>0</v>
      </c>
      <c r="J3094">
        <f t="shared" si="144"/>
        <v>0.36940803327624405</v>
      </c>
      <c r="K3094">
        <f t="shared" si="145"/>
        <v>0.11053979752097903</v>
      </c>
      <c r="L3094">
        <f t="shared" si="146"/>
        <v>0</v>
      </c>
    </row>
    <row r="3095" spans="2:12" x14ac:dyDescent="0.35">
      <c r="B3095" s="30">
        <v>41037</v>
      </c>
      <c r="C3095" s="31" t="s">
        <v>72</v>
      </c>
      <c r="D3095" s="32">
        <v>2.852888241048074E-5</v>
      </c>
      <c r="E3095" s="32">
        <v>0.15284021561888372</v>
      </c>
      <c r="F3095">
        <v>0</v>
      </c>
      <c r="G3095">
        <f>(D3095*Ergebnis!$C$2*Ergebnis!$C$6)</f>
        <v>0.18714946861275364</v>
      </c>
      <c r="H3095">
        <f>Ergebnis!$C$3/1000*Eigenverbrauch!E3095</f>
        <v>0.45852064685665117</v>
      </c>
      <c r="I3095">
        <f>Ergebnis!$C$4/1000*Eigenverbrauch!F3095</f>
        <v>0</v>
      </c>
      <c r="J3095">
        <f t="shared" si="144"/>
        <v>0.1590770483208406</v>
      </c>
      <c r="K3095">
        <f t="shared" si="145"/>
        <v>2.8072420291913036E-2</v>
      </c>
      <c r="L3095">
        <f t="shared" si="146"/>
        <v>0</v>
      </c>
    </row>
    <row r="3096" spans="2:12" x14ac:dyDescent="0.35">
      <c r="B3096" s="30">
        <v>41037</v>
      </c>
      <c r="C3096" s="31" t="s">
        <v>73</v>
      </c>
      <c r="D3096" s="32">
        <v>5.2587801678305506E-7</v>
      </c>
      <c r="E3096" s="32">
        <v>0.15735326076426029</v>
      </c>
      <c r="F3096">
        <v>0</v>
      </c>
      <c r="G3096">
        <f>(D3096*Ergebnis!$C$2*Ergebnis!$C$6)</f>
        <v>3.4497597900968414E-3</v>
      </c>
      <c r="H3096">
        <f>Ergebnis!$C$3/1000*Eigenverbrauch!E3096</f>
        <v>0.47205978229278089</v>
      </c>
      <c r="I3096">
        <f>Ergebnis!$C$4/1000*Eigenverbrauch!F3096</f>
        <v>0</v>
      </c>
      <c r="J3096">
        <f t="shared" si="144"/>
        <v>2.9322958215823153E-3</v>
      </c>
      <c r="K3096">
        <f t="shared" si="145"/>
        <v>5.1746396851452608E-4</v>
      </c>
      <c r="L3096">
        <f t="shared" si="146"/>
        <v>0</v>
      </c>
    </row>
    <row r="3097" spans="2:12" x14ac:dyDescent="0.35">
      <c r="B3097" s="30">
        <v>41037</v>
      </c>
      <c r="C3097" s="31" t="s">
        <v>74</v>
      </c>
      <c r="D3097" s="32">
        <v>0</v>
      </c>
      <c r="E3097" s="32">
        <v>0.15167957028683929</v>
      </c>
      <c r="F3097">
        <v>0</v>
      </c>
      <c r="G3097">
        <f>(D3097*Ergebnis!$C$2*Ergebnis!$C$6)</f>
        <v>0</v>
      </c>
      <c r="H3097">
        <f>Ergebnis!$C$3/1000*Eigenverbrauch!E3097</f>
        <v>0.45503871086051784</v>
      </c>
      <c r="I3097">
        <f>Ergebnis!$C$4/1000*Eigenverbrauch!F3097</f>
        <v>0</v>
      </c>
      <c r="J3097">
        <f t="shared" si="144"/>
        <v>0</v>
      </c>
      <c r="K3097">
        <f t="shared" si="145"/>
        <v>0</v>
      </c>
      <c r="L3097">
        <f t="shared" si="146"/>
        <v>0</v>
      </c>
    </row>
    <row r="3098" spans="2:12" x14ac:dyDescent="0.35">
      <c r="B3098" s="30">
        <v>41037</v>
      </c>
      <c r="C3098" s="31" t="s">
        <v>75</v>
      </c>
      <c r="D3098" s="32">
        <v>0</v>
      </c>
      <c r="E3098" s="32">
        <v>0.12672063592124699</v>
      </c>
      <c r="F3098">
        <v>0</v>
      </c>
      <c r="G3098">
        <f>(D3098*Ergebnis!$C$2*Ergebnis!$C$6)</f>
        <v>0</v>
      </c>
      <c r="H3098">
        <f>Ergebnis!$C$3/1000*Eigenverbrauch!E3098</f>
        <v>0.38016190776374098</v>
      </c>
      <c r="I3098">
        <f>Ergebnis!$C$4/1000*Eigenverbrauch!F3098</f>
        <v>0</v>
      </c>
      <c r="J3098">
        <f t="shared" si="144"/>
        <v>0</v>
      </c>
      <c r="K3098">
        <f t="shared" si="145"/>
        <v>0</v>
      </c>
      <c r="L3098">
        <f t="shared" si="146"/>
        <v>0</v>
      </c>
    </row>
    <row r="3099" spans="2:12" x14ac:dyDescent="0.35">
      <c r="B3099" s="30">
        <v>41037</v>
      </c>
      <c r="C3099" s="31" t="s">
        <v>76</v>
      </c>
      <c r="D3099" s="32">
        <v>0</v>
      </c>
      <c r="E3099" s="32">
        <v>9.6079006913462384E-2</v>
      </c>
      <c r="F3099">
        <v>0</v>
      </c>
      <c r="G3099">
        <f>(D3099*Ergebnis!$C$2*Ergebnis!$C$6)</f>
        <v>0</v>
      </c>
      <c r="H3099">
        <f>Ergebnis!$C$3/1000*Eigenverbrauch!E3099</f>
        <v>0.28823702074038715</v>
      </c>
      <c r="I3099">
        <f>Ergebnis!$C$4/1000*Eigenverbrauch!F3099</f>
        <v>0</v>
      </c>
      <c r="J3099">
        <f t="shared" si="144"/>
        <v>0</v>
      </c>
      <c r="K3099">
        <f t="shared" si="145"/>
        <v>0</v>
      </c>
      <c r="L3099">
        <f t="shared" si="146"/>
        <v>0</v>
      </c>
    </row>
    <row r="3100" spans="2:12" x14ac:dyDescent="0.35">
      <c r="B3100" s="30">
        <v>41038</v>
      </c>
      <c r="C3100" s="31" t="s">
        <v>53</v>
      </c>
      <c r="D3100" s="32">
        <v>0</v>
      </c>
      <c r="E3100" s="32">
        <v>7.9566174300796946E-2</v>
      </c>
      <c r="F3100">
        <v>0</v>
      </c>
      <c r="G3100">
        <f>(D3100*Ergebnis!$C$2*Ergebnis!$C$6)</f>
        <v>0</v>
      </c>
      <c r="H3100">
        <f>Ergebnis!$C$3/1000*Eigenverbrauch!E3100</f>
        <v>0.23869852290239085</v>
      </c>
      <c r="I3100">
        <f>Ergebnis!$C$4/1000*Eigenverbrauch!F3100</f>
        <v>0</v>
      </c>
      <c r="J3100">
        <f t="shared" si="144"/>
        <v>0</v>
      </c>
      <c r="K3100">
        <f t="shared" si="145"/>
        <v>0</v>
      </c>
      <c r="L3100">
        <f t="shared" si="146"/>
        <v>0</v>
      </c>
    </row>
    <row r="3101" spans="2:12" x14ac:dyDescent="0.35">
      <c r="B3101" s="30">
        <v>41038</v>
      </c>
      <c r="C3101" s="31" t="s">
        <v>54</v>
      </c>
      <c r="D3101" s="32">
        <v>0</v>
      </c>
      <c r="E3101" s="32">
        <v>6.8942460358575597E-2</v>
      </c>
      <c r="F3101">
        <v>0</v>
      </c>
      <c r="G3101">
        <f>(D3101*Ergebnis!$C$2*Ergebnis!$C$6)</f>
        <v>0</v>
      </c>
      <c r="H3101">
        <f>Ergebnis!$C$3/1000*Eigenverbrauch!E3101</f>
        <v>0.20682738107572679</v>
      </c>
      <c r="I3101">
        <f>Ergebnis!$C$4/1000*Eigenverbrauch!F3101</f>
        <v>0</v>
      </c>
      <c r="J3101">
        <f t="shared" si="144"/>
        <v>0</v>
      </c>
      <c r="K3101">
        <f t="shared" si="145"/>
        <v>0</v>
      </c>
      <c r="L3101">
        <f t="shared" si="146"/>
        <v>0</v>
      </c>
    </row>
    <row r="3102" spans="2:12" x14ac:dyDescent="0.35">
      <c r="B3102" s="30">
        <v>41038</v>
      </c>
      <c r="C3102" s="31" t="s">
        <v>55</v>
      </c>
      <c r="D3102" s="32">
        <v>0</v>
      </c>
      <c r="E3102" s="32">
        <v>6.8469175573996802E-2</v>
      </c>
      <c r="F3102">
        <v>0</v>
      </c>
      <c r="G3102">
        <f>(D3102*Ergebnis!$C$2*Ergebnis!$C$6)</f>
        <v>0</v>
      </c>
      <c r="H3102">
        <f>Ergebnis!$C$3/1000*Eigenverbrauch!E3102</f>
        <v>0.20540752672199042</v>
      </c>
      <c r="I3102">
        <f>Ergebnis!$C$4/1000*Eigenverbrauch!F3102</f>
        <v>0</v>
      </c>
      <c r="J3102">
        <f t="shared" si="144"/>
        <v>0</v>
      </c>
      <c r="K3102">
        <f t="shared" si="145"/>
        <v>0</v>
      </c>
      <c r="L3102">
        <f t="shared" si="146"/>
        <v>0</v>
      </c>
    </row>
    <row r="3103" spans="2:12" x14ac:dyDescent="0.35">
      <c r="B3103" s="30">
        <v>41038</v>
      </c>
      <c r="C3103" s="31" t="s">
        <v>56</v>
      </c>
      <c r="D3103" s="32">
        <v>0</v>
      </c>
      <c r="E3103" s="32">
        <v>7.1668903609628215E-2</v>
      </c>
      <c r="F3103">
        <v>0</v>
      </c>
      <c r="G3103">
        <f>(D3103*Ergebnis!$C$2*Ergebnis!$C$6)</f>
        <v>0</v>
      </c>
      <c r="H3103">
        <f>Ergebnis!$C$3/1000*Eigenverbrauch!E3103</f>
        <v>0.21500671082888465</v>
      </c>
      <c r="I3103">
        <f>Ergebnis!$C$4/1000*Eigenverbrauch!F3103</f>
        <v>0</v>
      </c>
      <c r="J3103">
        <f t="shared" si="144"/>
        <v>0</v>
      </c>
      <c r="K3103">
        <f t="shared" si="145"/>
        <v>0</v>
      </c>
      <c r="L3103">
        <f t="shared" si="146"/>
        <v>0</v>
      </c>
    </row>
    <row r="3104" spans="2:12" x14ac:dyDescent="0.35">
      <c r="B3104" s="30">
        <v>41038</v>
      </c>
      <c r="C3104" s="31" t="s">
        <v>57</v>
      </c>
      <c r="D3104" s="32">
        <v>0</v>
      </c>
      <c r="E3104" s="32">
        <v>7.7811148385739298E-2</v>
      </c>
      <c r="F3104">
        <v>0</v>
      </c>
      <c r="G3104">
        <f>(D3104*Ergebnis!$C$2*Ergebnis!$C$6)</f>
        <v>0</v>
      </c>
      <c r="H3104">
        <f>Ergebnis!$C$3/1000*Eigenverbrauch!E3104</f>
        <v>0.23343344515721789</v>
      </c>
      <c r="I3104">
        <f>Ergebnis!$C$4/1000*Eigenverbrauch!F3104</f>
        <v>0</v>
      </c>
      <c r="J3104">
        <f t="shared" si="144"/>
        <v>0</v>
      </c>
      <c r="K3104">
        <f t="shared" si="145"/>
        <v>0</v>
      </c>
      <c r="L3104">
        <f t="shared" si="146"/>
        <v>0</v>
      </c>
    </row>
    <row r="3105" spans="2:12" x14ac:dyDescent="0.35">
      <c r="B3105" s="30">
        <v>41038</v>
      </c>
      <c r="C3105" s="31" t="s">
        <v>58</v>
      </c>
      <c r="D3105" s="32">
        <v>0</v>
      </c>
      <c r="E3105" s="32">
        <v>9.0099961927265951E-2</v>
      </c>
      <c r="F3105">
        <v>0</v>
      </c>
      <c r="G3105">
        <f>(D3105*Ergebnis!$C$2*Ergebnis!$C$6)</f>
        <v>0</v>
      </c>
      <c r="H3105">
        <f>Ergebnis!$C$3/1000*Eigenverbrauch!E3105</f>
        <v>0.27029988578179787</v>
      </c>
      <c r="I3105">
        <f>Ergebnis!$C$4/1000*Eigenverbrauch!F3105</f>
        <v>0</v>
      </c>
      <c r="J3105">
        <f t="shared" si="144"/>
        <v>0</v>
      </c>
      <c r="K3105">
        <f t="shared" si="145"/>
        <v>0</v>
      </c>
      <c r="L3105">
        <f t="shared" si="146"/>
        <v>0</v>
      </c>
    </row>
    <row r="3106" spans="2:12" x14ac:dyDescent="0.35">
      <c r="B3106" s="30">
        <v>41038</v>
      </c>
      <c r="C3106" s="31" t="s">
        <v>59</v>
      </c>
      <c r="D3106" s="32">
        <v>8.4666360702071861E-6</v>
      </c>
      <c r="E3106" s="32">
        <v>0.11401823119339237</v>
      </c>
      <c r="F3106">
        <v>0</v>
      </c>
      <c r="G3106">
        <f>(D3106*Ergebnis!$C$2*Ergebnis!$C$6)</f>
        <v>5.5541132620559139E-2</v>
      </c>
      <c r="H3106">
        <f>Ergebnis!$C$3/1000*Eigenverbrauch!E3106</f>
        <v>0.34205469358017709</v>
      </c>
      <c r="I3106">
        <f>Ergebnis!$C$4/1000*Eigenverbrauch!F3106</f>
        <v>0</v>
      </c>
      <c r="J3106">
        <f t="shared" si="144"/>
        <v>4.7209962727475269E-2</v>
      </c>
      <c r="K3106">
        <f t="shared" si="145"/>
        <v>8.3311698930838701E-3</v>
      </c>
      <c r="L3106">
        <f t="shared" si="146"/>
        <v>0</v>
      </c>
    </row>
    <row r="3107" spans="2:12" x14ac:dyDescent="0.35">
      <c r="B3107" s="30">
        <v>41038</v>
      </c>
      <c r="C3107" s="31" t="s">
        <v>60</v>
      </c>
      <c r="D3107" s="32">
        <v>4.5896003914741133E-5</v>
      </c>
      <c r="E3107" s="32">
        <v>0.12595735471979483</v>
      </c>
      <c r="F3107">
        <v>0</v>
      </c>
      <c r="G3107">
        <f>(D3107*Ergebnis!$C$2*Ergebnis!$C$6)</f>
        <v>0.30107778568070181</v>
      </c>
      <c r="H3107">
        <f>Ergebnis!$C$3/1000*Eigenverbrauch!E3107</f>
        <v>0.37787206415938446</v>
      </c>
      <c r="I3107">
        <f>Ergebnis!$C$4/1000*Eigenverbrauch!F3107</f>
        <v>0</v>
      </c>
      <c r="J3107">
        <f t="shared" si="144"/>
        <v>0.25591611782859652</v>
      </c>
      <c r="K3107">
        <f t="shared" si="145"/>
        <v>4.5161667852105292E-2</v>
      </c>
      <c r="L3107">
        <f t="shared" si="146"/>
        <v>0</v>
      </c>
    </row>
    <row r="3108" spans="2:12" x14ac:dyDescent="0.35">
      <c r="B3108" s="30">
        <v>41038</v>
      </c>
      <c r="C3108" s="31" t="s">
        <v>61</v>
      </c>
      <c r="D3108" s="32">
        <v>1.3747766053751019E-4</v>
      </c>
      <c r="E3108" s="32">
        <v>0.12438621582100561</v>
      </c>
      <c r="F3108">
        <v>0</v>
      </c>
      <c r="G3108">
        <f>(D3108*Ergebnis!$C$2*Ergebnis!$C$6)</f>
        <v>0.9018534531260668</v>
      </c>
      <c r="H3108">
        <f>Ergebnis!$C$3/1000*Eigenverbrauch!E3108</f>
        <v>0.3731586474630168</v>
      </c>
      <c r="I3108">
        <f>Ergebnis!$C$4/1000*Eigenverbrauch!F3108</f>
        <v>0</v>
      </c>
      <c r="J3108">
        <f t="shared" si="144"/>
        <v>0.31718485034356425</v>
      </c>
      <c r="K3108">
        <f t="shared" si="145"/>
        <v>0.58466860278250254</v>
      </c>
      <c r="L3108">
        <f t="shared" si="146"/>
        <v>0</v>
      </c>
    </row>
    <row r="3109" spans="2:12" x14ac:dyDescent="0.35">
      <c r="B3109" s="30">
        <v>41038</v>
      </c>
      <c r="C3109" s="31" t="s">
        <v>62</v>
      </c>
      <c r="D3109" s="32">
        <v>1.3998872806764926E-4</v>
      </c>
      <c r="E3109" s="32">
        <v>0.11931303161688153</v>
      </c>
      <c r="F3109">
        <v>0</v>
      </c>
      <c r="G3109">
        <f>(D3109*Ergebnis!$C$2*Ergebnis!$C$6)</f>
        <v>0.91832605612377916</v>
      </c>
      <c r="H3109">
        <f>Ergebnis!$C$3/1000*Eigenverbrauch!E3109</f>
        <v>0.35793909485064457</v>
      </c>
      <c r="I3109">
        <f>Ergebnis!$C$4/1000*Eigenverbrauch!F3109</f>
        <v>0</v>
      </c>
      <c r="J3109">
        <f t="shared" si="144"/>
        <v>0.3042482306230479</v>
      </c>
      <c r="K3109">
        <f t="shared" si="145"/>
        <v>0.61407782550073131</v>
      </c>
      <c r="L3109">
        <f t="shared" si="146"/>
        <v>0</v>
      </c>
    </row>
    <row r="3110" spans="2:12" x14ac:dyDescent="0.35">
      <c r="B3110" s="30">
        <v>41038</v>
      </c>
      <c r="C3110" s="31" t="s">
        <v>63</v>
      </c>
      <c r="D3110" s="32">
        <v>3.0376028944431219E-4</v>
      </c>
      <c r="E3110" s="32">
        <v>0.11579534520509971</v>
      </c>
      <c r="F3110">
        <v>0</v>
      </c>
      <c r="G3110">
        <f>(D3110*Ergebnis!$C$2*Ergebnis!$C$6)</f>
        <v>1.992667498754688</v>
      </c>
      <c r="H3110">
        <f>Ergebnis!$C$3/1000*Eigenverbrauch!E3110</f>
        <v>0.34738603561529913</v>
      </c>
      <c r="I3110">
        <f>Ergebnis!$C$4/1000*Eigenverbrauch!F3110</f>
        <v>0</v>
      </c>
      <c r="J3110">
        <f t="shared" si="144"/>
        <v>0.29527813027300426</v>
      </c>
      <c r="K3110">
        <f t="shared" si="145"/>
        <v>1.6973893684816836</v>
      </c>
      <c r="L3110">
        <f t="shared" si="146"/>
        <v>0</v>
      </c>
    </row>
    <row r="3111" spans="2:12" x14ac:dyDescent="0.35">
      <c r="B3111" s="30">
        <v>41038</v>
      </c>
      <c r="C3111" s="31" t="s">
        <v>64</v>
      </c>
      <c r="D3111" s="32">
        <v>1.5500254544680548E-4</v>
      </c>
      <c r="E3111" s="32">
        <v>0.12002879750693281</v>
      </c>
      <c r="F3111">
        <v>0</v>
      </c>
      <c r="G3111">
        <f>(D3111*Ergebnis!$C$2*Ergebnis!$C$6)</f>
        <v>1.016816698131044</v>
      </c>
      <c r="H3111">
        <f>Ergebnis!$C$3/1000*Eigenverbrauch!E3111</f>
        <v>0.36008639252079844</v>
      </c>
      <c r="I3111">
        <f>Ergebnis!$C$4/1000*Eigenverbrauch!F3111</f>
        <v>0</v>
      </c>
      <c r="J3111">
        <f t="shared" si="144"/>
        <v>0.30607343364267864</v>
      </c>
      <c r="K3111">
        <f t="shared" si="145"/>
        <v>0.71074326448836533</v>
      </c>
      <c r="L3111">
        <f t="shared" si="146"/>
        <v>0</v>
      </c>
    </row>
    <row r="3112" spans="2:12" x14ac:dyDescent="0.35">
      <c r="B3112" s="30">
        <v>41038</v>
      </c>
      <c r="C3112" s="31" t="s">
        <v>65</v>
      </c>
      <c r="D3112" s="32">
        <v>4.0785784286651792E-4</v>
      </c>
      <c r="E3112" s="32">
        <v>0.12586079378333134</v>
      </c>
      <c r="F3112">
        <v>0</v>
      </c>
      <c r="G3112">
        <f>(D3112*Ergebnis!$C$2*Ergebnis!$C$6)</f>
        <v>2.6755474492043576</v>
      </c>
      <c r="H3112">
        <f>Ergebnis!$C$3/1000*Eigenverbrauch!E3112</f>
        <v>0.377582381349994</v>
      </c>
      <c r="I3112">
        <f>Ergebnis!$C$4/1000*Eigenverbrauch!F3112</f>
        <v>0</v>
      </c>
      <c r="J3112">
        <f t="shared" si="144"/>
        <v>0.32094502414749487</v>
      </c>
      <c r="K3112">
        <f t="shared" si="145"/>
        <v>2.3546024250568629</v>
      </c>
      <c r="L3112">
        <f t="shared" si="146"/>
        <v>0</v>
      </c>
    </row>
    <row r="3113" spans="2:12" x14ac:dyDescent="0.35">
      <c r="B3113" s="30">
        <v>41038</v>
      </c>
      <c r="C3113" s="31" t="s">
        <v>66</v>
      </c>
      <c r="D3113" s="32">
        <v>2.1192884076357121E-4</v>
      </c>
      <c r="E3113" s="32">
        <v>0.12156589352403967</v>
      </c>
      <c r="F3113">
        <v>0</v>
      </c>
      <c r="G3113">
        <f>(D3113*Ergebnis!$C$2*Ergebnis!$C$6)</f>
        <v>1.3902531954090271</v>
      </c>
      <c r="H3113">
        <f>Ergebnis!$C$3/1000*Eigenverbrauch!E3113</f>
        <v>0.36469768057211899</v>
      </c>
      <c r="I3113">
        <f>Ergebnis!$C$4/1000*Eigenverbrauch!F3113</f>
        <v>0</v>
      </c>
      <c r="J3113">
        <f t="shared" si="144"/>
        <v>0.30999302848630111</v>
      </c>
      <c r="K3113">
        <f t="shared" si="145"/>
        <v>1.0802601669227261</v>
      </c>
      <c r="L3113">
        <f t="shared" si="146"/>
        <v>0</v>
      </c>
    </row>
    <row r="3114" spans="2:12" x14ac:dyDescent="0.35">
      <c r="B3114" s="30">
        <v>41038</v>
      </c>
      <c r="C3114" s="31" t="s">
        <v>67</v>
      </c>
      <c r="D3114" s="32">
        <v>2.2808644282923057E-4</v>
      </c>
      <c r="E3114" s="32">
        <v>0.11264685905127231</v>
      </c>
      <c r="F3114">
        <v>0</v>
      </c>
      <c r="G3114">
        <f>(D3114*Ergebnis!$C$2*Ergebnis!$C$6)</f>
        <v>1.4962470649597526</v>
      </c>
      <c r="H3114">
        <f>Ergebnis!$C$3/1000*Eigenverbrauch!E3114</f>
        <v>0.33794057715381692</v>
      </c>
      <c r="I3114">
        <f>Ergebnis!$C$4/1000*Eigenverbrauch!F3114</f>
        <v>0</v>
      </c>
      <c r="J3114">
        <f t="shared" si="144"/>
        <v>0.28724949058074439</v>
      </c>
      <c r="K3114">
        <f t="shared" si="145"/>
        <v>1.2089975743790082</v>
      </c>
      <c r="L3114">
        <f t="shared" si="146"/>
        <v>0</v>
      </c>
    </row>
    <row r="3115" spans="2:12" x14ac:dyDescent="0.35">
      <c r="B3115" s="30">
        <v>41038</v>
      </c>
      <c r="C3115" s="31" t="s">
        <v>68</v>
      </c>
      <c r="D3115" s="32">
        <v>2.1451878999622774E-4</v>
      </c>
      <c r="E3115" s="32">
        <v>0.10853394287707716</v>
      </c>
      <c r="F3115">
        <v>0</v>
      </c>
      <c r="G3115">
        <f>(D3115*Ergebnis!$C$2*Ergebnis!$C$6)</f>
        <v>1.407243262375254</v>
      </c>
      <c r="H3115">
        <f>Ergebnis!$C$3/1000*Eigenverbrauch!E3115</f>
        <v>0.32560182863123144</v>
      </c>
      <c r="I3115">
        <f>Ergebnis!$C$4/1000*Eigenverbrauch!F3115</f>
        <v>0</v>
      </c>
      <c r="J3115">
        <f t="shared" si="144"/>
        <v>0.2767615543365467</v>
      </c>
      <c r="K3115">
        <f t="shared" si="145"/>
        <v>1.1304817080387073</v>
      </c>
      <c r="L3115">
        <f t="shared" si="146"/>
        <v>0</v>
      </c>
    </row>
    <row r="3116" spans="2:12" x14ac:dyDescent="0.35">
      <c r="B3116" s="30">
        <v>41038</v>
      </c>
      <c r="C3116" s="31" t="s">
        <v>69</v>
      </c>
      <c r="D3116" s="32">
        <v>2.5127766336936329E-4</v>
      </c>
      <c r="E3116" s="32">
        <v>0.11188038549494082</v>
      </c>
      <c r="F3116">
        <v>0</v>
      </c>
      <c r="G3116">
        <f>(D3116*Ergebnis!$C$2*Ergebnis!$C$6)</f>
        <v>1.6483814717030232</v>
      </c>
      <c r="H3116">
        <f>Ergebnis!$C$3/1000*Eigenverbrauch!E3116</f>
        <v>0.33564115648482246</v>
      </c>
      <c r="I3116">
        <f>Ergebnis!$C$4/1000*Eigenverbrauch!F3116</f>
        <v>0</v>
      </c>
      <c r="J3116">
        <f t="shared" si="144"/>
        <v>0.2852949830120991</v>
      </c>
      <c r="K3116">
        <f t="shared" si="145"/>
        <v>1.3630864886909242</v>
      </c>
      <c r="L3116">
        <f t="shared" si="146"/>
        <v>0</v>
      </c>
    </row>
    <row r="3117" spans="2:12" x14ac:dyDescent="0.35">
      <c r="B3117" s="30">
        <v>41038</v>
      </c>
      <c r="C3117" s="31" t="s">
        <v>70</v>
      </c>
      <c r="D3117" s="32">
        <v>1.4282846935827776E-4</v>
      </c>
      <c r="E3117" s="32">
        <v>0.12538549060593204</v>
      </c>
      <c r="F3117">
        <v>0</v>
      </c>
      <c r="G3117">
        <f>(D3117*Ergebnis!$C$2*Ergebnis!$C$6)</f>
        <v>0.93695475899030212</v>
      </c>
      <c r="H3117">
        <f>Ergebnis!$C$3/1000*Eigenverbrauch!E3117</f>
        <v>0.3761564718177961</v>
      </c>
      <c r="I3117">
        <f>Ergebnis!$C$4/1000*Eigenverbrauch!F3117</f>
        <v>0</v>
      </c>
      <c r="J3117">
        <f t="shared" si="144"/>
        <v>0.3197330010451267</v>
      </c>
      <c r="K3117">
        <f t="shared" si="145"/>
        <v>0.61722175794517542</v>
      </c>
      <c r="L3117">
        <f t="shared" si="146"/>
        <v>0</v>
      </c>
    </row>
    <row r="3118" spans="2:12" x14ac:dyDescent="0.35">
      <c r="B3118" s="30">
        <v>41038</v>
      </c>
      <c r="C3118" s="31" t="s">
        <v>71</v>
      </c>
      <c r="D3118" s="32">
        <v>1.1148613955800768E-4</v>
      </c>
      <c r="E3118" s="32">
        <v>0.14486589540244865</v>
      </c>
      <c r="F3118">
        <v>0</v>
      </c>
      <c r="G3118">
        <f>(D3118*Ergebnis!$C$2*Ergebnis!$C$6)</f>
        <v>0.73134907550053041</v>
      </c>
      <c r="H3118">
        <f>Ergebnis!$C$3/1000*Eigenverbrauch!E3118</f>
        <v>0.43459768620734596</v>
      </c>
      <c r="I3118">
        <f>Ergebnis!$C$4/1000*Eigenverbrauch!F3118</f>
        <v>0</v>
      </c>
      <c r="J3118">
        <f t="shared" si="144"/>
        <v>0.36940803327624405</v>
      </c>
      <c r="K3118">
        <f t="shared" si="145"/>
        <v>0.36194104222428636</v>
      </c>
      <c r="L3118">
        <f t="shared" si="146"/>
        <v>0</v>
      </c>
    </row>
    <row r="3119" spans="2:12" x14ac:dyDescent="0.35">
      <c r="B3119" s="30">
        <v>41038</v>
      </c>
      <c r="C3119" s="31" t="s">
        <v>72</v>
      </c>
      <c r="D3119" s="32">
        <v>6.1672344418232787E-5</v>
      </c>
      <c r="E3119" s="32">
        <v>0.15284021561888372</v>
      </c>
      <c r="F3119">
        <v>0</v>
      </c>
      <c r="G3119">
        <f>(D3119*Ergebnis!$C$2*Ergebnis!$C$6)</f>
        <v>0.40457057938360708</v>
      </c>
      <c r="H3119">
        <f>Ergebnis!$C$3/1000*Eigenverbrauch!E3119</f>
        <v>0.45852064685665117</v>
      </c>
      <c r="I3119">
        <f>Ergebnis!$C$4/1000*Eigenverbrauch!F3119</f>
        <v>0</v>
      </c>
      <c r="J3119">
        <f t="shared" si="144"/>
        <v>0.34388499247606602</v>
      </c>
      <c r="K3119">
        <f t="shared" si="145"/>
        <v>6.0685586907541056E-2</v>
      </c>
      <c r="L3119">
        <f t="shared" si="146"/>
        <v>0</v>
      </c>
    </row>
    <row r="3120" spans="2:12" x14ac:dyDescent="0.35">
      <c r="B3120" s="30">
        <v>41038</v>
      </c>
      <c r="C3120" s="31" t="s">
        <v>73</v>
      </c>
      <c r="D3120" s="32">
        <v>4.1412893821665592E-6</v>
      </c>
      <c r="E3120" s="32">
        <v>0.15735326076426029</v>
      </c>
      <c r="F3120">
        <v>0</v>
      </c>
      <c r="G3120">
        <f>(D3120*Ergebnis!$C$2*Ergebnis!$C$6)</f>
        <v>2.7166858347012629E-2</v>
      </c>
      <c r="H3120">
        <f>Ergebnis!$C$3/1000*Eigenverbrauch!E3120</f>
        <v>0.47205978229278089</v>
      </c>
      <c r="I3120">
        <f>Ergebnis!$C$4/1000*Eigenverbrauch!F3120</f>
        <v>0</v>
      </c>
      <c r="J3120">
        <f t="shared" si="144"/>
        <v>2.3091829594960735E-2</v>
      </c>
      <c r="K3120">
        <f t="shared" si="145"/>
        <v>4.0750287520518944E-3</v>
      </c>
      <c r="L3120">
        <f t="shared" si="146"/>
        <v>0</v>
      </c>
    </row>
    <row r="3121" spans="2:12" x14ac:dyDescent="0.35">
      <c r="B3121" s="30">
        <v>41038</v>
      </c>
      <c r="C3121" s="31" t="s">
        <v>74</v>
      </c>
      <c r="D3121" s="32">
        <v>0</v>
      </c>
      <c r="E3121" s="32">
        <v>0.15167957028683929</v>
      </c>
      <c r="F3121">
        <v>0</v>
      </c>
      <c r="G3121">
        <f>(D3121*Ergebnis!$C$2*Ergebnis!$C$6)</f>
        <v>0</v>
      </c>
      <c r="H3121">
        <f>Ergebnis!$C$3/1000*Eigenverbrauch!E3121</f>
        <v>0.45503871086051784</v>
      </c>
      <c r="I3121">
        <f>Ergebnis!$C$4/1000*Eigenverbrauch!F3121</f>
        <v>0</v>
      </c>
      <c r="J3121">
        <f t="shared" si="144"/>
        <v>0</v>
      </c>
      <c r="K3121">
        <f t="shared" si="145"/>
        <v>0</v>
      </c>
      <c r="L3121">
        <f t="shared" si="146"/>
        <v>0</v>
      </c>
    </row>
    <row r="3122" spans="2:12" x14ac:dyDescent="0.35">
      <c r="B3122" s="30">
        <v>41038</v>
      </c>
      <c r="C3122" s="31" t="s">
        <v>75</v>
      </c>
      <c r="D3122" s="32">
        <v>0</v>
      </c>
      <c r="E3122" s="32">
        <v>0.12672063592124699</v>
      </c>
      <c r="F3122">
        <v>0</v>
      </c>
      <c r="G3122">
        <f>(D3122*Ergebnis!$C$2*Ergebnis!$C$6)</f>
        <v>0</v>
      </c>
      <c r="H3122">
        <f>Ergebnis!$C$3/1000*Eigenverbrauch!E3122</f>
        <v>0.38016190776374098</v>
      </c>
      <c r="I3122">
        <f>Ergebnis!$C$4/1000*Eigenverbrauch!F3122</f>
        <v>0</v>
      </c>
      <c r="J3122">
        <f t="shared" si="144"/>
        <v>0</v>
      </c>
      <c r="K3122">
        <f t="shared" si="145"/>
        <v>0</v>
      </c>
      <c r="L3122">
        <f t="shared" si="146"/>
        <v>0</v>
      </c>
    </row>
    <row r="3123" spans="2:12" x14ac:dyDescent="0.35">
      <c r="B3123" s="30">
        <v>41038</v>
      </c>
      <c r="C3123" s="31" t="s">
        <v>76</v>
      </c>
      <c r="D3123" s="32">
        <v>0</v>
      </c>
      <c r="E3123" s="32">
        <v>9.6079006913462384E-2</v>
      </c>
      <c r="F3123">
        <v>0</v>
      </c>
      <c r="G3123">
        <f>(D3123*Ergebnis!$C$2*Ergebnis!$C$6)</f>
        <v>0</v>
      </c>
      <c r="H3123">
        <f>Ergebnis!$C$3/1000*Eigenverbrauch!E3123</f>
        <v>0.28823702074038715</v>
      </c>
      <c r="I3123">
        <f>Ergebnis!$C$4/1000*Eigenverbrauch!F3123</f>
        <v>0</v>
      </c>
      <c r="J3123">
        <f t="shared" si="144"/>
        <v>0</v>
      </c>
      <c r="K3123">
        <f t="shared" si="145"/>
        <v>0</v>
      </c>
      <c r="L3123">
        <f t="shared" si="146"/>
        <v>0</v>
      </c>
    </row>
    <row r="3124" spans="2:12" x14ac:dyDescent="0.35">
      <c r="B3124" s="30">
        <v>41039</v>
      </c>
      <c r="C3124" s="31" t="s">
        <v>53</v>
      </c>
      <c r="D3124" s="32">
        <v>0</v>
      </c>
      <c r="E3124" s="32">
        <v>7.9566174300796946E-2</v>
      </c>
      <c r="F3124">
        <v>0</v>
      </c>
      <c r="G3124">
        <f>(D3124*Ergebnis!$C$2*Ergebnis!$C$6)</f>
        <v>0</v>
      </c>
      <c r="H3124">
        <f>Ergebnis!$C$3/1000*Eigenverbrauch!E3124</f>
        <v>0.23869852290239085</v>
      </c>
      <c r="I3124">
        <f>Ergebnis!$C$4/1000*Eigenverbrauch!F3124</f>
        <v>0</v>
      </c>
      <c r="J3124">
        <f t="shared" si="144"/>
        <v>0</v>
      </c>
      <c r="K3124">
        <f t="shared" si="145"/>
        <v>0</v>
      </c>
      <c r="L3124">
        <f t="shared" si="146"/>
        <v>0</v>
      </c>
    </row>
    <row r="3125" spans="2:12" x14ac:dyDescent="0.35">
      <c r="B3125" s="30">
        <v>41039</v>
      </c>
      <c r="C3125" s="31" t="s">
        <v>54</v>
      </c>
      <c r="D3125" s="32">
        <v>0</v>
      </c>
      <c r="E3125" s="32">
        <v>6.8942460358575597E-2</v>
      </c>
      <c r="F3125">
        <v>0</v>
      </c>
      <c r="G3125">
        <f>(D3125*Ergebnis!$C$2*Ergebnis!$C$6)</f>
        <v>0</v>
      </c>
      <c r="H3125">
        <f>Ergebnis!$C$3/1000*Eigenverbrauch!E3125</f>
        <v>0.20682738107572679</v>
      </c>
      <c r="I3125">
        <f>Ergebnis!$C$4/1000*Eigenverbrauch!F3125</f>
        <v>0</v>
      </c>
      <c r="J3125">
        <f t="shared" si="144"/>
        <v>0</v>
      </c>
      <c r="K3125">
        <f t="shared" si="145"/>
        <v>0</v>
      </c>
      <c r="L3125">
        <f t="shared" si="146"/>
        <v>0</v>
      </c>
    </row>
    <row r="3126" spans="2:12" x14ac:dyDescent="0.35">
      <c r="B3126" s="30">
        <v>41039</v>
      </c>
      <c r="C3126" s="31" t="s">
        <v>55</v>
      </c>
      <c r="D3126" s="32">
        <v>0</v>
      </c>
      <c r="E3126" s="32">
        <v>6.8469175573996802E-2</v>
      </c>
      <c r="F3126">
        <v>0</v>
      </c>
      <c r="G3126">
        <f>(D3126*Ergebnis!$C$2*Ergebnis!$C$6)</f>
        <v>0</v>
      </c>
      <c r="H3126">
        <f>Ergebnis!$C$3/1000*Eigenverbrauch!E3126</f>
        <v>0.20540752672199042</v>
      </c>
      <c r="I3126">
        <f>Ergebnis!$C$4/1000*Eigenverbrauch!F3126</f>
        <v>0</v>
      </c>
      <c r="J3126">
        <f t="shared" si="144"/>
        <v>0</v>
      </c>
      <c r="K3126">
        <f t="shared" si="145"/>
        <v>0</v>
      </c>
      <c r="L3126">
        <f t="shared" si="146"/>
        <v>0</v>
      </c>
    </row>
    <row r="3127" spans="2:12" x14ac:dyDescent="0.35">
      <c r="B3127" s="30">
        <v>41039</v>
      </c>
      <c r="C3127" s="31" t="s">
        <v>56</v>
      </c>
      <c r="D3127" s="32">
        <v>0</v>
      </c>
      <c r="E3127" s="32">
        <v>7.1668903609628215E-2</v>
      </c>
      <c r="F3127">
        <v>0</v>
      </c>
      <c r="G3127">
        <f>(D3127*Ergebnis!$C$2*Ergebnis!$C$6)</f>
        <v>0</v>
      </c>
      <c r="H3127">
        <f>Ergebnis!$C$3/1000*Eigenverbrauch!E3127</f>
        <v>0.21500671082888465</v>
      </c>
      <c r="I3127">
        <f>Ergebnis!$C$4/1000*Eigenverbrauch!F3127</f>
        <v>0</v>
      </c>
      <c r="J3127">
        <f t="shared" si="144"/>
        <v>0</v>
      </c>
      <c r="K3127">
        <f t="shared" si="145"/>
        <v>0</v>
      </c>
      <c r="L3127">
        <f t="shared" si="146"/>
        <v>0</v>
      </c>
    </row>
    <row r="3128" spans="2:12" x14ac:dyDescent="0.35">
      <c r="B3128" s="30">
        <v>41039</v>
      </c>
      <c r="C3128" s="31" t="s">
        <v>57</v>
      </c>
      <c r="D3128" s="32">
        <v>0</v>
      </c>
      <c r="E3128" s="32">
        <v>7.7811148385739298E-2</v>
      </c>
      <c r="F3128">
        <v>0</v>
      </c>
      <c r="G3128">
        <f>(D3128*Ergebnis!$C$2*Ergebnis!$C$6)</f>
        <v>0</v>
      </c>
      <c r="H3128">
        <f>Ergebnis!$C$3/1000*Eigenverbrauch!E3128</f>
        <v>0.23343344515721789</v>
      </c>
      <c r="I3128">
        <f>Ergebnis!$C$4/1000*Eigenverbrauch!F3128</f>
        <v>0</v>
      </c>
      <c r="J3128">
        <f t="shared" si="144"/>
        <v>0</v>
      </c>
      <c r="K3128">
        <f t="shared" si="145"/>
        <v>0</v>
      </c>
      <c r="L3128">
        <f t="shared" si="146"/>
        <v>0</v>
      </c>
    </row>
    <row r="3129" spans="2:12" x14ac:dyDescent="0.35">
      <c r="B3129" s="30">
        <v>41039</v>
      </c>
      <c r="C3129" s="31" t="s">
        <v>58</v>
      </c>
      <c r="D3129" s="32">
        <v>0</v>
      </c>
      <c r="E3129" s="32">
        <v>9.0099961927265951E-2</v>
      </c>
      <c r="F3129">
        <v>0</v>
      </c>
      <c r="G3129">
        <f>(D3129*Ergebnis!$C$2*Ergebnis!$C$6)</f>
        <v>0</v>
      </c>
      <c r="H3129">
        <f>Ergebnis!$C$3/1000*Eigenverbrauch!E3129</f>
        <v>0.27029988578179787</v>
      </c>
      <c r="I3129">
        <f>Ergebnis!$C$4/1000*Eigenverbrauch!F3129</f>
        <v>0</v>
      </c>
      <c r="J3129">
        <f t="shared" si="144"/>
        <v>0</v>
      </c>
      <c r="K3129">
        <f t="shared" si="145"/>
        <v>0</v>
      </c>
      <c r="L3129">
        <f t="shared" si="146"/>
        <v>0</v>
      </c>
    </row>
    <row r="3130" spans="2:12" x14ac:dyDescent="0.35">
      <c r="B3130" s="30">
        <v>41039</v>
      </c>
      <c r="C3130" s="31" t="s">
        <v>59</v>
      </c>
      <c r="D3130" s="32">
        <v>6.8627081190188692E-6</v>
      </c>
      <c r="E3130" s="32">
        <v>0.11401823119339237</v>
      </c>
      <c r="F3130">
        <v>0</v>
      </c>
      <c r="G3130">
        <f>(D3130*Ergebnis!$C$2*Ergebnis!$C$6)</f>
        <v>4.5019365260763784E-2</v>
      </c>
      <c r="H3130">
        <f>Ergebnis!$C$3/1000*Eigenverbrauch!E3130</f>
        <v>0.34205469358017709</v>
      </c>
      <c r="I3130">
        <f>Ergebnis!$C$4/1000*Eigenverbrauch!F3130</f>
        <v>0</v>
      </c>
      <c r="J3130">
        <f t="shared" si="144"/>
        <v>3.8266460471649215E-2</v>
      </c>
      <c r="K3130">
        <f t="shared" si="145"/>
        <v>6.7529047891145694E-3</v>
      </c>
      <c r="L3130">
        <f t="shared" si="146"/>
        <v>0</v>
      </c>
    </row>
    <row r="3131" spans="2:12" x14ac:dyDescent="0.35">
      <c r="B3131" s="30">
        <v>41039</v>
      </c>
      <c r="C3131" s="31" t="s">
        <v>60</v>
      </c>
      <c r="D3131" s="32">
        <v>2.5058087499712574E-5</v>
      </c>
      <c r="E3131" s="32">
        <v>0.12595735471979483</v>
      </c>
      <c r="F3131">
        <v>0</v>
      </c>
      <c r="G3131">
        <f>(D3131*Ergebnis!$C$2*Ergebnis!$C$6)</f>
        <v>0.16438105399811448</v>
      </c>
      <c r="H3131">
        <f>Ergebnis!$C$3/1000*Eigenverbrauch!E3131</f>
        <v>0.37787206415938446</v>
      </c>
      <c r="I3131">
        <f>Ergebnis!$C$4/1000*Eigenverbrauch!F3131</f>
        <v>0</v>
      </c>
      <c r="J3131">
        <f t="shared" si="144"/>
        <v>0.13972389589839732</v>
      </c>
      <c r="K3131">
        <f t="shared" si="145"/>
        <v>2.4657158099717164E-2</v>
      </c>
      <c r="L3131">
        <f t="shared" si="146"/>
        <v>0</v>
      </c>
    </row>
    <row r="3132" spans="2:12" x14ac:dyDescent="0.35">
      <c r="B3132" s="30">
        <v>41039</v>
      </c>
      <c r="C3132" s="31" t="s">
        <v>61</v>
      </c>
      <c r="D3132" s="32">
        <v>1.2582946246576552E-4</v>
      </c>
      <c r="E3132" s="32">
        <v>0.12438621582100561</v>
      </c>
      <c r="F3132">
        <v>0</v>
      </c>
      <c r="G3132">
        <f>(D3132*Ergebnis!$C$2*Ergebnis!$C$6)</f>
        <v>0.82544127377542176</v>
      </c>
      <c r="H3132">
        <f>Ergebnis!$C$3/1000*Eigenverbrauch!E3132</f>
        <v>0.3731586474630168</v>
      </c>
      <c r="I3132">
        <f>Ergebnis!$C$4/1000*Eigenverbrauch!F3132</f>
        <v>0</v>
      </c>
      <c r="J3132">
        <f t="shared" si="144"/>
        <v>0.31718485034356425</v>
      </c>
      <c r="K3132">
        <f t="shared" si="145"/>
        <v>0.50825642343185751</v>
      </c>
      <c r="L3132">
        <f t="shared" si="146"/>
        <v>0</v>
      </c>
    </row>
    <row r="3133" spans="2:12" x14ac:dyDescent="0.35">
      <c r="B3133" s="30">
        <v>41039</v>
      </c>
      <c r="C3133" s="31" t="s">
        <v>62</v>
      </c>
      <c r="D3133" s="32">
        <v>3.477894263994735E-4</v>
      </c>
      <c r="E3133" s="32">
        <v>0.11931303161688153</v>
      </c>
      <c r="F3133">
        <v>0</v>
      </c>
      <c r="G3133">
        <f>(D3133*Ergebnis!$C$2*Ergebnis!$C$6)</f>
        <v>2.2814986371805461</v>
      </c>
      <c r="H3133">
        <f>Ergebnis!$C$3/1000*Eigenverbrauch!E3133</f>
        <v>0.35793909485064457</v>
      </c>
      <c r="I3133">
        <f>Ergebnis!$C$4/1000*Eigenverbrauch!F3133</f>
        <v>0</v>
      </c>
      <c r="J3133">
        <f t="shared" si="144"/>
        <v>0.3042482306230479</v>
      </c>
      <c r="K3133">
        <f t="shared" si="145"/>
        <v>1.9772504065574983</v>
      </c>
      <c r="L3133">
        <f t="shared" si="146"/>
        <v>0</v>
      </c>
    </row>
    <row r="3134" spans="2:12" x14ac:dyDescent="0.35">
      <c r="B3134" s="30">
        <v>41039</v>
      </c>
      <c r="C3134" s="31" t="s">
        <v>63</v>
      </c>
      <c r="D3134" s="32">
        <v>4.126696267200829E-4</v>
      </c>
      <c r="E3134" s="32">
        <v>0.11579534520509971</v>
      </c>
      <c r="F3134">
        <v>0</v>
      </c>
      <c r="G3134">
        <f>(D3134*Ergebnis!$C$2*Ergebnis!$C$6)</f>
        <v>2.7071127512837436</v>
      </c>
      <c r="H3134">
        <f>Ergebnis!$C$3/1000*Eigenverbrauch!E3134</f>
        <v>0.34738603561529913</v>
      </c>
      <c r="I3134">
        <f>Ergebnis!$C$4/1000*Eigenverbrauch!F3134</f>
        <v>0</v>
      </c>
      <c r="J3134">
        <f t="shared" si="144"/>
        <v>0.29527813027300426</v>
      </c>
      <c r="K3134">
        <f t="shared" si="145"/>
        <v>2.4118346210107395</v>
      </c>
      <c r="L3134">
        <f t="shared" si="146"/>
        <v>0</v>
      </c>
    </row>
    <row r="3135" spans="2:12" x14ac:dyDescent="0.35">
      <c r="B3135" s="30">
        <v>41039</v>
      </c>
      <c r="C3135" s="31" t="s">
        <v>64</v>
      </c>
      <c r="D3135" s="32">
        <v>7.1888839589285592E-4</v>
      </c>
      <c r="E3135" s="32">
        <v>0.12002879750693281</v>
      </c>
      <c r="F3135">
        <v>0</v>
      </c>
      <c r="G3135">
        <f>(D3135*Ergebnis!$C$2*Ergebnis!$C$6)</f>
        <v>4.715907877057135</v>
      </c>
      <c r="H3135">
        <f>Ergebnis!$C$3/1000*Eigenverbrauch!E3135</f>
        <v>0.36008639252079844</v>
      </c>
      <c r="I3135">
        <f>Ergebnis!$C$4/1000*Eigenverbrauch!F3135</f>
        <v>0</v>
      </c>
      <c r="J3135">
        <f t="shared" si="144"/>
        <v>0.30607343364267864</v>
      </c>
      <c r="K3135">
        <f t="shared" si="145"/>
        <v>4.4098344434144563</v>
      </c>
      <c r="L3135">
        <f t="shared" si="146"/>
        <v>0</v>
      </c>
    </row>
    <row r="3136" spans="2:12" x14ac:dyDescent="0.35">
      <c r="B3136" s="30">
        <v>41039</v>
      </c>
      <c r="C3136" s="31" t="s">
        <v>65</v>
      </c>
      <c r="D3136" s="32">
        <v>4.2923478424874913E-4</v>
      </c>
      <c r="E3136" s="32">
        <v>0.12586079378333134</v>
      </c>
      <c r="F3136">
        <v>0</v>
      </c>
      <c r="G3136">
        <f>(D3136*Ergebnis!$C$2*Ergebnis!$C$6)</f>
        <v>2.8157801846717945</v>
      </c>
      <c r="H3136">
        <f>Ergebnis!$C$3/1000*Eigenverbrauch!E3136</f>
        <v>0.377582381349994</v>
      </c>
      <c r="I3136">
        <f>Ergebnis!$C$4/1000*Eigenverbrauch!F3136</f>
        <v>0</v>
      </c>
      <c r="J3136">
        <f t="shared" si="144"/>
        <v>0.32094502414749487</v>
      </c>
      <c r="K3136">
        <f t="shared" si="145"/>
        <v>2.4948351605242998</v>
      </c>
      <c r="L3136">
        <f t="shared" si="146"/>
        <v>0</v>
      </c>
    </row>
    <row r="3137" spans="2:12" x14ac:dyDescent="0.35">
      <c r="B3137" s="30">
        <v>41039</v>
      </c>
      <c r="C3137" s="31" t="s">
        <v>66</v>
      </c>
      <c r="D3137" s="32">
        <v>6.0942688669946292E-4</v>
      </c>
      <c r="E3137" s="32">
        <v>0.12156589352403967</v>
      </c>
      <c r="F3137">
        <v>0</v>
      </c>
      <c r="G3137">
        <f>(D3137*Ergebnis!$C$2*Ergebnis!$C$6)</f>
        <v>3.9978403767484769</v>
      </c>
      <c r="H3137">
        <f>Ergebnis!$C$3/1000*Eigenverbrauch!E3137</f>
        <v>0.36469768057211899</v>
      </c>
      <c r="I3137">
        <f>Ergebnis!$C$4/1000*Eigenverbrauch!F3137</f>
        <v>0</v>
      </c>
      <c r="J3137">
        <f t="shared" si="144"/>
        <v>0.30999302848630111</v>
      </c>
      <c r="K3137">
        <f t="shared" si="145"/>
        <v>3.6878473482621756</v>
      </c>
      <c r="L3137">
        <f t="shared" si="146"/>
        <v>0</v>
      </c>
    </row>
    <row r="3138" spans="2:12" x14ac:dyDescent="0.35">
      <c r="B3138" s="30">
        <v>41039</v>
      </c>
      <c r="C3138" s="31" t="s">
        <v>67</v>
      </c>
      <c r="D3138" s="32">
        <v>6.263601588398773E-4</v>
      </c>
      <c r="E3138" s="32">
        <v>0.11264685905127231</v>
      </c>
      <c r="F3138">
        <v>0</v>
      </c>
      <c r="G3138">
        <f>(D3138*Ergebnis!$C$2*Ergebnis!$C$6)</f>
        <v>4.1089226419895954</v>
      </c>
      <c r="H3138">
        <f>Ergebnis!$C$3/1000*Eigenverbrauch!E3138</f>
        <v>0.33794057715381692</v>
      </c>
      <c r="I3138">
        <f>Ergebnis!$C$4/1000*Eigenverbrauch!F3138</f>
        <v>0</v>
      </c>
      <c r="J3138">
        <f t="shared" si="144"/>
        <v>0.28724949058074439</v>
      </c>
      <c r="K3138">
        <f t="shared" si="145"/>
        <v>3.8216731514088509</v>
      </c>
      <c r="L3138">
        <f t="shared" si="146"/>
        <v>0</v>
      </c>
    </row>
    <row r="3139" spans="2:12" x14ac:dyDescent="0.35">
      <c r="B3139" s="30">
        <v>41039</v>
      </c>
      <c r="C3139" s="31" t="s">
        <v>68</v>
      </c>
      <c r="D3139" s="32">
        <v>3.6010811894261654E-4</v>
      </c>
      <c r="E3139" s="32">
        <v>0.10853394287707716</v>
      </c>
      <c r="F3139">
        <v>0</v>
      </c>
      <c r="G3139">
        <f>(D3139*Ergebnis!$C$2*Ergebnis!$C$6)</f>
        <v>2.3623092602635647</v>
      </c>
      <c r="H3139">
        <f>Ergebnis!$C$3/1000*Eigenverbrauch!E3139</f>
        <v>0.32560182863123144</v>
      </c>
      <c r="I3139">
        <f>Ergebnis!$C$4/1000*Eigenverbrauch!F3139</f>
        <v>0</v>
      </c>
      <c r="J3139">
        <f t="shared" si="144"/>
        <v>0.2767615543365467</v>
      </c>
      <c r="K3139">
        <f t="shared" si="145"/>
        <v>2.0855477059270182</v>
      </c>
      <c r="L3139">
        <f t="shared" si="146"/>
        <v>0</v>
      </c>
    </row>
    <row r="3140" spans="2:12" x14ac:dyDescent="0.35">
      <c r="B3140" s="30">
        <v>41039</v>
      </c>
      <c r="C3140" s="31" t="s">
        <v>69</v>
      </c>
      <c r="D3140" s="32">
        <v>4.198610085995912E-4</v>
      </c>
      <c r="E3140" s="32">
        <v>0.11188038549494082</v>
      </c>
      <c r="F3140">
        <v>0</v>
      </c>
      <c r="G3140">
        <f>(D3140*Ergebnis!$C$2*Ergebnis!$C$6)</f>
        <v>2.7542882164133182</v>
      </c>
      <c r="H3140">
        <f>Ergebnis!$C$3/1000*Eigenverbrauch!E3140</f>
        <v>0.33564115648482246</v>
      </c>
      <c r="I3140">
        <f>Ergebnis!$C$4/1000*Eigenverbrauch!F3140</f>
        <v>0</v>
      </c>
      <c r="J3140">
        <f t="shared" si="144"/>
        <v>0.2852949830120991</v>
      </c>
      <c r="K3140">
        <f t="shared" si="145"/>
        <v>2.468993233401219</v>
      </c>
      <c r="L3140">
        <f t="shared" si="146"/>
        <v>0</v>
      </c>
    </row>
    <row r="3141" spans="2:12" x14ac:dyDescent="0.35">
      <c r="B3141" s="30">
        <v>41039</v>
      </c>
      <c r="C3141" s="31" t="s">
        <v>70</v>
      </c>
      <c r="D3141" s="32">
        <v>2.2908561106111836E-4</v>
      </c>
      <c r="E3141" s="32">
        <v>0.12538549060593204</v>
      </c>
      <c r="F3141">
        <v>0</v>
      </c>
      <c r="G3141">
        <f>(D3141*Ergebnis!$C$2*Ergebnis!$C$6)</f>
        <v>1.5028016085609364</v>
      </c>
      <c r="H3141">
        <f>Ergebnis!$C$3/1000*Eigenverbrauch!E3141</f>
        <v>0.3761564718177961</v>
      </c>
      <c r="I3141">
        <f>Ergebnis!$C$4/1000*Eigenverbrauch!F3141</f>
        <v>0</v>
      </c>
      <c r="J3141">
        <f t="shared" ref="J3141:J3204" si="147">MIN(G3141,H3141)*0.85</f>
        <v>0.3197330010451267</v>
      </c>
      <c r="K3141">
        <f t="shared" ref="K3141:K3204" si="148">G3141-J3141</f>
        <v>1.1830686075158097</v>
      </c>
      <c r="L3141">
        <f t="shared" ref="L3141:L3204" si="149">MIN(I3141,K3141)*0.9</f>
        <v>0</v>
      </c>
    </row>
    <row r="3142" spans="2:12" x14ac:dyDescent="0.35">
      <c r="B3142" s="30">
        <v>41039</v>
      </c>
      <c r="C3142" s="31" t="s">
        <v>71</v>
      </c>
      <c r="D3142" s="32">
        <v>6.3802150386204164E-5</v>
      </c>
      <c r="E3142" s="32">
        <v>0.14486589540244865</v>
      </c>
      <c r="F3142">
        <v>0</v>
      </c>
      <c r="G3142">
        <f>(D3142*Ergebnis!$C$2*Ergebnis!$C$6)</f>
        <v>0.41854210653349933</v>
      </c>
      <c r="H3142">
        <f>Ergebnis!$C$3/1000*Eigenverbrauch!E3142</f>
        <v>0.43459768620734596</v>
      </c>
      <c r="I3142">
        <f>Ergebnis!$C$4/1000*Eigenverbrauch!F3142</f>
        <v>0</v>
      </c>
      <c r="J3142">
        <f t="shared" si="147"/>
        <v>0.35576079055347443</v>
      </c>
      <c r="K3142">
        <f t="shared" si="148"/>
        <v>6.2781315980024899E-2</v>
      </c>
      <c r="L3142">
        <f t="shared" si="149"/>
        <v>0</v>
      </c>
    </row>
    <row r="3143" spans="2:12" x14ac:dyDescent="0.35">
      <c r="B3143" s="30">
        <v>41039</v>
      </c>
      <c r="C3143" s="31" t="s">
        <v>72</v>
      </c>
      <c r="D3143" s="32">
        <v>3.0855892634745757E-5</v>
      </c>
      <c r="E3143" s="32">
        <v>0.15284021561888372</v>
      </c>
      <c r="F3143">
        <v>0</v>
      </c>
      <c r="G3143">
        <f>(D3143*Ergebnis!$C$2*Ergebnis!$C$6)</f>
        <v>0.20241465568393216</v>
      </c>
      <c r="H3143">
        <f>Ergebnis!$C$3/1000*Eigenverbrauch!E3143</f>
        <v>0.45852064685665117</v>
      </c>
      <c r="I3143">
        <f>Ergebnis!$C$4/1000*Eigenverbrauch!F3143</f>
        <v>0</v>
      </c>
      <c r="J3143">
        <f t="shared" si="147"/>
        <v>0.17205245733134233</v>
      </c>
      <c r="K3143">
        <f t="shared" si="148"/>
        <v>3.0362198352589825E-2</v>
      </c>
      <c r="L3143">
        <f t="shared" si="149"/>
        <v>0</v>
      </c>
    </row>
    <row r="3144" spans="2:12" x14ac:dyDescent="0.35">
      <c r="B3144" s="30">
        <v>41039</v>
      </c>
      <c r="C3144" s="31" t="s">
        <v>73</v>
      </c>
      <c r="D3144" s="32">
        <v>5.1010167627956345E-6</v>
      </c>
      <c r="E3144" s="32">
        <v>0.15735326076426029</v>
      </c>
      <c r="F3144">
        <v>0</v>
      </c>
      <c r="G3144">
        <f>(D3144*Ergebnis!$C$2*Ergebnis!$C$6)</f>
        <v>3.3462669963939359E-2</v>
      </c>
      <c r="H3144">
        <f>Ergebnis!$C$3/1000*Eigenverbrauch!E3144</f>
        <v>0.47205978229278089</v>
      </c>
      <c r="I3144">
        <f>Ergebnis!$C$4/1000*Eigenverbrauch!F3144</f>
        <v>0</v>
      </c>
      <c r="J3144">
        <f t="shared" si="147"/>
        <v>2.8443269469348456E-2</v>
      </c>
      <c r="K3144">
        <f t="shared" si="148"/>
        <v>5.0194004945909032E-3</v>
      </c>
      <c r="L3144">
        <f t="shared" si="149"/>
        <v>0</v>
      </c>
    </row>
    <row r="3145" spans="2:12" x14ac:dyDescent="0.35">
      <c r="B3145" s="30">
        <v>41039</v>
      </c>
      <c r="C3145" s="31" t="s">
        <v>74</v>
      </c>
      <c r="D3145" s="32">
        <v>0</v>
      </c>
      <c r="E3145" s="32">
        <v>0.15167957028683929</v>
      </c>
      <c r="F3145">
        <v>0</v>
      </c>
      <c r="G3145">
        <f>(D3145*Ergebnis!$C$2*Ergebnis!$C$6)</f>
        <v>0</v>
      </c>
      <c r="H3145">
        <f>Ergebnis!$C$3/1000*Eigenverbrauch!E3145</f>
        <v>0.45503871086051784</v>
      </c>
      <c r="I3145">
        <f>Ergebnis!$C$4/1000*Eigenverbrauch!F3145</f>
        <v>0</v>
      </c>
      <c r="J3145">
        <f t="shared" si="147"/>
        <v>0</v>
      </c>
      <c r="K3145">
        <f t="shared" si="148"/>
        <v>0</v>
      </c>
      <c r="L3145">
        <f t="shared" si="149"/>
        <v>0</v>
      </c>
    </row>
    <row r="3146" spans="2:12" x14ac:dyDescent="0.35">
      <c r="B3146" s="30">
        <v>41039</v>
      </c>
      <c r="C3146" s="31" t="s">
        <v>75</v>
      </c>
      <c r="D3146" s="32">
        <v>0</v>
      </c>
      <c r="E3146" s="32">
        <v>0.12672063592124699</v>
      </c>
      <c r="F3146">
        <v>0</v>
      </c>
      <c r="G3146">
        <f>(D3146*Ergebnis!$C$2*Ergebnis!$C$6)</f>
        <v>0</v>
      </c>
      <c r="H3146">
        <f>Ergebnis!$C$3/1000*Eigenverbrauch!E3146</f>
        <v>0.38016190776374098</v>
      </c>
      <c r="I3146">
        <f>Ergebnis!$C$4/1000*Eigenverbrauch!F3146</f>
        <v>0</v>
      </c>
      <c r="J3146">
        <f t="shared" si="147"/>
        <v>0</v>
      </c>
      <c r="K3146">
        <f t="shared" si="148"/>
        <v>0</v>
      </c>
      <c r="L3146">
        <f t="shared" si="149"/>
        <v>0</v>
      </c>
    </row>
    <row r="3147" spans="2:12" x14ac:dyDescent="0.35">
      <c r="B3147" s="30">
        <v>41039</v>
      </c>
      <c r="C3147" s="31" t="s">
        <v>76</v>
      </c>
      <c r="D3147" s="32">
        <v>0</v>
      </c>
      <c r="E3147" s="32">
        <v>9.6079006913462384E-2</v>
      </c>
      <c r="F3147">
        <v>0</v>
      </c>
      <c r="G3147">
        <f>(D3147*Ergebnis!$C$2*Ergebnis!$C$6)</f>
        <v>0</v>
      </c>
      <c r="H3147">
        <f>Ergebnis!$C$3/1000*Eigenverbrauch!E3147</f>
        <v>0.28823702074038715</v>
      </c>
      <c r="I3147">
        <f>Ergebnis!$C$4/1000*Eigenverbrauch!F3147</f>
        <v>0</v>
      </c>
      <c r="J3147">
        <f t="shared" si="147"/>
        <v>0</v>
      </c>
      <c r="K3147">
        <f t="shared" si="148"/>
        <v>0</v>
      </c>
      <c r="L3147">
        <f t="shared" si="149"/>
        <v>0</v>
      </c>
    </row>
    <row r="3148" spans="2:12" x14ac:dyDescent="0.35">
      <c r="B3148" s="30">
        <v>41040</v>
      </c>
      <c r="C3148" s="31" t="s">
        <v>53</v>
      </c>
      <c r="D3148" s="32">
        <v>0</v>
      </c>
      <c r="E3148" s="32">
        <v>7.9566174300796946E-2</v>
      </c>
      <c r="F3148">
        <v>0</v>
      </c>
      <c r="G3148">
        <f>(D3148*Ergebnis!$C$2*Ergebnis!$C$6)</f>
        <v>0</v>
      </c>
      <c r="H3148">
        <f>Ergebnis!$C$3/1000*Eigenverbrauch!E3148</f>
        <v>0.23869852290239085</v>
      </c>
      <c r="I3148">
        <f>Ergebnis!$C$4/1000*Eigenverbrauch!F3148</f>
        <v>0</v>
      </c>
      <c r="J3148">
        <f t="shared" si="147"/>
        <v>0</v>
      </c>
      <c r="K3148">
        <f t="shared" si="148"/>
        <v>0</v>
      </c>
      <c r="L3148">
        <f t="shared" si="149"/>
        <v>0</v>
      </c>
    </row>
    <row r="3149" spans="2:12" x14ac:dyDescent="0.35">
      <c r="B3149" s="30">
        <v>41040</v>
      </c>
      <c r="C3149" s="31" t="s">
        <v>54</v>
      </c>
      <c r="D3149" s="32">
        <v>0</v>
      </c>
      <c r="E3149" s="32">
        <v>6.8942460358575597E-2</v>
      </c>
      <c r="F3149">
        <v>0</v>
      </c>
      <c r="G3149">
        <f>(D3149*Ergebnis!$C$2*Ergebnis!$C$6)</f>
        <v>0</v>
      </c>
      <c r="H3149">
        <f>Ergebnis!$C$3/1000*Eigenverbrauch!E3149</f>
        <v>0.20682738107572679</v>
      </c>
      <c r="I3149">
        <f>Ergebnis!$C$4/1000*Eigenverbrauch!F3149</f>
        <v>0</v>
      </c>
      <c r="J3149">
        <f t="shared" si="147"/>
        <v>0</v>
      </c>
      <c r="K3149">
        <f t="shared" si="148"/>
        <v>0</v>
      </c>
      <c r="L3149">
        <f t="shared" si="149"/>
        <v>0</v>
      </c>
    </row>
    <row r="3150" spans="2:12" x14ac:dyDescent="0.35">
      <c r="B3150" s="30">
        <v>41040</v>
      </c>
      <c r="C3150" s="31" t="s">
        <v>55</v>
      </c>
      <c r="D3150" s="32">
        <v>0</v>
      </c>
      <c r="E3150" s="32">
        <v>6.8469175573996802E-2</v>
      </c>
      <c r="F3150">
        <v>0</v>
      </c>
      <c r="G3150">
        <f>(D3150*Ergebnis!$C$2*Ergebnis!$C$6)</f>
        <v>0</v>
      </c>
      <c r="H3150">
        <f>Ergebnis!$C$3/1000*Eigenverbrauch!E3150</f>
        <v>0.20540752672199042</v>
      </c>
      <c r="I3150">
        <f>Ergebnis!$C$4/1000*Eigenverbrauch!F3150</f>
        <v>0</v>
      </c>
      <c r="J3150">
        <f t="shared" si="147"/>
        <v>0</v>
      </c>
      <c r="K3150">
        <f t="shared" si="148"/>
        <v>0</v>
      </c>
      <c r="L3150">
        <f t="shared" si="149"/>
        <v>0</v>
      </c>
    </row>
    <row r="3151" spans="2:12" x14ac:dyDescent="0.35">
      <c r="B3151" s="30">
        <v>41040</v>
      </c>
      <c r="C3151" s="31" t="s">
        <v>56</v>
      </c>
      <c r="D3151" s="32">
        <v>0</v>
      </c>
      <c r="E3151" s="32">
        <v>7.1668903609628215E-2</v>
      </c>
      <c r="F3151">
        <v>0</v>
      </c>
      <c r="G3151">
        <f>(D3151*Ergebnis!$C$2*Ergebnis!$C$6)</f>
        <v>0</v>
      </c>
      <c r="H3151">
        <f>Ergebnis!$C$3/1000*Eigenverbrauch!E3151</f>
        <v>0.21500671082888465</v>
      </c>
      <c r="I3151">
        <f>Ergebnis!$C$4/1000*Eigenverbrauch!F3151</f>
        <v>0</v>
      </c>
      <c r="J3151">
        <f t="shared" si="147"/>
        <v>0</v>
      </c>
      <c r="K3151">
        <f t="shared" si="148"/>
        <v>0</v>
      </c>
      <c r="L3151">
        <f t="shared" si="149"/>
        <v>0</v>
      </c>
    </row>
    <row r="3152" spans="2:12" x14ac:dyDescent="0.35">
      <c r="B3152" s="30">
        <v>41040</v>
      </c>
      <c r="C3152" s="31" t="s">
        <v>57</v>
      </c>
      <c r="D3152" s="32">
        <v>0</v>
      </c>
      <c r="E3152" s="32">
        <v>7.7811148385739298E-2</v>
      </c>
      <c r="F3152">
        <v>0</v>
      </c>
      <c r="G3152">
        <f>(D3152*Ergebnis!$C$2*Ergebnis!$C$6)</f>
        <v>0</v>
      </c>
      <c r="H3152">
        <f>Ergebnis!$C$3/1000*Eigenverbrauch!E3152</f>
        <v>0.23343344515721789</v>
      </c>
      <c r="I3152">
        <f>Ergebnis!$C$4/1000*Eigenverbrauch!F3152</f>
        <v>0</v>
      </c>
      <c r="J3152">
        <f t="shared" si="147"/>
        <v>0</v>
      </c>
      <c r="K3152">
        <f t="shared" si="148"/>
        <v>0</v>
      </c>
      <c r="L3152">
        <f t="shared" si="149"/>
        <v>0</v>
      </c>
    </row>
    <row r="3153" spans="2:12" x14ac:dyDescent="0.35">
      <c r="B3153" s="30">
        <v>41040</v>
      </c>
      <c r="C3153" s="31" t="s">
        <v>58</v>
      </c>
      <c r="D3153" s="32">
        <v>0</v>
      </c>
      <c r="E3153" s="32">
        <v>9.0099961927265951E-2</v>
      </c>
      <c r="F3153">
        <v>0</v>
      </c>
      <c r="G3153">
        <f>(D3153*Ergebnis!$C$2*Ergebnis!$C$6)</f>
        <v>0</v>
      </c>
      <c r="H3153">
        <f>Ergebnis!$C$3/1000*Eigenverbrauch!E3153</f>
        <v>0.27029988578179787</v>
      </c>
      <c r="I3153">
        <f>Ergebnis!$C$4/1000*Eigenverbrauch!F3153</f>
        <v>0</v>
      </c>
      <c r="J3153">
        <f t="shared" si="147"/>
        <v>0</v>
      </c>
      <c r="K3153">
        <f t="shared" si="148"/>
        <v>0</v>
      </c>
      <c r="L3153">
        <f t="shared" si="149"/>
        <v>0</v>
      </c>
    </row>
    <row r="3154" spans="2:12" x14ac:dyDescent="0.35">
      <c r="B3154" s="30">
        <v>41040</v>
      </c>
      <c r="C3154" s="31" t="s">
        <v>59</v>
      </c>
      <c r="D3154" s="32">
        <v>8.0590806072003192E-6</v>
      </c>
      <c r="E3154" s="32">
        <v>0.11401823119339237</v>
      </c>
      <c r="F3154">
        <v>0</v>
      </c>
      <c r="G3154">
        <f>(D3154*Ergebnis!$C$2*Ergebnis!$C$6)</f>
        <v>5.2867568783234092E-2</v>
      </c>
      <c r="H3154">
        <f>Ergebnis!$C$3/1000*Eigenverbrauch!E3154</f>
        <v>0.34205469358017709</v>
      </c>
      <c r="I3154">
        <f>Ergebnis!$C$4/1000*Eigenverbrauch!F3154</f>
        <v>0</v>
      </c>
      <c r="J3154">
        <f t="shared" si="147"/>
        <v>4.493743346574898E-2</v>
      </c>
      <c r="K3154">
        <f t="shared" si="148"/>
        <v>7.9301353174851125E-3</v>
      </c>
      <c r="L3154">
        <f t="shared" si="149"/>
        <v>0</v>
      </c>
    </row>
    <row r="3155" spans="2:12" x14ac:dyDescent="0.35">
      <c r="B3155" s="30">
        <v>41040</v>
      </c>
      <c r="C3155" s="31" t="s">
        <v>60</v>
      </c>
      <c r="D3155" s="32">
        <v>2.7016983112229456E-5</v>
      </c>
      <c r="E3155" s="32">
        <v>0.12595735471979483</v>
      </c>
      <c r="F3155">
        <v>0</v>
      </c>
      <c r="G3155">
        <f>(D3155*Ergebnis!$C$2*Ergebnis!$C$6)</f>
        <v>0.17723140921622524</v>
      </c>
      <c r="H3155">
        <f>Ergebnis!$C$3/1000*Eigenverbrauch!E3155</f>
        <v>0.37787206415938446</v>
      </c>
      <c r="I3155">
        <f>Ergebnis!$C$4/1000*Eigenverbrauch!F3155</f>
        <v>0</v>
      </c>
      <c r="J3155">
        <f t="shared" si="147"/>
        <v>0.15064669783379145</v>
      </c>
      <c r="K3155">
        <f t="shared" si="148"/>
        <v>2.658471138243379E-2</v>
      </c>
      <c r="L3155">
        <f t="shared" si="149"/>
        <v>0</v>
      </c>
    </row>
    <row r="3156" spans="2:12" x14ac:dyDescent="0.35">
      <c r="B3156" s="30">
        <v>41040</v>
      </c>
      <c r="C3156" s="31" t="s">
        <v>61</v>
      </c>
      <c r="D3156" s="32">
        <v>1.3432239243681184E-4</v>
      </c>
      <c r="E3156" s="32">
        <v>0.12438621582100561</v>
      </c>
      <c r="F3156">
        <v>0</v>
      </c>
      <c r="G3156">
        <f>(D3156*Ergebnis!$C$2*Ergebnis!$C$6)</f>
        <v>0.88115489438548567</v>
      </c>
      <c r="H3156">
        <f>Ergebnis!$C$3/1000*Eigenverbrauch!E3156</f>
        <v>0.3731586474630168</v>
      </c>
      <c r="I3156">
        <f>Ergebnis!$C$4/1000*Eigenverbrauch!F3156</f>
        <v>0</v>
      </c>
      <c r="J3156">
        <f t="shared" si="147"/>
        <v>0.31718485034356425</v>
      </c>
      <c r="K3156">
        <f t="shared" si="148"/>
        <v>0.56397004404192141</v>
      </c>
      <c r="L3156">
        <f t="shared" si="149"/>
        <v>0</v>
      </c>
    </row>
    <row r="3157" spans="2:12" x14ac:dyDescent="0.35">
      <c r="B3157" s="30">
        <v>41040</v>
      </c>
      <c r="C3157" s="31" t="s">
        <v>62</v>
      </c>
      <c r="D3157" s="32">
        <v>3.6664215330114601E-4</v>
      </c>
      <c r="E3157" s="32">
        <v>0.11931303161688153</v>
      </c>
      <c r="F3157">
        <v>0</v>
      </c>
      <c r="G3157">
        <f>(D3157*Ergebnis!$C$2*Ergebnis!$C$6)</f>
        <v>2.4051725256555176</v>
      </c>
      <c r="H3157">
        <f>Ergebnis!$C$3/1000*Eigenverbrauch!E3157</f>
        <v>0.35793909485064457</v>
      </c>
      <c r="I3157">
        <f>Ergebnis!$C$4/1000*Eigenverbrauch!F3157</f>
        <v>0</v>
      </c>
      <c r="J3157">
        <f t="shared" si="147"/>
        <v>0.3042482306230479</v>
      </c>
      <c r="K3157">
        <f t="shared" si="148"/>
        <v>2.1009242950324696</v>
      </c>
      <c r="L3157">
        <f t="shared" si="149"/>
        <v>0</v>
      </c>
    </row>
    <row r="3158" spans="2:12" x14ac:dyDescent="0.35">
      <c r="B3158" s="30">
        <v>41040</v>
      </c>
      <c r="C3158" s="31" t="s">
        <v>63</v>
      </c>
      <c r="D3158" s="32">
        <v>5.7220787006164223E-4</v>
      </c>
      <c r="E3158" s="32">
        <v>0.11579534520509971</v>
      </c>
      <c r="F3158">
        <v>0</v>
      </c>
      <c r="G3158">
        <f>(D3158*Ergebnis!$C$2*Ergebnis!$C$6)</f>
        <v>3.753683627604373</v>
      </c>
      <c r="H3158">
        <f>Ergebnis!$C$3/1000*Eigenverbrauch!E3158</f>
        <v>0.34738603561529913</v>
      </c>
      <c r="I3158">
        <f>Ergebnis!$C$4/1000*Eigenverbrauch!F3158</f>
        <v>0</v>
      </c>
      <c r="J3158">
        <f t="shared" si="147"/>
        <v>0.29527813027300426</v>
      </c>
      <c r="K3158">
        <f t="shared" si="148"/>
        <v>3.4584054973313689</v>
      </c>
      <c r="L3158">
        <f t="shared" si="149"/>
        <v>0</v>
      </c>
    </row>
    <row r="3159" spans="2:12" x14ac:dyDescent="0.35">
      <c r="B3159" s="30">
        <v>41040</v>
      </c>
      <c r="C3159" s="31" t="s">
        <v>64</v>
      </c>
      <c r="D3159" s="32">
        <v>6.8444338579356579E-4</v>
      </c>
      <c r="E3159" s="32">
        <v>0.12002879750693281</v>
      </c>
      <c r="F3159">
        <v>0</v>
      </c>
      <c r="G3159">
        <f>(D3159*Ergebnis!$C$2*Ergebnis!$C$6)</f>
        <v>4.4899486108057918</v>
      </c>
      <c r="H3159">
        <f>Ergebnis!$C$3/1000*Eigenverbrauch!E3159</f>
        <v>0.36008639252079844</v>
      </c>
      <c r="I3159">
        <f>Ergebnis!$C$4/1000*Eigenverbrauch!F3159</f>
        <v>0</v>
      </c>
      <c r="J3159">
        <f t="shared" si="147"/>
        <v>0.30607343364267864</v>
      </c>
      <c r="K3159">
        <f t="shared" si="148"/>
        <v>4.1838751771631131</v>
      </c>
      <c r="L3159">
        <f t="shared" si="149"/>
        <v>0</v>
      </c>
    </row>
    <row r="3160" spans="2:12" x14ac:dyDescent="0.35">
      <c r="B3160" s="30">
        <v>41040</v>
      </c>
      <c r="C3160" s="31" t="s">
        <v>65</v>
      </c>
      <c r="D3160" s="32">
        <v>7.144447266510391E-4</v>
      </c>
      <c r="E3160" s="32">
        <v>0.12586079378333134</v>
      </c>
      <c r="F3160">
        <v>0</v>
      </c>
      <c r="G3160">
        <f>(D3160*Ergebnis!$C$2*Ergebnis!$C$6)</f>
        <v>4.6867574068308162</v>
      </c>
      <c r="H3160">
        <f>Ergebnis!$C$3/1000*Eigenverbrauch!E3160</f>
        <v>0.377582381349994</v>
      </c>
      <c r="I3160">
        <f>Ergebnis!$C$4/1000*Eigenverbrauch!F3160</f>
        <v>0</v>
      </c>
      <c r="J3160">
        <f t="shared" si="147"/>
        <v>0.32094502414749487</v>
      </c>
      <c r="K3160">
        <f t="shared" si="148"/>
        <v>4.3658123826833215</v>
      </c>
      <c r="L3160">
        <f t="shared" si="149"/>
        <v>0</v>
      </c>
    </row>
    <row r="3161" spans="2:12" x14ac:dyDescent="0.35">
      <c r="B3161" s="30">
        <v>41040</v>
      </c>
      <c r="C3161" s="31" t="s">
        <v>66</v>
      </c>
      <c r="D3161" s="32">
        <v>6.6294812185755834E-4</v>
      </c>
      <c r="E3161" s="32">
        <v>0.12156589352403967</v>
      </c>
      <c r="F3161">
        <v>0</v>
      </c>
      <c r="G3161">
        <f>(D3161*Ergebnis!$C$2*Ergebnis!$C$6)</f>
        <v>4.348939679385583</v>
      </c>
      <c r="H3161">
        <f>Ergebnis!$C$3/1000*Eigenverbrauch!E3161</f>
        <v>0.36469768057211899</v>
      </c>
      <c r="I3161">
        <f>Ergebnis!$C$4/1000*Eigenverbrauch!F3161</f>
        <v>0</v>
      </c>
      <c r="J3161">
        <f t="shared" si="147"/>
        <v>0.30999302848630111</v>
      </c>
      <c r="K3161">
        <f t="shared" si="148"/>
        <v>4.0389466508992822</v>
      </c>
      <c r="L3161">
        <f t="shared" si="149"/>
        <v>0</v>
      </c>
    </row>
    <row r="3162" spans="2:12" x14ac:dyDescent="0.35">
      <c r="B3162" s="30">
        <v>41040</v>
      </c>
      <c r="C3162" s="31" t="s">
        <v>67</v>
      </c>
      <c r="D3162" s="32">
        <v>4.711735560871978E-4</v>
      </c>
      <c r="E3162" s="32">
        <v>0.11264685905127231</v>
      </c>
      <c r="F3162">
        <v>0</v>
      </c>
      <c r="G3162">
        <f>(D3162*Ergebnis!$C$2*Ergebnis!$C$6)</f>
        <v>3.0908985279320174</v>
      </c>
      <c r="H3162">
        <f>Ergebnis!$C$3/1000*Eigenverbrauch!E3162</f>
        <v>0.33794057715381692</v>
      </c>
      <c r="I3162">
        <f>Ergebnis!$C$4/1000*Eigenverbrauch!F3162</f>
        <v>0</v>
      </c>
      <c r="J3162">
        <f t="shared" si="147"/>
        <v>0.28724949058074439</v>
      </c>
      <c r="K3162">
        <f t="shared" si="148"/>
        <v>2.8036490373512728</v>
      </c>
      <c r="L3162">
        <f t="shared" si="149"/>
        <v>0</v>
      </c>
    </row>
    <row r="3163" spans="2:12" x14ac:dyDescent="0.35">
      <c r="B3163" s="30">
        <v>41040</v>
      </c>
      <c r="C3163" s="31" t="s">
        <v>68</v>
      </c>
      <c r="D3163" s="32">
        <v>4.5609400395594369E-4</v>
      </c>
      <c r="E3163" s="32">
        <v>0.10853394287707716</v>
      </c>
      <c r="F3163">
        <v>0</v>
      </c>
      <c r="G3163">
        <f>(D3163*Ergebnis!$C$2*Ergebnis!$C$6)</f>
        <v>2.9919766659509905</v>
      </c>
      <c r="H3163">
        <f>Ergebnis!$C$3/1000*Eigenverbrauch!E3163</f>
        <v>0.32560182863123144</v>
      </c>
      <c r="I3163">
        <f>Ergebnis!$C$4/1000*Eigenverbrauch!F3163</f>
        <v>0</v>
      </c>
      <c r="J3163">
        <f t="shared" si="147"/>
        <v>0.2767615543365467</v>
      </c>
      <c r="K3163">
        <f t="shared" si="148"/>
        <v>2.7152151116144436</v>
      </c>
      <c r="L3163">
        <f t="shared" si="149"/>
        <v>0</v>
      </c>
    </row>
    <row r="3164" spans="2:12" x14ac:dyDescent="0.35">
      <c r="B3164" s="30">
        <v>41040</v>
      </c>
      <c r="C3164" s="31" t="s">
        <v>69</v>
      </c>
      <c r="D3164" s="32">
        <v>3.1067558536500934E-4</v>
      </c>
      <c r="E3164" s="32">
        <v>0.11188038549494082</v>
      </c>
      <c r="F3164">
        <v>0</v>
      </c>
      <c r="G3164">
        <f>(D3164*Ergebnis!$C$2*Ergebnis!$C$6)</f>
        <v>2.0380318399944612</v>
      </c>
      <c r="H3164">
        <f>Ergebnis!$C$3/1000*Eigenverbrauch!E3164</f>
        <v>0.33564115648482246</v>
      </c>
      <c r="I3164">
        <f>Ergebnis!$C$4/1000*Eigenverbrauch!F3164</f>
        <v>0</v>
      </c>
      <c r="J3164">
        <f t="shared" si="147"/>
        <v>0.2852949830120991</v>
      </c>
      <c r="K3164">
        <f t="shared" si="148"/>
        <v>1.752736856982362</v>
      </c>
      <c r="L3164">
        <f t="shared" si="149"/>
        <v>0</v>
      </c>
    </row>
    <row r="3165" spans="2:12" x14ac:dyDescent="0.35">
      <c r="B3165" s="30">
        <v>41040</v>
      </c>
      <c r="C3165" s="31" t="s">
        <v>70</v>
      </c>
      <c r="D3165" s="32">
        <v>2.0983847564685855E-4</v>
      </c>
      <c r="E3165" s="32">
        <v>0.12538549060593204</v>
      </c>
      <c r="F3165">
        <v>0</v>
      </c>
      <c r="G3165">
        <f>(D3165*Ergebnis!$C$2*Ergebnis!$C$6)</f>
        <v>1.3765404002433921</v>
      </c>
      <c r="H3165">
        <f>Ergebnis!$C$3/1000*Eigenverbrauch!E3165</f>
        <v>0.3761564718177961</v>
      </c>
      <c r="I3165">
        <f>Ergebnis!$C$4/1000*Eigenverbrauch!F3165</f>
        <v>0</v>
      </c>
      <c r="J3165">
        <f t="shared" si="147"/>
        <v>0.3197330010451267</v>
      </c>
      <c r="K3165">
        <f t="shared" si="148"/>
        <v>1.0568073991982654</v>
      </c>
      <c r="L3165">
        <f t="shared" si="149"/>
        <v>0</v>
      </c>
    </row>
    <row r="3166" spans="2:12" x14ac:dyDescent="0.35">
      <c r="B3166" s="30">
        <v>41040</v>
      </c>
      <c r="C3166" s="31" t="s">
        <v>71</v>
      </c>
      <c r="D3166" s="32">
        <v>1.1330041871590922E-4</v>
      </c>
      <c r="E3166" s="32">
        <v>0.14486589540244865</v>
      </c>
      <c r="F3166">
        <v>0</v>
      </c>
      <c r="G3166">
        <f>(D3166*Ergebnis!$C$2*Ergebnis!$C$6)</f>
        <v>0.74325074677636449</v>
      </c>
      <c r="H3166">
        <f>Ergebnis!$C$3/1000*Eigenverbrauch!E3166</f>
        <v>0.43459768620734596</v>
      </c>
      <c r="I3166">
        <f>Ergebnis!$C$4/1000*Eigenverbrauch!F3166</f>
        <v>0</v>
      </c>
      <c r="J3166">
        <f t="shared" si="147"/>
        <v>0.36940803327624405</v>
      </c>
      <c r="K3166">
        <f t="shared" si="148"/>
        <v>0.37384271350012044</v>
      </c>
      <c r="L3166">
        <f t="shared" si="149"/>
        <v>0</v>
      </c>
    </row>
    <row r="3167" spans="2:12" x14ac:dyDescent="0.35">
      <c r="B3167" s="30">
        <v>41040</v>
      </c>
      <c r="C3167" s="31" t="s">
        <v>72</v>
      </c>
      <c r="D3167" s="32">
        <v>5.3100532744668987E-5</v>
      </c>
      <c r="E3167" s="32">
        <v>0.15284021561888372</v>
      </c>
      <c r="F3167">
        <v>0</v>
      </c>
      <c r="G3167">
        <f>(D3167*Ergebnis!$C$2*Ergebnis!$C$6)</f>
        <v>0.34833949480502857</v>
      </c>
      <c r="H3167">
        <f>Ergebnis!$C$3/1000*Eigenverbrauch!E3167</f>
        <v>0.45852064685665117</v>
      </c>
      <c r="I3167">
        <f>Ergebnis!$C$4/1000*Eigenverbrauch!F3167</f>
        <v>0</v>
      </c>
      <c r="J3167">
        <f t="shared" si="147"/>
        <v>0.29608857058427429</v>
      </c>
      <c r="K3167">
        <f t="shared" si="148"/>
        <v>5.225092422075428E-2</v>
      </c>
      <c r="L3167">
        <f t="shared" si="149"/>
        <v>0</v>
      </c>
    </row>
    <row r="3168" spans="2:12" x14ac:dyDescent="0.35">
      <c r="B3168" s="30">
        <v>41040</v>
      </c>
      <c r="C3168" s="31" t="s">
        <v>73</v>
      </c>
      <c r="D3168" s="32">
        <v>6.1922136476204735E-6</v>
      </c>
      <c r="E3168" s="32">
        <v>0.15735326076426029</v>
      </c>
      <c r="F3168">
        <v>0</v>
      </c>
      <c r="G3168">
        <f>(D3168*Ergebnis!$C$2*Ergebnis!$C$6)</f>
        <v>4.0620921528390308E-2</v>
      </c>
      <c r="H3168">
        <f>Ergebnis!$C$3/1000*Eigenverbrauch!E3168</f>
        <v>0.47205978229278089</v>
      </c>
      <c r="I3168">
        <f>Ergebnis!$C$4/1000*Eigenverbrauch!F3168</f>
        <v>0</v>
      </c>
      <c r="J3168">
        <f t="shared" si="147"/>
        <v>3.452778329913176E-2</v>
      </c>
      <c r="K3168">
        <f t="shared" si="148"/>
        <v>6.0931382292585476E-3</v>
      </c>
      <c r="L3168">
        <f t="shared" si="149"/>
        <v>0</v>
      </c>
    </row>
    <row r="3169" spans="2:12" x14ac:dyDescent="0.35">
      <c r="B3169" s="30">
        <v>41040</v>
      </c>
      <c r="C3169" s="31" t="s">
        <v>74</v>
      </c>
      <c r="D3169" s="32">
        <v>0</v>
      </c>
      <c r="E3169" s="32">
        <v>0.15167957028683929</v>
      </c>
      <c r="F3169">
        <v>0</v>
      </c>
      <c r="G3169">
        <f>(D3169*Ergebnis!$C$2*Ergebnis!$C$6)</f>
        <v>0</v>
      </c>
      <c r="H3169">
        <f>Ergebnis!$C$3/1000*Eigenverbrauch!E3169</f>
        <v>0.45503871086051784</v>
      </c>
      <c r="I3169">
        <f>Ergebnis!$C$4/1000*Eigenverbrauch!F3169</f>
        <v>0</v>
      </c>
      <c r="J3169">
        <f t="shared" si="147"/>
        <v>0</v>
      </c>
      <c r="K3169">
        <f t="shared" si="148"/>
        <v>0</v>
      </c>
      <c r="L3169">
        <f t="shared" si="149"/>
        <v>0</v>
      </c>
    </row>
    <row r="3170" spans="2:12" x14ac:dyDescent="0.35">
      <c r="B3170" s="30">
        <v>41040</v>
      </c>
      <c r="C3170" s="31" t="s">
        <v>75</v>
      </c>
      <c r="D3170" s="32">
        <v>0</v>
      </c>
      <c r="E3170" s="32">
        <v>0.12672063592124699</v>
      </c>
      <c r="F3170">
        <v>0</v>
      </c>
      <c r="G3170">
        <f>(D3170*Ergebnis!$C$2*Ergebnis!$C$6)</f>
        <v>0</v>
      </c>
      <c r="H3170">
        <f>Ergebnis!$C$3/1000*Eigenverbrauch!E3170</f>
        <v>0.38016190776374098</v>
      </c>
      <c r="I3170">
        <f>Ergebnis!$C$4/1000*Eigenverbrauch!F3170</f>
        <v>0</v>
      </c>
      <c r="J3170">
        <f t="shared" si="147"/>
        <v>0</v>
      </c>
      <c r="K3170">
        <f t="shared" si="148"/>
        <v>0</v>
      </c>
      <c r="L3170">
        <f t="shared" si="149"/>
        <v>0</v>
      </c>
    </row>
    <row r="3171" spans="2:12" x14ac:dyDescent="0.35">
      <c r="B3171" s="30">
        <v>41040</v>
      </c>
      <c r="C3171" s="31" t="s">
        <v>76</v>
      </c>
      <c r="D3171" s="32">
        <v>0</v>
      </c>
      <c r="E3171" s="32">
        <v>9.6079006913462384E-2</v>
      </c>
      <c r="F3171">
        <v>0</v>
      </c>
      <c r="G3171">
        <f>(D3171*Ergebnis!$C$2*Ergebnis!$C$6)</f>
        <v>0</v>
      </c>
      <c r="H3171">
        <f>Ergebnis!$C$3/1000*Eigenverbrauch!E3171</f>
        <v>0.28823702074038715</v>
      </c>
      <c r="I3171">
        <f>Ergebnis!$C$4/1000*Eigenverbrauch!F3171</f>
        <v>0</v>
      </c>
      <c r="J3171">
        <f t="shared" si="147"/>
        <v>0</v>
      </c>
      <c r="K3171">
        <f t="shared" si="148"/>
        <v>0</v>
      </c>
      <c r="L3171">
        <f t="shared" si="149"/>
        <v>0</v>
      </c>
    </row>
    <row r="3172" spans="2:12" x14ac:dyDescent="0.35">
      <c r="B3172" s="30">
        <v>41041</v>
      </c>
      <c r="C3172" s="31" t="s">
        <v>53</v>
      </c>
      <c r="D3172" s="32">
        <v>0</v>
      </c>
      <c r="E3172" s="32">
        <v>7.9800232716506686E-2</v>
      </c>
      <c r="F3172">
        <v>0</v>
      </c>
      <c r="G3172">
        <f>(D3172*Ergebnis!$C$2*Ergebnis!$C$6)</f>
        <v>0</v>
      </c>
      <c r="H3172">
        <f>Ergebnis!$C$3/1000*Eigenverbrauch!E3172</f>
        <v>0.23940069814952006</v>
      </c>
      <c r="I3172">
        <f>Ergebnis!$C$4/1000*Eigenverbrauch!F3172</f>
        <v>0</v>
      </c>
      <c r="J3172">
        <f t="shared" si="147"/>
        <v>0</v>
      </c>
      <c r="K3172">
        <f t="shared" si="148"/>
        <v>0</v>
      </c>
      <c r="L3172">
        <f t="shared" si="149"/>
        <v>0</v>
      </c>
    </row>
    <row r="3173" spans="2:12" x14ac:dyDescent="0.35">
      <c r="B3173" s="30">
        <v>41041</v>
      </c>
      <c r="C3173" s="31" t="s">
        <v>54</v>
      </c>
      <c r="D3173" s="32">
        <v>0</v>
      </c>
      <c r="E3173" s="32">
        <v>7.1105829943616333E-2</v>
      </c>
      <c r="F3173">
        <v>0</v>
      </c>
      <c r="G3173">
        <f>(D3173*Ergebnis!$C$2*Ergebnis!$C$6)</f>
        <v>0</v>
      </c>
      <c r="H3173">
        <f>Ergebnis!$C$3/1000*Eigenverbrauch!E3173</f>
        <v>0.213317489830849</v>
      </c>
      <c r="I3173">
        <f>Ergebnis!$C$4/1000*Eigenverbrauch!F3173</f>
        <v>0</v>
      </c>
      <c r="J3173">
        <f t="shared" si="147"/>
        <v>0</v>
      </c>
      <c r="K3173">
        <f t="shared" si="148"/>
        <v>0</v>
      </c>
      <c r="L3173">
        <f t="shared" si="149"/>
        <v>0</v>
      </c>
    </row>
    <row r="3174" spans="2:12" x14ac:dyDescent="0.35">
      <c r="B3174" s="30">
        <v>41041</v>
      </c>
      <c r="C3174" s="31" t="s">
        <v>55</v>
      </c>
      <c r="D3174" s="32">
        <v>0</v>
      </c>
      <c r="E3174" s="32">
        <v>6.7573850958711781E-2</v>
      </c>
      <c r="F3174">
        <v>0</v>
      </c>
      <c r="G3174">
        <f>(D3174*Ergebnis!$C$2*Ergebnis!$C$6)</f>
        <v>0</v>
      </c>
      <c r="H3174">
        <f>Ergebnis!$C$3/1000*Eigenverbrauch!E3174</f>
        <v>0.20272155287613536</v>
      </c>
      <c r="I3174">
        <f>Ergebnis!$C$4/1000*Eigenverbrauch!F3174</f>
        <v>0</v>
      </c>
      <c r="J3174">
        <f t="shared" si="147"/>
        <v>0</v>
      </c>
      <c r="K3174">
        <f t="shared" si="148"/>
        <v>0</v>
      </c>
      <c r="L3174">
        <f t="shared" si="149"/>
        <v>0</v>
      </c>
    </row>
    <row r="3175" spans="2:12" x14ac:dyDescent="0.35">
      <c r="B3175" s="30">
        <v>41041</v>
      </c>
      <c r="C3175" s="31" t="s">
        <v>56</v>
      </c>
      <c r="D3175" s="32">
        <v>0</v>
      </c>
      <c r="E3175" s="32">
        <v>6.7208354469275575E-2</v>
      </c>
      <c r="F3175">
        <v>0</v>
      </c>
      <c r="G3175">
        <f>(D3175*Ergebnis!$C$2*Ergebnis!$C$6)</f>
        <v>0</v>
      </c>
      <c r="H3175">
        <f>Ergebnis!$C$3/1000*Eigenverbrauch!E3175</f>
        <v>0.20162506340782671</v>
      </c>
      <c r="I3175">
        <f>Ergebnis!$C$4/1000*Eigenverbrauch!F3175</f>
        <v>0</v>
      </c>
      <c r="J3175">
        <f t="shared" si="147"/>
        <v>0</v>
      </c>
      <c r="K3175">
        <f t="shared" si="148"/>
        <v>0</v>
      </c>
      <c r="L3175">
        <f t="shared" si="149"/>
        <v>0</v>
      </c>
    </row>
    <row r="3176" spans="2:12" x14ac:dyDescent="0.35">
      <c r="B3176" s="30">
        <v>41041</v>
      </c>
      <c r="C3176" s="31" t="s">
        <v>57</v>
      </c>
      <c r="D3176" s="32">
        <v>0</v>
      </c>
      <c r="E3176" s="32">
        <v>6.7511021049645681E-2</v>
      </c>
      <c r="F3176">
        <v>0</v>
      </c>
      <c r="G3176">
        <f>(D3176*Ergebnis!$C$2*Ergebnis!$C$6)</f>
        <v>0</v>
      </c>
      <c r="H3176">
        <f>Ergebnis!$C$3/1000*Eigenverbrauch!E3176</f>
        <v>0.20253306314893704</v>
      </c>
      <c r="I3176">
        <f>Ergebnis!$C$4/1000*Eigenverbrauch!F3176</f>
        <v>0</v>
      </c>
      <c r="J3176">
        <f t="shared" si="147"/>
        <v>0</v>
      </c>
      <c r="K3176">
        <f t="shared" si="148"/>
        <v>0</v>
      </c>
      <c r="L3176">
        <f t="shared" si="149"/>
        <v>0</v>
      </c>
    </row>
    <row r="3177" spans="2:12" x14ac:dyDescent="0.35">
      <c r="B3177" s="30">
        <v>41041</v>
      </c>
      <c r="C3177" s="31" t="s">
        <v>58</v>
      </c>
      <c r="D3177" s="32">
        <v>0</v>
      </c>
      <c r="E3177" s="32">
        <v>7.916396971090249E-2</v>
      </c>
      <c r="F3177">
        <v>0</v>
      </c>
      <c r="G3177">
        <f>(D3177*Ergebnis!$C$2*Ergebnis!$C$6)</f>
        <v>0</v>
      </c>
      <c r="H3177">
        <f>Ergebnis!$C$3/1000*Eigenverbrauch!E3177</f>
        <v>0.23749190913270746</v>
      </c>
      <c r="I3177">
        <f>Ergebnis!$C$4/1000*Eigenverbrauch!F3177</f>
        <v>0</v>
      </c>
      <c r="J3177">
        <f t="shared" si="147"/>
        <v>0</v>
      </c>
      <c r="K3177">
        <f t="shared" si="148"/>
        <v>0</v>
      </c>
      <c r="L3177">
        <f t="shared" si="149"/>
        <v>0</v>
      </c>
    </row>
    <row r="3178" spans="2:12" x14ac:dyDescent="0.35">
      <c r="B3178" s="30">
        <v>41041</v>
      </c>
      <c r="C3178" s="31" t="s">
        <v>59</v>
      </c>
      <c r="D3178" s="32">
        <v>1.3528211981744092E-5</v>
      </c>
      <c r="E3178" s="32">
        <v>0.10245018100695964</v>
      </c>
      <c r="F3178">
        <v>0</v>
      </c>
      <c r="G3178">
        <f>(D3178*Ergebnis!$C$2*Ergebnis!$C$6)</f>
        <v>8.8745070600241241E-2</v>
      </c>
      <c r="H3178">
        <f>Ergebnis!$C$3/1000*Eigenverbrauch!E3178</f>
        <v>0.30735054302087894</v>
      </c>
      <c r="I3178">
        <f>Ergebnis!$C$4/1000*Eigenverbrauch!F3178</f>
        <v>0</v>
      </c>
      <c r="J3178">
        <f t="shared" si="147"/>
        <v>7.5433310010205049E-2</v>
      </c>
      <c r="K3178">
        <f t="shared" si="148"/>
        <v>1.3311760590036192E-2</v>
      </c>
      <c r="L3178">
        <f t="shared" si="149"/>
        <v>0</v>
      </c>
    </row>
    <row r="3179" spans="2:12" x14ac:dyDescent="0.35">
      <c r="B3179" s="30">
        <v>41041</v>
      </c>
      <c r="C3179" s="31" t="s">
        <v>60</v>
      </c>
      <c r="D3179" s="32">
        <v>4.2490943756070853E-5</v>
      </c>
      <c r="E3179" s="32">
        <v>0.1313676395548225</v>
      </c>
      <c r="F3179">
        <v>0</v>
      </c>
      <c r="G3179">
        <f>(D3179*Ergebnis!$C$2*Ergebnis!$C$6)</f>
        <v>0.27874059103982479</v>
      </c>
      <c r="H3179">
        <f>Ergebnis!$C$3/1000*Eigenverbrauch!E3179</f>
        <v>0.39410291866446751</v>
      </c>
      <c r="I3179">
        <f>Ergebnis!$C$4/1000*Eigenverbrauch!F3179</f>
        <v>0</v>
      </c>
      <c r="J3179">
        <f t="shared" si="147"/>
        <v>0.23692950238385108</v>
      </c>
      <c r="K3179">
        <f t="shared" si="148"/>
        <v>4.1811088655973716E-2</v>
      </c>
      <c r="L3179">
        <f t="shared" si="149"/>
        <v>0</v>
      </c>
    </row>
    <row r="3180" spans="2:12" x14ac:dyDescent="0.35">
      <c r="B3180" s="30">
        <v>41041</v>
      </c>
      <c r="C3180" s="31" t="s">
        <v>61</v>
      </c>
      <c r="D3180" s="32">
        <v>1.159298087998245E-4</v>
      </c>
      <c r="E3180" s="32">
        <v>0.15361343780317741</v>
      </c>
      <c r="F3180">
        <v>0</v>
      </c>
      <c r="G3180">
        <f>(D3180*Ergebnis!$C$2*Ergebnis!$C$6)</f>
        <v>0.76049954572684875</v>
      </c>
      <c r="H3180">
        <f>Ergebnis!$C$3/1000*Eigenverbrauch!E3180</f>
        <v>0.46084031340953224</v>
      </c>
      <c r="I3180">
        <f>Ergebnis!$C$4/1000*Eigenverbrauch!F3180</f>
        <v>0</v>
      </c>
      <c r="J3180">
        <f t="shared" si="147"/>
        <v>0.39171426639810242</v>
      </c>
      <c r="K3180">
        <f t="shared" si="148"/>
        <v>0.36878527932874633</v>
      </c>
      <c r="L3180">
        <f t="shared" si="149"/>
        <v>0</v>
      </c>
    </row>
    <row r="3181" spans="2:12" x14ac:dyDescent="0.35">
      <c r="B3181" s="30">
        <v>41041</v>
      </c>
      <c r="C3181" s="31" t="s">
        <v>62</v>
      </c>
      <c r="D3181" s="32">
        <v>3.3489226803786907E-4</v>
      </c>
      <c r="E3181" s="32">
        <v>0.16643581330931892</v>
      </c>
      <c r="F3181">
        <v>0</v>
      </c>
      <c r="G3181">
        <f>(D3181*Ergebnis!$C$2*Ergebnis!$C$6)</f>
        <v>2.196893278328421</v>
      </c>
      <c r="H3181">
        <f>Ergebnis!$C$3/1000*Eigenverbrauch!E3181</f>
        <v>0.49930743992795679</v>
      </c>
      <c r="I3181">
        <f>Ergebnis!$C$4/1000*Eigenverbrauch!F3181</f>
        <v>0</v>
      </c>
      <c r="J3181">
        <f t="shared" si="147"/>
        <v>0.42441132393876324</v>
      </c>
      <c r="K3181">
        <f t="shared" si="148"/>
        <v>1.7724819543896577</v>
      </c>
      <c r="L3181">
        <f t="shared" si="149"/>
        <v>0</v>
      </c>
    </row>
    <row r="3182" spans="2:12" x14ac:dyDescent="0.35">
      <c r="B3182" s="30">
        <v>41041</v>
      </c>
      <c r="C3182" s="31" t="s">
        <v>63</v>
      </c>
      <c r="D3182" s="32">
        <v>5.4845133065346775E-4</v>
      </c>
      <c r="E3182" s="32">
        <v>0.17464721266187985</v>
      </c>
      <c r="F3182">
        <v>0</v>
      </c>
      <c r="G3182">
        <f>(D3182*Ergebnis!$C$2*Ergebnis!$C$6)</f>
        <v>3.5978407290867485</v>
      </c>
      <c r="H3182">
        <f>Ergebnis!$C$3/1000*Eigenverbrauch!E3182</f>
        <v>0.52394163798563953</v>
      </c>
      <c r="I3182">
        <f>Ergebnis!$C$4/1000*Eigenverbrauch!F3182</f>
        <v>0</v>
      </c>
      <c r="J3182">
        <f t="shared" si="147"/>
        <v>0.44535039228779361</v>
      </c>
      <c r="K3182">
        <f t="shared" si="148"/>
        <v>3.1524903367989547</v>
      </c>
      <c r="L3182">
        <f t="shared" si="149"/>
        <v>0</v>
      </c>
    </row>
    <row r="3183" spans="2:12" x14ac:dyDescent="0.35">
      <c r="B3183" s="30">
        <v>41041</v>
      </c>
      <c r="C3183" s="31" t="s">
        <v>64</v>
      </c>
      <c r="D3183" s="32">
        <v>6.7125699452273062E-4</v>
      </c>
      <c r="E3183" s="32">
        <v>0.17344051208478528</v>
      </c>
      <c r="F3183">
        <v>0</v>
      </c>
      <c r="G3183">
        <f>(D3183*Ergebnis!$C$2*Ergebnis!$C$6)</f>
        <v>4.4034458840691126</v>
      </c>
      <c r="H3183">
        <f>Ergebnis!$C$3/1000*Eigenverbrauch!E3183</f>
        <v>0.52032153625435584</v>
      </c>
      <c r="I3183">
        <f>Ergebnis!$C$4/1000*Eigenverbrauch!F3183</f>
        <v>0</v>
      </c>
      <c r="J3183">
        <f t="shared" si="147"/>
        <v>0.44227330581620244</v>
      </c>
      <c r="K3183">
        <f t="shared" si="148"/>
        <v>3.9611725782529104</v>
      </c>
      <c r="L3183">
        <f t="shared" si="149"/>
        <v>0</v>
      </c>
    </row>
    <row r="3184" spans="2:12" x14ac:dyDescent="0.35">
      <c r="B3184" s="30">
        <v>41041</v>
      </c>
      <c r="C3184" s="31" t="s">
        <v>65</v>
      </c>
      <c r="D3184" s="32">
        <v>7.0829195385467732E-4</v>
      </c>
      <c r="E3184" s="32">
        <v>0.17253439205708754</v>
      </c>
      <c r="F3184">
        <v>0</v>
      </c>
      <c r="G3184">
        <f>(D3184*Ergebnis!$C$2*Ergebnis!$C$6)</f>
        <v>4.6463952172866829</v>
      </c>
      <c r="H3184">
        <f>Ergebnis!$C$3/1000*Eigenverbrauch!E3184</f>
        <v>0.51760317617126261</v>
      </c>
      <c r="I3184">
        <f>Ergebnis!$C$4/1000*Eigenverbrauch!F3184</f>
        <v>0</v>
      </c>
      <c r="J3184">
        <f t="shared" si="147"/>
        <v>0.43996269974557323</v>
      </c>
      <c r="K3184">
        <f t="shared" si="148"/>
        <v>4.2064325175411099</v>
      </c>
      <c r="L3184">
        <f t="shared" si="149"/>
        <v>0</v>
      </c>
    </row>
    <row r="3185" spans="2:12" x14ac:dyDescent="0.35">
      <c r="B3185" s="30">
        <v>41041</v>
      </c>
      <c r="C3185" s="31" t="s">
        <v>66</v>
      </c>
      <c r="D3185" s="32">
        <v>6.8529793757083821E-4</v>
      </c>
      <c r="E3185" s="32">
        <v>0.16973435839771439</v>
      </c>
      <c r="F3185">
        <v>0</v>
      </c>
      <c r="G3185">
        <f>(D3185*Ergebnis!$C$2*Ergebnis!$C$6)</f>
        <v>4.4955544704646986</v>
      </c>
      <c r="H3185">
        <f>Ergebnis!$C$3/1000*Eigenverbrauch!E3185</f>
        <v>0.50920307519314312</v>
      </c>
      <c r="I3185">
        <f>Ergebnis!$C$4/1000*Eigenverbrauch!F3185</f>
        <v>0</v>
      </c>
      <c r="J3185">
        <f t="shared" si="147"/>
        <v>0.43282261391417165</v>
      </c>
      <c r="K3185">
        <f t="shared" si="148"/>
        <v>4.0627318565505268</v>
      </c>
      <c r="L3185">
        <f t="shared" si="149"/>
        <v>0</v>
      </c>
    </row>
    <row r="3186" spans="2:12" x14ac:dyDescent="0.35">
      <c r="B3186" s="30">
        <v>41041</v>
      </c>
      <c r="C3186" s="31" t="s">
        <v>67</v>
      </c>
      <c r="D3186" s="32">
        <v>6.019199780098848E-4</v>
      </c>
      <c r="E3186" s="32">
        <v>0.15842567847825378</v>
      </c>
      <c r="F3186">
        <v>0</v>
      </c>
      <c r="G3186">
        <f>(D3186*Ergebnis!$C$2*Ergebnis!$C$6)</f>
        <v>3.9485950557448444</v>
      </c>
      <c r="H3186">
        <f>Ergebnis!$C$3/1000*Eigenverbrauch!E3186</f>
        <v>0.47527703543476135</v>
      </c>
      <c r="I3186">
        <f>Ergebnis!$C$4/1000*Eigenverbrauch!F3186</f>
        <v>0</v>
      </c>
      <c r="J3186">
        <f t="shared" si="147"/>
        <v>0.40398548011954716</v>
      </c>
      <c r="K3186">
        <f t="shared" si="148"/>
        <v>3.5446095756252971</v>
      </c>
      <c r="L3186">
        <f t="shared" si="149"/>
        <v>0</v>
      </c>
    </row>
    <row r="3187" spans="2:12" x14ac:dyDescent="0.35">
      <c r="B3187" s="30">
        <v>41041</v>
      </c>
      <c r="C3187" s="31" t="s">
        <v>68</v>
      </c>
      <c r="D3187" s="32">
        <v>5.3030853907445235E-4</v>
      </c>
      <c r="E3187" s="32">
        <v>0.14973136429458095</v>
      </c>
      <c r="F3187">
        <v>0</v>
      </c>
      <c r="G3187">
        <f>(D3187*Ergebnis!$C$2*Ergebnis!$C$6)</f>
        <v>3.4788240163284074</v>
      </c>
      <c r="H3187">
        <f>Ergebnis!$C$3/1000*Eigenverbrauch!E3187</f>
        <v>0.44919409288374285</v>
      </c>
      <c r="I3187">
        <f>Ergebnis!$C$4/1000*Eigenverbrauch!F3187</f>
        <v>0</v>
      </c>
      <c r="J3187">
        <f t="shared" si="147"/>
        <v>0.38181497895118138</v>
      </c>
      <c r="K3187">
        <f t="shared" si="148"/>
        <v>3.0970090373772261</v>
      </c>
      <c r="L3187">
        <f t="shared" si="149"/>
        <v>0</v>
      </c>
    </row>
    <row r="3188" spans="2:12" x14ac:dyDescent="0.35">
      <c r="B3188" s="30">
        <v>41041</v>
      </c>
      <c r="C3188" s="31" t="s">
        <v>69</v>
      </c>
      <c r="D3188" s="32">
        <v>3.778959428603034E-4</v>
      </c>
      <c r="E3188" s="32">
        <v>0.15306212969128655</v>
      </c>
      <c r="F3188">
        <v>0</v>
      </c>
      <c r="G3188">
        <f>(D3188*Ergebnis!$C$2*Ergebnis!$C$6)</f>
        <v>2.4789973851635905</v>
      </c>
      <c r="H3188">
        <f>Ergebnis!$C$3/1000*Eigenverbrauch!E3188</f>
        <v>0.45918638907385967</v>
      </c>
      <c r="I3188">
        <f>Ergebnis!$C$4/1000*Eigenverbrauch!F3188</f>
        <v>0</v>
      </c>
      <c r="J3188">
        <f t="shared" si="147"/>
        <v>0.39030843071278071</v>
      </c>
      <c r="K3188">
        <f t="shared" si="148"/>
        <v>2.0886889544508098</v>
      </c>
      <c r="L3188">
        <f t="shared" si="149"/>
        <v>0</v>
      </c>
    </row>
    <row r="3189" spans="2:12" x14ac:dyDescent="0.35">
      <c r="B3189" s="30">
        <v>41041</v>
      </c>
      <c r="C3189" s="31" t="s">
        <v>70</v>
      </c>
      <c r="D3189" s="32">
        <v>2.2214402123958205E-4</v>
      </c>
      <c r="E3189" s="32">
        <v>0.15902428863252335</v>
      </c>
      <c r="F3189">
        <v>0</v>
      </c>
      <c r="G3189">
        <f>(D3189*Ergebnis!$C$2*Ergebnis!$C$6)</f>
        <v>1.4572647793316582</v>
      </c>
      <c r="H3189">
        <f>Ergebnis!$C$3/1000*Eigenverbrauch!E3189</f>
        <v>0.47707286589757003</v>
      </c>
      <c r="I3189">
        <f>Ergebnis!$C$4/1000*Eigenverbrauch!F3189</f>
        <v>0</v>
      </c>
      <c r="J3189">
        <f t="shared" si="147"/>
        <v>0.4055119360129345</v>
      </c>
      <c r="K3189">
        <f t="shared" si="148"/>
        <v>1.0517528433187238</v>
      </c>
      <c r="L3189">
        <f t="shared" si="149"/>
        <v>0</v>
      </c>
    </row>
    <row r="3190" spans="2:12" x14ac:dyDescent="0.35">
      <c r="B3190" s="30">
        <v>41041</v>
      </c>
      <c r="C3190" s="31" t="s">
        <v>71</v>
      </c>
      <c r="D3190" s="32">
        <v>1.1420755829485999E-4</v>
      </c>
      <c r="E3190" s="32">
        <v>0.17000666915471385</v>
      </c>
      <c r="F3190">
        <v>0</v>
      </c>
      <c r="G3190">
        <f>(D3190*Ergebnis!$C$2*Ergebnis!$C$6)</f>
        <v>0.74920158241428159</v>
      </c>
      <c r="H3190">
        <f>Ergebnis!$C$3/1000*Eigenverbrauch!E3190</f>
        <v>0.51002000746414156</v>
      </c>
      <c r="I3190">
        <f>Ergebnis!$C$4/1000*Eigenverbrauch!F3190</f>
        <v>0</v>
      </c>
      <c r="J3190">
        <f t="shared" si="147"/>
        <v>0.43351700634452028</v>
      </c>
      <c r="K3190">
        <f t="shared" si="148"/>
        <v>0.3156845760697613</v>
      </c>
      <c r="L3190">
        <f t="shared" si="149"/>
        <v>0</v>
      </c>
    </row>
    <row r="3191" spans="2:12" x14ac:dyDescent="0.35">
      <c r="B3191" s="30">
        <v>41041</v>
      </c>
      <c r="C3191" s="31" t="s">
        <v>72</v>
      </c>
      <c r="D3191" s="32">
        <v>5.1706956000193894E-5</v>
      </c>
      <c r="E3191" s="32">
        <v>0.17213213578061065</v>
      </c>
      <c r="F3191">
        <v>0</v>
      </c>
      <c r="G3191">
        <f>(D3191*Ergebnis!$C$2*Ergebnis!$C$6)</f>
        <v>0.33919763136127196</v>
      </c>
      <c r="H3191">
        <f>Ergebnis!$C$3/1000*Eigenverbrauch!E3191</f>
        <v>0.5163964073418319</v>
      </c>
      <c r="I3191">
        <f>Ergebnis!$C$4/1000*Eigenverbrauch!F3191</f>
        <v>0</v>
      </c>
      <c r="J3191">
        <f t="shared" si="147"/>
        <v>0.28831798665708114</v>
      </c>
      <c r="K3191">
        <f t="shared" si="148"/>
        <v>5.0879644704190818E-2</v>
      </c>
      <c r="L3191">
        <f t="shared" si="149"/>
        <v>0</v>
      </c>
    </row>
    <row r="3192" spans="2:12" x14ac:dyDescent="0.35">
      <c r="B3192" s="30">
        <v>41041</v>
      </c>
      <c r="C3192" s="31" t="s">
        <v>73</v>
      </c>
      <c r="D3192" s="32">
        <v>6.0870380442638625E-6</v>
      </c>
      <c r="E3192" s="32">
        <v>0.16476068857145976</v>
      </c>
      <c r="F3192">
        <v>0</v>
      </c>
      <c r="G3192">
        <f>(D3192*Ergebnis!$C$2*Ergebnis!$C$6)</f>
        <v>3.9930969570370935E-2</v>
      </c>
      <c r="H3192">
        <f>Ergebnis!$C$3/1000*Eigenverbrauch!E3192</f>
        <v>0.49428206571437927</v>
      </c>
      <c r="I3192">
        <f>Ergebnis!$C$4/1000*Eigenverbrauch!F3192</f>
        <v>0</v>
      </c>
      <c r="J3192">
        <f t="shared" si="147"/>
        <v>3.3941324134815293E-2</v>
      </c>
      <c r="K3192">
        <f t="shared" si="148"/>
        <v>5.9896454355556419E-3</v>
      </c>
      <c r="L3192">
        <f t="shared" si="149"/>
        <v>0</v>
      </c>
    </row>
    <row r="3193" spans="2:12" x14ac:dyDescent="0.35">
      <c r="B3193" s="30">
        <v>41041</v>
      </c>
      <c r="C3193" s="31" t="s">
        <v>74</v>
      </c>
      <c r="D3193" s="32">
        <v>0</v>
      </c>
      <c r="E3193" s="32">
        <v>0.15708584381380566</v>
      </c>
      <c r="F3193">
        <v>0</v>
      </c>
      <c r="G3193">
        <f>(D3193*Ergebnis!$C$2*Ergebnis!$C$6)</f>
        <v>0</v>
      </c>
      <c r="H3193">
        <f>Ergebnis!$C$3/1000*Eigenverbrauch!E3193</f>
        <v>0.47125753144141702</v>
      </c>
      <c r="I3193">
        <f>Ergebnis!$C$4/1000*Eigenverbrauch!F3193</f>
        <v>0</v>
      </c>
      <c r="J3193">
        <f t="shared" si="147"/>
        <v>0</v>
      </c>
      <c r="K3193">
        <f t="shared" si="148"/>
        <v>0</v>
      </c>
      <c r="L3193">
        <f t="shared" si="149"/>
        <v>0</v>
      </c>
    </row>
    <row r="3194" spans="2:12" x14ac:dyDescent="0.35">
      <c r="B3194" s="30">
        <v>41041</v>
      </c>
      <c r="C3194" s="31" t="s">
        <v>75</v>
      </c>
      <c r="D3194" s="32">
        <v>0</v>
      </c>
      <c r="E3194" s="32">
        <v>0.14249547372059354</v>
      </c>
      <c r="F3194">
        <v>0</v>
      </c>
      <c r="G3194">
        <f>(D3194*Ergebnis!$C$2*Ergebnis!$C$6)</f>
        <v>0</v>
      </c>
      <c r="H3194">
        <f>Ergebnis!$C$3/1000*Eigenverbrauch!E3194</f>
        <v>0.42748642116178059</v>
      </c>
      <c r="I3194">
        <f>Ergebnis!$C$4/1000*Eigenverbrauch!F3194</f>
        <v>0</v>
      </c>
      <c r="J3194">
        <f t="shared" si="147"/>
        <v>0</v>
      </c>
      <c r="K3194">
        <f t="shared" si="148"/>
        <v>0</v>
      </c>
      <c r="L3194">
        <f t="shared" si="149"/>
        <v>0</v>
      </c>
    </row>
    <row r="3195" spans="2:12" x14ac:dyDescent="0.35">
      <c r="B3195" s="30">
        <v>41041</v>
      </c>
      <c r="C3195" s="31" t="s">
        <v>76</v>
      </c>
      <c r="D3195" s="32">
        <v>0</v>
      </c>
      <c r="E3195" s="32">
        <v>0.11746412995130238</v>
      </c>
      <c r="F3195">
        <v>0</v>
      </c>
      <c r="G3195">
        <f>(D3195*Ergebnis!$C$2*Ergebnis!$C$6)</f>
        <v>0</v>
      </c>
      <c r="H3195">
        <f>Ergebnis!$C$3/1000*Eigenverbrauch!E3195</f>
        <v>0.35239238985390714</v>
      </c>
      <c r="I3195">
        <f>Ergebnis!$C$4/1000*Eigenverbrauch!F3195</f>
        <v>0</v>
      </c>
      <c r="J3195">
        <f t="shared" si="147"/>
        <v>0</v>
      </c>
      <c r="K3195">
        <f t="shared" si="148"/>
        <v>0</v>
      </c>
      <c r="L3195">
        <f t="shared" si="149"/>
        <v>0</v>
      </c>
    </row>
    <row r="3196" spans="2:12" x14ac:dyDescent="0.35">
      <c r="B3196" s="30">
        <v>41042</v>
      </c>
      <c r="C3196" s="31" t="s">
        <v>53</v>
      </c>
      <c r="D3196" s="32">
        <v>0</v>
      </c>
      <c r="E3196" s="32">
        <v>0.10000234123933492</v>
      </c>
      <c r="F3196">
        <v>0</v>
      </c>
      <c r="G3196">
        <f>(D3196*Ergebnis!$C$2*Ergebnis!$C$6)</f>
        <v>0</v>
      </c>
      <c r="H3196">
        <f>Ergebnis!$C$3/1000*Eigenverbrauch!E3196</f>
        <v>0.30000702371800475</v>
      </c>
      <c r="I3196">
        <f>Ergebnis!$C$4/1000*Eigenverbrauch!F3196</f>
        <v>0</v>
      </c>
      <c r="J3196">
        <f t="shared" si="147"/>
        <v>0</v>
      </c>
      <c r="K3196">
        <f t="shared" si="148"/>
        <v>0</v>
      </c>
      <c r="L3196">
        <f t="shared" si="149"/>
        <v>0</v>
      </c>
    </row>
    <row r="3197" spans="2:12" x14ac:dyDescent="0.35">
      <c r="B3197" s="30">
        <v>41042</v>
      </c>
      <c r="C3197" s="31" t="s">
        <v>54</v>
      </c>
      <c r="D3197" s="32">
        <v>0</v>
      </c>
      <c r="E3197" s="32">
        <v>8.9905003062827088E-2</v>
      </c>
      <c r="F3197">
        <v>0</v>
      </c>
      <c r="G3197">
        <f>(D3197*Ergebnis!$C$2*Ergebnis!$C$6)</f>
        <v>0</v>
      </c>
      <c r="H3197">
        <f>Ergebnis!$C$3/1000*Eigenverbrauch!E3197</f>
        <v>0.26971500918848124</v>
      </c>
      <c r="I3197">
        <f>Ergebnis!$C$4/1000*Eigenverbrauch!F3197</f>
        <v>0</v>
      </c>
      <c r="J3197">
        <f t="shared" si="147"/>
        <v>0</v>
      </c>
      <c r="K3197">
        <f t="shared" si="148"/>
        <v>0</v>
      </c>
      <c r="L3197">
        <f t="shared" si="149"/>
        <v>0</v>
      </c>
    </row>
    <row r="3198" spans="2:12" x14ac:dyDescent="0.35">
      <c r="B3198" s="30">
        <v>41042</v>
      </c>
      <c r="C3198" s="31" t="s">
        <v>55</v>
      </c>
      <c r="D3198" s="32">
        <v>0</v>
      </c>
      <c r="E3198" s="32">
        <v>8.2789443161868329E-2</v>
      </c>
      <c r="F3198">
        <v>0</v>
      </c>
      <c r="G3198">
        <f>(D3198*Ergebnis!$C$2*Ergebnis!$C$6)</f>
        <v>0</v>
      </c>
      <c r="H3198">
        <f>Ergebnis!$C$3/1000*Eigenverbrauch!E3198</f>
        <v>0.248368329485605</v>
      </c>
      <c r="I3198">
        <f>Ergebnis!$C$4/1000*Eigenverbrauch!F3198</f>
        <v>0</v>
      </c>
      <c r="J3198">
        <f t="shared" si="147"/>
        <v>0</v>
      </c>
      <c r="K3198">
        <f t="shared" si="148"/>
        <v>0</v>
      </c>
      <c r="L3198">
        <f t="shared" si="149"/>
        <v>0</v>
      </c>
    </row>
    <row r="3199" spans="2:12" x14ac:dyDescent="0.35">
      <c r="B3199" s="30">
        <v>41042</v>
      </c>
      <c r="C3199" s="31" t="s">
        <v>56</v>
      </c>
      <c r="D3199" s="32">
        <v>0</v>
      </c>
      <c r="E3199" s="32">
        <v>7.8428213612178638E-2</v>
      </c>
      <c r="F3199">
        <v>0</v>
      </c>
      <c r="G3199">
        <f>(D3199*Ergebnis!$C$2*Ergebnis!$C$6)</f>
        <v>0</v>
      </c>
      <c r="H3199">
        <f>Ergebnis!$C$3/1000*Eigenverbrauch!E3199</f>
        <v>0.23528464083653591</v>
      </c>
      <c r="I3199">
        <f>Ergebnis!$C$4/1000*Eigenverbrauch!F3199</f>
        <v>0</v>
      </c>
      <c r="J3199">
        <f t="shared" si="147"/>
        <v>0</v>
      </c>
      <c r="K3199">
        <f t="shared" si="148"/>
        <v>0</v>
      </c>
      <c r="L3199">
        <f t="shared" si="149"/>
        <v>0</v>
      </c>
    </row>
    <row r="3200" spans="2:12" x14ac:dyDescent="0.35">
      <c r="B3200" s="30">
        <v>41042</v>
      </c>
      <c r="C3200" s="31" t="s">
        <v>57</v>
      </c>
      <c r="D3200" s="32">
        <v>0</v>
      </c>
      <c r="E3200" s="32">
        <v>7.8338007855325104E-2</v>
      </c>
      <c r="F3200">
        <v>0</v>
      </c>
      <c r="G3200">
        <f>(D3200*Ergebnis!$C$2*Ergebnis!$C$6)</f>
        <v>0</v>
      </c>
      <c r="H3200">
        <f>Ergebnis!$C$3/1000*Eigenverbrauch!E3200</f>
        <v>0.23501402356597531</v>
      </c>
      <c r="I3200">
        <f>Ergebnis!$C$4/1000*Eigenverbrauch!F3200</f>
        <v>0</v>
      </c>
      <c r="J3200">
        <f t="shared" si="147"/>
        <v>0</v>
      </c>
      <c r="K3200">
        <f t="shared" si="148"/>
        <v>0</v>
      </c>
      <c r="L3200">
        <f t="shared" si="149"/>
        <v>0</v>
      </c>
    </row>
    <row r="3201" spans="2:12" x14ac:dyDescent="0.35">
      <c r="B3201" s="30">
        <v>41042</v>
      </c>
      <c r="C3201" s="31" t="s">
        <v>58</v>
      </c>
      <c r="D3201" s="32">
        <v>0</v>
      </c>
      <c r="E3201" s="32">
        <v>8.2691205486416328E-2</v>
      </c>
      <c r="F3201">
        <v>0</v>
      </c>
      <c r="G3201">
        <f>(D3201*Ergebnis!$C$2*Ergebnis!$C$6)</f>
        <v>0</v>
      </c>
      <c r="H3201">
        <f>Ergebnis!$C$3/1000*Eigenverbrauch!E3201</f>
        <v>0.24807361645924897</v>
      </c>
      <c r="I3201">
        <f>Ergebnis!$C$4/1000*Eigenverbrauch!F3201</f>
        <v>0</v>
      </c>
      <c r="J3201">
        <f t="shared" si="147"/>
        <v>0</v>
      </c>
      <c r="K3201">
        <f t="shared" si="148"/>
        <v>0</v>
      </c>
      <c r="L3201">
        <f t="shared" si="149"/>
        <v>0</v>
      </c>
    </row>
    <row r="3202" spans="2:12" x14ac:dyDescent="0.35">
      <c r="B3202" s="30">
        <v>41042</v>
      </c>
      <c r="C3202" s="31" t="s">
        <v>59</v>
      </c>
      <c r="D3202" s="32">
        <v>5.8766868375506404E-6</v>
      </c>
      <c r="E3202" s="32">
        <v>9.4965066520315861E-2</v>
      </c>
      <c r="F3202">
        <v>0</v>
      </c>
      <c r="G3202">
        <f>(D3202*Ergebnis!$C$2*Ergebnis!$C$6)</f>
        <v>3.8551065654332202E-2</v>
      </c>
      <c r="H3202">
        <f>Ergebnis!$C$3/1000*Eigenverbrauch!E3202</f>
        <v>0.28489519956094755</v>
      </c>
      <c r="I3202">
        <f>Ergebnis!$C$4/1000*Eigenverbrauch!F3202</f>
        <v>0</v>
      </c>
      <c r="J3202">
        <f t="shared" si="147"/>
        <v>3.2768405806182371E-2</v>
      </c>
      <c r="K3202">
        <f t="shared" si="148"/>
        <v>5.7826598481498306E-3</v>
      </c>
      <c r="L3202">
        <f t="shared" si="149"/>
        <v>0</v>
      </c>
    </row>
    <row r="3203" spans="2:12" x14ac:dyDescent="0.35">
      <c r="B3203" s="30">
        <v>41042</v>
      </c>
      <c r="C3203" s="31" t="s">
        <v>60</v>
      </c>
      <c r="D3203" s="32">
        <v>4.2661854111525345E-5</v>
      </c>
      <c r="E3203" s="32">
        <v>0.12093633841640279</v>
      </c>
      <c r="F3203">
        <v>0</v>
      </c>
      <c r="G3203">
        <f>(D3203*Ergebnis!$C$2*Ergebnis!$C$6)</f>
        <v>0.27986176297160625</v>
      </c>
      <c r="H3203">
        <f>Ergebnis!$C$3/1000*Eigenverbrauch!E3203</f>
        <v>0.36280901524920839</v>
      </c>
      <c r="I3203">
        <f>Ergebnis!$C$4/1000*Eigenverbrauch!F3203</f>
        <v>0</v>
      </c>
      <c r="J3203">
        <f t="shared" si="147"/>
        <v>0.23788249852586532</v>
      </c>
      <c r="K3203">
        <f t="shared" si="148"/>
        <v>4.1979264445740933E-2</v>
      </c>
      <c r="L3203">
        <f t="shared" si="149"/>
        <v>0</v>
      </c>
    </row>
    <row r="3204" spans="2:12" x14ac:dyDescent="0.35">
      <c r="B3204" s="30">
        <v>41042</v>
      </c>
      <c r="C3204" s="31" t="s">
        <v>61</v>
      </c>
      <c r="D3204" s="32">
        <v>1.0968500735052571E-4</v>
      </c>
      <c r="E3204" s="32">
        <v>0.1502405569517907</v>
      </c>
      <c r="F3204">
        <v>0</v>
      </c>
      <c r="G3204">
        <f>(D3204*Ergebnis!$C$2*Ergebnis!$C$6)</f>
        <v>0.71953364821944865</v>
      </c>
      <c r="H3204">
        <f>Ergebnis!$C$3/1000*Eigenverbrauch!E3204</f>
        <v>0.45072167085537207</v>
      </c>
      <c r="I3204">
        <f>Ergebnis!$C$4/1000*Eigenverbrauch!F3204</f>
        <v>0</v>
      </c>
      <c r="J3204">
        <f t="shared" si="147"/>
        <v>0.38311342022706624</v>
      </c>
      <c r="K3204">
        <f t="shared" si="148"/>
        <v>0.33642022799238241</v>
      </c>
      <c r="L3204">
        <f t="shared" si="149"/>
        <v>0</v>
      </c>
    </row>
    <row r="3205" spans="2:12" x14ac:dyDescent="0.35">
      <c r="B3205" s="30">
        <v>41042</v>
      </c>
      <c r="C3205" s="31" t="s">
        <v>62</v>
      </c>
      <c r="D3205" s="32">
        <v>1.6433688024470472E-4</v>
      </c>
      <c r="E3205" s="32">
        <v>0.17286198080382398</v>
      </c>
      <c r="F3205">
        <v>0</v>
      </c>
      <c r="G3205">
        <f>(D3205*Ergebnis!$C$2*Ergebnis!$C$6)</f>
        <v>1.078049934405263</v>
      </c>
      <c r="H3205">
        <f>Ergebnis!$C$3/1000*Eigenverbrauch!E3205</f>
        <v>0.51858594241147193</v>
      </c>
      <c r="I3205">
        <f>Ergebnis!$C$4/1000*Eigenverbrauch!F3205</f>
        <v>0</v>
      </c>
      <c r="J3205">
        <f t="shared" ref="J3205:J3268" si="150">MIN(G3205,H3205)*0.85</f>
        <v>0.44079805104975112</v>
      </c>
      <c r="K3205">
        <f t="shared" ref="K3205:K3268" si="151">G3205-J3205</f>
        <v>0.63725188335551186</v>
      </c>
      <c r="L3205">
        <f t="shared" ref="L3205:L3268" si="152">MIN(I3205,K3205)*0.9</f>
        <v>0</v>
      </c>
    </row>
    <row r="3206" spans="2:12" x14ac:dyDescent="0.35">
      <c r="B3206" s="30">
        <v>41042</v>
      </c>
      <c r="C3206" s="31" t="s">
        <v>63</v>
      </c>
      <c r="D3206" s="32">
        <v>3.1920795618731445E-4</v>
      </c>
      <c r="E3206" s="32">
        <v>0.18237617273262996</v>
      </c>
      <c r="F3206">
        <v>0</v>
      </c>
      <c r="G3206">
        <f>(D3206*Ergebnis!$C$2*Ergebnis!$C$6)</f>
        <v>2.0940041925887827</v>
      </c>
      <c r="H3206">
        <f>Ergebnis!$C$3/1000*Eigenverbrauch!E3206</f>
        <v>0.54712851819788988</v>
      </c>
      <c r="I3206">
        <f>Ergebnis!$C$4/1000*Eigenverbrauch!F3206</f>
        <v>0</v>
      </c>
      <c r="J3206">
        <f t="shared" si="150"/>
        <v>0.4650592404682064</v>
      </c>
      <c r="K3206">
        <f t="shared" si="151"/>
        <v>1.6289449521205763</v>
      </c>
      <c r="L3206">
        <f t="shared" si="152"/>
        <v>0</v>
      </c>
    </row>
    <row r="3207" spans="2:12" x14ac:dyDescent="0.35">
      <c r="B3207" s="30">
        <v>41042</v>
      </c>
      <c r="C3207" s="31" t="s">
        <v>64</v>
      </c>
      <c r="D3207" s="32">
        <v>6.1902416050575368E-4</v>
      </c>
      <c r="E3207" s="32">
        <v>0.18442024804995069</v>
      </c>
      <c r="F3207">
        <v>0</v>
      </c>
      <c r="G3207">
        <f>(D3207*Ergebnis!$C$2*Ergebnis!$C$6)</f>
        <v>4.0607984929177441</v>
      </c>
      <c r="H3207">
        <f>Ergebnis!$C$3/1000*Eigenverbrauch!E3207</f>
        <v>0.55326074414985205</v>
      </c>
      <c r="I3207">
        <f>Ergebnis!$C$4/1000*Eigenverbrauch!F3207</f>
        <v>0</v>
      </c>
      <c r="J3207">
        <f t="shared" si="150"/>
        <v>0.47027163252737425</v>
      </c>
      <c r="K3207">
        <f t="shared" si="151"/>
        <v>3.5905268603903697</v>
      </c>
      <c r="L3207">
        <f t="shared" si="152"/>
        <v>0</v>
      </c>
    </row>
    <row r="3208" spans="2:12" x14ac:dyDescent="0.35">
      <c r="B3208" s="30">
        <v>41042</v>
      </c>
      <c r="C3208" s="31" t="s">
        <v>65</v>
      </c>
      <c r="D3208" s="32">
        <v>7.2458102542453245E-4</v>
      </c>
      <c r="E3208" s="32">
        <v>0.17579704885630643</v>
      </c>
      <c r="F3208">
        <v>0</v>
      </c>
      <c r="G3208">
        <f>(D3208*Ergebnis!$C$2*Ergebnis!$C$6)</f>
        <v>4.7532515267849327</v>
      </c>
      <c r="H3208">
        <f>Ergebnis!$C$3/1000*Eigenverbrauch!E3208</f>
        <v>0.52739114656891928</v>
      </c>
      <c r="I3208">
        <f>Ergebnis!$C$4/1000*Eigenverbrauch!F3208</f>
        <v>0</v>
      </c>
      <c r="J3208">
        <f t="shared" si="150"/>
        <v>0.44828247458358139</v>
      </c>
      <c r="K3208">
        <f t="shared" si="151"/>
        <v>4.3049690522013515</v>
      </c>
      <c r="L3208">
        <f t="shared" si="152"/>
        <v>0</v>
      </c>
    </row>
    <row r="3209" spans="2:12" x14ac:dyDescent="0.35">
      <c r="B3209" s="30">
        <v>41042</v>
      </c>
      <c r="C3209" s="31" t="s">
        <v>66</v>
      </c>
      <c r="D3209" s="32">
        <v>6.8792732765475355E-4</v>
      </c>
      <c r="E3209" s="32">
        <v>0.15818649826831638</v>
      </c>
      <c r="F3209">
        <v>0</v>
      </c>
      <c r="G3209">
        <f>(D3209*Ergebnis!$C$2*Ergebnis!$C$6)</f>
        <v>4.5128032694151834</v>
      </c>
      <c r="H3209">
        <f>Ergebnis!$C$3/1000*Eigenverbrauch!E3209</f>
        <v>0.47455949480494913</v>
      </c>
      <c r="I3209">
        <f>Ergebnis!$C$4/1000*Eigenverbrauch!F3209</f>
        <v>0</v>
      </c>
      <c r="J3209">
        <f t="shared" si="150"/>
        <v>0.40337557058420676</v>
      </c>
      <c r="K3209">
        <f t="shared" si="151"/>
        <v>4.1094276988309764</v>
      </c>
      <c r="L3209">
        <f t="shared" si="152"/>
        <v>0</v>
      </c>
    </row>
    <row r="3210" spans="2:12" x14ac:dyDescent="0.35">
      <c r="B3210" s="30">
        <v>41042</v>
      </c>
      <c r="C3210" s="31" t="s">
        <v>67</v>
      </c>
      <c r="D3210" s="32">
        <v>3.3319631143374372E-4</v>
      </c>
      <c r="E3210" s="32">
        <v>0.14190185098198696</v>
      </c>
      <c r="F3210">
        <v>0</v>
      </c>
      <c r="G3210">
        <f>(D3210*Ergebnis!$C$2*Ergebnis!$C$6)</f>
        <v>2.1857678030053589</v>
      </c>
      <c r="H3210">
        <f>Ergebnis!$C$3/1000*Eigenverbrauch!E3210</f>
        <v>0.42570555294596091</v>
      </c>
      <c r="I3210">
        <f>Ergebnis!$C$4/1000*Eigenverbrauch!F3210</f>
        <v>0</v>
      </c>
      <c r="J3210">
        <f t="shared" si="150"/>
        <v>0.36184972000406679</v>
      </c>
      <c r="K3210">
        <f t="shared" si="151"/>
        <v>1.823918083001292</v>
      </c>
      <c r="L3210">
        <f t="shared" si="152"/>
        <v>0</v>
      </c>
    </row>
    <row r="3211" spans="2:12" x14ac:dyDescent="0.35">
      <c r="B3211" s="30">
        <v>41042</v>
      </c>
      <c r="C3211" s="31" t="s">
        <v>68</v>
      </c>
      <c r="D3211" s="32">
        <v>1.789299952104345E-4</v>
      </c>
      <c r="E3211" s="32">
        <v>0.12981475320160424</v>
      </c>
      <c r="F3211">
        <v>0</v>
      </c>
      <c r="G3211">
        <f>(D3211*Ergebnis!$C$2*Ergebnis!$C$6)</f>
        <v>1.1737807685804502</v>
      </c>
      <c r="H3211">
        <f>Ergebnis!$C$3/1000*Eigenverbrauch!E3211</f>
        <v>0.38944425960481271</v>
      </c>
      <c r="I3211">
        <f>Ergebnis!$C$4/1000*Eigenverbrauch!F3211</f>
        <v>0</v>
      </c>
      <c r="J3211">
        <f t="shared" si="150"/>
        <v>0.3310276206640908</v>
      </c>
      <c r="K3211">
        <f t="shared" si="151"/>
        <v>0.84275314791635947</v>
      </c>
      <c r="L3211">
        <f t="shared" si="152"/>
        <v>0</v>
      </c>
    </row>
    <row r="3212" spans="2:12" x14ac:dyDescent="0.35">
      <c r="B3212" s="30">
        <v>41042</v>
      </c>
      <c r="C3212" s="31" t="s">
        <v>69</v>
      </c>
      <c r="D3212" s="32">
        <v>3.121086029607432E-4</v>
      </c>
      <c r="E3212" s="32">
        <v>0.12830737226782946</v>
      </c>
      <c r="F3212">
        <v>0</v>
      </c>
      <c r="G3212">
        <f>(D3212*Ergebnis!$C$2*Ergebnis!$C$6)</f>
        <v>2.0474324354224755</v>
      </c>
      <c r="H3212">
        <f>Ergebnis!$C$3/1000*Eigenverbrauch!E3212</f>
        <v>0.38492211680348837</v>
      </c>
      <c r="I3212">
        <f>Ergebnis!$C$4/1000*Eigenverbrauch!F3212</f>
        <v>0</v>
      </c>
      <c r="J3212">
        <f t="shared" si="150"/>
        <v>0.32718379928296509</v>
      </c>
      <c r="K3212">
        <f t="shared" si="151"/>
        <v>1.7202486361395104</v>
      </c>
      <c r="L3212">
        <f t="shared" si="152"/>
        <v>0</v>
      </c>
    </row>
    <row r="3213" spans="2:12" x14ac:dyDescent="0.35">
      <c r="B3213" s="30">
        <v>41042</v>
      </c>
      <c r="C3213" s="31" t="s">
        <v>70</v>
      </c>
      <c r="D3213" s="32">
        <v>1.6379785527750209E-4</v>
      </c>
      <c r="E3213" s="32">
        <v>0.13964747814752329</v>
      </c>
      <c r="F3213">
        <v>0</v>
      </c>
      <c r="G3213">
        <f>(D3213*Ergebnis!$C$2*Ergebnis!$C$6)</f>
        <v>1.0745139306204137</v>
      </c>
      <c r="H3213">
        <f>Ergebnis!$C$3/1000*Eigenverbrauch!E3213</f>
        <v>0.41894243444256984</v>
      </c>
      <c r="I3213">
        <f>Ergebnis!$C$4/1000*Eigenverbrauch!F3213</f>
        <v>0</v>
      </c>
      <c r="J3213">
        <f t="shared" si="150"/>
        <v>0.35610106927618435</v>
      </c>
      <c r="K3213">
        <f t="shared" si="151"/>
        <v>0.71841286134422933</v>
      </c>
      <c r="L3213">
        <f t="shared" si="152"/>
        <v>0</v>
      </c>
    </row>
    <row r="3214" spans="2:12" x14ac:dyDescent="0.35">
      <c r="B3214" s="30">
        <v>41042</v>
      </c>
      <c r="C3214" s="31" t="s">
        <v>71</v>
      </c>
      <c r="D3214" s="32">
        <v>7.0020657934663779E-5</v>
      </c>
      <c r="E3214" s="32">
        <v>0.15859138108481169</v>
      </c>
      <c r="F3214">
        <v>0</v>
      </c>
      <c r="G3214">
        <f>(D3214*Ergebnis!$C$2*Ergebnis!$C$6)</f>
        <v>0.45933551605139439</v>
      </c>
      <c r="H3214">
        <f>Ergebnis!$C$3/1000*Eigenverbrauch!E3214</f>
        <v>0.47577414325443507</v>
      </c>
      <c r="I3214">
        <f>Ergebnis!$C$4/1000*Eigenverbrauch!F3214</f>
        <v>0</v>
      </c>
      <c r="J3214">
        <f t="shared" si="150"/>
        <v>0.3904351886436852</v>
      </c>
      <c r="K3214">
        <f t="shared" si="151"/>
        <v>6.8900327407709183E-2</v>
      </c>
      <c r="L3214">
        <f t="shared" si="152"/>
        <v>0</v>
      </c>
    </row>
    <row r="3215" spans="2:12" x14ac:dyDescent="0.35">
      <c r="B3215" s="30">
        <v>41042</v>
      </c>
      <c r="C3215" s="31" t="s">
        <v>72</v>
      </c>
      <c r="D3215" s="32">
        <v>4.3332348582923741E-5</v>
      </c>
      <c r="E3215" s="32">
        <v>0.1683165778652784</v>
      </c>
      <c r="F3215">
        <v>0</v>
      </c>
      <c r="G3215">
        <f>(D3215*Ergebnis!$C$2*Ergebnis!$C$6)</f>
        <v>0.28426020670397972</v>
      </c>
      <c r="H3215">
        <f>Ergebnis!$C$3/1000*Eigenverbrauch!E3215</f>
        <v>0.50494973359583517</v>
      </c>
      <c r="I3215">
        <f>Ergebnis!$C$4/1000*Eigenverbrauch!F3215</f>
        <v>0</v>
      </c>
      <c r="J3215">
        <f t="shared" si="150"/>
        <v>0.24162117569838276</v>
      </c>
      <c r="K3215">
        <f t="shared" si="151"/>
        <v>4.2639031005596961E-2</v>
      </c>
      <c r="L3215">
        <f t="shared" si="152"/>
        <v>0</v>
      </c>
    </row>
    <row r="3216" spans="2:12" x14ac:dyDescent="0.35">
      <c r="B3216" s="30">
        <v>41042</v>
      </c>
      <c r="C3216" s="31" t="s">
        <v>73</v>
      </c>
      <c r="D3216" s="32">
        <v>2.3401571746845952E-6</v>
      </c>
      <c r="E3216" s="32">
        <v>0.16817221401436952</v>
      </c>
      <c r="F3216">
        <v>0</v>
      </c>
      <c r="G3216">
        <f>(D3216*Ergebnis!$C$2*Ergebnis!$C$6)</f>
        <v>1.5351431065930945E-2</v>
      </c>
      <c r="H3216">
        <f>Ergebnis!$C$3/1000*Eigenverbrauch!E3216</f>
        <v>0.50451664204310853</v>
      </c>
      <c r="I3216">
        <f>Ergebnis!$C$4/1000*Eigenverbrauch!F3216</f>
        <v>0</v>
      </c>
      <c r="J3216">
        <f t="shared" si="150"/>
        <v>1.3048716406041303E-2</v>
      </c>
      <c r="K3216">
        <f t="shared" si="151"/>
        <v>2.302714659889642E-3</v>
      </c>
      <c r="L3216">
        <f t="shared" si="152"/>
        <v>0</v>
      </c>
    </row>
    <row r="3217" spans="2:12" x14ac:dyDescent="0.35">
      <c r="B3217" s="30">
        <v>41042</v>
      </c>
      <c r="C3217" s="31" t="s">
        <v>74</v>
      </c>
      <c r="D3217" s="32">
        <v>0</v>
      </c>
      <c r="E3217" s="32">
        <v>0.15397135929748365</v>
      </c>
      <c r="F3217">
        <v>0</v>
      </c>
      <c r="G3217">
        <f>(D3217*Ergebnis!$C$2*Ergebnis!$C$6)</f>
        <v>0</v>
      </c>
      <c r="H3217">
        <f>Ergebnis!$C$3/1000*Eigenverbrauch!E3217</f>
        <v>0.46191407789245098</v>
      </c>
      <c r="I3217">
        <f>Ergebnis!$C$4/1000*Eigenverbrauch!F3217</f>
        <v>0</v>
      </c>
      <c r="J3217">
        <f t="shared" si="150"/>
        <v>0</v>
      </c>
      <c r="K3217">
        <f t="shared" si="151"/>
        <v>0</v>
      </c>
      <c r="L3217">
        <f t="shared" si="152"/>
        <v>0</v>
      </c>
    </row>
    <row r="3218" spans="2:12" x14ac:dyDescent="0.35">
      <c r="B3218" s="30">
        <v>41042</v>
      </c>
      <c r="C3218" s="31" t="s">
        <v>75</v>
      </c>
      <c r="D3218" s="32">
        <v>0</v>
      </c>
      <c r="E3218" s="32">
        <v>0.13067978558366147</v>
      </c>
      <c r="F3218">
        <v>0</v>
      </c>
      <c r="G3218">
        <f>(D3218*Ergebnis!$C$2*Ergebnis!$C$6)</f>
        <v>0</v>
      </c>
      <c r="H3218">
        <f>Ergebnis!$C$3/1000*Eigenverbrauch!E3218</f>
        <v>0.39203935675098445</v>
      </c>
      <c r="I3218">
        <f>Ergebnis!$C$4/1000*Eigenverbrauch!F3218</f>
        <v>0</v>
      </c>
      <c r="J3218">
        <f t="shared" si="150"/>
        <v>0</v>
      </c>
      <c r="K3218">
        <f t="shared" si="151"/>
        <v>0</v>
      </c>
      <c r="L3218">
        <f t="shared" si="152"/>
        <v>0</v>
      </c>
    </row>
    <row r="3219" spans="2:12" x14ac:dyDescent="0.35">
      <c r="B3219" s="30">
        <v>41042</v>
      </c>
      <c r="C3219" s="31" t="s">
        <v>76</v>
      </c>
      <c r="D3219" s="32">
        <v>0</v>
      </c>
      <c r="E3219" s="32">
        <v>0.10395350058103596</v>
      </c>
      <c r="F3219">
        <v>0</v>
      </c>
      <c r="G3219">
        <f>(D3219*Ergebnis!$C$2*Ergebnis!$C$6)</f>
        <v>0</v>
      </c>
      <c r="H3219">
        <f>Ergebnis!$C$3/1000*Eigenverbrauch!E3219</f>
        <v>0.31186050174310787</v>
      </c>
      <c r="I3219">
        <f>Ergebnis!$C$4/1000*Eigenverbrauch!F3219</f>
        <v>0</v>
      </c>
      <c r="J3219">
        <f t="shared" si="150"/>
        <v>0</v>
      </c>
      <c r="K3219">
        <f t="shared" si="151"/>
        <v>0</v>
      </c>
      <c r="L3219">
        <f t="shared" si="152"/>
        <v>0</v>
      </c>
    </row>
    <row r="3220" spans="2:12" x14ac:dyDescent="0.35">
      <c r="B3220" s="30">
        <v>41043</v>
      </c>
      <c r="C3220" s="31" t="s">
        <v>53</v>
      </c>
      <c r="D3220" s="32">
        <v>0</v>
      </c>
      <c r="E3220" s="32">
        <v>7.9566174300796946E-2</v>
      </c>
      <c r="F3220">
        <v>0</v>
      </c>
      <c r="G3220">
        <f>(D3220*Ergebnis!$C$2*Ergebnis!$C$6)</f>
        <v>0</v>
      </c>
      <c r="H3220">
        <f>Ergebnis!$C$3/1000*Eigenverbrauch!E3220</f>
        <v>0.23869852290239085</v>
      </c>
      <c r="I3220">
        <f>Ergebnis!$C$4/1000*Eigenverbrauch!F3220</f>
        <v>0</v>
      </c>
      <c r="J3220">
        <f t="shared" si="150"/>
        <v>0</v>
      </c>
      <c r="K3220">
        <f t="shared" si="151"/>
        <v>0</v>
      </c>
      <c r="L3220">
        <f t="shared" si="152"/>
        <v>0</v>
      </c>
    </row>
    <row r="3221" spans="2:12" x14ac:dyDescent="0.35">
      <c r="B3221" s="30">
        <v>41043</v>
      </c>
      <c r="C3221" s="31" t="s">
        <v>54</v>
      </c>
      <c r="D3221" s="32">
        <v>0</v>
      </c>
      <c r="E3221" s="32">
        <v>6.8942460358575597E-2</v>
      </c>
      <c r="F3221">
        <v>0</v>
      </c>
      <c r="G3221">
        <f>(D3221*Ergebnis!$C$2*Ergebnis!$C$6)</f>
        <v>0</v>
      </c>
      <c r="H3221">
        <f>Ergebnis!$C$3/1000*Eigenverbrauch!E3221</f>
        <v>0.20682738107572679</v>
      </c>
      <c r="I3221">
        <f>Ergebnis!$C$4/1000*Eigenverbrauch!F3221</f>
        <v>0</v>
      </c>
      <c r="J3221">
        <f t="shared" si="150"/>
        <v>0</v>
      </c>
      <c r="K3221">
        <f t="shared" si="151"/>
        <v>0</v>
      </c>
      <c r="L3221">
        <f t="shared" si="152"/>
        <v>0</v>
      </c>
    </row>
    <row r="3222" spans="2:12" x14ac:dyDescent="0.35">
      <c r="B3222" s="30">
        <v>41043</v>
      </c>
      <c r="C3222" s="31" t="s">
        <v>55</v>
      </c>
      <c r="D3222" s="32">
        <v>0</v>
      </c>
      <c r="E3222" s="32">
        <v>6.8469175573996802E-2</v>
      </c>
      <c r="F3222">
        <v>0</v>
      </c>
      <c r="G3222">
        <f>(D3222*Ergebnis!$C$2*Ergebnis!$C$6)</f>
        <v>0</v>
      </c>
      <c r="H3222">
        <f>Ergebnis!$C$3/1000*Eigenverbrauch!E3222</f>
        <v>0.20540752672199042</v>
      </c>
      <c r="I3222">
        <f>Ergebnis!$C$4/1000*Eigenverbrauch!F3222</f>
        <v>0</v>
      </c>
      <c r="J3222">
        <f t="shared" si="150"/>
        <v>0</v>
      </c>
      <c r="K3222">
        <f t="shared" si="151"/>
        <v>0</v>
      </c>
      <c r="L3222">
        <f t="shared" si="152"/>
        <v>0</v>
      </c>
    </row>
    <row r="3223" spans="2:12" x14ac:dyDescent="0.35">
      <c r="B3223" s="30">
        <v>41043</v>
      </c>
      <c r="C3223" s="31" t="s">
        <v>56</v>
      </c>
      <c r="D3223" s="32">
        <v>0</v>
      </c>
      <c r="E3223" s="32">
        <v>7.1668903609628215E-2</v>
      </c>
      <c r="F3223">
        <v>0</v>
      </c>
      <c r="G3223">
        <f>(D3223*Ergebnis!$C$2*Ergebnis!$C$6)</f>
        <v>0</v>
      </c>
      <c r="H3223">
        <f>Ergebnis!$C$3/1000*Eigenverbrauch!E3223</f>
        <v>0.21500671082888465</v>
      </c>
      <c r="I3223">
        <f>Ergebnis!$C$4/1000*Eigenverbrauch!F3223</f>
        <v>0</v>
      </c>
      <c r="J3223">
        <f t="shared" si="150"/>
        <v>0</v>
      </c>
      <c r="K3223">
        <f t="shared" si="151"/>
        <v>0</v>
      </c>
      <c r="L3223">
        <f t="shared" si="152"/>
        <v>0</v>
      </c>
    </row>
    <row r="3224" spans="2:12" x14ac:dyDescent="0.35">
      <c r="B3224" s="30">
        <v>41043</v>
      </c>
      <c r="C3224" s="31" t="s">
        <v>57</v>
      </c>
      <c r="D3224" s="32">
        <v>0</v>
      </c>
      <c r="E3224" s="32">
        <v>7.7811148385739298E-2</v>
      </c>
      <c r="F3224">
        <v>0</v>
      </c>
      <c r="G3224">
        <f>(D3224*Ergebnis!$C$2*Ergebnis!$C$6)</f>
        <v>0</v>
      </c>
      <c r="H3224">
        <f>Ergebnis!$C$3/1000*Eigenverbrauch!E3224</f>
        <v>0.23343344515721789</v>
      </c>
      <c r="I3224">
        <f>Ergebnis!$C$4/1000*Eigenverbrauch!F3224</f>
        <v>0</v>
      </c>
      <c r="J3224">
        <f t="shared" si="150"/>
        <v>0</v>
      </c>
      <c r="K3224">
        <f t="shared" si="151"/>
        <v>0</v>
      </c>
      <c r="L3224">
        <f t="shared" si="152"/>
        <v>0</v>
      </c>
    </row>
    <row r="3225" spans="2:12" x14ac:dyDescent="0.35">
      <c r="B3225" s="30">
        <v>41043</v>
      </c>
      <c r="C3225" s="31" t="s">
        <v>58</v>
      </c>
      <c r="D3225" s="32">
        <v>0</v>
      </c>
      <c r="E3225" s="32">
        <v>9.0099961927265951E-2</v>
      </c>
      <c r="F3225">
        <v>0</v>
      </c>
      <c r="G3225">
        <f>(D3225*Ergebnis!$C$2*Ergebnis!$C$6)</f>
        <v>0</v>
      </c>
      <c r="H3225">
        <f>Ergebnis!$C$3/1000*Eigenverbrauch!E3225</f>
        <v>0.27029988578179787</v>
      </c>
      <c r="I3225">
        <f>Ergebnis!$C$4/1000*Eigenverbrauch!F3225</f>
        <v>0</v>
      </c>
      <c r="J3225">
        <f t="shared" si="150"/>
        <v>0</v>
      </c>
      <c r="K3225">
        <f t="shared" si="151"/>
        <v>0</v>
      </c>
      <c r="L3225">
        <f t="shared" si="152"/>
        <v>0</v>
      </c>
    </row>
    <row r="3226" spans="2:12" x14ac:dyDescent="0.35">
      <c r="B3226" s="30">
        <v>41043</v>
      </c>
      <c r="C3226" s="31" t="s">
        <v>59</v>
      </c>
      <c r="D3226" s="32">
        <v>7.0599123753125141E-6</v>
      </c>
      <c r="E3226" s="32">
        <v>0.11401823119339237</v>
      </c>
      <c r="F3226">
        <v>0</v>
      </c>
      <c r="G3226">
        <f>(D3226*Ergebnis!$C$2*Ergebnis!$C$6)</f>
        <v>4.6313025182050091E-2</v>
      </c>
      <c r="H3226">
        <f>Ergebnis!$C$3/1000*Eigenverbrauch!E3226</f>
        <v>0.34205469358017709</v>
      </c>
      <c r="I3226">
        <f>Ergebnis!$C$4/1000*Eigenverbrauch!F3226</f>
        <v>0</v>
      </c>
      <c r="J3226">
        <f t="shared" si="150"/>
        <v>3.9366071404742575E-2</v>
      </c>
      <c r="K3226">
        <f t="shared" si="151"/>
        <v>6.9469537773075157E-3</v>
      </c>
      <c r="L3226">
        <f t="shared" si="152"/>
        <v>0</v>
      </c>
    </row>
    <row r="3227" spans="2:12" x14ac:dyDescent="0.35">
      <c r="B3227" s="30">
        <v>41043</v>
      </c>
      <c r="C3227" s="31" t="s">
        <v>60</v>
      </c>
      <c r="D3227" s="32">
        <v>2.863405801383735E-5</v>
      </c>
      <c r="E3227" s="32">
        <v>0.12595735471979483</v>
      </c>
      <c r="F3227">
        <v>0</v>
      </c>
      <c r="G3227">
        <f>(D3227*Ergebnis!$C$2*Ergebnis!$C$6)</f>
        <v>0.18783942057077302</v>
      </c>
      <c r="H3227">
        <f>Ergebnis!$C$3/1000*Eigenverbrauch!E3227</f>
        <v>0.37787206415938446</v>
      </c>
      <c r="I3227">
        <f>Ergebnis!$C$4/1000*Eigenverbrauch!F3227</f>
        <v>0</v>
      </c>
      <c r="J3227">
        <f t="shared" si="150"/>
        <v>0.15966350748515706</v>
      </c>
      <c r="K3227">
        <f t="shared" si="151"/>
        <v>2.8175913085615956E-2</v>
      </c>
      <c r="L3227">
        <f t="shared" si="152"/>
        <v>0</v>
      </c>
    </row>
    <row r="3228" spans="2:12" x14ac:dyDescent="0.35">
      <c r="B3228" s="30">
        <v>41043</v>
      </c>
      <c r="C3228" s="31" t="s">
        <v>61</v>
      </c>
      <c r="D3228" s="32">
        <v>3.5102357620268926E-5</v>
      </c>
      <c r="E3228" s="32">
        <v>0.12438621582100561</v>
      </c>
      <c r="F3228">
        <v>0</v>
      </c>
      <c r="G3228">
        <f>(D3228*Ergebnis!$C$2*Ergebnis!$C$6)</f>
        <v>0.23027146598896414</v>
      </c>
      <c r="H3228">
        <f>Ergebnis!$C$3/1000*Eigenverbrauch!E3228</f>
        <v>0.3731586474630168</v>
      </c>
      <c r="I3228">
        <f>Ergebnis!$C$4/1000*Eigenverbrauch!F3228</f>
        <v>0</v>
      </c>
      <c r="J3228">
        <f t="shared" si="150"/>
        <v>0.19573074609061952</v>
      </c>
      <c r="K3228">
        <f t="shared" si="151"/>
        <v>3.4540719898344618E-2</v>
      </c>
      <c r="L3228">
        <f t="shared" si="152"/>
        <v>0</v>
      </c>
    </row>
    <row r="3229" spans="2:12" x14ac:dyDescent="0.35">
      <c r="B3229" s="30">
        <v>41043</v>
      </c>
      <c r="C3229" s="31" t="s">
        <v>62</v>
      </c>
      <c r="D3229" s="32">
        <v>4.7697136122223093E-5</v>
      </c>
      <c r="E3229" s="32">
        <v>0.11931303161688153</v>
      </c>
      <c r="F3229">
        <v>0</v>
      </c>
      <c r="G3229">
        <f>(D3229*Ergebnis!$C$2*Ergebnis!$C$6)</f>
        <v>0.31289321296178352</v>
      </c>
      <c r="H3229">
        <f>Ergebnis!$C$3/1000*Eigenverbrauch!E3229</f>
        <v>0.35793909485064457</v>
      </c>
      <c r="I3229">
        <f>Ergebnis!$C$4/1000*Eigenverbrauch!F3229</f>
        <v>0</v>
      </c>
      <c r="J3229">
        <f t="shared" si="150"/>
        <v>0.26595923101751601</v>
      </c>
      <c r="K3229">
        <f t="shared" si="151"/>
        <v>4.6933981944267511E-2</v>
      </c>
      <c r="L3229">
        <f t="shared" si="152"/>
        <v>0</v>
      </c>
    </row>
    <row r="3230" spans="2:12" x14ac:dyDescent="0.35">
      <c r="B3230" s="30">
        <v>41043</v>
      </c>
      <c r="C3230" s="31" t="s">
        <v>63</v>
      </c>
      <c r="D3230" s="32">
        <v>6.4932788122287722E-5</v>
      </c>
      <c r="E3230" s="32">
        <v>0.11579534520509971</v>
      </c>
      <c r="F3230">
        <v>0</v>
      </c>
      <c r="G3230">
        <f>(D3230*Ergebnis!$C$2*Ergebnis!$C$6)</f>
        <v>0.42595909008220745</v>
      </c>
      <c r="H3230">
        <f>Ergebnis!$C$3/1000*Eigenverbrauch!E3230</f>
        <v>0.34738603561529913</v>
      </c>
      <c r="I3230">
        <f>Ergebnis!$C$4/1000*Eigenverbrauch!F3230</f>
        <v>0</v>
      </c>
      <c r="J3230">
        <f t="shared" si="150"/>
        <v>0.29527813027300426</v>
      </c>
      <c r="K3230">
        <f t="shared" si="151"/>
        <v>0.13068095980920319</v>
      </c>
      <c r="L3230">
        <f t="shared" si="152"/>
        <v>0</v>
      </c>
    </row>
    <row r="3231" spans="2:12" x14ac:dyDescent="0.35">
      <c r="B3231" s="30">
        <v>41043</v>
      </c>
      <c r="C3231" s="31" t="s">
        <v>64</v>
      </c>
      <c r="D3231" s="32">
        <v>6.3092215063547034E-5</v>
      </c>
      <c r="E3231" s="32">
        <v>0.12002879750693281</v>
      </c>
      <c r="F3231">
        <v>0</v>
      </c>
      <c r="G3231">
        <f>(D3231*Ergebnis!$C$2*Ergebnis!$C$6)</f>
        <v>0.41388493081686856</v>
      </c>
      <c r="H3231">
        <f>Ergebnis!$C$3/1000*Eigenverbrauch!E3231</f>
        <v>0.36008639252079844</v>
      </c>
      <c r="I3231">
        <f>Ergebnis!$C$4/1000*Eigenverbrauch!F3231</f>
        <v>0</v>
      </c>
      <c r="J3231">
        <f t="shared" si="150"/>
        <v>0.30607343364267864</v>
      </c>
      <c r="K3231">
        <f t="shared" si="151"/>
        <v>0.10781149717418992</v>
      </c>
      <c r="L3231">
        <f t="shared" si="152"/>
        <v>0</v>
      </c>
    </row>
    <row r="3232" spans="2:12" x14ac:dyDescent="0.35">
      <c r="B3232" s="30">
        <v>41043</v>
      </c>
      <c r="C3232" s="31" t="s">
        <v>65</v>
      </c>
      <c r="D3232" s="32">
        <v>1.8428080403120207E-4</v>
      </c>
      <c r="E3232" s="32">
        <v>0.12586079378333134</v>
      </c>
      <c r="F3232">
        <v>0</v>
      </c>
      <c r="G3232">
        <f>(D3232*Ergebnis!$C$2*Ergebnis!$C$6)</f>
        <v>1.2088820744446855</v>
      </c>
      <c r="H3232">
        <f>Ergebnis!$C$3/1000*Eigenverbrauch!E3232</f>
        <v>0.377582381349994</v>
      </c>
      <c r="I3232">
        <f>Ergebnis!$C$4/1000*Eigenverbrauch!F3232</f>
        <v>0</v>
      </c>
      <c r="J3232">
        <f t="shared" si="150"/>
        <v>0.32094502414749487</v>
      </c>
      <c r="K3232">
        <f t="shared" si="151"/>
        <v>0.88793705029719061</v>
      </c>
      <c r="L3232">
        <f t="shared" si="152"/>
        <v>0</v>
      </c>
    </row>
    <row r="3233" spans="2:12" x14ac:dyDescent="0.35">
      <c r="B3233" s="30">
        <v>41043</v>
      </c>
      <c r="C3233" s="31" t="s">
        <v>66</v>
      </c>
      <c r="D3233" s="32">
        <v>4.7488099610551833E-4</v>
      </c>
      <c r="E3233" s="32">
        <v>0.12156589352403967</v>
      </c>
      <c r="F3233">
        <v>0</v>
      </c>
      <c r="G3233">
        <f>(D3233*Ergebnis!$C$2*Ergebnis!$C$6)</f>
        <v>3.1152193344522003</v>
      </c>
      <c r="H3233">
        <f>Ergebnis!$C$3/1000*Eigenverbrauch!E3233</f>
        <v>0.36469768057211899</v>
      </c>
      <c r="I3233">
        <f>Ergebnis!$C$4/1000*Eigenverbrauch!F3233</f>
        <v>0</v>
      </c>
      <c r="J3233">
        <f t="shared" si="150"/>
        <v>0.30999302848630111</v>
      </c>
      <c r="K3233">
        <f t="shared" si="151"/>
        <v>2.8052263059658991</v>
      </c>
      <c r="L3233">
        <f t="shared" si="152"/>
        <v>0</v>
      </c>
    </row>
    <row r="3234" spans="2:12" x14ac:dyDescent="0.35">
      <c r="B3234" s="30">
        <v>41043</v>
      </c>
      <c r="C3234" s="31" t="s">
        <v>67</v>
      </c>
      <c r="D3234" s="32">
        <v>5.5363122911878076E-4</v>
      </c>
      <c r="E3234" s="32">
        <v>0.11264685905127231</v>
      </c>
      <c r="F3234">
        <v>0</v>
      </c>
      <c r="G3234">
        <f>(D3234*Ergebnis!$C$2*Ergebnis!$C$6)</f>
        <v>3.6318208630192017</v>
      </c>
      <c r="H3234">
        <f>Ergebnis!$C$3/1000*Eigenverbrauch!E3234</f>
        <v>0.33794057715381692</v>
      </c>
      <c r="I3234">
        <f>Ergebnis!$C$4/1000*Eigenverbrauch!F3234</f>
        <v>0</v>
      </c>
      <c r="J3234">
        <f t="shared" si="150"/>
        <v>0.28724949058074439</v>
      </c>
      <c r="K3234">
        <f t="shared" si="151"/>
        <v>3.3445713724384571</v>
      </c>
      <c r="L3234">
        <f t="shared" si="152"/>
        <v>0</v>
      </c>
    </row>
    <row r="3235" spans="2:12" x14ac:dyDescent="0.35">
      <c r="B3235" s="30">
        <v>41043</v>
      </c>
      <c r="C3235" s="31" t="s">
        <v>68</v>
      </c>
      <c r="D3235" s="32">
        <v>2.6773764529467294E-4</v>
      </c>
      <c r="E3235" s="32">
        <v>0.10853394287707716</v>
      </c>
      <c r="F3235">
        <v>0</v>
      </c>
      <c r="G3235">
        <f>(D3235*Ergebnis!$C$2*Ergebnis!$C$6)</f>
        <v>1.7563589531330546</v>
      </c>
      <c r="H3235">
        <f>Ergebnis!$C$3/1000*Eigenverbrauch!E3235</f>
        <v>0.32560182863123144</v>
      </c>
      <c r="I3235">
        <f>Ergebnis!$C$4/1000*Eigenverbrauch!F3235</f>
        <v>0</v>
      </c>
      <c r="J3235">
        <f t="shared" si="150"/>
        <v>0.2767615543365467</v>
      </c>
      <c r="K3235">
        <f t="shared" si="151"/>
        <v>1.4795973987965079</v>
      </c>
      <c r="L3235">
        <f t="shared" si="152"/>
        <v>0</v>
      </c>
    </row>
    <row r="3236" spans="2:12" x14ac:dyDescent="0.35">
      <c r="B3236" s="30">
        <v>41043</v>
      </c>
      <c r="C3236" s="31" t="s">
        <v>69</v>
      </c>
      <c r="D3236" s="32">
        <v>2.6162431334956988E-4</v>
      </c>
      <c r="E3236" s="32">
        <v>0.11188038549494082</v>
      </c>
      <c r="F3236">
        <v>0</v>
      </c>
      <c r="G3236">
        <f>(D3236*Ergebnis!$C$2*Ergebnis!$C$6)</f>
        <v>1.7162554955731784</v>
      </c>
      <c r="H3236">
        <f>Ergebnis!$C$3/1000*Eigenverbrauch!E3236</f>
        <v>0.33564115648482246</v>
      </c>
      <c r="I3236">
        <f>Ergebnis!$C$4/1000*Eigenverbrauch!F3236</f>
        <v>0</v>
      </c>
      <c r="J3236">
        <f t="shared" si="150"/>
        <v>0.2852949830120991</v>
      </c>
      <c r="K3236">
        <f t="shared" si="151"/>
        <v>1.4309605125610791</v>
      </c>
      <c r="L3236">
        <f t="shared" si="152"/>
        <v>0</v>
      </c>
    </row>
    <row r="3237" spans="2:12" x14ac:dyDescent="0.35">
      <c r="B3237" s="30">
        <v>41043</v>
      </c>
      <c r="C3237" s="31" t="s">
        <v>70</v>
      </c>
      <c r="D3237" s="32">
        <v>2.3477824059279495E-4</v>
      </c>
      <c r="E3237" s="32">
        <v>0.12538549060593204</v>
      </c>
      <c r="F3237">
        <v>0</v>
      </c>
      <c r="G3237">
        <f>(D3237*Ergebnis!$C$2*Ergebnis!$C$6)</f>
        <v>1.5401452582887349</v>
      </c>
      <c r="H3237">
        <f>Ergebnis!$C$3/1000*Eigenverbrauch!E3237</f>
        <v>0.3761564718177961</v>
      </c>
      <c r="I3237">
        <f>Ergebnis!$C$4/1000*Eigenverbrauch!F3237</f>
        <v>0</v>
      </c>
      <c r="J3237">
        <f t="shared" si="150"/>
        <v>0.3197330010451267</v>
      </c>
      <c r="K3237">
        <f t="shared" si="151"/>
        <v>1.2204122572436082</v>
      </c>
      <c r="L3237">
        <f t="shared" si="152"/>
        <v>0</v>
      </c>
    </row>
    <row r="3238" spans="2:12" x14ac:dyDescent="0.35">
      <c r="B3238" s="30">
        <v>41043</v>
      </c>
      <c r="C3238" s="31" t="s">
        <v>71</v>
      </c>
      <c r="D3238" s="32">
        <v>1.0236215596682167E-4</v>
      </c>
      <c r="E3238" s="32">
        <v>0.14486589540244865</v>
      </c>
      <c r="F3238">
        <v>0</v>
      </c>
      <c r="G3238">
        <f>(D3238*Ergebnis!$C$2*Ergebnis!$C$6)</f>
        <v>0.67149574314235017</v>
      </c>
      <c r="H3238">
        <f>Ergebnis!$C$3/1000*Eigenverbrauch!E3238</f>
        <v>0.43459768620734596</v>
      </c>
      <c r="I3238">
        <f>Ergebnis!$C$4/1000*Eigenverbrauch!F3238</f>
        <v>0</v>
      </c>
      <c r="J3238">
        <f t="shared" si="150"/>
        <v>0.36940803327624405</v>
      </c>
      <c r="K3238">
        <f t="shared" si="151"/>
        <v>0.30208770986610611</v>
      </c>
      <c r="L3238">
        <f t="shared" si="152"/>
        <v>0</v>
      </c>
    </row>
    <row r="3239" spans="2:12" x14ac:dyDescent="0.35">
      <c r="B3239" s="30">
        <v>41043</v>
      </c>
      <c r="C3239" s="31" t="s">
        <v>72</v>
      </c>
      <c r="D3239" s="32">
        <v>5.9503097599002681E-5</v>
      </c>
      <c r="E3239" s="32">
        <v>0.15284021561888372</v>
      </c>
      <c r="F3239">
        <v>0</v>
      </c>
      <c r="G3239">
        <f>(D3239*Ergebnis!$C$2*Ergebnis!$C$6)</f>
        <v>0.39034032024945758</v>
      </c>
      <c r="H3239">
        <f>Ergebnis!$C$3/1000*Eigenverbrauch!E3239</f>
        <v>0.45852064685665117</v>
      </c>
      <c r="I3239">
        <f>Ergebnis!$C$4/1000*Eigenverbrauch!F3239</f>
        <v>0</v>
      </c>
      <c r="J3239">
        <f t="shared" si="150"/>
        <v>0.33178927221203891</v>
      </c>
      <c r="K3239">
        <f t="shared" si="151"/>
        <v>5.8551048037418674E-2</v>
      </c>
      <c r="L3239">
        <f t="shared" si="152"/>
        <v>0</v>
      </c>
    </row>
    <row r="3240" spans="2:12" x14ac:dyDescent="0.35">
      <c r="B3240" s="30">
        <v>41043</v>
      </c>
      <c r="C3240" s="31" t="s">
        <v>73</v>
      </c>
      <c r="D3240" s="32">
        <v>6.1790666972008972E-6</v>
      </c>
      <c r="E3240" s="32">
        <v>0.15735326076426029</v>
      </c>
      <c r="F3240">
        <v>0</v>
      </c>
      <c r="G3240">
        <f>(D3240*Ergebnis!$C$2*Ergebnis!$C$6)</f>
        <v>4.0534677533637889E-2</v>
      </c>
      <c r="H3240">
        <f>Ergebnis!$C$3/1000*Eigenverbrauch!E3240</f>
        <v>0.47205978229278089</v>
      </c>
      <c r="I3240">
        <f>Ergebnis!$C$4/1000*Eigenverbrauch!F3240</f>
        <v>0</v>
      </c>
      <c r="J3240">
        <f t="shared" si="150"/>
        <v>3.4454475903592206E-2</v>
      </c>
      <c r="K3240">
        <f t="shared" si="151"/>
        <v>6.0802016300456826E-3</v>
      </c>
      <c r="L3240">
        <f t="shared" si="152"/>
        <v>0</v>
      </c>
    </row>
    <row r="3241" spans="2:12" x14ac:dyDescent="0.35">
      <c r="B3241" s="30">
        <v>41043</v>
      </c>
      <c r="C3241" s="31" t="s">
        <v>74</v>
      </c>
      <c r="D3241" s="32">
        <v>0</v>
      </c>
      <c r="E3241" s="32">
        <v>0.15167957028683929</v>
      </c>
      <c r="F3241">
        <v>0</v>
      </c>
      <c r="G3241">
        <f>(D3241*Ergebnis!$C$2*Ergebnis!$C$6)</f>
        <v>0</v>
      </c>
      <c r="H3241">
        <f>Ergebnis!$C$3/1000*Eigenverbrauch!E3241</f>
        <v>0.45503871086051784</v>
      </c>
      <c r="I3241">
        <f>Ergebnis!$C$4/1000*Eigenverbrauch!F3241</f>
        <v>0</v>
      </c>
      <c r="J3241">
        <f t="shared" si="150"/>
        <v>0</v>
      </c>
      <c r="K3241">
        <f t="shared" si="151"/>
        <v>0</v>
      </c>
      <c r="L3241">
        <f t="shared" si="152"/>
        <v>0</v>
      </c>
    </row>
    <row r="3242" spans="2:12" x14ac:dyDescent="0.35">
      <c r="B3242" s="30">
        <v>41043</v>
      </c>
      <c r="C3242" s="31" t="s">
        <v>75</v>
      </c>
      <c r="D3242" s="32">
        <v>0</v>
      </c>
      <c r="E3242" s="32">
        <v>0.12672063592124699</v>
      </c>
      <c r="F3242">
        <v>0</v>
      </c>
      <c r="G3242">
        <f>(D3242*Ergebnis!$C$2*Ergebnis!$C$6)</f>
        <v>0</v>
      </c>
      <c r="H3242">
        <f>Ergebnis!$C$3/1000*Eigenverbrauch!E3242</f>
        <v>0.38016190776374098</v>
      </c>
      <c r="I3242">
        <f>Ergebnis!$C$4/1000*Eigenverbrauch!F3242</f>
        <v>0</v>
      </c>
      <c r="J3242">
        <f t="shared" si="150"/>
        <v>0</v>
      </c>
      <c r="K3242">
        <f t="shared" si="151"/>
        <v>0</v>
      </c>
      <c r="L3242">
        <f t="shared" si="152"/>
        <v>0</v>
      </c>
    </row>
    <row r="3243" spans="2:12" x14ac:dyDescent="0.35">
      <c r="B3243" s="30">
        <v>41043</v>
      </c>
      <c r="C3243" s="31" t="s">
        <v>76</v>
      </c>
      <c r="D3243" s="32">
        <v>0</v>
      </c>
      <c r="E3243" s="32">
        <v>9.6079006913462384E-2</v>
      </c>
      <c r="F3243">
        <v>0</v>
      </c>
      <c r="G3243">
        <f>(D3243*Ergebnis!$C$2*Ergebnis!$C$6)</f>
        <v>0</v>
      </c>
      <c r="H3243">
        <f>Ergebnis!$C$3/1000*Eigenverbrauch!E3243</f>
        <v>0.28823702074038715</v>
      </c>
      <c r="I3243">
        <f>Ergebnis!$C$4/1000*Eigenverbrauch!F3243</f>
        <v>0</v>
      </c>
      <c r="J3243">
        <f t="shared" si="150"/>
        <v>0</v>
      </c>
      <c r="K3243">
        <f t="shared" si="151"/>
        <v>0</v>
      </c>
      <c r="L3243">
        <f t="shared" si="152"/>
        <v>0</v>
      </c>
    </row>
    <row r="3244" spans="2:12" x14ac:dyDescent="0.35">
      <c r="B3244" s="30">
        <v>41044</v>
      </c>
      <c r="C3244" s="31" t="s">
        <v>53</v>
      </c>
      <c r="D3244" s="32">
        <v>0</v>
      </c>
      <c r="E3244" s="32">
        <v>7.9927681825913893E-2</v>
      </c>
      <c r="F3244">
        <v>0</v>
      </c>
      <c r="G3244">
        <f>(D3244*Ergebnis!$C$2*Ergebnis!$C$6)</f>
        <v>0</v>
      </c>
      <c r="H3244">
        <f>Ergebnis!$C$3/1000*Eigenverbrauch!E3244</f>
        <v>0.23978304547774168</v>
      </c>
      <c r="I3244">
        <f>Ergebnis!$C$4/1000*Eigenverbrauch!F3244</f>
        <v>0</v>
      </c>
      <c r="J3244">
        <f t="shared" si="150"/>
        <v>0</v>
      </c>
      <c r="K3244">
        <f t="shared" si="151"/>
        <v>0</v>
      </c>
      <c r="L3244">
        <f t="shared" si="152"/>
        <v>0</v>
      </c>
    </row>
    <row r="3245" spans="2:12" x14ac:dyDescent="0.35">
      <c r="B3245" s="30">
        <v>41044</v>
      </c>
      <c r="C3245" s="31" t="s">
        <v>54</v>
      </c>
      <c r="D3245" s="32">
        <v>0</v>
      </c>
      <c r="E3245" s="32">
        <v>6.9220163308359409E-2</v>
      </c>
      <c r="F3245">
        <v>0</v>
      </c>
      <c r="G3245">
        <f>(D3245*Ergebnis!$C$2*Ergebnis!$C$6)</f>
        <v>0</v>
      </c>
      <c r="H3245">
        <f>Ergebnis!$C$3/1000*Eigenverbrauch!E3245</f>
        <v>0.20766048992507824</v>
      </c>
      <c r="I3245">
        <f>Ergebnis!$C$4/1000*Eigenverbrauch!F3245</f>
        <v>0</v>
      </c>
      <c r="J3245">
        <f t="shared" si="150"/>
        <v>0</v>
      </c>
      <c r="K3245">
        <f t="shared" si="151"/>
        <v>0</v>
      </c>
      <c r="L3245">
        <f t="shared" si="152"/>
        <v>0</v>
      </c>
    </row>
    <row r="3246" spans="2:12" x14ac:dyDescent="0.35">
      <c r="B3246" s="30">
        <v>41044</v>
      </c>
      <c r="C3246" s="31" t="s">
        <v>55</v>
      </c>
      <c r="D3246" s="32">
        <v>0</v>
      </c>
      <c r="E3246" s="32">
        <v>6.5537877174100201E-2</v>
      </c>
      <c r="F3246">
        <v>0</v>
      </c>
      <c r="G3246">
        <f>(D3246*Ergebnis!$C$2*Ergebnis!$C$6)</f>
        <v>0</v>
      </c>
      <c r="H3246">
        <f>Ergebnis!$C$3/1000*Eigenverbrauch!E3246</f>
        <v>0.1966136315223006</v>
      </c>
      <c r="I3246">
        <f>Ergebnis!$C$4/1000*Eigenverbrauch!F3246</f>
        <v>0</v>
      </c>
      <c r="J3246">
        <f t="shared" si="150"/>
        <v>0</v>
      </c>
      <c r="K3246">
        <f t="shared" si="151"/>
        <v>0</v>
      </c>
      <c r="L3246">
        <f t="shared" si="152"/>
        <v>0</v>
      </c>
    </row>
    <row r="3247" spans="2:12" x14ac:dyDescent="0.35">
      <c r="B3247" s="30">
        <v>41044</v>
      </c>
      <c r="C3247" s="31" t="s">
        <v>56</v>
      </c>
      <c r="D3247" s="32">
        <v>0</v>
      </c>
      <c r="E3247" s="32">
        <v>6.5494202510669716E-2</v>
      </c>
      <c r="F3247">
        <v>0</v>
      </c>
      <c r="G3247">
        <f>(D3247*Ergebnis!$C$2*Ergebnis!$C$6)</f>
        <v>0</v>
      </c>
      <c r="H3247">
        <f>Ergebnis!$C$3/1000*Eigenverbrauch!E3247</f>
        <v>0.19648260753200913</v>
      </c>
      <c r="I3247">
        <f>Ergebnis!$C$4/1000*Eigenverbrauch!F3247</f>
        <v>0</v>
      </c>
      <c r="J3247">
        <f t="shared" si="150"/>
        <v>0</v>
      </c>
      <c r="K3247">
        <f t="shared" si="151"/>
        <v>0</v>
      </c>
      <c r="L3247">
        <f t="shared" si="152"/>
        <v>0</v>
      </c>
    </row>
    <row r="3248" spans="2:12" x14ac:dyDescent="0.35">
      <c r="B3248" s="30">
        <v>41044</v>
      </c>
      <c r="C3248" s="31" t="s">
        <v>57</v>
      </c>
      <c r="D3248" s="32">
        <v>0</v>
      </c>
      <c r="E3248" s="32">
        <v>7.1075121591043566E-2</v>
      </c>
      <c r="F3248">
        <v>0</v>
      </c>
      <c r="G3248">
        <f>(D3248*Ergebnis!$C$2*Ergebnis!$C$6)</f>
        <v>0</v>
      </c>
      <c r="H3248">
        <f>Ergebnis!$C$3/1000*Eigenverbrauch!E3248</f>
        <v>0.2132253647731307</v>
      </c>
      <c r="I3248">
        <f>Ergebnis!$C$4/1000*Eigenverbrauch!F3248</f>
        <v>0</v>
      </c>
      <c r="J3248">
        <f t="shared" si="150"/>
        <v>0</v>
      </c>
      <c r="K3248">
        <f t="shared" si="151"/>
        <v>0</v>
      </c>
      <c r="L3248">
        <f t="shared" si="152"/>
        <v>0</v>
      </c>
    </row>
    <row r="3249" spans="2:12" x14ac:dyDescent="0.35">
      <c r="B3249" s="30">
        <v>41044</v>
      </c>
      <c r="C3249" s="31" t="s">
        <v>58</v>
      </c>
      <c r="D3249" s="32">
        <v>0</v>
      </c>
      <c r="E3249" s="32">
        <v>8.332939864235496E-2</v>
      </c>
      <c r="F3249">
        <v>0</v>
      </c>
      <c r="G3249">
        <f>(D3249*Ergebnis!$C$2*Ergebnis!$C$6)</f>
        <v>0</v>
      </c>
      <c r="H3249">
        <f>Ergebnis!$C$3/1000*Eigenverbrauch!E3249</f>
        <v>0.24998819592706489</v>
      </c>
      <c r="I3249">
        <f>Ergebnis!$C$4/1000*Eigenverbrauch!F3249</f>
        <v>0</v>
      </c>
      <c r="J3249">
        <f t="shared" si="150"/>
        <v>0</v>
      </c>
      <c r="K3249">
        <f t="shared" si="151"/>
        <v>0</v>
      </c>
      <c r="L3249">
        <f t="shared" si="152"/>
        <v>0</v>
      </c>
    </row>
    <row r="3250" spans="2:12" x14ac:dyDescent="0.35">
      <c r="B3250" s="30">
        <v>41044</v>
      </c>
      <c r="C3250" s="31" t="s">
        <v>59</v>
      </c>
      <c r="D3250" s="32">
        <v>0</v>
      </c>
      <c r="E3250" s="32">
        <v>0.10251668683899223</v>
      </c>
      <c r="F3250">
        <v>0</v>
      </c>
      <c r="G3250">
        <f>(D3250*Ergebnis!$C$2*Ergebnis!$C$6)</f>
        <v>0</v>
      </c>
      <c r="H3250">
        <f>Ergebnis!$C$3/1000*Eigenverbrauch!E3250</f>
        <v>0.3075500605169767</v>
      </c>
      <c r="I3250">
        <f>Ergebnis!$C$4/1000*Eigenverbrauch!F3250</f>
        <v>0</v>
      </c>
      <c r="J3250">
        <f t="shared" si="150"/>
        <v>0</v>
      </c>
      <c r="K3250">
        <f t="shared" si="151"/>
        <v>0</v>
      </c>
      <c r="L3250">
        <f t="shared" si="152"/>
        <v>0</v>
      </c>
    </row>
    <row r="3251" spans="2:12" x14ac:dyDescent="0.35">
      <c r="B3251" s="30">
        <v>41044</v>
      </c>
      <c r="C3251" s="31" t="s">
        <v>60</v>
      </c>
      <c r="D3251" s="32">
        <v>4.8643716552432593E-7</v>
      </c>
      <c r="E3251" s="32">
        <v>0.11426954118242071</v>
      </c>
      <c r="F3251">
        <v>0</v>
      </c>
      <c r="G3251">
        <f>(D3251*Ergebnis!$C$2*Ergebnis!$C$6)</f>
        <v>3.1910278058395782E-3</v>
      </c>
      <c r="H3251">
        <f>Ergebnis!$C$3/1000*Eigenverbrauch!E3251</f>
        <v>0.3428086235472621</v>
      </c>
      <c r="I3251">
        <f>Ergebnis!$C$4/1000*Eigenverbrauch!F3251</f>
        <v>0</v>
      </c>
      <c r="J3251">
        <f t="shared" si="150"/>
        <v>2.7123736349636413E-3</v>
      </c>
      <c r="K3251">
        <f t="shared" si="151"/>
        <v>4.786541708759369E-4</v>
      </c>
      <c r="L3251">
        <f t="shared" si="152"/>
        <v>0</v>
      </c>
    </row>
    <row r="3252" spans="2:12" x14ac:dyDescent="0.35">
      <c r="B3252" s="30">
        <v>41044</v>
      </c>
      <c r="C3252" s="31" t="s">
        <v>61</v>
      </c>
      <c r="D3252" s="32">
        <v>9.4395104012558386E-6</v>
      </c>
      <c r="E3252" s="32">
        <v>0.11904257329986075</v>
      </c>
      <c r="F3252">
        <v>0</v>
      </c>
      <c r="G3252">
        <f>(D3252*Ergebnis!$C$2*Ergebnis!$C$6)</f>
        <v>6.1923188232238302E-2</v>
      </c>
      <c r="H3252">
        <f>Ergebnis!$C$3/1000*Eigenverbrauch!E3252</f>
        <v>0.35712771989958225</v>
      </c>
      <c r="I3252">
        <f>Ergebnis!$C$4/1000*Eigenverbrauch!F3252</f>
        <v>0</v>
      </c>
      <c r="J3252">
        <f t="shared" si="150"/>
        <v>5.2634709997402558E-2</v>
      </c>
      <c r="K3252">
        <f t="shared" si="151"/>
        <v>9.2884782348357439E-3</v>
      </c>
      <c r="L3252">
        <f t="shared" si="152"/>
        <v>0</v>
      </c>
    </row>
    <row r="3253" spans="2:12" x14ac:dyDescent="0.35">
      <c r="B3253" s="30">
        <v>41044</v>
      </c>
      <c r="C3253" s="31" t="s">
        <v>62</v>
      </c>
      <c r="D3253" s="32">
        <v>2.2310374862021112E-5</v>
      </c>
      <c r="E3253" s="32">
        <v>0.11603649675528288</v>
      </c>
      <c r="F3253">
        <v>0</v>
      </c>
      <c r="G3253">
        <f>(D3253*Ergebnis!$C$2*Ergebnis!$C$6)</f>
        <v>0.14635605909485849</v>
      </c>
      <c r="H3253">
        <f>Ergebnis!$C$3/1000*Eigenverbrauch!E3253</f>
        <v>0.34810949026584864</v>
      </c>
      <c r="I3253">
        <f>Ergebnis!$C$4/1000*Eigenverbrauch!F3253</f>
        <v>0</v>
      </c>
      <c r="J3253">
        <f t="shared" si="150"/>
        <v>0.12440265023062971</v>
      </c>
      <c r="K3253">
        <f t="shared" si="151"/>
        <v>2.1953408864228779E-2</v>
      </c>
      <c r="L3253">
        <f t="shared" si="152"/>
        <v>0</v>
      </c>
    </row>
    <row r="3254" spans="2:12" x14ac:dyDescent="0.35">
      <c r="B3254" s="30">
        <v>41044</v>
      </c>
      <c r="C3254" s="31" t="s">
        <v>63</v>
      </c>
      <c r="D3254" s="32">
        <v>2.79372696415998E-5</v>
      </c>
      <c r="E3254" s="32">
        <v>0.11392920322783533</v>
      </c>
      <c r="F3254">
        <v>0</v>
      </c>
      <c r="G3254">
        <f>(D3254*Ergebnis!$C$2*Ergebnis!$C$6)</f>
        <v>0.18326848884889468</v>
      </c>
      <c r="H3254">
        <f>Ergebnis!$C$3/1000*Eigenverbrauch!E3254</f>
        <v>0.34178760968350597</v>
      </c>
      <c r="I3254">
        <f>Ergebnis!$C$4/1000*Eigenverbrauch!F3254</f>
        <v>0</v>
      </c>
      <c r="J3254">
        <f t="shared" si="150"/>
        <v>0.15577821552156049</v>
      </c>
      <c r="K3254">
        <f t="shared" si="151"/>
        <v>2.7490273327334197E-2</v>
      </c>
      <c r="L3254">
        <f t="shared" si="152"/>
        <v>0</v>
      </c>
    </row>
    <row r="3255" spans="2:12" x14ac:dyDescent="0.35">
      <c r="B3255" s="30">
        <v>41044</v>
      </c>
      <c r="C3255" s="31" t="s">
        <v>64</v>
      </c>
      <c r="D3255" s="32">
        <v>5.7228675176415971E-5</v>
      </c>
      <c r="E3255" s="32">
        <v>0.11807007322616038</v>
      </c>
      <c r="F3255">
        <v>0</v>
      </c>
      <c r="G3255">
        <f>(D3255*Ergebnis!$C$2*Ergebnis!$C$6)</f>
        <v>0.37542010915728879</v>
      </c>
      <c r="H3255">
        <f>Ergebnis!$C$3/1000*Eigenverbrauch!E3255</f>
        <v>0.35421021967848115</v>
      </c>
      <c r="I3255">
        <f>Ergebnis!$C$4/1000*Eigenverbrauch!F3255</f>
        <v>0</v>
      </c>
      <c r="J3255">
        <f t="shared" si="150"/>
        <v>0.30107868672670896</v>
      </c>
      <c r="K3255">
        <f t="shared" si="151"/>
        <v>7.434142243057984E-2</v>
      </c>
      <c r="L3255">
        <f t="shared" si="152"/>
        <v>0</v>
      </c>
    </row>
    <row r="3256" spans="2:12" x14ac:dyDescent="0.35">
      <c r="B3256" s="30">
        <v>41044</v>
      </c>
      <c r="C3256" s="31" t="s">
        <v>65</v>
      </c>
      <c r="D3256" s="32">
        <v>3.2604437040549416E-5</v>
      </c>
      <c r="E3256" s="32">
        <v>0.12375659041111427</v>
      </c>
      <c r="F3256">
        <v>0</v>
      </c>
      <c r="G3256">
        <f>(D3256*Ergebnis!$C$2*Ergebnis!$C$6)</f>
        <v>0.21388510698600416</v>
      </c>
      <c r="H3256">
        <f>Ergebnis!$C$3/1000*Eigenverbrauch!E3256</f>
        <v>0.37126977123334282</v>
      </c>
      <c r="I3256">
        <f>Ergebnis!$C$4/1000*Eigenverbrauch!F3256</f>
        <v>0</v>
      </c>
      <c r="J3256">
        <f t="shared" si="150"/>
        <v>0.18180234093810352</v>
      </c>
      <c r="K3256">
        <f t="shared" si="151"/>
        <v>3.208276604790064E-2</v>
      </c>
      <c r="L3256">
        <f t="shared" si="152"/>
        <v>0</v>
      </c>
    </row>
    <row r="3257" spans="2:12" x14ac:dyDescent="0.35">
      <c r="B3257" s="30">
        <v>41044</v>
      </c>
      <c r="C3257" s="31" t="s">
        <v>66</v>
      </c>
      <c r="D3257" s="32">
        <v>3.6903489827750893E-5</v>
      </c>
      <c r="E3257" s="32">
        <v>0.12177561738195655</v>
      </c>
      <c r="F3257">
        <v>0</v>
      </c>
      <c r="G3257">
        <f>(D3257*Ergebnis!$C$2*Ergebnis!$C$6)</f>
        <v>0.24208689327004584</v>
      </c>
      <c r="H3257">
        <f>Ergebnis!$C$3/1000*Eigenverbrauch!E3257</f>
        <v>0.36532685214586968</v>
      </c>
      <c r="I3257">
        <f>Ergebnis!$C$4/1000*Eigenverbrauch!F3257</f>
        <v>0</v>
      </c>
      <c r="J3257">
        <f t="shared" si="150"/>
        <v>0.20577385927953895</v>
      </c>
      <c r="K3257">
        <f t="shared" si="151"/>
        <v>3.6313033990506893E-2</v>
      </c>
      <c r="L3257">
        <f t="shared" si="152"/>
        <v>0</v>
      </c>
    </row>
    <row r="3258" spans="2:12" x14ac:dyDescent="0.35">
      <c r="B3258" s="30">
        <v>41044</v>
      </c>
      <c r="C3258" s="31" t="s">
        <v>67</v>
      </c>
      <c r="D3258" s="32">
        <v>4.0847574953623804E-5</v>
      </c>
      <c r="E3258" s="32">
        <v>0.11520360115594024</v>
      </c>
      <c r="F3258">
        <v>0</v>
      </c>
      <c r="G3258">
        <f>(D3258*Ergebnis!$C$2*Ergebnis!$C$6)</f>
        <v>0.26796009169577217</v>
      </c>
      <c r="H3258">
        <f>Ergebnis!$C$3/1000*Eigenverbrauch!E3258</f>
        <v>0.34561080346782069</v>
      </c>
      <c r="I3258">
        <f>Ergebnis!$C$4/1000*Eigenverbrauch!F3258</f>
        <v>0</v>
      </c>
      <c r="J3258">
        <f t="shared" si="150"/>
        <v>0.22776607794140635</v>
      </c>
      <c r="K3258">
        <f t="shared" si="151"/>
        <v>4.019401375436582E-2</v>
      </c>
      <c r="L3258">
        <f t="shared" si="152"/>
        <v>0</v>
      </c>
    </row>
    <row r="3259" spans="2:12" x14ac:dyDescent="0.35">
      <c r="B3259" s="30">
        <v>41044</v>
      </c>
      <c r="C3259" s="31" t="s">
        <v>68</v>
      </c>
      <c r="D3259" s="32">
        <v>9.0306402432070129E-5</v>
      </c>
      <c r="E3259" s="32">
        <v>0.11057956805588094</v>
      </c>
      <c r="F3259">
        <v>0</v>
      </c>
      <c r="G3259">
        <f>(D3259*Ergebnis!$C$2*Ergebnis!$C$6)</f>
        <v>0.59240999995438004</v>
      </c>
      <c r="H3259">
        <f>Ergebnis!$C$3/1000*Eigenverbrauch!E3259</f>
        <v>0.33173870416764284</v>
      </c>
      <c r="I3259">
        <f>Ergebnis!$C$4/1000*Eigenverbrauch!F3259</f>
        <v>0</v>
      </c>
      <c r="J3259">
        <f t="shared" si="150"/>
        <v>0.28197789854249639</v>
      </c>
      <c r="K3259">
        <f t="shared" si="151"/>
        <v>0.31043210141188365</v>
      </c>
      <c r="L3259">
        <f t="shared" si="152"/>
        <v>0</v>
      </c>
    </row>
    <row r="3260" spans="2:12" x14ac:dyDescent="0.35">
      <c r="B3260" s="30">
        <v>41044</v>
      </c>
      <c r="C3260" s="31" t="s">
        <v>69</v>
      </c>
      <c r="D3260" s="32">
        <v>8.3364812610533804E-5</v>
      </c>
      <c r="E3260" s="32">
        <v>0.10901168374016587</v>
      </c>
      <c r="F3260">
        <v>0</v>
      </c>
      <c r="G3260">
        <f>(D3260*Ergebnis!$C$2*Ergebnis!$C$6)</f>
        <v>0.54687317072510178</v>
      </c>
      <c r="H3260">
        <f>Ergebnis!$C$3/1000*Eigenverbrauch!E3260</f>
        <v>0.32703505122049759</v>
      </c>
      <c r="I3260">
        <f>Ergebnis!$C$4/1000*Eigenverbrauch!F3260</f>
        <v>0</v>
      </c>
      <c r="J3260">
        <f t="shared" si="150"/>
        <v>0.27797979353742291</v>
      </c>
      <c r="K3260">
        <f t="shared" si="151"/>
        <v>0.26889337718767886</v>
      </c>
      <c r="L3260">
        <f t="shared" si="152"/>
        <v>0</v>
      </c>
    </row>
    <row r="3261" spans="2:12" x14ac:dyDescent="0.35">
      <c r="B3261" s="30">
        <v>41044</v>
      </c>
      <c r="C3261" s="31" t="s">
        <v>70</v>
      </c>
      <c r="D3261" s="32">
        <v>5.0352820106977522E-5</v>
      </c>
      <c r="E3261" s="32">
        <v>0.11644647151839617</v>
      </c>
      <c r="F3261">
        <v>0</v>
      </c>
      <c r="G3261">
        <f>(D3261*Ergebnis!$C$2*Ergebnis!$C$6)</f>
        <v>0.33031449990177253</v>
      </c>
      <c r="H3261">
        <f>Ergebnis!$C$3/1000*Eigenverbrauch!E3261</f>
        <v>0.34933941455518852</v>
      </c>
      <c r="I3261">
        <f>Ergebnis!$C$4/1000*Eigenverbrauch!F3261</f>
        <v>0</v>
      </c>
      <c r="J3261">
        <f t="shared" si="150"/>
        <v>0.28076732491650663</v>
      </c>
      <c r="K3261">
        <f t="shared" si="151"/>
        <v>4.9547174985265896E-2</v>
      </c>
      <c r="L3261">
        <f t="shared" si="152"/>
        <v>0</v>
      </c>
    </row>
    <row r="3262" spans="2:12" x14ac:dyDescent="0.35">
      <c r="B3262" s="30">
        <v>41044</v>
      </c>
      <c r="C3262" s="31" t="s">
        <v>71</v>
      </c>
      <c r="D3262" s="32">
        <v>3.832336047306514E-5</v>
      </c>
      <c r="E3262" s="32">
        <v>0.13281735756405599</v>
      </c>
      <c r="F3262">
        <v>0</v>
      </c>
      <c r="G3262">
        <f>(D3262*Ergebnis!$C$2*Ergebnis!$C$6)</f>
        <v>0.25140124470330732</v>
      </c>
      <c r="H3262">
        <f>Ergebnis!$C$3/1000*Eigenverbrauch!E3262</f>
        <v>0.39845207269216798</v>
      </c>
      <c r="I3262">
        <f>Ergebnis!$C$4/1000*Eigenverbrauch!F3262</f>
        <v>0</v>
      </c>
      <c r="J3262">
        <f t="shared" si="150"/>
        <v>0.21369105799781121</v>
      </c>
      <c r="K3262">
        <f t="shared" si="151"/>
        <v>3.7710186705496113E-2</v>
      </c>
      <c r="L3262">
        <f t="shared" si="152"/>
        <v>0</v>
      </c>
    </row>
    <row r="3263" spans="2:12" x14ac:dyDescent="0.35">
      <c r="B3263" s="30">
        <v>41044</v>
      </c>
      <c r="C3263" s="31" t="s">
        <v>72</v>
      </c>
      <c r="D3263" s="32">
        <v>1.2923452262443578E-5</v>
      </c>
      <c r="E3263" s="32">
        <v>0.13870609611315737</v>
      </c>
      <c r="F3263">
        <v>0</v>
      </c>
      <c r="G3263">
        <f>(D3263*Ergebnis!$C$2*Ergebnis!$C$6)</f>
        <v>8.4777846841629867E-2</v>
      </c>
      <c r="H3263">
        <f>Ergebnis!$C$3/1000*Eigenverbrauch!E3263</f>
        <v>0.41611828833947212</v>
      </c>
      <c r="I3263">
        <f>Ergebnis!$C$4/1000*Eigenverbrauch!F3263</f>
        <v>0</v>
      </c>
      <c r="J3263">
        <f t="shared" si="150"/>
        <v>7.2061169815385379E-2</v>
      </c>
      <c r="K3263">
        <f t="shared" si="151"/>
        <v>1.2716677026244488E-2</v>
      </c>
      <c r="L3263">
        <f t="shared" si="152"/>
        <v>0</v>
      </c>
    </row>
    <row r="3264" spans="2:12" x14ac:dyDescent="0.35">
      <c r="B3264" s="30">
        <v>41044</v>
      </c>
      <c r="C3264" s="31" t="s">
        <v>73</v>
      </c>
      <c r="D3264" s="32">
        <v>1.7879852570623872E-6</v>
      </c>
      <c r="E3264" s="32">
        <v>0.14634644350551015</v>
      </c>
      <c r="F3264">
        <v>0</v>
      </c>
      <c r="G3264">
        <f>(D3264*Ergebnis!$C$2*Ergebnis!$C$6)</f>
        <v>1.172918328632926E-2</v>
      </c>
      <c r="H3264">
        <f>Ergebnis!$C$3/1000*Eigenverbrauch!E3264</f>
        <v>0.43903933051653043</v>
      </c>
      <c r="I3264">
        <f>Ergebnis!$C$4/1000*Eigenverbrauch!F3264</f>
        <v>0</v>
      </c>
      <c r="J3264">
        <f t="shared" si="150"/>
        <v>9.9698057933798705E-3</v>
      </c>
      <c r="K3264">
        <f t="shared" si="151"/>
        <v>1.7593774929493891E-3</v>
      </c>
      <c r="L3264">
        <f t="shared" si="152"/>
        <v>0</v>
      </c>
    </row>
    <row r="3265" spans="2:12" x14ac:dyDescent="0.35">
      <c r="B3265" s="30">
        <v>41044</v>
      </c>
      <c r="C3265" s="31" t="s">
        <v>74</v>
      </c>
      <c r="D3265" s="32">
        <v>0</v>
      </c>
      <c r="E3265" s="32">
        <v>0.14327986092292191</v>
      </c>
      <c r="F3265">
        <v>0</v>
      </c>
      <c r="G3265">
        <f>(D3265*Ergebnis!$C$2*Ergebnis!$C$6)</f>
        <v>0</v>
      </c>
      <c r="H3265">
        <f>Ergebnis!$C$3/1000*Eigenverbrauch!E3265</f>
        <v>0.42983958276876577</v>
      </c>
      <c r="I3265">
        <f>Ergebnis!$C$4/1000*Eigenverbrauch!F3265</f>
        <v>0</v>
      </c>
      <c r="J3265">
        <f t="shared" si="150"/>
        <v>0</v>
      </c>
      <c r="K3265">
        <f t="shared" si="151"/>
        <v>0</v>
      </c>
      <c r="L3265">
        <f t="shared" si="152"/>
        <v>0</v>
      </c>
    </row>
    <row r="3266" spans="2:12" x14ac:dyDescent="0.35">
      <c r="B3266" s="30">
        <v>41044</v>
      </c>
      <c r="C3266" s="31" t="s">
        <v>75</v>
      </c>
      <c r="D3266" s="32">
        <v>0</v>
      </c>
      <c r="E3266" s="32">
        <v>0.12506211812177023</v>
      </c>
      <c r="F3266">
        <v>0</v>
      </c>
      <c r="G3266">
        <f>(D3266*Ergebnis!$C$2*Ergebnis!$C$6)</f>
        <v>0</v>
      </c>
      <c r="H3266">
        <f>Ergebnis!$C$3/1000*Eigenverbrauch!E3266</f>
        <v>0.37518635436531067</v>
      </c>
      <c r="I3266">
        <f>Ergebnis!$C$4/1000*Eigenverbrauch!F3266</f>
        <v>0</v>
      </c>
      <c r="J3266">
        <f t="shared" si="150"/>
        <v>0</v>
      </c>
      <c r="K3266">
        <f t="shared" si="151"/>
        <v>0</v>
      </c>
      <c r="L3266">
        <f t="shared" si="152"/>
        <v>0</v>
      </c>
    </row>
    <row r="3267" spans="2:12" x14ac:dyDescent="0.35">
      <c r="B3267" s="30">
        <v>41044</v>
      </c>
      <c r="C3267" s="31" t="s">
        <v>76</v>
      </c>
      <c r="D3267" s="32">
        <v>0</v>
      </c>
      <c r="E3267" s="32">
        <v>9.8434261738431186E-2</v>
      </c>
      <c r="F3267">
        <v>0</v>
      </c>
      <c r="G3267">
        <f>(D3267*Ergebnis!$C$2*Ergebnis!$C$6)</f>
        <v>0</v>
      </c>
      <c r="H3267">
        <f>Ergebnis!$C$3/1000*Eigenverbrauch!E3267</f>
        <v>0.29530278521529357</v>
      </c>
      <c r="I3267">
        <f>Ergebnis!$C$4/1000*Eigenverbrauch!F3267</f>
        <v>0</v>
      </c>
      <c r="J3267">
        <f t="shared" si="150"/>
        <v>0</v>
      </c>
      <c r="K3267">
        <f t="shared" si="151"/>
        <v>0</v>
      </c>
      <c r="L3267">
        <f t="shared" si="152"/>
        <v>0</v>
      </c>
    </row>
    <row r="3268" spans="2:12" x14ac:dyDescent="0.35">
      <c r="B3268" s="30">
        <v>41045</v>
      </c>
      <c r="C3268" s="31" t="s">
        <v>53</v>
      </c>
      <c r="D3268" s="32">
        <v>0</v>
      </c>
      <c r="E3268" s="32">
        <v>7.9927681825913893E-2</v>
      </c>
      <c r="F3268">
        <v>0</v>
      </c>
      <c r="G3268">
        <f>(D3268*Ergebnis!$C$2*Ergebnis!$C$6)</f>
        <v>0</v>
      </c>
      <c r="H3268">
        <f>Ergebnis!$C$3/1000*Eigenverbrauch!E3268</f>
        <v>0.23978304547774168</v>
      </c>
      <c r="I3268">
        <f>Ergebnis!$C$4/1000*Eigenverbrauch!F3268</f>
        <v>0</v>
      </c>
      <c r="J3268">
        <f t="shared" si="150"/>
        <v>0</v>
      </c>
      <c r="K3268">
        <f t="shared" si="151"/>
        <v>0</v>
      </c>
      <c r="L3268">
        <f t="shared" si="152"/>
        <v>0</v>
      </c>
    </row>
    <row r="3269" spans="2:12" x14ac:dyDescent="0.35">
      <c r="B3269" s="30">
        <v>41045</v>
      </c>
      <c r="C3269" s="31" t="s">
        <v>54</v>
      </c>
      <c r="D3269" s="32">
        <v>0</v>
      </c>
      <c r="E3269" s="32">
        <v>6.9220163308359409E-2</v>
      </c>
      <c r="F3269">
        <v>0</v>
      </c>
      <c r="G3269">
        <f>(D3269*Ergebnis!$C$2*Ergebnis!$C$6)</f>
        <v>0</v>
      </c>
      <c r="H3269">
        <f>Ergebnis!$C$3/1000*Eigenverbrauch!E3269</f>
        <v>0.20766048992507824</v>
      </c>
      <c r="I3269">
        <f>Ergebnis!$C$4/1000*Eigenverbrauch!F3269</f>
        <v>0</v>
      </c>
      <c r="J3269">
        <f t="shared" ref="J3269:J3332" si="153">MIN(G3269,H3269)*0.85</f>
        <v>0</v>
      </c>
      <c r="K3269">
        <f t="shared" ref="K3269:K3332" si="154">G3269-J3269</f>
        <v>0</v>
      </c>
      <c r="L3269">
        <f t="shared" ref="L3269:L3332" si="155">MIN(I3269,K3269)*0.9</f>
        <v>0</v>
      </c>
    </row>
    <row r="3270" spans="2:12" x14ac:dyDescent="0.35">
      <c r="B3270" s="30">
        <v>41045</v>
      </c>
      <c r="C3270" s="31" t="s">
        <v>55</v>
      </c>
      <c r="D3270" s="32">
        <v>0</v>
      </c>
      <c r="E3270" s="32">
        <v>6.5537877174100201E-2</v>
      </c>
      <c r="F3270">
        <v>0</v>
      </c>
      <c r="G3270">
        <f>(D3270*Ergebnis!$C$2*Ergebnis!$C$6)</f>
        <v>0</v>
      </c>
      <c r="H3270">
        <f>Ergebnis!$C$3/1000*Eigenverbrauch!E3270</f>
        <v>0.1966136315223006</v>
      </c>
      <c r="I3270">
        <f>Ergebnis!$C$4/1000*Eigenverbrauch!F3270</f>
        <v>0</v>
      </c>
      <c r="J3270">
        <f t="shared" si="153"/>
        <v>0</v>
      </c>
      <c r="K3270">
        <f t="shared" si="154"/>
        <v>0</v>
      </c>
      <c r="L3270">
        <f t="shared" si="155"/>
        <v>0</v>
      </c>
    </row>
    <row r="3271" spans="2:12" x14ac:dyDescent="0.35">
      <c r="B3271" s="30">
        <v>41045</v>
      </c>
      <c r="C3271" s="31" t="s">
        <v>56</v>
      </c>
      <c r="D3271" s="32">
        <v>0</v>
      </c>
      <c r="E3271" s="32">
        <v>6.5494202510669716E-2</v>
      </c>
      <c r="F3271">
        <v>0</v>
      </c>
      <c r="G3271">
        <f>(D3271*Ergebnis!$C$2*Ergebnis!$C$6)</f>
        <v>0</v>
      </c>
      <c r="H3271">
        <f>Ergebnis!$C$3/1000*Eigenverbrauch!E3271</f>
        <v>0.19648260753200913</v>
      </c>
      <c r="I3271">
        <f>Ergebnis!$C$4/1000*Eigenverbrauch!F3271</f>
        <v>0</v>
      </c>
      <c r="J3271">
        <f t="shared" si="153"/>
        <v>0</v>
      </c>
      <c r="K3271">
        <f t="shared" si="154"/>
        <v>0</v>
      </c>
      <c r="L3271">
        <f t="shared" si="155"/>
        <v>0</v>
      </c>
    </row>
    <row r="3272" spans="2:12" x14ac:dyDescent="0.35">
      <c r="B3272" s="30">
        <v>41045</v>
      </c>
      <c r="C3272" s="31" t="s">
        <v>57</v>
      </c>
      <c r="D3272" s="32">
        <v>0</v>
      </c>
      <c r="E3272" s="32">
        <v>7.1075121591043566E-2</v>
      </c>
      <c r="F3272">
        <v>0</v>
      </c>
      <c r="G3272">
        <f>(D3272*Ergebnis!$C$2*Ergebnis!$C$6)</f>
        <v>0</v>
      </c>
      <c r="H3272">
        <f>Ergebnis!$C$3/1000*Eigenverbrauch!E3272</f>
        <v>0.2132253647731307</v>
      </c>
      <c r="I3272">
        <f>Ergebnis!$C$4/1000*Eigenverbrauch!F3272</f>
        <v>0</v>
      </c>
      <c r="J3272">
        <f t="shared" si="153"/>
        <v>0</v>
      </c>
      <c r="K3272">
        <f t="shared" si="154"/>
        <v>0</v>
      </c>
      <c r="L3272">
        <f t="shared" si="155"/>
        <v>0</v>
      </c>
    </row>
    <row r="3273" spans="2:12" x14ac:dyDescent="0.35">
      <c r="B3273" s="30">
        <v>41045</v>
      </c>
      <c r="C3273" s="31" t="s">
        <v>58</v>
      </c>
      <c r="D3273" s="32">
        <v>0</v>
      </c>
      <c r="E3273" s="32">
        <v>8.332939864235496E-2</v>
      </c>
      <c r="F3273">
        <v>0</v>
      </c>
      <c r="G3273">
        <f>(D3273*Ergebnis!$C$2*Ergebnis!$C$6)</f>
        <v>0</v>
      </c>
      <c r="H3273">
        <f>Ergebnis!$C$3/1000*Eigenverbrauch!E3273</f>
        <v>0.24998819592706489</v>
      </c>
      <c r="I3273">
        <f>Ergebnis!$C$4/1000*Eigenverbrauch!F3273</f>
        <v>0</v>
      </c>
      <c r="J3273">
        <f t="shared" si="153"/>
        <v>0</v>
      </c>
      <c r="K3273">
        <f t="shared" si="154"/>
        <v>0</v>
      </c>
      <c r="L3273">
        <f t="shared" si="155"/>
        <v>0</v>
      </c>
    </row>
    <row r="3274" spans="2:12" x14ac:dyDescent="0.35">
      <c r="B3274" s="30">
        <v>41045</v>
      </c>
      <c r="C3274" s="31" t="s">
        <v>59</v>
      </c>
      <c r="D3274" s="32">
        <v>2.9580638444046851E-6</v>
      </c>
      <c r="E3274" s="32">
        <v>0.10251668683899223</v>
      </c>
      <c r="F3274">
        <v>0</v>
      </c>
      <c r="G3274">
        <f>(D3274*Ergebnis!$C$2*Ergebnis!$C$6)</f>
        <v>1.9404898819294733E-2</v>
      </c>
      <c r="H3274">
        <f>Ergebnis!$C$3/1000*Eigenverbrauch!E3274</f>
        <v>0.3075500605169767</v>
      </c>
      <c r="I3274">
        <f>Ergebnis!$C$4/1000*Eigenverbrauch!F3274</f>
        <v>0</v>
      </c>
      <c r="J3274">
        <f t="shared" si="153"/>
        <v>1.6494163996400524E-2</v>
      </c>
      <c r="K3274">
        <f t="shared" si="154"/>
        <v>2.9107348228942093E-3</v>
      </c>
      <c r="L3274">
        <f t="shared" si="155"/>
        <v>0</v>
      </c>
    </row>
    <row r="3275" spans="2:12" x14ac:dyDescent="0.35">
      <c r="B3275" s="30">
        <v>41045</v>
      </c>
      <c r="C3275" s="31" t="s">
        <v>60</v>
      </c>
      <c r="D3275" s="32">
        <v>3.1224007246493896E-5</v>
      </c>
      <c r="E3275" s="32">
        <v>0.11426954118242071</v>
      </c>
      <c r="F3275">
        <v>0</v>
      </c>
      <c r="G3275">
        <f>(D3275*Ergebnis!$C$2*Ergebnis!$C$6)</f>
        <v>0.20482948753699995</v>
      </c>
      <c r="H3275">
        <f>Ergebnis!$C$3/1000*Eigenverbrauch!E3275</f>
        <v>0.3428086235472621</v>
      </c>
      <c r="I3275">
        <f>Ergebnis!$C$4/1000*Eigenverbrauch!F3275</f>
        <v>0</v>
      </c>
      <c r="J3275">
        <f t="shared" si="153"/>
        <v>0.17410506440644996</v>
      </c>
      <c r="K3275">
        <f t="shared" si="154"/>
        <v>3.0724423130549988E-2</v>
      </c>
      <c r="L3275">
        <f t="shared" si="155"/>
        <v>0</v>
      </c>
    </row>
    <row r="3276" spans="2:12" x14ac:dyDescent="0.35">
      <c r="B3276" s="30">
        <v>41045</v>
      </c>
      <c r="C3276" s="31" t="s">
        <v>61</v>
      </c>
      <c r="D3276" s="32">
        <v>8.1879207213121682E-5</v>
      </c>
      <c r="E3276" s="32">
        <v>0.11904257329986075</v>
      </c>
      <c r="F3276">
        <v>0</v>
      </c>
      <c r="G3276">
        <f>(D3276*Ergebnis!$C$2*Ergebnis!$C$6)</f>
        <v>0.53712759931807819</v>
      </c>
      <c r="H3276">
        <f>Ergebnis!$C$3/1000*Eigenverbrauch!E3276</f>
        <v>0.35712771989958225</v>
      </c>
      <c r="I3276">
        <f>Ergebnis!$C$4/1000*Eigenverbrauch!F3276</f>
        <v>0</v>
      </c>
      <c r="J3276">
        <f t="shared" si="153"/>
        <v>0.30355856191464492</v>
      </c>
      <c r="K3276">
        <f t="shared" si="154"/>
        <v>0.23356903740343327</v>
      </c>
      <c r="L3276">
        <f t="shared" si="155"/>
        <v>0</v>
      </c>
    </row>
    <row r="3277" spans="2:12" x14ac:dyDescent="0.35">
      <c r="B3277" s="30">
        <v>41045</v>
      </c>
      <c r="C3277" s="31" t="s">
        <v>62</v>
      </c>
      <c r="D3277" s="32">
        <v>1.4278902850701903E-4</v>
      </c>
      <c r="E3277" s="32">
        <v>0.11603649675528288</v>
      </c>
      <c r="F3277">
        <v>0</v>
      </c>
      <c r="G3277">
        <f>(D3277*Ergebnis!$C$2*Ergebnis!$C$6)</f>
        <v>0.93669602700604482</v>
      </c>
      <c r="H3277">
        <f>Ergebnis!$C$3/1000*Eigenverbrauch!E3277</f>
        <v>0.34810949026584864</v>
      </c>
      <c r="I3277">
        <f>Ergebnis!$C$4/1000*Eigenverbrauch!F3277</f>
        <v>0</v>
      </c>
      <c r="J3277">
        <f t="shared" si="153"/>
        <v>0.29589306672597132</v>
      </c>
      <c r="K3277">
        <f t="shared" si="154"/>
        <v>0.64080296028007355</v>
      </c>
      <c r="L3277">
        <f t="shared" si="155"/>
        <v>0</v>
      </c>
    </row>
    <row r="3278" spans="2:12" x14ac:dyDescent="0.35">
      <c r="B3278" s="30">
        <v>41045</v>
      </c>
      <c r="C3278" s="31" t="s">
        <v>63</v>
      </c>
      <c r="D3278" s="32">
        <v>2.1925169214727524E-4</v>
      </c>
      <c r="E3278" s="32">
        <v>0.11392920322783533</v>
      </c>
      <c r="F3278">
        <v>0</v>
      </c>
      <c r="G3278">
        <f>(D3278*Ergebnis!$C$2*Ergebnis!$C$6)</f>
        <v>1.4382911004861256</v>
      </c>
      <c r="H3278">
        <f>Ergebnis!$C$3/1000*Eigenverbrauch!E3278</f>
        <v>0.34178760968350597</v>
      </c>
      <c r="I3278">
        <f>Ergebnis!$C$4/1000*Eigenverbrauch!F3278</f>
        <v>0</v>
      </c>
      <c r="J3278">
        <f t="shared" si="153"/>
        <v>0.29051946823098007</v>
      </c>
      <c r="K3278">
        <f t="shared" si="154"/>
        <v>1.1477716322551457</v>
      </c>
      <c r="L3278">
        <f t="shared" si="155"/>
        <v>0</v>
      </c>
    </row>
    <row r="3279" spans="2:12" x14ac:dyDescent="0.35">
      <c r="B3279" s="30">
        <v>41045</v>
      </c>
      <c r="C3279" s="31" t="s">
        <v>64</v>
      </c>
      <c r="D3279" s="32">
        <v>4.5007270066377769E-4</v>
      </c>
      <c r="E3279" s="32">
        <v>0.11807007322616038</v>
      </c>
      <c r="F3279">
        <v>0</v>
      </c>
      <c r="G3279">
        <f>(D3279*Ergebnis!$C$2*Ergebnis!$C$6)</f>
        <v>2.9524769163543816</v>
      </c>
      <c r="H3279">
        <f>Ergebnis!$C$3/1000*Eigenverbrauch!E3279</f>
        <v>0.35421021967848115</v>
      </c>
      <c r="I3279">
        <f>Ergebnis!$C$4/1000*Eigenverbrauch!F3279</f>
        <v>0</v>
      </c>
      <c r="J3279">
        <f t="shared" si="153"/>
        <v>0.30107868672670896</v>
      </c>
      <c r="K3279">
        <f t="shared" si="154"/>
        <v>2.6513982296276728</v>
      </c>
      <c r="L3279">
        <f t="shared" si="155"/>
        <v>0</v>
      </c>
    </row>
    <row r="3280" spans="2:12" x14ac:dyDescent="0.35">
      <c r="B3280" s="30">
        <v>41045</v>
      </c>
      <c r="C3280" s="31" t="s">
        <v>65</v>
      </c>
      <c r="D3280" s="32">
        <v>6.5825466055776966E-4</v>
      </c>
      <c r="E3280" s="32">
        <v>0.12375659041111427</v>
      </c>
      <c r="F3280">
        <v>0</v>
      </c>
      <c r="G3280">
        <f>(D3280*Ergebnis!$C$2*Ergebnis!$C$6)</f>
        <v>4.3181505732589693</v>
      </c>
      <c r="H3280">
        <f>Ergebnis!$C$3/1000*Eigenverbrauch!E3280</f>
        <v>0.37126977123334282</v>
      </c>
      <c r="I3280">
        <f>Ergebnis!$C$4/1000*Eigenverbrauch!F3280</f>
        <v>0</v>
      </c>
      <c r="J3280">
        <f t="shared" si="153"/>
        <v>0.3155793055483414</v>
      </c>
      <c r="K3280">
        <f t="shared" si="154"/>
        <v>4.0025712677106275</v>
      </c>
      <c r="L3280">
        <f t="shared" si="155"/>
        <v>0</v>
      </c>
    </row>
    <row r="3281" spans="2:12" x14ac:dyDescent="0.35">
      <c r="B3281" s="30">
        <v>41045</v>
      </c>
      <c r="C3281" s="31" t="s">
        <v>66</v>
      </c>
      <c r="D3281" s="32">
        <v>7.9769121670779668E-4</v>
      </c>
      <c r="E3281" s="32">
        <v>0.12177561738195655</v>
      </c>
      <c r="F3281">
        <v>0</v>
      </c>
      <c r="G3281">
        <f>(D3281*Ergebnis!$C$2*Ergebnis!$C$6)</f>
        <v>5.2328543816031461</v>
      </c>
      <c r="H3281">
        <f>Ergebnis!$C$3/1000*Eigenverbrauch!E3281</f>
        <v>0.36532685214586968</v>
      </c>
      <c r="I3281">
        <f>Ergebnis!$C$4/1000*Eigenverbrauch!F3281</f>
        <v>0</v>
      </c>
      <c r="J3281">
        <f t="shared" si="153"/>
        <v>0.31052782432398923</v>
      </c>
      <c r="K3281">
        <f t="shared" si="154"/>
        <v>4.922326557279157</v>
      </c>
      <c r="L3281">
        <f t="shared" si="155"/>
        <v>0</v>
      </c>
    </row>
    <row r="3282" spans="2:12" x14ac:dyDescent="0.35">
      <c r="B3282" s="30">
        <v>41045</v>
      </c>
      <c r="C3282" s="31" t="s">
        <v>67</v>
      </c>
      <c r="D3282" s="32">
        <v>6.4282014076518694E-4</v>
      </c>
      <c r="E3282" s="32">
        <v>0.11520360115594024</v>
      </c>
      <c r="F3282">
        <v>0</v>
      </c>
      <c r="G3282">
        <f>(D3282*Ergebnis!$C$2*Ergebnis!$C$6)</f>
        <v>4.2169001234196264</v>
      </c>
      <c r="H3282">
        <f>Ergebnis!$C$3/1000*Eigenverbrauch!E3282</f>
        <v>0.34561080346782069</v>
      </c>
      <c r="I3282">
        <f>Ergebnis!$C$4/1000*Eigenverbrauch!F3282</f>
        <v>0</v>
      </c>
      <c r="J3282">
        <f t="shared" si="153"/>
        <v>0.29376918294764759</v>
      </c>
      <c r="K3282">
        <f t="shared" si="154"/>
        <v>3.923130940471979</v>
      </c>
      <c r="L3282">
        <f t="shared" si="155"/>
        <v>0</v>
      </c>
    </row>
    <row r="3283" spans="2:12" x14ac:dyDescent="0.35">
      <c r="B3283" s="30">
        <v>41045</v>
      </c>
      <c r="C3283" s="31" t="s">
        <v>68</v>
      </c>
      <c r="D3283" s="32">
        <v>5.3452871015913629E-4</v>
      </c>
      <c r="E3283" s="32">
        <v>0.11057956805588094</v>
      </c>
      <c r="F3283">
        <v>0</v>
      </c>
      <c r="G3283">
        <f>(D3283*Ergebnis!$C$2*Ergebnis!$C$6)</f>
        <v>3.506508338643934</v>
      </c>
      <c r="H3283">
        <f>Ergebnis!$C$3/1000*Eigenverbrauch!E3283</f>
        <v>0.33173870416764284</v>
      </c>
      <c r="I3283">
        <f>Ergebnis!$C$4/1000*Eigenverbrauch!F3283</f>
        <v>0</v>
      </c>
      <c r="J3283">
        <f t="shared" si="153"/>
        <v>0.28197789854249639</v>
      </c>
      <c r="K3283">
        <f t="shared" si="154"/>
        <v>3.2245304401014376</v>
      </c>
      <c r="L3283">
        <f t="shared" si="155"/>
        <v>0</v>
      </c>
    </row>
    <row r="3284" spans="2:12" x14ac:dyDescent="0.35">
      <c r="B3284" s="30">
        <v>41045</v>
      </c>
      <c r="C3284" s="31" t="s">
        <v>69</v>
      </c>
      <c r="D3284" s="32">
        <v>4.6018270553643191E-4</v>
      </c>
      <c r="E3284" s="32">
        <v>0.10901168374016587</v>
      </c>
      <c r="F3284">
        <v>0</v>
      </c>
      <c r="G3284">
        <f>(D3284*Ergebnis!$C$2*Ergebnis!$C$6)</f>
        <v>3.0187985483189932</v>
      </c>
      <c r="H3284">
        <f>Ergebnis!$C$3/1000*Eigenverbrauch!E3284</f>
        <v>0.32703505122049759</v>
      </c>
      <c r="I3284">
        <f>Ergebnis!$C$4/1000*Eigenverbrauch!F3284</f>
        <v>0</v>
      </c>
      <c r="J3284">
        <f t="shared" si="153"/>
        <v>0.27797979353742291</v>
      </c>
      <c r="K3284">
        <f t="shared" si="154"/>
        <v>2.7408187547815701</v>
      </c>
      <c r="L3284">
        <f t="shared" si="155"/>
        <v>0</v>
      </c>
    </row>
    <row r="3285" spans="2:12" x14ac:dyDescent="0.35">
      <c r="B3285" s="30">
        <v>41045</v>
      </c>
      <c r="C3285" s="31" t="s">
        <v>70</v>
      </c>
      <c r="D3285" s="32">
        <v>2.2015883172622601E-4</v>
      </c>
      <c r="E3285" s="32">
        <v>0.11644647151839617</v>
      </c>
      <c r="F3285">
        <v>0</v>
      </c>
      <c r="G3285">
        <f>(D3285*Ergebnis!$C$2*Ergebnis!$C$6)</f>
        <v>1.4442419361240426</v>
      </c>
      <c r="H3285">
        <f>Ergebnis!$C$3/1000*Eigenverbrauch!E3285</f>
        <v>0.34933941455518852</v>
      </c>
      <c r="I3285">
        <f>Ergebnis!$C$4/1000*Eigenverbrauch!F3285</f>
        <v>0</v>
      </c>
      <c r="J3285">
        <f t="shared" si="153"/>
        <v>0.29693850237191022</v>
      </c>
      <c r="K3285">
        <f t="shared" si="154"/>
        <v>1.1473034337521324</v>
      </c>
      <c r="L3285">
        <f t="shared" si="155"/>
        <v>0</v>
      </c>
    </row>
    <row r="3286" spans="2:12" x14ac:dyDescent="0.35">
      <c r="B3286" s="30">
        <v>41045</v>
      </c>
      <c r="C3286" s="31" t="s">
        <v>71</v>
      </c>
      <c r="D3286" s="32">
        <v>9.3856079045355755E-5</v>
      </c>
      <c r="E3286" s="32">
        <v>0.13281735756405599</v>
      </c>
      <c r="F3286">
        <v>0</v>
      </c>
      <c r="G3286">
        <f>(D3286*Ergebnis!$C$2*Ergebnis!$C$6)</f>
        <v>0.61569587853753371</v>
      </c>
      <c r="H3286">
        <f>Ergebnis!$C$3/1000*Eigenverbrauch!E3286</f>
        <v>0.39845207269216798</v>
      </c>
      <c r="I3286">
        <f>Ergebnis!$C$4/1000*Eigenverbrauch!F3286</f>
        <v>0</v>
      </c>
      <c r="J3286">
        <f t="shared" si="153"/>
        <v>0.33868426178834277</v>
      </c>
      <c r="K3286">
        <f t="shared" si="154"/>
        <v>0.27701161674919095</v>
      </c>
      <c r="L3286">
        <f t="shared" si="155"/>
        <v>0</v>
      </c>
    </row>
    <row r="3287" spans="2:12" x14ac:dyDescent="0.35">
      <c r="B3287" s="30">
        <v>41045</v>
      </c>
      <c r="C3287" s="31" t="s">
        <v>72</v>
      </c>
      <c r="D3287" s="32">
        <v>6.2395426691309484E-5</v>
      </c>
      <c r="E3287" s="32">
        <v>0.13870609611315737</v>
      </c>
      <c r="F3287">
        <v>0</v>
      </c>
      <c r="G3287">
        <f>(D3287*Ergebnis!$C$2*Ergebnis!$C$6)</f>
        <v>0.40931399909499022</v>
      </c>
      <c r="H3287">
        <f>Ergebnis!$C$3/1000*Eigenverbrauch!E3287</f>
        <v>0.41611828833947212</v>
      </c>
      <c r="I3287">
        <f>Ergebnis!$C$4/1000*Eigenverbrauch!F3287</f>
        <v>0</v>
      </c>
      <c r="J3287">
        <f t="shared" si="153"/>
        <v>0.34791689923074171</v>
      </c>
      <c r="K3287">
        <f t="shared" si="154"/>
        <v>6.1397099864248517E-2</v>
      </c>
      <c r="L3287">
        <f t="shared" si="155"/>
        <v>0</v>
      </c>
    </row>
    <row r="3288" spans="2:12" x14ac:dyDescent="0.35">
      <c r="B3288" s="30">
        <v>41045</v>
      </c>
      <c r="C3288" s="31" t="s">
        <v>73</v>
      </c>
      <c r="D3288" s="32">
        <v>5.5217191762220786E-6</v>
      </c>
      <c r="E3288" s="32">
        <v>0.14634644350551015</v>
      </c>
      <c r="F3288">
        <v>0</v>
      </c>
      <c r="G3288">
        <f>(D3288*Ergebnis!$C$2*Ergebnis!$C$6)</f>
        <v>3.6222477796016839E-2</v>
      </c>
      <c r="H3288">
        <f>Ergebnis!$C$3/1000*Eigenverbrauch!E3288</f>
        <v>0.43903933051653043</v>
      </c>
      <c r="I3288">
        <f>Ergebnis!$C$4/1000*Eigenverbrauch!F3288</f>
        <v>0</v>
      </c>
      <c r="J3288">
        <f t="shared" si="153"/>
        <v>3.0789106126614313E-2</v>
      </c>
      <c r="K3288">
        <f t="shared" si="154"/>
        <v>5.4333716694025258E-3</v>
      </c>
      <c r="L3288">
        <f t="shared" si="155"/>
        <v>0</v>
      </c>
    </row>
    <row r="3289" spans="2:12" x14ac:dyDescent="0.35">
      <c r="B3289" s="30">
        <v>41045</v>
      </c>
      <c r="C3289" s="31" t="s">
        <v>74</v>
      </c>
      <c r="D3289" s="32">
        <v>0</v>
      </c>
      <c r="E3289" s="32">
        <v>0.14327986092292191</v>
      </c>
      <c r="F3289">
        <v>0</v>
      </c>
      <c r="G3289">
        <f>(D3289*Ergebnis!$C$2*Ergebnis!$C$6)</f>
        <v>0</v>
      </c>
      <c r="H3289">
        <f>Ergebnis!$C$3/1000*Eigenverbrauch!E3289</f>
        <v>0.42983958276876577</v>
      </c>
      <c r="I3289">
        <f>Ergebnis!$C$4/1000*Eigenverbrauch!F3289</f>
        <v>0</v>
      </c>
      <c r="J3289">
        <f t="shared" si="153"/>
        <v>0</v>
      </c>
      <c r="K3289">
        <f t="shared" si="154"/>
        <v>0</v>
      </c>
      <c r="L3289">
        <f t="shared" si="155"/>
        <v>0</v>
      </c>
    </row>
    <row r="3290" spans="2:12" x14ac:dyDescent="0.35">
      <c r="B3290" s="30">
        <v>41045</v>
      </c>
      <c r="C3290" s="31" t="s">
        <v>75</v>
      </c>
      <c r="D3290" s="32">
        <v>0</v>
      </c>
      <c r="E3290" s="32">
        <v>0.12506211812177023</v>
      </c>
      <c r="F3290">
        <v>0</v>
      </c>
      <c r="G3290">
        <f>(D3290*Ergebnis!$C$2*Ergebnis!$C$6)</f>
        <v>0</v>
      </c>
      <c r="H3290">
        <f>Ergebnis!$C$3/1000*Eigenverbrauch!E3290</f>
        <v>0.37518635436531067</v>
      </c>
      <c r="I3290">
        <f>Ergebnis!$C$4/1000*Eigenverbrauch!F3290</f>
        <v>0</v>
      </c>
      <c r="J3290">
        <f t="shared" si="153"/>
        <v>0</v>
      </c>
      <c r="K3290">
        <f t="shared" si="154"/>
        <v>0</v>
      </c>
      <c r="L3290">
        <f t="shared" si="155"/>
        <v>0</v>
      </c>
    </row>
    <row r="3291" spans="2:12" x14ac:dyDescent="0.35">
      <c r="B3291" s="30">
        <v>41045</v>
      </c>
      <c r="C3291" s="31" t="s">
        <v>76</v>
      </c>
      <c r="D3291" s="32">
        <v>0</v>
      </c>
      <c r="E3291" s="32">
        <v>9.8434261738431186E-2</v>
      </c>
      <c r="F3291">
        <v>0</v>
      </c>
      <c r="G3291">
        <f>(D3291*Ergebnis!$C$2*Ergebnis!$C$6)</f>
        <v>0</v>
      </c>
      <c r="H3291">
        <f>Ergebnis!$C$3/1000*Eigenverbrauch!E3291</f>
        <v>0.29530278521529357</v>
      </c>
      <c r="I3291">
        <f>Ergebnis!$C$4/1000*Eigenverbrauch!F3291</f>
        <v>0</v>
      </c>
      <c r="J3291">
        <f t="shared" si="153"/>
        <v>0</v>
      </c>
      <c r="K3291">
        <f t="shared" si="154"/>
        <v>0</v>
      </c>
      <c r="L3291">
        <f t="shared" si="155"/>
        <v>0</v>
      </c>
    </row>
    <row r="3292" spans="2:12" x14ac:dyDescent="0.35">
      <c r="B3292" s="30">
        <v>41046</v>
      </c>
      <c r="C3292" s="31" t="s">
        <v>53</v>
      </c>
      <c r="D3292" s="32">
        <v>0</v>
      </c>
      <c r="E3292" s="32">
        <v>9.7092449349927751E-2</v>
      </c>
      <c r="F3292">
        <v>0</v>
      </c>
      <c r="G3292">
        <f>(D3292*Ergebnis!$C$2*Ergebnis!$C$6)</f>
        <v>0</v>
      </c>
      <c r="H3292">
        <f>Ergebnis!$C$3/1000*Eigenverbrauch!E3292</f>
        <v>0.29127734804978322</v>
      </c>
      <c r="I3292">
        <f>Ergebnis!$C$4/1000*Eigenverbrauch!F3292</f>
        <v>0</v>
      </c>
      <c r="J3292">
        <f t="shared" si="153"/>
        <v>0</v>
      </c>
      <c r="K3292">
        <f t="shared" si="154"/>
        <v>0</v>
      </c>
      <c r="L3292">
        <f t="shared" si="155"/>
        <v>0</v>
      </c>
    </row>
    <row r="3293" spans="2:12" x14ac:dyDescent="0.35">
      <c r="B3293" s="30">
        <v>41046</v>
      </c>
      <c r="C3293" s="31" t="s">
        <v>54</v>
      </c>
      <c r="D3293" s="32">
        <v>0</v>
      </c>
      <c r="E3293" s="32">
        <v>8.7272812063187169E-2</v>
      </c>
      <c r="F3293">
        <v>0</v>
      </c>
      <c r="G3293">
        <f>(D3293*Ergebnis!$C$2*Ergebnis!$C$6)</f>
        <v>0</v>
      </c>
      <c r="H3293">
        <f>Ergebnis!$C$3/1000*Eigenverbrauch!E3293</f>
        <v>0.26181843618956152</v>
      </c>
      <c r="I3293">
        <f>Ergebnis!$C$4/1000*Eigenverbrauch!F3293</f>
        <v>0</v>
      </c>
      <c r="J3293">
        <f t="shared" si="153"/>
        <v>0</v>
      </c>
      <c r="K3293">
        <f t="shared" si="154"/>
        <v>0</v>
      </c>
      <c r="L3293">
        <f t="shared" si="155"/>
        <v>0</v>
      </c>
    </row>
    <row r="3294" spans="2:12" x14ac:dyDescent="0.35">
      <c r="B3294" s="30">
        <v>41046</v>
      </c>
      <c r="C3294" s="31" t="s">
        <v>55</v>
      </c>
      <c r="D3294" s="32">
        <v>0</v>
      </c>
      <c r="E3294" s="32">
        <v>7.9739848459693841E-2</v>
      </c>
      <c r="F3294">
        <v>0</v>
      </c>
      <c r="G3294">
        <f>(D3294*Ergebnis!$C$2*Ergebnis!$C$6)</f>
        <v>0</v>
      </c>
      <c r="H3294">
        <f>Ergebnis!$C$3/1000*Eigenverbrauch!E3294</f>
        <v>0.23921954537908152</v>
      </c>
      <c r="I3294">
        <f>Ergebnis!$C$4/1000*Eigenverbrauch!F3294</f>
        <v>0</v>
      </c>
      <c r="J3294">
        <f t="shared" si="153"/>
        <v>0</v>
      </c>
      <c r="K3294">
        <f t="shared" si="154"/>
        <v>0</v>
      </c>
      <c r="L3294">
        <f t="shared" si="155"/>
        <v>0</v>
      </c>
    </row>
    <row r="3295" spans="2:12" x14ac:dyDescent="0.35">
      <c r="B3295" s="30">
        <v>41046</v>
      </c>
      <c r="C3295" s="31" t="s">
        <v>56</v>
      </c>
      <c r="D3295" s="32">
        <v>0</v>
      </c>
      <c r="E3295" s="32">
        <v>7.5079937393861124E-2</v>
      </c>
      <c r="F3295">
        <v>0</v>
      </c>
      <c r="G3295">
        <f>(D3295*Ergebnis!$C$2*Ergebnis!$C$6)</f>
        <v>0</v>
      </c>
      <c r="H3295">
        <f>Ergebnis!$C$3/1000*Eigenverbrauch!E3295</f>
        <v>0.22523981218158337</v>
      </c>
      <c r="I3295">
        <f>Ergebnis!$C$4/1000*Eigenverbrauch!F3295</f>
        <v>0</v>
      </c>
      <c r="J3295">
        <f t="shared" si="153"/>
        <v>0</v>
      </c>
      <c r="K3295">
        <f t="shared" si="154"/>
        <v>0</v>
      </c>
      <c r="L3295">
        <f t="shared" si="155"/>
        <v>0</v>
      </c>
    </row>
    <row r="3296" spans="2:12" x14ac:dyDescent="0.35">
      <c r="B3296" s="30">
        <v>41046</v>
      </c>
      <c r="C3296" s="31" t="s">
        <v>57</v>
      </c>
      <c r="D3296" s="32">
        <v>0</v>
      </c>
      <c r="E3296" s="32">
        <v>7.5508994240145733E-2</v>
      </c>
      <c r="F3296">
        <v>0</v>
      </c>
      <c r="G3296">
        <f>(D3296*Ergebnis!$C$2*Ergebnis!$C$6)</f>
        <v>0</v>
      </c>
      <c r="H3296">
        <f>Ergebnis!$C$3/1000*Eigenverbrauch!E3296</f>
        <v>0.2265269827204372</v>
      </c>
      <c r="I3296">
        <f>Ergebnis!$C$4/1000*Eigenverbrauch!F3296</f>
        <v>0</v>
      </c>
      <c r="J3296">
        <f t="shared" si="153"/>
        <v>0</v>
      </c>
      <c r="K3296">
        <f t="shared" si="154"/>
        <v>0</v>
      </c>
      <c r="L3296">
        <f t="shared" si="155"/>
        <v>0</v>
      </c>
    </row>
    <row r="3297" spans="2:12" x14ac:dyDescent="0.35">
      <c r="B3297" s="30">
        <v>41046</v>
      </c>
      <c r="C3297" s="31" t="s">
        <v>58</v>
      </c>
      <c r="D3297" s="32">
        <v>0</v>
      </c>
      <c r="E3297" s="32">
        <v>8.1259885327604559E-2</v>
      </c>
      <c r="F3297">
        <v>0</v>
      </c>
      <c r="G3297">
        <f>(D3297*Ergebnis!$C$2*Ergebnis!$C$6)</f>
        <v>0</v>
      </c>
      <c r="H3297">
        <f>Ergebnis!$C$3/1000*Eigenverbrauch!E3297</f>
        <v>0.24377965598281368</v>
      </c>
      <c r="I3297">
        <f>Ergebnis!$C$4/1000*Eigenverbrauch!F3297</f>
        <v>0</v>
      </c>
      <c r="J3297">
        <f t="shared" si="153"/>
        <v>0</v>
      </c>
      <c r="K3297">
        <f t="shared" si="154"/>
        <v>0</v>
      </c>
      <c r="L3297">
        <f t="shared" si="155"/>
        <v>0</v>
      </c>
    </row>
    <row r="3298" spans="2:12" x14ac:dyDescent="0.35">
      <c r="B3298" s="30">
        <v>41046</v>
      </c>
      <c r="C3298" s="31" t="s">
        <v>59</v>
      </c>
      <c r="D3298" s="32">
        <v>1.0517560335661101E-6</v>
      </c>
      <c r="E3298" s="32">
        <v>9.2279392033793414E-2</v>
      </c>
      <c r="F3298">
        <v>0</v>
      </c>
      <c r="G3298">
        <f>(D3298*Ergebnis!$C$2*Ergebnis!$C$6)</f>
        <v>6.8995195801936828E-3</v>
      </c>
      <c r="H3298">
        <f>Ergebnis!$C$3/1000*Eigenverbrauch!E3298</f>
        <v>0.27683817610138023</v>
      </c>
      <c r="I3298">
        <f>Ergebnis!$C$4/1000*Eigenverbrauch!F3298</f>
        <v>0</v>
      </c>
      <c r="J3298">
        <f t="shared" si="153"/>
        <v>5.8645916431646307E-3</v>
      </c>
      <c r="K3298">
        <f t="shared" si="154"/>
        <v>1.0349279370290522E-3</v>
      </c>
      <c r="L3298">
        <f t="shared" si="155"/>
        <v>0</v>
      </c>
    </row>
    <row r="3299" spans="2:12" x14ac:dyDescent="0.35">
      <c r="B3299" s="30">
        <v>41046</v>
      </c>
      <c r="C3299" s="31" t="s">
        <v>60</v>
      </c>
      <c r="D3299" s="32">
        <v>1.2279251691884337E-5</v>
      </c>
      <c r="E3299" s="32">
        <v>0.10556785164458865</v>
      </c>
      <c r="F3299">
        <v>0</v>
      </c>
      <c r="G3299">
        <f>(D3299*Ergebnis!$C$2*Ergebnis!$C$6)</f>
        <v>8.055189109876125E-2</v>
      </c>
      <c r="H3299">
        <f>Ergebnis!$C$3/1000*Eigenverbrauch!E3299</f>
        <v>0.31670355493376595</v>
      </c>
      <c r="I3299">
        <f>Ergebnis!$C$4/1000*Eigenverbrauch!F3299</f>
        <v>0</v>
      </c>
      <c r="J3299">
        <f t="shared" si="153"/>
        <v>6.846910743394706E-2</v>
      </c>
      <c r="K3299">
        <f t="shared" si="154"/>
        <v>1.208278366481419E-2</v>
      </c>
      <c r="L3299">
        <f t="shared" si="155"/>
        <v>0</v>
      </c>
    </row>
    <row r="3300" spans="2:12" x14ac:dyDescent="0.35">
      <c r="B3300" s="30">
        <v>41046</v>
      </c>
      <c r="C3300" s="31" t="s">
        <v>61</v>
      </c>
      <c r="D3300" s="32">
        <v>4.8827773858306664E-5</v>
      </c>
      <c r="E3300" s="32">
        <v>0.13100555937430827</v>
      </c>
      <c r="F3300">
        <v>0</v>
      </c>
      <c r="G3300">
        <f>(D3300*Ergebnis!$C$2*Ergebnis!$C$6)</f>
        <v>0.3203101965104917</v>
      </c>
      <c r="H3300">
        <f>Ergebnis!$C$3/1000*Eigenverbrauch!E3300</f>
        <v>0.39301667812292485</v>
      </c>
      <c r="I3300">
        <f>Ergebnis!$C$4/1000*Eigenverbrauch!F3300</f>
        <v>0</v>
      </c>
      <c r="J3300">
        <f t="shared" si="153"/>
        <v>0.27226366703391791</v>
      </c>
      <c r="K3300">
        <f t="shared" si="154"/>
        <v>4.8046529476573785E-2</v>
      </c>
      <c r="L3300">
        <f t="shared" si="155"/>
        <v>0</v>
      </c>
    </row>
    <row r="3301" spans="2:12" x14ac:dyDescent="0.35">
      <c r="B3301" s="30">
        <v>41046</v>
      </c>
      <c r="C3301" s="31" t="s">
        <v>62</v>
      </c>
      <c r="D3301" s="32">
        <v>2.726546047515945E-4</v>
      </c>
      <c r="E3301" s="32">
        <v>0.15356056707555055</v>
      </c>
      <c r="F3301">
        <v>0</v>
      </c>
      <c r="G3301">
        <f>(D3301*Ergebnis!$C$2*Ergebnis!$C$6)</f>
        <v>1.7886142071704598</v>
      </c>
      <c r="H3301">
        <f>Ergebnis!$C$3/1000*Eigenverbrauch!E3301</f>
        <v>0.46068170122665164</v>
      </c>
      <c r="I3301">
        <f>Ergebnis!$C$4/1000*Eigenverbrauch!F3301</f>
        <v>0</v>
      </c>
      <c r="J3301">
        <f t="shared" si="153"/>
        <v>0.39157944604265388</v>
      </c>
      <c r="K3301">
        <f t="shared" si="154"/>
        <v>1.397034761127806</v>
      </c>
      <c r="L3301">
        <f t="shared" si="155"/>
        <v>0</v>
      </c>
    </row>
    <row r="3302" spans="2:12" x14ac:dyDescent="0.35">
      <c r="B3302" s="30">
        <v>41046</v>
      </c>
      <c r="C3302" s="31" t="s">
        <v>63</v>
      </c>
      <c r="D3302" s="32">
        <v>2.6314935959824079E-4</v>
      </c>
      <c r="E3302" s="32">
        <v>0.16291517374186384</v>
      </c>
      <c r="F3302">
        <v>0</v>
      </c>
      <c r="G3302">
        <f>(D3302*Ergebnis!$C$2*Ergebnis!$C$6)</f>
        <v>1.7262597989644597</v>
      </c>
      <c r="H3302">
        <f>Ergebnis!$C$3/1000*Eigenverbrauch!E3302</f>
        <v>0.48874552122559156</v>
      </c>
      <c r="I3302">
        <f>Ergebnis!$C$4/1000*Eigenverbrauch!F3302</f>
        <v>0</v>
      </c>
      <c r="J3302">
        <f t="shared" si="153"/>
        <v>0.41543369304175282</v>
      </c>
      <c r="K3302">
        <f t="shared" si="154"/>
        <v>1.3108261059227069</v>
      </c>
      <c r="L3302">
        <f t="shared" si="155"/>
        <v>0</v>
      </c>
    </row>
    <row r="3303" spans="2:12" x14ac:dyDescent="0.35">
      <c r="B3303" s="30">
        <v>41046</v>
      </c>
      <c r="C3303" s="31" t="s">
        <v>64</v>
      </c>
      <c r="D3303" s="32">
        <v>3.3481338633535162E-4</v>
      </c>
      <c r="E3303" s="32">
        <v>0.16997288384792136</v>
      </c>
      <c r="F3303">
        <v>0</v>
      </c>
      <c r="G3303">
        <f>(D3303*Ergebnis!$C$2*Ergebnis!$C$6)</f>
        <v>2.1963758143599068</v>
      </c>
      <c r="H3303">
        <f>Ergebnis!$C$3/1000*Eigenverbrauch!E3303</f>
        <v>0.50991865154376415</v>
      </c>
      <c r="I3303">
        <f>Ergebnis!$C$4/1000*Eigenverbrauch!F3303</f>
        <v>0</v>
      </c>
      <c r="J3303">
        <f t="shared" si="153"/>
        <v>0.43343085381219953</v>
      </c>
      <c r="K3303">
        <f t="shared" si="154"/>
        <v>1.7629449605477072</v>
      </c>
      <c r="L3303">
        <f t="shared" si="155"/>
        <v>0</v>
      </c>
    </row>
    <row r="3304" spans="2:12" x14ac:dyDescent="0.35">
      <c r="B3304" s="30">
        <v>41046</v>
      </c>
      <c r="C3304" s="31" t="s">
        <v>65</v>
      </c>
      <c r="D3304" s="32">
        <v>3.1761717518654568E-4</v>
      </c>
      <c r="E3304" s="32">
        <v>0.16503726677228589</v>
      </c>
      <c r="F3304">
        <v>0</v>
      </c>
      <c r="G3304">
        <f>(D3304*Ergebnis!$C$2*Ergebnis!$C$6)</f>
        <v>2.0835686692237396</v>
      </c>
      <c r="H3304">
        <f>Ergebnis!$C$3/1000*Eigenverbrauch!E3304</f>
        <v>0.49511180031685764</v>
      </c>
      <c r="I3304">
        <f>Ergebnis!$C$4/1000*Eigenverbrauch!F3304</f>
        <v>0</v>
      </c>
      <c r="J3304">
        <f t="shared" si="153"/>
        <v>0.42084503026932901</v>
      </c>
      <c r="K3304">
        <f t="shared" si="154"/>
        <v>1.6627236389544107</v>
      </c>
      <c r="L3304">
        <f t="shared" si="155"/>
        <v>0</v>
      </c>
    </row>
    <row r="3305" spans="2:12" x14ac:dyDescent="0.35">
      <c r="B3305" s="30">
        <v>41046</v>
      </c>
      <c r="C3305" s="31" t="s">
        <v>66</v>
      </c>
      <c r="D3305" s="32">
        <v>6.5003781654553443E-4</v>
      </c>
      <c r="E3305" s="32">
        <v>0.15109305961684916</v>
      </c>
      <c r="F3305">
        <v>0</v>
      </c>
      <c r="G3305">
        <f>(D3305*Ergebnis!$C$2*Ergebnis!$C$6)</f>
        <v>4.2642480765387063</v>
      </c>
      <c r="H3305">
        <f>Ergebnis!$C$3/1000*Eigenverbrauch!E3305</f>
        <v>0.45327917885054747</v>
      </c>
      <c r="I3305">
        <f>Ergebnis!$C$4/1000*Eigenverbrauch!F3305</f>
        <v>0</v>
      </c>
      <c r="J3305">
        <f t="shared" si="153"/>
        <v>0.38528730202296535</v>
      </c>
      <c r="K3305">
        <f t="shared" si="154"/>
        <v>3.8789607745157411</v>
      </c>
      <c r="L3305">
        <f t="shared" si="155"/>
        <v>0</v>
      </c>
    </row>
    <row r="3306" spans="2:12" x14ac:dyDescent="0.35">
      <c r="B3306" s="30">
        <v>41046</v>
      </c>
      <c r="C3306" s="31" t="s">
        <v>67</v>
      </c>
      <c r="D3306" s="32">
        <v>5.4742586852074072E-4</v>
      </c>
      <c r="E3306" s="32">
        <v>0.13841927007539973</v>
      </c>
      <c r="F3306">
        <v>0</v>
      </c>
      <c r="G3306">
        <f>(D3306*Ergebnis!$C$2*Ergebnis!$C$6)</f>
        <v>3.5911136974960591</v>
      </c>
      <c r="H3306">
        <f>Ergebnis!$C$3/1000*Eigenverbrauch!E3306</f>
        <v>0.41525781022619918</v>
      </c>
      <c r="I3306">
        <f>Ergebnis!$C$4/1000*Eigenverbrauch!F3306</f>
        <v>0</v>
      </c>
      <c r="J3306">
        <f t="shared" si="153"/>
        <v>0.35296913869226931</v>
      </c>
      <c r="K3306">
        <f t="shared" si="154"/>
        <v>3.23814455880379</v>
      </c>
      <c r="L3306">
        <f t="shared" si="155"/>
        <v>0</v>
      </c>
    </row>
    <row r="3307" spans="2:12" x14ac:dyDescent="0.35">
      <c r="B3307" s="30">
        <v>41046</v>
      </c>
      <c r="C3307" s="31" t="s">
        <v>68</v>
      </c>
      <c r="D3307" s="32">
        <v>4.1059240855378985E-4</v>
      </c>
      <c r="E3307" s="32">
        <v>0.12907708868717968</v>
      </c>
      <c r="F3307">
        <v>0</v>
      </c>
      <c r="G3307">
        <f>(D3307*Ergebnis!$C$2*Ergebnis!$C$6)</f>
        <v>2.6934862001128614</v>
      </c>
      <c r="H3307">
        <f>Ergebnis!$C$3/1000*Eigenverbrauch!E3307</f>
        <v>0.38723126606153901</v>
      </c>
      <c r="I3307">
        <f>Ergebnis!$C$4/1000*Eigenverbrauch!F3307</f>
        <v>0</v>
      </c>
      <c r="J3307">
        <f t="shared" si="153"/>
        <v>0.32914657615230813</v>
      </c>
      <c r="K3307">
        <f t="shared" si="154"/>
        <v>2.3643396239605532</v>
      </c>
      <c r="L3307">
        <f t="shared" si="155"/>
        <v>0</v>
      </c>
    </row>
    <row r="3308" spans="2:12" x14ac:dyDescent="0.35">
      <c r="B3308" s="30">
        <v>41046</v>
      </c>
      <c r="C3308" s="31" t="s">
        <v>69</v>
      </c>
      <c r="D3308" s="32">
        <v>3.98917916581206E-4</v>
      </c>
      <c r="E3308" s="32">
        <v>0.13055834013506398</v>
      </c>
      <c r="F3308">
        <v>0</v>
      </c>
      <c r="G3308">
        <f>(D3308*Ergebnis!$C$2*Ergebnis!$C$6)</f>
        <v>2.6169015327727112</v>
      </c>
      <c r="H3308">
        <f>Ergebnis!$C$3/1000*Eigenverbrauch!E3308</f>
        <v>0.39167502040519198</v>
      </c>
      <c r="I3308">
        <f>Ergebnis!$C$4/1000*Eigenverbrauch!F3308</f>
        <v>0</v>
      </c>
      <c r="J3308">
        <f t="shared" si="153"/>
        <v>0.33292376734441315</v>
      </c>
      <c r="K3308">
        <f t="shared" si="154"/>
        <v>2.2839777654282982</v>
      </c>
      <c r="L3308">
        <f t="shared" si="155"/>
        <v>0</v>
      </c>
    </row>
    <row r="3309" spans="2:12" x14ac:dyDescent="0.35">
      <c r="B3309" s="30">
        <v>41046</v>
      </c>
      <c r="C3309" s="31" t="s">
        <v>70</v>
      </c>
      <c r="D3309" s="32">
        <v>2.4483565766377088E-4</v>
      </c>
      <c r="E3309" s="32">
        <v>0.13591821734678641</v>
      </c>
      <c r="F3309">
        <v>0</v>
      </c>
      <c r="G3309">
        <f>(D3309*Ergebnis!$C$2*Ergebnis!$C$6)</f>
        <v>1.606121914274337</v>
      </c>
      <c r="H3309">
        <f>Ergebnis!$C$3/1000*Eigenverbrauch!E3309</f>
        <v>0.40775465204035921</v>
      </c>
      <c r="I3309">
        <f>Ergebnis!$C$4/1000*Eigenverbrauch!F3309</f>
        <v>0</v>
      </c>
      <c r="J3309">
        <f t="shared" si="153"/>
        <v>0.34659145423430532</v>
      </c>
      <c r="K3309">
        <f t="shared" si="154"/>
        <v>1.2595304600400317</v>
      </c>
      <c r="L3309">
        <f t="shared" si="155"/>
        <v>0</v>
      </c>
    </row>
    <row r="3310" spans="2:12" x14ac:dyDescent="0.35">
      <c r="B3310" s="30">
        <v>41046</v>
      </c>
      <c r="C3310" s="31" t="s">
        <v>71</v>
      </c>
      <c r="D3310" s="32">
        <v>1.0288803398360473E-4</v>
      </c>
      <c r="E3310" s="32">
        <v>0.14416028337851433</v>
      </c>
      <c r="F3310">
        <v>0</v>
      </c>
      <c r="G3310">
        <f>(D3310*Ergebnis!$C$2*Ergebnis!$C$6)</f>
        <v>0.67494550293244704</v>
      </c>
      <c r="H3310">
        <f>Ergebnis!$C$3/1000*Eigenverbrauch!E3310</f>
        <v>0.43248085013554299</v>
      </c>
      <c r="I3310">
        <f>Ergebnis!$C$4/1000*Eigenverbrauch!F3310</f>
        <v>0</v>
      </c>
      <c r="J3310">
        <f t="shared" si="153"/>
        <v>0.36760872261521155</v>
      </c>
      <c r="K3310">
        <f t="shared" si="154"/>
        <v>0.30733678031723549</v>
      </c>
      <c r="L3310">
        <f t="shared" si="155"/>
        <v>0</v>
      </c>
    </row>
    <row r="3311" spans="2:12" x14ac:dyDescent="0.35">
      <c r="B3311" s="30">
        <v>41046</v>
      </c>
      <c r="C3311" s="31" t="s">
        <v>72</v>
      </c>
      <c r="D3311" s="32">
        <v>4.2043947441805251E-5</v>
      </c>
      <c r="E3311" s="32">
        <v>0.15149044386106639</v>
      </c>
      <c r="F3311">
        <v>0</v>
      </c>
      <c r="G3311">
        <f>(D3311*Ergebnis!$C$2*Ergebnis!$C$6)</f>
        <v>0.27580829521824246</v>
      </c>
      <c r="H3311">
        <f>Ergebnis!$C$3/1000*Eigenverbrauch!E3311</f>
        <v>0.45447133158319919</v>
      </c>
      <c r="I3311">
        <f>Ergebnis!$C$4/1000*Eigenverbrauch!F3311</f>
        <v>0</v>
      </c>
      <c r="J3311">
        <f t="shared" si="153"/>
        <v>0.2344370509355061</v>
      </c>
      <c r="K3311">
        <f t="shared" si="154"/>
        <v>4.1371244282736364E-2</v>
      </c>
      <c r="L3311">
        <f t="shared" si="155"/>
        <v>0</v>
      </c>
    </row>
    <row r="3312" spans="2:12" x14ac:dyDescent="0.35">
      <c r="B3312" s="30">
        <v>41046</v>
      </c>
      <c r="C3312" s="31" t="s">
        <v>73</v>
      </c>
      <c r="D3312" s="32">
        <v>6.9415898215363268E-6</v>
      </c>
      <c r="E3312" s="32">
        <v>0.15672141495655403</v>
      </c>
      <c r="F3312">
        <v>0</v>
      </c>
      <c r="G3312">
        <f>(D3312*Ergebnis!$C$2*Ergebnis!$C$6)</f>
        <v>4.5536829229278306E-2</v>
      </c>
      <c r="H3312">
        <f>Ergebnis!$C$3/1000*Eigenverbrauch!E3312</f>
        <v>0.47016424486966213</v>
      </c>
      <c r="I3312">
        <f>Ergebnis!$C$4/1000*Eigenverbrauch!F3312</f>
        <v>0</v>
      </c>
      <c r="J3312">
        <f t="shared" si="153"/>
        <v>3.870630484488656E-2</v>
      </c>
      <c r="K3312">
        <f t="shared" si="154"/>
        <v>6.8305243843917451E-3</v>
      </c>
      <c r="L3312">
        <f t="shared" si="155"/>
        <v>0</v>
      </c>
    </row>
    <row r="3313" spans="2:12" x14ac:dyDescent="0.35">
      <c r="B3313" s="30">
        <v>41046</v>
      </c>
      <c r="C3313" s="31" t="s">
        <v>74</v>
      </c>
      <c r="D3313" s="32">
        <v>0</v>
      </c>
      <c r="E3313" s="32">
        <v>0.14367130176385812</v>
      </c>
      <c r="F3313">
        <v>0</v>
      </c>
      <c r="G3313">
        <f>(D3313*Ergebnis!$C$2*Ergebnis!$C$6)</f>
        <v>0</v>
      </c>
      <c r="H3313">
        <f>Ergebnis!$C$3/1000*Eigenverbrauch!E3313</f>
        <v>0.43101390529157435</v>
      </c>
      <c r="I3313">
        <f>Ergebnis!$C$4/1000*Eigenverbrauch!F3313</f>
        <v>0</v>
      </c>
      <c r="J3313">
        <f t="shared" si="153"/>
        <v>0</v>
      </c>
      <c r="K3313">
        <f t="shared" si="154"/>
        <v>0</v>
      </c>
      <c r="L3313">
        <f t="shared" si="155"/>
        <v>0</v>
      </c>
    </row>
    <row r="3314" spans="2:12" x14ac:dyDescent="0.35">
      <c r="B3314" s="30">
        <v>41046</v>
      </c>
      <c r="C3314" s="31" t="s">
        <v>75</v>
      </c>
      <c r="D3314" s="32">
        <v>0</v>
      </c>
      <c r="E3314" s="32">
        <v>0.12176451253663798</v>
      </c>
      <c r="F3314">
        <v>0</v>
      </c>
      <c r="G3314">
        <f>(D3314*Ergebnis!$C$2*Ergebnis!$C$6)</f>
        <v>0</v>
      </c>
      <c r="H3314">
        <f>Ergebnis!$C$3/1000*Eigenverbrauch!E3314</f>
        <v>0.3652935376099139</v>
      </c>
      <c r="I3314">
        <f>Ergebnis!$C$4/1000*Eigenverbrauch!F3314</f>
        <v>0</v>
      </c>
      <c r="J3314">
        <f t="shared" si="153"/>
        <v>0</v>
      </c>
      <c r="K3314">
        <f t="shared" si="154"/>
        <v>0</v>
      </c>
      <c r="L3314">
        <f t="shared" si="155"/>
        <v>0</v>
      </c>
    </row>
    <row r="3315" spans="2:12" x14ac:dyDescent="0.35">
      <c r="B3315" s="30">
        <v>41046</v>
      </c>
      <c r="C3315" s="31" t="s">
        <v>76</v>
      </c>
      <c r="D3315" s="32">
        <v>0</v>
      </c>
      <c r="E3315" s="32">
        <v>9.8597192383851409E-2</v>
      </c>
      <c r="F3315">
        <v>0</v>
      </c>
      <c r="G3315">
        <f>(D3315*Ergebnis!$C$2*Ergebnis!$C$6)</f>
        <v>0</v>
      </c>
      <c r="H3315">
        <f>Ergebnis!$C$3/1000*Eigenverbrauch!E3315</f>
        <v>0.29579157715155424</v>
      </c>
      <c r="I3315">
        <f>Ergebnis!$C$4/1000*Eigenverbrauch!F3315</f>
        <v>0</v>
      </c>
      <c r="J3315">
        <f t="shared" si="153"/>
        <v>0</v>
      </c>
      <c r="K3315">
        <f t="shared" si="154"/>
        <v>0</v>
      </c>
      <c r="L3315">
        <f t="shared" si="155"/>
        <v>0</v>
      </c>
    </row>
    <row r="3316" spans="2:12" x14ac:dyDescent="0.35">
      <c r="B3316" s="30">
        <v>41047</v>
      </c>
      <c r="C3316" s="31" t="s">
        <v>53</v>
      </c>
      <c r="D3316" s="32">
        <v>0</v>
      </c>
      <c r="E3316" s="32">
        <v>7.9927681825913893E-2</v>
      </c>
      <c r="F3316">
        <v>0</v>
      </c>
      <c r="G3316">
        <f>(D3316*Ergebnis!$C$2*Ergebnis!$C$6)</f>
        <v>0</v>
      </c>
      <c r="H3316">
        <f>Ergebnis!$C$3/1000*Eigenverbrauch!E3316</f>
        <v>0.23978304547774168</v>
      </c>
      <c r="I3316">
        <f>Ergebnis!$C$4/1000*Eigenverbrauch!F3316</f>
        <v>0</v>
      </c>
      <c r="J3316">
        <f t="shared" si="153"/>
        <v>0</v>
      </c>
      <c r="K3316">
        <f t="shared" si="154"/>
        <v>0</v>
      </c>
      <c r="L3316">
        <f t="shared" si="155"/>
        <v>0</v>
      </c>
    </row>
    <row r="3317" spans="2:12" x14ac:dyDescent="0.35">
      <c r="B3317" s="30">
        <v>41047</v>
      </c>
      <c r="C3317" s="31" t="s">
        <v>54</v>
      </c>
      <c r="D3317" s="32">
        <v>0</v>
      </c>
      <c r="E3317" s="32">
        <v>6.9220163308359409E-2</v>
      </c>
      <c r="F3317">
        <v>0</v>
      </c>
      <c r="G3317">
        <f>(D3317*Ergebnis!$C$2*Ergebnis!$C$6)</f>
        <v>0</v>
      </c>
      <c r="H3317">
        <f>Ergebnis!$C$3/1000*Eigenverbrauch!E3317</f>
        <v>0.20766048992507824</v>
      </c>
      <c r="I3317">
        <f>Ergebnis!$C$4/1000*Eigenverbrauch!F3317</f>
        <v>0</v>
      </c>
      <c r="J3317">
        <f t="shared" si="153"/>
        <v>0</v>
      </c>
      <c r="K3317">
        <f t="shared" si="154"/>
        <v>0</v>
      </c>
      <c r="L3317">
        <f t="shared" si="155"/>
        <v>0</v>
      </c>
    </row>
    <row r="3318" spans="2:12" x14ac:dyDescent="0.35">
      <c r="B3318" s="30">
        <v>41047</v>
      </c>
      <c r="C3318" s="31" t="s">
        <v>55</v>
      </c>
      <c r="D3318" s="32">
        <v>0</v>
      </c>
      <c r="E3318" s="32">
        <v>6.5537877174100201E-2</v>
      </c>
      <c r="F3318">
        <v>0</v>
      </c>
      <c r="G3318">
        <f>(D3318*Ergebnis!$C$2*Ergebnis!$C$6)</f>
        <v>0</v>
      </c>
      <c r="H3318">
        <f>Ergebnis!$C$3/1000*Eigenverbrauch!E3318</f>
        <v>0.1966136315223006</v>
      </c>
      <c r="I3318">
        <f>Ergebnis!$C$4/1000*Eigenverbrauch!F3318</f>
        <v>0</v>
      </c>
      <c r="J3318">
        <f t="shared" si="153"/>
        <v>0</v>
      </c>
      <c r="K3318">
        <f t="shared" si="154"/>
        <v>0</v>
      </c>
      <c r="L3318">
        <f t="shared" si="155"/>
        <v>0</v>
      </c>
    </row>
    <row r="3319" spans="2:12" x14ac:dyDescent="0.35">
      <c r="B3319" s="30">
        <v>41047</v>
      </c>
      <c r="C3319" s="31" t="s">
        <v>56</v>
      </c>
      <c r="D3319" s="32">
        <v>0</v>
      </c>
      <c r="E3319" s="32">
        <v>6.5494202510669716E-2</v>
      </c>
      <c r="F3319">
        <v>0</v>
      </c>
      <c r="G3319">
        <f>(D3319*Ergebnis!$C$2*Ergebnis!$C$6)</f>
        <v>0</v>
      </c>
      <c r="H3319">
        <f>Ergebnis!$C$3/1000*Eigenverbrauch!E3319</f>
        <v>0.19648260753200913</v>
      </c>
      <c r="I3319">
        <f>Ergebnis!$C$4/1000*Eigenverbrauch!F3319</f>
        <v>0</v>
      </c>
      <c r="J3319">
        <f t="shared" si="153"/>
        <v>0</v>
      </c>
      <c r="K3319">
        <f t="shared" si="154"/>
        <v>0</v>
      </c>
      <c r="L3319">
        <f t="shared" si="155"/>
        <v>0</v>
      </c>
    </row>
    <row r="3320" spans="2:12" x14ac:dyDescent="0.35">
      <c r="B3320" s="30">
        <v>41047</v>
      </c>
      <c r="C3320" s="31" t="s">
        <v>57</v>
      </c>
      <c r="D3320" s="32">
        <v>0</v>
      </c>
      <c r="E3320" s="32">
        <v>7.1075121591043566E-2</v>
      </c>
      <c r="F3320">
        <v>0</v>
      </c>
      <c r="G3320">
        <f>(D3320*Ergebnis!$C$2*Ergebnis!$C$6)</f>
        <v>0</v>
      </c>
      <c r="H3320">
        <f>Ergebnis!$C$3/1000*Eigenverbrauch!E3320</f>
        <v>0.2132253647731307</v>
      </c>
      <c r="I3320">
        <f>Ergebnis!$C$4/1000*Eigenverbrauch!F3320</f>
        <v>0</v>
      </c>
      <c r="J3320">
        <f t="shared" si="153"/>
        <v>0</v>
      </c>
      <c r="K3320">
        <f t="shared" si="154"/>
        <v>0</v>
      </c>
      <c r="L3320">
        <f t="shared" si="155"/>
        <v>0</v>
      </c>
    </row>
    <row r="3321" spans="2:12" x14ac:dyDescent="0.35">
      <c r="B3321" s="30">
        <v>41047</v>
      </c>
      <c r="C3321" s="31" t="s">
        <v>58</v>
      </c>
      <c r="D3321" s="32">
        <v>6.5734752097881883E-8</v>
      </c>
      <c r="E3321" s="32">
        <v>8.332939864235496E-2</v>
      </c>
      <c r="F3321">
        <v>0</v>
      </c>
      <c r="G3321">
        <f>(D3321*Ergebnis!$C$2*Ergebnis!$C$6)</f>
        <v>4.3121997376210518E-4</v>
      </c>
      <c r="H3321">
        <f>Ergebnis!$C$3/1000*Eigenverbrauch!E3321</f>
        <v>0.24998819592706489</v>
      </c>
      <c r="I3321">
        <f>Ergebnis!$C$4/1000*Eigenverbrauch!F3321</f>
        <v>0</v>
      </c>
      <c r="J3321">
        <f t="shared" si="153"/>
        <v>3.6653697769778942E-4</v>
      </c>
      <c r="K3321">
        <f t="shared" si="154"/>
        <v>6.468299606431576E-5</v>
      </c>
      <c r="L3321">
        <f t="shared" si="155"/>
        <v>0</v>
      </c>
    </row>
    <row r="3322" spans="2:12" x14ac:dyDescent="0.35">
      <c r="B3322" s="30">
        <v>41047</v>
      </c>
      <c r="C3322" s="31" t="s">
        <v>59</v>
      </c>
      <c r="D3322" s="32">
        <v>1.1266936509576955E-5</v>
      </c>
      <c r="E3322" s="32">
        <v>0.10251668683899223</v>
      </c>
      <c r="F3322">
        <v>0</v>
      </c>
      <c r="G3322">
        <f>(D3322*Ergebnis!$C$2*Ergebnis!$C$6)</f>
        <v>7.3911103502824829E-2</v>
      </c>
      <c r="H3322">
        <f>Ergebnis!$C$3/1000*Eigenverbrauch!E3322</f>
        <v>0.3075500605169767</v>
      </c>
      <c r="I3322">
        <f>Ergebnis!$C$4/1000*Eigenverbrauch!F3322</f>
        <v>0</v>
      </c>
      <c r="J3322">
        <f t="shared" si="153"/>
        <v>6.2824437977401101E-2</v>
      </c>
      <c r="K3322">
        <f t="shared" si="154"/>
        <v>1.1086665525423728E-2</v>
      </c>
      <c r="L3322">
        <f t="shared" si="155"/>
        <v>0</v>
      </c>
    </row>
    <row r="3323" spans="2:12" x14ac:dyDescent="0.35">
      <c r="B3323" s="30">
        <v>41047</v>
      </c>
      <c r="C3323" s="31" t="s">
        <v>60</v>
      </c>
      <c r="D3323" s="32">
        <v>2.7779506236564884E-5</v>
      </c>
      <c r="E3323" s="32">
        <v>0.11426954118242071</v>
      </c>
      <c r="F3323">
        <v>0</v>
      </c>
      <c r="G3323">
        <f>(D3323*Ergebnis!$C$2*Ergebnis!$C$6)</f>
        <v>0.18223356091186566</v>
      </c>
      <c r="H3323">
        <f>Ergebnis!$C$3/1000*Eigenverbrauch!E3323</f>
        <v>0.3428086235472621</v>
      </c>
      <c r="I3323">
        <f>Ergebnis!$C$4/1000*Eigenverbrauch!F3323</f>
        <v>0</v>
      </c>
      <c r="J3323">
        <f t="shared" si="153"/>
        <v>0.15489852677508581</v>
      </c>
      <c r="K3323">
        <f t="shared" si="154"/>
        <v>2.7335034136779846E-2</v>
      </c>
      <c r="L3323">
        <f t="shared" si="155"/>
        <v>0</v>
      </c>
    </row>
    <row r="3324" spans="2:12" x14ac:dyDescent="0.35">
      <c r="B3324" s="30">
        <v>41047</v>
      </c>
      <c r="C3324" s="31" t="s">
        <v>61</v>
      </c>
      <c r="D3324" s="32">
        <v>1.3905529458785933E-4</v>
      </c>
      <c r="E3324" s="32">
        <v>0.11904257329986075</v>
      </c>
      <c r="F3324">
        <v>0</v>
      </c>
      <c r="G3324">
        <f>(D3324*Ergebnis!$C$2*Ergebnis!$C$6)</f>
        <v>0.91220273249635719</v>
      </c>
      <c r="H3324">
        <f>Ergebnis!$C$3/1000*Eigenverbrauch!E3324</f>
        <v>0.35712771989958225</v>
      </c>
      <c r="I3324">
        <f>Ergebnis!$C$4/1000*Eigenverbrauch!F3324</f>
        <v>0</v>
      </c>
      <c r="J3324">
        <f t="shared" si="153"/>
        <v>0.30355856191464492</v>
      </c>
      <c r="K3324">
        <f t="shared" si="154"/>
        <v>0.60864417058171227</v>
      </c>
      <c r="L3324">
        <f t="shared" si="155"/>
        <v>0</v>
      </c>
    </row>
    <row r="3325" spans="2:12" x14ac:dyDescent="0.35">
      <c r="B3325" s="30">
        <v>41047</v>
      </c>
      <c r="C3325" s="31" t="s">
        <v>62</v>
      </c>
      <c r="D3325" s="32">
        <v>3.7885567024093246E-4</v>
      </c>
      <c r="E3325" s="32">
        <v>0.11603649675528288</v>
      </c>
      <c r="F3325">
        <v>0</v>
      </c>
      <c r="G3325">
        <f>(D3325*Ergebnis!$C$2*Ergebnis!$C$6)</f>
        <v>2.4852931967805167</v>
      </c>
      <c r="H3325">
        <f>Ergebnis!$C$3/1000*Eigenverbrauch!E3325</f>
        <v>0.34810949026584864</v>
      </c>
      <c r="I3325">
        <f>Ergebnis!$C$4/1000*Eigenverbrauch!F3325</f>
        <v>0</v>
      </c>
      <c r="J3325">
        <f t="shared" si="153"/>
        <v>0.29589306672597132</v>
      </c>
      <c r="K3325">
        <f t="shared" si="154"/>
        <v>2.1894001300545454</v>
      </c>
      <c r="L3325">
        <f t="shared" si="155"/>
        <v>0</v>
      </c>
    </row>
    <row r="3326" spans="2:12" x14ac:dyDescent="0.35">
      <c r="B3326" s="30">
        <v>41047</v>
      </c>
      <c r="C3326" s="31" t="s">
        <v>63</v>
      </c>
      <c r="D3326" s="32">
        <v>5.7245766211961419E-4</v>
      </c>
      <c r="E3326" s="32">
        <v>0.11392920322783533</v>
      </c>
      <c r="F3326">
        <v>0</v>
      </c>
      <c r="G3326">
        <f>(D3326*Ergebnis!$C$2*Ergebnis!$C$6)</f>
        <v>3.7553222635046692</v>
      </c>
      <c r="H3326">
        <f>Ergebnis!$C$3/1000*Eigenverbrauch!E3326</f>
        <v>0.34178760968350597</v>
      </c>
      <c r="I3326">
        <f>Ergebnis!$C$4/1000*Eigenverbrauch!F3326</f>
        <v>0</v>
      </c>
      <c r="J3326">
        <f t="shared" si="153"/>
        <v>0.29051946823098007</v>
      </c>
      <c r="K3326">
        <f t="shared" si="154"/>
        <v>3.4648027952736893</v>
      </c>
      <c r="L3326">
        <f t="shared" si="155"/>
        <v>0</v>
      </c>
    </row>
    <row r="3327" spans="2:12" x14ac:dyDescent="0.35">
      <c r="B3327" s="30">
        <v>41047</v>
      </c>
      <c r="C3327" s="31" t="s">
        <v>64</v>
      </c>
      <c r="D3327" s="32">
        <v>6.0876953917848419E-4</v>
      </c>
      <c r="E3327" s="32">
        <v>0.11807007322616038</v>
      </c>
      <c r="F3327">
        <v>0</v>
      </c>
      <c r="G3327">
        <f>(D3327*Ergebnis!$C$2*Ergebnis!$C$6)</f>
        <v>3.9935281770108562</v>
      </c>
      <c r="H3327">
        <f>Ergebnis!$C$3/1000*Eigenverbrauch!E3327</f>
        <v>0.35421021967848115</v>
      </c>
      <c r="I3327">
        <f>Ergebnis!$C$4/1000*Eigenverbrauch!F3327</f>
        <v>0</v>
      </c>
      <c r="J3327">
        <f t="shared" si="153"/>
        <v>0.30107868672670896</v>
      </c>
      <c r="K3327">
        <f t="shared" si="154"/>
        <v>3.6924494902841474</v>
      </c>
      <c r="L3327">
        <f t="shared" si="155"/>
        <v>0</v>
      </c>
    </row>
    <row r="3328" spans="2:12" x14ac:dyDescent="0.35">
      <c r="B3328" s="30">
        <v>41047</v>
      </c>
      <c r="C3328" s="31" t="s">
        <v>65</v>
      </c>
      <c r="D3328" s="32">
        <v>7.6599391924619801E-4</v>
      </c>
      <c r="E3328" s="32">
        <v>0.12375659041111427</v>
      </c>
      <c r="F3328">
        <v>0</v>
      </c>
      <c r="G3328">
        <f>(D3328*Ergebnis!$C$2*Ergebnis!$C$6)</f>
        <v>5.0249201102550591</v>
      </c>
      <c r="H3328">
        <f>Ergebnis!$C$3/1000*Eigenverbrauch!E3328</f>
        <v>0.37126977123334282</v>
      </c>
      <c r="I3328">
        <f>Ergebnis!$C$4/1000*Eigenverbrauch!F3328</f>
        <v>0</v>
      </c>
      <c r="J3328">
        <f t="shared" si="153"/>
        <v>0.3155793055483414</v>
      </c>
      <c r="K3328">
        <f t="shared" si="154"/>
        <v>4.7093408047067173</v>
      </c>
      <c r="L3328">
        <f t="shared" si="155"/>
        <v>0</v>
      </c>
    </row>
    <row r="3329" spans="2:12" x14ac:dyDescent="0.35">
      <c r="B3329" s="30">
        <v>41047</v>
      </c>
      <c r="C3329" s="31" t="s">
        <v>66</v>
      </c>
      <c r="D3329" s="32">
        <v>7.5383299010808988E-4</v>
      </c>
      <c r="E3329" s="32">
        <v>0.12177561738195655</v>
      </c>
      <c r="F3329">
        <v>0</v>
      </c>
      <c r="G3329">
        <f>(D3329*Ergebnis!$C$2*Ergebnis!$C$6)</f>
        <v>4.9451444151090698</v>
      </c>
      <c r="H3329">
        <f>Ergebnis!$C$3/1000*Eigenverbrauch!E3329</f>
        <v>0.36532685214586968</v>
      </c>
      <c r="I3329">
        <f>Ergebnis!$C$4/1000*Eigenverbrauch!F3329</f>
        <v>0</v>
      </c>
      <c r="J3329">
        <f t="shared" si="153"/>
        <v>0.31052782432398923</v>
      </c>
      <c r="K3329">
        <f t="shared" si="154"/>
        <v>4.6346165907850807</v>
      </c>
      <c r="L3329">
        <f t="shared" si="155"/>
        <v>0</v>
      </c>
    </row>
    <row r="3330" spans="2:12" x14ac:dyDescent="0.35">
      <c r="B3330" s="30">
        <v>41047</v>
      </c>
      <c r="C3330" s="31" t="s">
        <v>67</v>
      </c>
      <c r="D3330" s="32">
        <v>6.9965440742901562E-4</v>
      </c>
      <c r="E3330" s="32">
        <v>0.11520360115594024</v>
      </c>
      <c r="F3330">
        <v>0</v>
      </c>
      <c r="G3330">
        <f>(D3330*Ergebnis!$C$2*Ergebnis!$C$6)</f>
        <v>4.5897329127343429</v>
      </c>
      <c r="H3330">
        <f>Ergebnis!$C$3/1000*Eigenverbrauch!E3330</f>
        <v>0.34561080346782069</v>
      </c>
      <c r="I3330">
        <f>Ergebnis!$C$4/1000*Eigenverbrauch!F3330</f>
        <v>0</v>
      </c>
      <c r="J3330">
        <f t="shared" si="153"/>
        <v>0.29376918294764759</v>
      </c>
      <c r="K3330">
        <f t="shared" si="154"/>
        <v>4.2959637297866955</v>
      </c>
      <c r="L3330">
        <f t="shared" si="155"/>
        <v>0</v>
      </c>
    </row>
    <row r="3331" spans="2:12" x14ac:dyDescent="0.35">
      <c r="B3331" s="30">
        <v>41047</v>
      </c>
      <c r="C3331" s="31" t="s">
        <v>68</v>
      </c>
      <c r="D3331" s="32">
        <v>5.9053471894653174E-4</v>
      </c>
      <c r="E3331" s="32">
        <v>0.11057956805588094</v>
      </c>
      <c r="F3331">
        <v>0</v>
      </c>
      <c r="G3331">
        <f>(D3331*Ergebnis!$C$2*Ergebnis!$C$6)</f>
        <v>3.8739077562892481</v>
      </c>
      <c r="H3331">
        <f>Ergebnis!$C$3/1000*Eigenverbrauch!E3331</f>
        <v>0.33173870416764284</v>
      </c>
      <c r="I3331">
        <f>Ergebnis!$C$4/1000*Eigenverbrauch!F3331</f>
        <v>0</v>
      </c>
      <c r="J3331">
        <f t="shared" si="153"/>
        <v>0.28197789854249639</v>
      </c>
      <c r="K3331">
        <f t="shared" si="154"/>
        <v>3.5919298577467518</v>
      </c>
      <c r="L3331">
        <f t="shared" si="155"/>
        <v>0</v>
      </c>
    </row>
    <row r="3332" spans="2:12" x14ac:dyDescent="0.35">
      <c r="B3332" s="30">
        <v>41047</v>
      </c>
      <c r="C3332" s="31" t="s">
        <v>69</v>
      </c>
      <c r="D3332" s="32">
        <v>4.305494792907068E-4</v>
      </c>
      <c r="E3332" s="32">
        <v>0.10901168374016587</v>
      </c>
      <c r="F3332">
        <v>0</v>
      </c>
      <c r="G3332">
        <f>(D3332*Ergebnis!$C$2*Ergebnis!$C$6)</f>
        <v>2.8244045841470364</v>
      </c>
      <c r="H3332">
        <f>Ergebnis!$C$3/1000*Eigenverbrauch!E3332</f>
        <v>0.32703505122049759</v>
      </c>
      <c r="I3332">
        <f>Ergebnis!$C$4/1000*Eigenverbrauch!F3332</f>
        <v>0</v>
      </c>
      <c r="J3332">
        <f t="shared" si="153"/>
        <v>0.27797979353742291</v>
      </c>
      <c r="K3332">
        <f t="shared" si="154"/>
        <v>2.5464247906096134</v>
      </c>
      <c r="L3332">
        <f t="shared" si="155"/>
        <v>0</v>
      </c>
    </row>
    <row r="3333" spans="2:12" x14ac:dyDescent="0.35">
      <c r="B3333" s="30">
        <v>41047</v>
      </c>
      <c r="C3333" s="31" t="s">
        <v>70</v>
      </c>
      <c r="D3333" s="32">
        <v>2.2965092992916015E-4</v>
      </c>
      <c r="E3333" s="32">
        <v>0.11644647151839617</v>
      </c>
      <c r="F3333">
        <v>0</v>
      </c>
      <c r="G3333">
        <f>(D3333*Ergebnis!$C$2*Ergebnis!$C$6)</f>
        <v>1.5065101003352905</v>
      </c>
      <c r="H3333">
        <f>Ergebnis!$C$3/1000*Eigenverbrauch!E3333</f>
        <v>0.34933941455518852</v>
      </c>
      <c r="I3333">
        <f>Ergebnis!$C$4/1000*Eigenverbrauch!F3333</f>
        <v>0</v>
      </c>
      <c r="J3333">
        <f t="shared" ref="J3333:J3396" si="156">MIN(G3333,H3333)*0.85</f>
        <v>0.29693850237191022</v>
      </c>
      <c r="K3333">
        <f t="shared" ref="K3333:K3396" si="157">G3333-J3333</f>
        <v>1.2095715979633803</v>
      </c>
      <c r="L3333">
        <f t="shared" ref="L3333:L3396" si="158">MIN(I3333,K3333)*0.9</f>
        <v>0</v>
      </c>
    </row>
    <row r="3334" spans="2:12" x14ac:dyDescent="0.35">
      <c r="B3334" s="30">
        <v>41047</v>
      </c>
      <c r="C3334" s="31" t="s">
        <v>71</v>
      </c>
      <c r="D3334" s="32">
        <v>6.7838264165014106E-5</v>
      </c>
      <c r="E3334" s="32">
        <v>0.13281735756405599</v>
      </c>
      <c r="F3334">
        <v>0</v>
      </c>
      <c r="G3334">
        <f>(D3334*Ergebnis!$C$2*Ergebnis!$C$6)</f>
        <v>0.44501901292249252</v>
      </c>
      <c r="H3334">
        <f>Ergebnis!$C$3/1000*Eigenverbrauch!E3334</f>
        <v>0.39845207269216798</v>
      </c>
      <c r="I3334">
        <f>Ergebnis!$C$4/1000*Eigenverbrauch!F3334</f>
        <v>0</v>
      </c>
      <c r="J3334">
        <f t="shared" si="156"/>
        <v>0.33868426178834277</v>
      </c>
      <c r="K3334">
        <f t="shared" si="157"/>
        <v>0.10633475113414975</v>
      </c>
      <c r="L3334">
        <f t="shared" si="158"/>
        <v>0</v>
      </c>
    </row>
    <row r="3335" spans="2:12" x14ac:dyDescent="0.35">
      <c r="B3335" s="30">
        <v>41047</v>
      </c>
      <c r="C3335" s="31" t="s">
        <v>72</v>
      </c>
      <c r="D3335" s="32">
        <v>3.5509913083275793E-5</v>
      </c>
      <c r="E3335" s="32">
        <v>0.13870609611315737</v>
      </c>
      <c r="F3335">
        <v>0</v>
      </c>
      <c r="G3335">
        <f>(D3335*Ergebnis!$C$2*Ergebnis!$C$6)</f>
        <v>0.2329450298262892</v>
      </c>
      <c r="H3335">
        <f>Ergebnis!$C$3/1000*Eigenverbrauch!E3335</f>
        <v>0.41611828833947212</v>
      </c>
      <c r="I3335">
        <f>Ergebnis!$C$4/1000*Eigenverbrauch!F3335</f>
        <v>0</v>
      </c>
      <c r="J3335">
        <f t="shared" si="156"/>
        <v>0.19800327535234583</v>
      </c>
      <c r="K3335">
        <f t="shared" si="157"/>
        <v>3.4941754473943376E-2</v>
      </c>
      <c r="L3335">
        <f t="shared" si="158"/>
        <v>0</v>
      </c>
    </row>
    <row r="3336" spans="2:12" x14ac:dyDescent="0.35">
      <c r="B3336" s="30">
        <v>41047</v>
      </c>
      <c r="C3336" s="31" t="s">
        <v>73</v>
      </c>
      <c r="D3336" s="32">
        <v>7.2308227307670073E-6</v>
      </c>
      <c r="E3336" s="32">
        <v>0.14634644350551015</v>
      </c>
      <c r="F3336">
        <v>0</v>
      </c>
      <c r="G3336">
        <f>(D3336*Ergebnis!$C$2*Ergebnis!$C$6)</f>
        <v>4.7434197113831567E-2</v>
      </c>
      <c r="H3336">
        <f>Ergebnis!$C$3/1000*Eigenverbrauch!E3336</f>
        <v>0.43903933051653043</v>
      </c>
      <c r="I3336">
        <f>Ergebnis!$C$4/1000*Eigenverbrauch!F3336</f>
        <v>0</v>
      </c>
      <c r="J3336">
        <f t="shared" si="156"/>
        <v>4.0319067546756827E-2</v>
      </c>
      <c r="K3336">
        <f t="shared" si="157"/>
        <v>7.1151295670747391E-3</v>
      </c>
      <c r="L3336">
        <f t="shared" si="158"/>
        <v>0</v>
      </c>
    </row>
    <row r="3337" spans="2:12" x14ac:dyDescent="0.35">
      <c r="B3337" s="30">
        <v>41047</v>
      </c>
      <c r="C3337" s="31" t="s">
        <v>74</v>
      </c>
      <c r="D3337" s="32">
        <v>0</v>
      </c>
      <c r="E3337" s="32">
        <v>0.14327986092292191</v>
      </c>
      <c r="F3337">
        <v>0</v>
      </c>
      <c r="G3337">
        <f>(D3337*Ergebnis!$C$2*Ergebnis!$C$6)</f>
        <v>0</v>
      </c>
      <c r="H3337">
        <f>Ergebnis!$C$3/1000*Eigenverbrauch!E3337</f>
        <v>0.42983958276876577</v>
      </c>
      <c r="I3337">
        <f>Ergebnis!$C$4/1000*Eigenverbrauch!F3337</f>
        <v>0</v>
      </c>
      <c r="J3337">
        <f t="shared" si="156"/>
        <v>0</v>
      </c>
      <c r="K3337">
        <f t="shared" si="157"/>
        <v>0</v>
      </c>
      <c r="L3337">
        <f t="shared" si="158"/>
        <v>0</v>
      </c>
    </row>
    <row r="3338" spans="2:12" x14ac:dyDescent="0.35">
      <c r="B3338" s="30">
        <v>41047</v>
      </c>
      <c r="C3338" s="31" t="s">
        <v>75</v>
      </c>
      <c r="D3338" s="32">
        <v>0</v>
      </c>
      <c r="E3338" s="32">
        <v>0.12506211812177023</v>
      </c>
      <c r="F3338">
        <v>0</v>
      </c>
      <c r="G3338">
        <f>(D3338*Ergebnis!$C$2*Ergebnis!$C$6)</f>
        <v>0</v>
      </c>
      <c r="H3338">
        <f>Ergebnis!$C$3/1000*Eigenverbrauch!E3338</f>
        <v>0.37518635436531067</v>
      </c>
      <c r="I3338">
        <f>Ergebnis!$C$4/1000*Eigenverbrauch!F3338</f>
        <v>0</v>
      </c>
      <c r="J3338">
        <f t="shared" si="156"/>
        <v>0</v>
      </c>
      <c r="K3338">
        <f t="shared" si="157"/>
        <v>0</v>
      </c>
      <c r="L3338">
        <f t="shared" si="158"/>
        <v>0</v>
      </c>
    </row>
    <row r="3339" spans="2:12" x14ac:dyDescent="0.35">
      <c r="B3339" s="30">
        <v>41047</v>
      </c>
      <c r="C3339" s="31" t="s">
        <v>76</v>
      </c>
      <c r="D3339" s="32">
        <v>0</v>
      </c>
      <c r="E3339" s="32">
        <v>9.8434261738431186E-2</v>
      </c>
      <c r="F3339">
        <v>0</v>
      </c>
      <c r="G3339">
        <f>(D3339*Ergebnis!$C$2*Ergebnis!$C$6)</f>
        <v>0</v>
      </c>
      <c r="H3339">
        <f>Ergebnis!$C$3/1000*Eigenverbrauch!E3339</f>
        <v>0.29530278521529357</v>
      </c>
      <c r="I3339">
        <f>Ergebnis!$C$4/1000*Eigenverbrauch!F3339</f>
        <v>0</v>
      </c>
      <c r="J3339">
        <f t="shared" si="156"/>
        <v>0</v>
      </c>
      <c r="K3339">
        <f t="shared" si="157"/>
        <v>0</v>
      </c>
      <c r="L3339">
        <f t="shared" si="158"/>
        <v>0</v>
      </c>
    </row>
    <row r="3340" spans="2:12" x14ac:dyDescent="0.35">
      <c r="B3340" s="30">
        <v>41048</v>
      </c>
      <c r="C3340" s="31" t="s">
        <v>53</v>
      </c>
      <c r="D3340" s="32">
        <v>0</v>
      </c>
      <c r="E3340" s="32">
        <v>7.7564920069687487E-2</v>
      </c>
      <c r="F3340">
        <v>0</v>
      </c>
      <c r="G3340">
        <f>(D3340*Ergebnis!$C$2*Ergebnis!$C$6)</f>
        <v>0</v>
      </c>
      <c r="H3340">
        <f>Ergebnis!$C$3/1000*Eigenverbrauch!E3340</f>
        <v>0.23269476020906246</v>
      </c>
      <c r="I3340">
        <f>Ergebnis!$C$4/1000*Eigenverbrauch!F3340</f>
        <v>0</v>
      </c>
      <c r="J3340">
        <f t="shared" si="156"/>
        <v>0</v>
      </c>
      <c r="K3340">
        <f t="shared" si="157"/>
        <v>0</v>
      </c>
      <c r="L3340">
        <f t="shared" si="158"/>
        <v>0</v>
      </c>
    </row>
    <row r="3341" spans="2:12" x14ac:dyDescent="0.35">
      <c r="B3341" s="30">
        <v>41048</v>
      </c>
      <c r="C3341" s="31" t="s">
        <v>54</v>
      </c>
      <c r="D3341" s="32">
        <v>0</v>
      </c>
      <c r="E3341" s="32">
        <v>7.0652547562002788E-2</v>
      </c>
      <c r="F3341">
        <v>0</v>
      </c>
      <c r="G3341">
        <f>(D3341*Ergebnis!$C$2*Ergebnis!$C$6)</f>
        <v>0</v>
      </c>
      <c r="H3341">
        <f>Ergebnis!$C$3/1000*Eigenverbrauch!E3341</f>
        <v>0.21195764268600836</v>
      </c>
      <c r="I3341">
        <f>Ergebnis!$C$4/1000*Eigenverbrauch!F3341</f>
        <v>0</v>
      </c>
      <c r="J3341">
        <f t="shared" si="156"/>
        <v>0</v>
      </c>
      <c r="K3341">
        <f t="shared" si="157"/>
        <v>0</v>
      </c>
      <c r="L3341">
        <f t="shared" si="158"/>
        <v>0</v>
      </c>
    </row>
    <row r="3342" spans="2:12" x14ac:dyDescent="0.35">
      <c r="B3342" s="30">
        <v>41048</v>
      </c>
      <c r="C3342" s="31" t="s">
        <v>55</v>
      </c>
      <c r="D3342" s="32">
        <v>0</v>
      </c>
      <c r="E3342" s="32">
        <v>6.8412342905065524E-2</v>
      </c>
      <c r="F3342">
        <v>0</v>
      </c>
      <c r="G3342">
        <f>(D3342*Ergebnis!$C$2*Ergebnis!$C$6)</f>
        <v>0</v>
      </c>
      <c r="H3342">
        <f>Ergebnis!$C$3/1000*Eigenverbrauch!E3342</f>
        <v>0.20523702871519656</v>
      </c>
      <c r="I3342">
        <f>Ergebnis!$C$4/1000*Eigenverbrauch!F3342</f>
        <v>0</v>
      </c>
      <c r="J3342">
        <f t="shared" si="156"/>
        <v>0</v>
      </c>
      <c r="K3342">
        <f t="shared" si="157"/>
        <v>0</v>
      </c>
      <c r="L3342">
        <f t="shared" si="158"/>
        <v>0</v>
      </c>
    </row>
    <row r="3343" spans="2:12" x14ac:dyDescent="0.35">
      <c r="B3343" s="30">
        <v>41048</v>
      </c>
      <c r="C3343" s="31" t="s">
        <v>56</v>
      </c>
      <c r="D3343" s="32">
        <v>0</v>
      </c>
      <c r="E3343" s="32">
        <v>6.8349441089423632E-2</v>
      </c>
      <c r="F3343">
        <v>0</v>
      </c>
      <c r="G3343">
        <f>(D3343*Ergebnis!$C$2*Ergebnis!$C$6)</f>
        <v>0</v>
      </c>
      <c r="H3343">
        <f>Ergebnis!$C$3/1000*Eigenverbrauch!E3343</f>
        <v>0.20504832326827088</v>
      </c>
      <c r="I3343">
        <f>Ergebnis!$C$4/1000*Eigenverbrauch!F3343</f>
        <v>0</v>
      </c>
      <c r="J3343">
        <f t="shared" si="156"/>
        <v>0</v>
      </c>
      <c r="K3343">
        <f t="shared" si="157"/>
        <v>0</v>
      </c>
      <c r="L3343">
        <f t="shared" si="158"/>
        <v>0</v>
      </c>
    </row>
    <row r="3344" spans="2:12" x14ac:dyDescent="0.35">
      <c r="B3344" s="30">
        <v>41048</v>
      </c>
      <c r="C3344" s="31" t="s">
        <v>57</v>
      </c>
      <c r="D3344" s="32">
        <v>0</v>
      </c>
      <c r="E3344" s="32">
        <v>7.0883291415507518E-2</v>
      </c>
      <c r="F3344">
        <v>0</v>
      </c>
      <c r="G3344">
        <f>(D3344*Ergebnis!$C$2*Ergebnis!$C$6)</f>
        <v>0</v>
      </c>
      <c r="H3344">
        <f>Ergebnis!$C$3/1000*Eigenverbrauch!E3344</f>
        <v>0.21264987424652254</v>
      </c>
      <c r="I3344">
        <f>Ergebnis!$C$4/1000*Eigenverbrauch!F3344</f>
        <v>0</v>
      </c>
      <c r="J3344">
        <f t="shared" si="156"/>
        <v>0</v>
      </c>
      <c r="K3344">
        <f t="shared" si="157"/>
        <v>0</v>
      </c>
      <c r="L3344">
        <f t="shared" si="158"/>
        <v>0</v>
      </c>
    </row>
    <row r="3345" spans="2:12" x14ac:dyDescent="0.35">
      <c r="B3345" s="30">
        <v>41048</v>
      </c>
      <c r="C3345" s="31" t="s">
        <v>58</v>
      </c>
      <c r="D3345" s="32">
        <v>0</v>
      </c>
      <c r="E3345" s="32">
        <v>8.1205294495551472E-2</v>
      </c>
      <c r="F3345">
        <v>0</v>
      </c>
      <c r="G3345">
        <f>(D3345*Ergebnis!$C$2*Ergebnis!$C$6)</f>
        <v>0</v>
      </c>
      <c r="H3345">
        <f>Ergebnis!$C$3/1000*Eigenverbrauch!E3345</f>
        <v>0.24361588348665442</v>
      </c>
      <c r="I3345">
        <f>Ergebnis!$C$4/1000*Eigenverbrauch!F3345</f>
        <v>0</v>
      </c>
      <c r="J3345">
        <f t="shared" si="156"/>
        <v>0</v>
      </c>
      <c r="K3345">
        <f t="shared" si="157"/>
        <v>0</v>
      </c>
      <c r="L3345">
        <f t="shared" si="158"/>
        <v>0</v>
      </c>
    </row>
    <row r="3346" spans="2:12" x14ac:dyDescent="0.35">
      <c r="B3346" s="30">
        <v>41048</v>
      </c>
      <c r="C3346" s="31" t="s">
        <v>59</v>
      </c>
      <c r="D3346" s="32">
        <v>7.5989373425151463E-6</v>
      </c>
      <c r="E3346" s="32">
        <v>0.10125774464089202</v>
      </c>
      <c r="F3346">
        <v>0</v>
      </c>
      <c r="G3346">
        <f>(D3346*Ergebnis!$C$2*Ergebnis!$C$6)</f>
        <v>4.9849028966899363E-2</v>
      </c>
      <c r="H3346">
        <f>Ergebnis!$C$3/1000*Eigenverbrauch!E3346</f>
        <v>0.30377323392267608</v>
      </c>
      <c r="I3346">
        <f>Ergebnis!$C$4/1000*Eigenverbrauch!F3346</f>
        <v>0</v>
      </c>
      <c r="J3346">
        <f t="shared" si="156"/>
        <v>4.2371674621864454E-2</v>
      </c>
      <c r="K3346">
        <f t="shared" si="157"/>
        <v>7.4773543450349089E-3</v>
      </c>
      <c r="L3346">
        <f t="shared" si="158"/>
        <v>0</v>
      </c>
    </row>
    <row r="3347" spans="2:12" x14ac:dyDescent="0.35">
      <c r="B3347" s="30">
        <v>41048</v>
      </c>
      <c r="C3347" s="31" t="s">
        <v>60</v>
      </c>
      <c r="D3347" s="32">
        <v>1.6565157528666237E-5</v>
      </c>
      <c r="E3347" s="32">
        <v>0.12850016427160893</v>
      </c>
      <c r="F3347">
        <v>0</v>
      </c>
      <c r="G3347">
        <f>(D3347*Ergebnis!$C$2*Ergebnis!$C$6)</f>
        <v>0.10866743338805052</v>
      </c>
      <c r="H3347">
        <f>Ergebnis!$C$3/1000*Eigenverbrauch!E3347</f>
        <v>0.38550049281482679</v>
      </c>
      <c r="I3347">
        <f>Ergebnis!$C$4/1000*Eigenverbrauch!F3347</f>
        <v>0</v>
      </c>
      <c r="J3347">
        <f t="shared" si="156"/>
        <v>9.2367318379842939E-2</v>
      </c>
      <c r="K3347">
        <f t="shared" si="157"/>
        <v>1.6300115008207577E-2</v>
      </c>
      <c r="L3347">
        <f t="shared" si="158"/>
        <v>0</v>
      </c>
    </row>
    <row r="3348" spans="2:12" x14ac:dyDescent="0.35">
      <c r="B3348" s="30">
        <v>41048</v>
      </c>
      <c r="C3348" s="31" t="s">
        <v>61</v>
      </c>
      <c r="D3348" s="32">
        <v>3.3445841867402304E-5</v>
      </c>
      <c r="E3348" s="32">
        <v>0.15019825881052862</v>
      </c>
      <c r="F3348">
        <v>0</v>
      </c>
      <c r="G3348">
        <f>(D3348*Ergebnis!$C$2*Ergebnis!$C$6)</f>
        <v>0.21940472265015912</v>
      </c>
      <c r="H3348">
        <f>Ergebnis!$C$3/1000*Eigenverbrauch!E3348</f>
        <v>0.45059477643158585</v>
      </c>
      <c r="I3348">
        <f>Ergebnis!$C$4/1000*Eigenverbrauch!F3348</f>
        <v>0</v>
      </c>
      <c r="J3348">
        <f t="shared" si="156"/>
        <v>0.18649401425263523</v>
      </c>
      <c r="K3348">
        <f t="shared" si="157"/>
        <v>3.2910708397523886E-2</v>
      </c>
      <c r="L3348">
        <f t="shared" si="158"/>
        <v>0</v>
      </c>
    </row>
    <row r="3349" spans="2:12" x14ac:dyDescent="0.35">
      <c r="B3349" s="30">
        <v>41048</v>
      </c>
      <c r="C3349" s="31" t="s">
        <v>62</v>
      </c>
      <c r="D3349" s="32">
        <v>7.0362478645572777E-5</v>
      </c>
      <c r="E3349" s="32">
        <v>0.16633985575145921</v>
      </c>
      <c r="F3349">
        <v>0</v>
      </c>
      <c r="G3349">
        <f>(D3349*Ergebnis!$C$2*Ergebnis!$C$6)</f>
        <v>0.46157785991495742</v>
      </c>
      <c r="H3349">
        <f>Ergebnis!$C$3/1000*Eigenverbrauch!E3349</f>
        <v>0.49901956725437763</v>
      </c>
      <c r="I3349">
        <f>Ergebnis!$C$4/1000*Eigenverbrauch!F3349</f>
        <v>0</v>
      </c>
      <c r="J3349">
        <f t="shared" si="156"/>
        <v>0.39234118092771381</v>
      </c>
      <c r="K3349">
        <f t="shared" si="157"/>
        <v>6.9236678987243616E-2</v>
      </c>
      <c r="L3349">
        <f t="shared" si="158"/>
        <v>0</v>
      </c>
    </row>
    <row r="3350" spans="2:12" x14ac:dyDescent="0.35">
      <c r="B3350" s="30">
        <v>41048</v>
      </c>
      <c r="C3350" s="31" t="s">
        <v>63</v>
      </c>
      <c r="D3350" s="32">
        <v>1.2041291889290004E-4</v>
      </c>
      <c r="E3350" s="32">
        <v>0.17003139414484497</v>
      </c>
      <c r="F3350">
        <v>0</v>
      </c>
      <c r="G3350">
        <f>(D3350*Ergebnis!$C$2*Ergebnis!$C$6)</f>
        <v>0.78990874793742427</v>
      </c>
      <c r="H3350">
        <f>Ergebnis!$C$3/1000*Eigenverbrauch!E3350</f>
        <v>0.51009418243453486</v>
      </c>
      <c r="I3350">
        <f>Ergebnis!$C$4/1000*Eigenverbrauch!F3350</f>
        <v>0</v>
      </c>
      <c r="J3350">
        <f t="shared" si="156"/>
        <v>0.4335800550693546</v>
      </c>
      <c r="K3350">
        <f t="shared" si="157"/>
        <v>0.35632869286806967</v>
      </c>
      <c r="L3350">
        <f t="shared" si="158"/>
        <v>0</v>
      </c>
    </row>
    <row r="3351" spans="2:12" x14ac:dyDescent="0.35">
      <c r="B3351" s="30">
        <v>41048</v>
      </c>
      <c r="C3351" s="31" t="s">
        <v>64</v>
      </c>
      <c r="D3351" s="32">
        <v>1.4744304895554906E-4</v>
      </c>
      <c r="E3351" s="32">
        <v>0.16766427755048188</v>
      </c>
      <c r="F3351">
        <v>0</v>
      </c>
      <c r="G3351">
        <f>(D3351*Ergebnis!$C$2*Ergebnis!$C$6)</f>
        <v>0.96722640114840186</v>
      </c>
      <c r="H3351">
        <f>Ergebnis!$C$3/1000*Eigenverbrauch!E3351</f>
        <v>0.50299283265144568</v>
      </c>
      <c r="I3351">
        <f>Ergebnis!$C$4/1000*Eigenverbrauch!F3351</f>
        <v>0</v>
      </c>
      <c r="J3351">
        <f t="shared" si="156"/>
        <v>0.4275439077537288</v>
      </c>
      <c r="K3351">
        <f t="shared" si="157"/>
        <v>0.53968249339467311</v>
      </c>
      <c r="L3351">
        <f t="shared" si="158"/>
        <v>0</v>
      </c>
    </row>
    <row r="3352" spans="2:12" x14ac:dyDescent="0.35">
      <c r="B3352" s="30">
        <v>41048</v>
      </c>
      <c r="C3352" s="31" t="s">
        <v>65</v>
      </c>
      <c r="D3352" s="32">
        <v>1.0554371796835915E-4</v>
      </c>
      <c r="E3352" s="32">
        <v>0.16149893910692956</v>
      </c>
      <c r="F3352">
        <v>0</v>
      </c>
      <c r="G3352">
        <f>(D3352*Ergebnis!$C$2*Ergebnis!$C$6)</f>
        <v>0.69236678987243605</v>
      </c>
      <c r="H3352">
        <f>Ergebnis!$C$3/1000*Eigenverbrauch!E3352</f>
        <v>0.48449681732078864</v>
      </c>
      <c r="I3352">
        <f>Ergebnis!$C$4/1000*Eigenverbrauch!F3352</f>
        <v>0</v>
      </c>
      <c r="J3352">
        <f t="shared" si="156"/>
        <v>0.41182229472267035</v>
      </c>
      <c r="K3352">
        <f t="shared" si="157"/>
        <v>0.2805444951497657</v>
      </c>
      <c r="L3352">
        <f t="shared" si="158"/>
        <v>0</v>
      </c>
    </row>
    <row r="3353" spans="2:12" x14ac:dyDescent="0.35">
      <c r="B3353" s="30">
        <v>41048</v>
      </c>
      <c r="C3353" s="31" t="s">
        <v>66</v>
      </c>
      <c r="D3353" s="32">
        <v>1.0810737330017655E-4</v>
      </c>
      <c r="E3353" s="32">
        <v>0.14963383554198595</v>
      </c>
      <c r="F3353">
        <v>0</v>
      </c>
      <c r="G3353">
        <f>(D3353*Ergebnis!$C$2*Ergebnis!$C$6)</f>
        <v>0.70918436884915814</v>
      </c>
      <c r="H3353">
        <f>Ergebnis!$C$3/1000*Eigenverbrauch!E3353</f>
        <v>0.44890150662595785</v>
      </c>
      <c r="I3353">
        <f>Ergebnis!$C$4/1000*Eigenverbrauch!F3353</f>
        <v>0</v>
      </c>
      <c r="J3353">
        <f t="shared" si="156"/>
        <v>0.38156628063206416</v>
      </c>
      <c r="K3353">
        <f t="shared" si="157"/>
        <v>0.32761808821709398</v>
      </c>
      <c r="L3353">
        <f t="shared" si="158"/>
        <v>0</v>
      </c>
    </row>
    <row r="3354" spans="2:12" x14ac:dyDescent="0.35">
      <c r="B3354" s="30">
        <v>41048</v>
      </c>
      <c r="C3354" s="31" t="s">
        <v>67</v>
      </c>
      <c r="D3354" s="32">
        <v>1.4424834000359202E-4</v>
      </c>
      <c r="E3354" s="32">
        <v>0.13789085310488594</v>
      </c>
      <c r="F3354">
        <v>0</v>
      </c>
      <c r="G3354">
        <f>(D3354*Ergebnis!$C$2*Ergebnis!$C$6)</f>
        <v>0.94626911042356365</v>
      </c>
      <c r="H3354">
        <f>Ergebnis!$C$3/1000*Eigenverbrauch!E3354</f>
        <v>0.41367255931465785</v>
      </c>
      <c r="I3354">
        <f>Ergebnis!$C$4/1000*Eigenverbrauch!F3354</f>
        <v>0</v>
      </c>
      <c r="J3354">
        <f t="shared" si="156"/>
        <v>0.35162167541745915</v>
      </c>
      <c r="K3354">
        <f t="shared" si="157"/>
        <v>0.59464743500610451</v>
      </c>
      <c r="L3354">
        <f t="shared" si="158"/>
        <v>0</v>
      </c>
    </row>
    <row r="3355" spans="2:12" x14ac:dyDescent="0.35">
      <c r="B3355" s="30">
        <v>41048</v>
      </c>
      <c r="C3355" s="31" t="s">
        <v>68</v>
      </c>
      <c r="D3355" s="32">
        <v>1.2216146329870371E-4</v>
      </c>
      <c r="E3355" s="32">
        <v>0.12808346261394712</v>
      </c>
      <c r="F3355">
        <v>0</v>
      </c>
      <c r="G3355">
        <f>(D3355*Ergebnis!$C$2*Ergebnis!$C$6)</f>
        <v>0.8013791992394963</v>
      </c>
      <c r="H3355">
        <f>Ergebnis!$C$3/1000*Eigenverbrauch!E3355</f>
        <v>0.3842503878418414</v>
      </c>
      <c r="I3355">
        <f>Ergebnis!$C$4/1000*Eigenverbrauch!F3355</f>
        <v>0</v>
      </c>
      <c r="J3355">
        <f t="shared" si="156"/>
        <v>0.32661282966556521</v>
      </c>
      <c r="K3355">
        <f t="shared" si="157"/>
        <v>0.47476636957393109</v>
      </c>
      <c r="L3355">
        <f t="shared" si="158"/>
        <v>0</v>
      </c>
    </row>
    <row r="3356" spans="2:12" x14ac:dyDescent="0.35">
      <c r="B3356" s="30">
        <v>41048</v>
      </c>
      <c r="C3356" s="31" t="s">
        <v>69</v>
      </c>
      <c r="D3356" s="32">
        <v>3.8704622035232853E-5</v>
      </c>
      <c r="E3356" s="32">
        <v>0.126932124524646</v>
      </c>
      <c r="F3356">
        <v>0</v>
      </c>
      <c r="G3356">
        <f>(D3356*Ergebnis!$C$2*Ergebnis!$C$6)</f>
        <v>0.25390232055112749</v>
      </c>
      <c r="H3356">
        <f>Ergebnis!$C$3/1000*Eigenverbrauch!E3356</f>
        <v>0.38079637357393803</v>
      </c>
      <c r="I3356">
        <f>Ergebnis!$C$4/1000*Eigenverbrauch!F3356</f>
        <v>0</v>
      </c>
      <c r="J3356">
        <f t="shared" si="156"/>
        <v>0.21581697246845835</v>
      </c>
      <c r="K3356">
        <f t="shared" si="157"/>
        <v>3.808534808266914E-2</v>
      </c>
      <c r="L3356">
        <f t="shared" si="158"/>
        <v>0</v>
      </c>
    </row>
    <row r="3357" spans="2:12" x14ac:dyDescent="0.35">
      <c r="B3357" s="30">
        <v>41048</v>
      </c>
      <c r="C3357" s="31" t="s">
        <v>70</v>
      </c>
      <c r="D3357" s="32">
        <v>3.5799145992506476E-5</v>
      </c>
      <c r="E3357" s="32">
        <v>0.13342571243377238</v>
      </c>
      <c r="F3357">
        <v>0</v>
      </c>
      <c r="G3357">
        <f>(D3357*Ergebnis!$C$2*Ergebnis!$C$6)</f>
        <v>0.23484239771084248</v>
      </c>
      <c r="H3357">
        <f>Ergebnis!$C$3/1000*Eigenverbrauch!E3357</f>
        <v>0.40027713730131714</v>
      </c>
      <c r="I3357">
        <f>Ergebnis!$C$4/1000*Eigenverbrauch!F3357</f>
        <v>0</v>
      </c>
      <c r="J3357">
        <f t="shared" si="156"/>
        <v>0.1996160380542161</v>
      </c>
      <c r="K3357">
        <f t="shared" si="157"/>
        <v>3.5226359656626377E-2</v>
      </c>
      <c r="L3357">
        <f t="shared" si="158"/>
        <v>0</v>
      </c>
    </row>
    <row r="3358" spans="2:12" x14ac:dyDescent="0.35">
      <c r="B3358" s="30">
        <v>41048</v>
      </c>
      <c r="C3358" s="31" t="s">
        <v>71</v>
      </c>
      <c r="D3358" s="32">
        <v>4.5488448451734266E-5</v>
      </c>
      <c r="E3358" s="32">
        <v>0.1443263979564032</v>
      </c>
      <c r="F3358">
        <v>0</v>
      </c>
      <c r="G3358">
        <f>(D3358*Ergebnis!$C$2*Ergebnis!$C$6)</f>
        <v>0.29840422184337678</v>
      </c>
      <c r="H3358">
        <f>Ergebnis!$C$3/1000*Eigenverbrauch!E3358</f>
        <v>0.43297919386920958</v>
      </c>
      <c r="I3358">
        <f>Ergebnis!$C$4/1000*Eigenverbrauch!F3358</f>
        <v>0</v>
      </c>
      <c r="J3358">
        <f t="shared" si="156"/>
        <v>0.25364358856687025</v>
      </c>
      <c r="K3358">
        <f t="shared" si="157"/>
        <v>4.4760633276506534E-2</v>
      </c>
      <c r="L3358">
        <f t="shared" si="158"/>
        <v>0</v>
      </c>
    </row>
    <row r="3359" spans="2:12" x14ac:dyDescent="0.35">
      <c r="B3359" s="30">
        <v>41048</v>
      </c>
      <c r="C3359" s="31" t="s">
        <v>72</v>
      </c>
      <c r="D3359" s="32">
        <v>1.0662176790276441E-5</v>
      </c>
      <c r="E3359" s="32">
        <v>0.14272460866360853</v>
      </c>
      <c r="F3359">
        <v>0</v>
      </c>
      <c r="G3359">
        <f>(D3359*Ergebnis!$C$2*Ergebnis!$C$6)</f>
        <v>6.9943879744213455E-2</v>
      </c>
      <c r="H3359">
        <f>Ergebnis!$C$3/1000*Eigenverbrauch!E3359</f>
        <v>0.4281738259908256</v>
      </c>
      <c r="I3359">
        <f>Ergebnis!$C$4/1000*Eigenverbrauch!F3359</f>
        <v>0</v>
      </c>
      <c r="J3359">
        <f t="shared" si="156"/>
        <v>5.9452297782581438E-2</v>
      </c>
      <c r="K3359">
        <f t="shared" si="157"/>
        <v>1.0491581961632017E-2</v>
      </c>
      <c r="L3359">
        <f t="shared" si="158"/>
        <v>0</v>
      </c>
    </row>
    <row r="3360" spans="2:12" x14ac:dyDescent="0.35">
      <c r="B3360" s="30">
        <v>41048</v>
      </c>
      <c r="C3360" s="31" t="s">
        <v>73</v>
      </c>
      <c r="D3360" s="32">
        <v>7.2308227307670071E-7</v>
      </c>
      <c r="E3360" s="32">
        <v>0.13364461471295067</v>
      </c>
      <c r="F3360">
        <v>0</v>
      </c>
      <c r="G3360">
        <f>(D3360*Ergebnis!$C$2*Ergebnis!$C$6)</f>
        <v>4.7434197113831568E-3</v>
      </c>
      <c r="H3360">
        <f>Ergebnis!$C$3/1000*Eigenverbrauch!E3360</f>
        <v>0.40093384413885202</v>
      </c>
      <c r="I3360">
        <f>Ergebnis!$C$4/1000*Eigenverbrauch!F3360</f>
        <v>0</v>
      </c>
      <c r="J3360">
        <f t="shared" si="156"/>
        <v>4.0319067546756831E-3</v>
      </c>
      <c r="K3360">
        <f t="shared" si="157"/>
        <v>7.1151295670747374E-4</v>
      </c>
      <c r="L3360">
        <f t="shared" si="158"/>
        <v>0</v>
      </c>
    </row>
    <row r="3361" spans="2:12" x14ac:dyDescent="0.35">
      <c r="B3361" s="30">
        <v>41048</v>
      </c>
      <c r="C3361" s="31" t="s">
        <v>74</v>
      </c>
      <c r="D3361" s="32">
        <v>0</v>
      </c>
      <c r="E3361" s="32">
        <v>0.12537716212470457</v>
      </c>
      <c r="F3361">
        <v>0</v>
      </c>
      <c r="G3361">
        <f>(D3361*Ergebnis!$C$2*Ergebnis!$C$6)</f>
        <v>0</v>
      </c>
      <c r="H3361">
        <f>Ergebnis!$C$3/1000*Eigenverbrauch!E3361</f>
        <v>0.3761314863741137</v>
      </c>
      <c r="I3361">
        <f>Ergebnis!$C$4/1000*Eigenverbrauch!F3361</f>
        <v>0</v>
      </c>
      <c r="J3361">
        <f t="shared" si="156"/>
        <v>0</v>
      </c>
      <c r="K3361">
        <f t="shared" si="157"/>
        <v>0</v>
      </c>
      <c r="L3361">
        <f t="shared" si="158"/>
        <v>0</v>
      </c>
    </row>
    <row r="3362" spans="2:12" x14ac:dyDescent="0.35">
      <c r="B3362" s="30">
        <v>41048</v>
      </c>
      <c r="C3362" s="31" t="s">
        <v>75</v>
      </c>
      <c r="D3362" s="32">
        <v>0</v>
      </c>
      <c r="E3362" s="32">
        <v>0.11774798266313997</v>
      </c>
      <c r="F3362">
        <v>0</v>
      </c>
      <c r="G3362">
        <f>(D3362*Ergebnis!$C$2*Ergebnis!$C$6)</f>
        <v>0</v>
      </c>
      <c r="H3362">
        <f>Ergebnis!$C$3/1000*Eigenverbrauch!E3362</f>
        <v>0.35324394798941994</v>
      </c>
      <c r="I3362">
        <f>Ergebnis!$C$4/1000*Eigenverbrauch!F3362</f>
        <v>0</v>
      </c>
      <c r="J3362">
        <f t="shared" si="156"/>
        <v>0</v>
      </c>
      <c r="K3362">
        <f t="shared" si="157"/>
        <v>0</v>
      </c>
      <c r="L3362">
        <f t="shared" si="158"/>
        <v>0</v>
      </c>
    </row>
    <row r="3363" spans="2:12" x14ac:dyDescent="0.35">
      <c r="B3363" s="30">
        <v>41048</v>
      </c>
      <c r="C3363" s="31" t="s">
        <v>76</v>
      </c>
      <c r="D3363" s="32">
        <v>0</v>
      </c>
      <c r="E3363" s="32">
        <v>0.10868939553862848</v>
      </c>
      <c r="F3363">
        <v>0</v>
      </c>
      <c r="G3363">
        <f>(D3363*Ergebnis!$C$2*Ergebnis!$C$6)</f>
        <v>0</v>
      </c>
      <c r="H3363">
        <f>Ergebnis!$C$3/1000*Eigenverbrauch!E3363</f>
        <v>0.32606818661588544</v>
      </c>
      <c r="I3363">
        <f>Ergebnis!$C$4/1000*Eigenverbrauch!F3363</f>
        <v>0</v>
      </c>
      <c r="J3363">
        <f t="shared" si="156"/>
        <v>0</v>
      </c>
      <c r="K3363">
        <f t="shared" si="157"/>
        <v>0</v>
      </c>
      <c r="L3363">
        <f t="shared" si="158"/>
        <v>0</v>
      </c>
    </row>
    <row r="3364" spans="2:12" x14ac:dyDescent="0.35">
      <c r="B3364" s="30">
        <v>41049</v>
      </c>
      <c r="C3364" s="31" t="s">
        <v>53</v>
      </c>
      <c r="D3364" s="32">
        <v>0</v>
      </c>
      <c r="E3364" s="32">
        <v>9.7092449349927751E-2</v>
      </c>
      <c r="F3364">
        <v>0</v>
      </c>
      <c r="G3364">
        <f>(D3364*Ergebnis!$C$2*Ergebnis!$C$6)</f>
        <v>0</v>
      </c>
      <c r="H3364">
        <f>Ergebnis!$C$3/1000*Eigenverbrauch!E3364</f>
        <v>0.29127734804978322</v>
      </c>
      <c r="I3364">
        <f>Ergebnis!$C$4/1000*Eigenverbrauch!F3364</f>
        <v>0</v>
      </c>
      <c r="J3364">
        <f t="shared" si="156"/>
        <v>0</v>
      </c>
      <c r="K3364">
        <f t="shared" si="157"/>
        <v>0</v>
      </c>
      <c r="L3364">
        <f t="shared" si="158"/>
        <v>0</v>
      </c>
    </row>
    <row r="3365" spans="2:12" x14ac:dyDescent="0.35">
      <c r="B3365" s="30">
        <v>41049</v>
      </c>
      <c r="C3365" s="31" t="s">
        <v>54</v>
      </c>
      <c r="D3365" s="32">
        <v>0</v>
      </c>
      <c r="E3365" s="32">
        <v>8.7272812063187169E-2</v>
      </c>
      <c r="F3365">
        <v>0</v>
      </c>
      <c r="G3365">
        <f>(D3365*Ergebnis!$C$2*Ergebnis!$C$6)</f>
        <v>0</v>
      </c>
      <c r="H3365">
        <f>Ergebnis!$C$3/1000*Eigenverbrauch!E3365</f>
        <v>0.26181843618956152</v>
      </c>
      <c r="I3365">
        <f>Ergebnis!$C$4/1000*Eigenverbrauch!F3365</f>
        <v>0</v>
      </c>
      <c r="J3365">
        <f t="shared" si="156"/>
        <v>0</v>
      </c>
      <c r="K3365">
        <f t="shared" si="157"/>
        <v>0</v>
      </c>
      <c r="L3365">
        <f t="shared" si="158"/>
        <v>0</v>
      </c>
    </row>
    <row r="3366" spans="2:12" x14ac:dyDescent="0.35">
      <c r="B3366" s="30">
        <v>41049</v>
      </c>
      <c r="C3366" s="31" t="s">
        <v>55</v>
      </c>
      <c r="D3366" s="32">
        <v>0</v>
      </c>
      <c r="E3366" s="32">
        <v>7.9739848459693841E-2</v>
      </c>
      <c r="F3366">
        <v>0</v>
      </c>
      <c r="G3366">
        <f>(D3366*Ergebnis!$C$2*Ergebnis!$C$6)</f>
        <v>0</v>
      </c>
      <c r="H3366">
        <f>Ergebnis!$C$3/1000*Eigenverbrauch!E3366</f>
        <v>0.23921954537908152</v>
      </c>
      <c r="I3366">
        <f>Ergebnis!$C$4/1000*Eigenverbrauch!F3366</f>
        <v>0</v>
      </c>
      <c r="J3366">
        <f t="shared" si="156"/>
        <v>0</v>
      </c>
      <c r="K3366">
        <f t="shared" si="157"/>
        <v>0</v>
      </c>
      <c r="L3366">
        <f t="shared" si="158"/>
        <v>0</v>
      </c>
    </row>
    <row r="3367" spans="2:12" x14ac:dyDescent="0.35">
      <c r="B3367" s="30">
        <v>41049</v>
      </c>
      <c r="C3367" s="31" t="s">
        <v>56</v>
      </c>
      <c r="D3367" s="32">
        <v>0</v>
      </c>
      <c r="E3367" s="32">
        <v>7.5079937393861124E-2</v>
      </c>
      <c r="F3367">
        <v>0</v>
      </c>
      <c r="G3367">
        <f>(D3367*Ergebnis!$C$2*Ergebnis!$C$6)</f>
        <v>0</v>
      </c>
      <c r="H3367">
        <f>Ergebnis!$C$3/1000*Eigenverbrauch!E3367</f>
        <v>0.22523981218158337</v>
      </c>
      <c r="I3367">
        <f>Ergebnis!$C$4/1000*Eigenverbrauch!F3367</f>
        <v>0</v>
      </c>
      <c r="J3367">
        <f t="shared" si="156"/>
        <v>0</v>
      </c>
      <c r="K3367">
        <f t="shared" si="157"/>
        <v>0</v>
      </c>
      <c r="L3367">
        <f t="shared" si="158"/>
        <v>0</v>
      </c>
    </row>
    <row r="3368" spans="2:12" x14ac:dyDescent="0.35">
      <c r="B3368" s="30">
        <v>41049</v>
      </c>
      <c r="C3368" s="31" t="s">
        <v>57</v>
      </c>
      <c r="D3368" s="32">
        <v>0</v>
      </c>
      <c r="E3368" s="32">
        <v>7.5508994240145733E-2</v>
      </c>
      <c r="F3368">
        <v>0</v>
      </c>
      <c r="G3368">
        <f>(D3368*Ergebnis!$C$2*Ergebnis!$C$6)</f>
        <v>0</v>
      </c>
      <c r="H3368">
        <f>Ergebnis!$C$3/1000*Eigenverbrauch!E3368</f>
        <v>0.2265269827204372</v>
      </c>
      <c r="I3368">
        <f>Ergebnis!$C$4/1000*Eigenverbrauch!F3368</f>
        <v>0</v>
      </c>
      <c r="J3368">
        <f t="shared" si="156"/>
        <v>0</v>
      </c>
      <c r="K3368">
        <f t="shared" si="157"/>
        <v>0</v>
      </c>
      <c r="L3368">
        <f t="shared" si="158"/>
        <v>0</v>
      </c>
    </row>
    <row r="3369" spans="2:12" x14ac:dyDescent="0.35">
      <c r="B3369" s="30">
        <v>41049</v>
      </c>
      <c r="C3369" s="31" t="s">
        <v>58</v>
      </c>
      <c r="D3369" s="32">
        <v>0</v>
      </c>
      <c r="E3369" s="32">
        <v>8.1259885327604559E-2</v>
      </c>
      <c r="F3369">
        <v>0</v>
      </c>
      <c r="G3369">
        <f>(D3369*Ergebnis!$C$2*Ergebnis!$C$6)</f>
        <v>0</v>
      </c>
      <c r="H3369">
        <f>Ergebnis!$C$3/1000*Eigenverbrauch!E3369</f>
        <v>0.24377965598281368</v>
      </c>
      <c r="I3369">
        <f>Ergebnis!$C$4/1000*Eigenverbrauch!F3369</f>
        <v>0</v>
      </c>
      <c r="J3369">
        <f t="shared" si="156"/>
        <v>0</v>
      </c>
      <c r="K3369">
        <f t="shared" si="157"/>
        <v>0</v>
      </c>
      <c r="L3369">
        <f t="shared" si="158"/>
        <v>0</v>
      </c>
    </row>
    <row r="3370" spans="2:12" x14ac:dyDescent="0.35">
      <c r="B3370" s="30">
        <v>41049</v>
      </c>
      <c r="C3370" s="31" t="s">
        <v>59</v>
      </c>
      <c r="D3370" s="32">
        <v>1.8405730587406927E-7</v>
      </c>
      <c r="E3370" s="32">
        <v>9.2279392033793414E-2</v>
      </c>
      <c r="F3370">
        <v>0</v>
      </c>
      <c r="G3370">
        <f>(D3370*Ergebnis!$C$2*Ergebnis!$C$6)</f>
        <v>1.2074159265338944E-3</v>
      </c>
      <c r="H3370">
        <f>Ergebnis!$C$3/1000*Eigenverbrauch!E3370</f>
        <v>0.27683817610138023</v>
      </c>
      <c r="I3370">
        <f>Ergebnis!$C$4/1000*Eigenverbrauch!F3370</f>
        <v>0</v>
      </c>
      <c r="J3370">
        <f t="shared" si="156"/>
        <v>1.0263035375538102E-3</v>
      </c>
      <c r="K3370">
        <f t="shared" si="157"/>
        <v>1.8111238898008424E-4</v>
      </c>
      <c r="L3370">
        <f t="shared" si="158"/>
        <v>0</v>
      </c>
    </row>
    <row r="3371" spans="2:12" x14ac:dyDescent="0.35">
      <c r="B3371" s="30">
        <v>41049</v>
      </c>
      <c r="C3371" s="31" t="s">
        <v>60</v>
      </c>
      <c r="D3371" s="32">
        <v>4.39108144013851E-6</v>
      </c>
      <c r="E3371" s="32">
        <v>0.10556785164458865</v>
      </c>
      <c r="F3371">
        <v>0</v>
      </c>
      <c r="G3371">
        <f>(D3371*Ergebnis!$C$2*Ergebnis!$C$6)</f>
        <v>2.8805494247308626E-2</v>
      </c>
      <c r="H3371">
        <f>Ergebnis!$C$3/1000*Eigenverbrauch!E3371</f>
        <v>0.31670355493376595</v>
      </c>
      <c r="I3371">
        <f>Ergebnis!$C$4/1000*Eigenverbrauch!F3371</f>
        <v>0</v>
      </c>
      <c r="J3371">
        <f t="shared" si="156"/>
        <v>2.4484670110212332E-2</v>
      </c>
      <c r="K3371">
        <f t="shared" si="157"/>
        <v>4.3208241370962935E-3</v>
      </c>
      <c r="L3371">
        <f t="shared" si="158"/>
        <v>0</v>
      </c>
    </row>
    <row r="3372" spans="2:12" x14ac:dyDescent="0.35">
      <c r="B3372" s="30">
        <v>41049</v>
      </c>
      <c r="C3372" s="31" t="s">
        <v>61</v>
      </c>
      <c r="D3372" s="32">
        <v>1.2344986443982217E-5</v>
      </c>
      <c r="E3372" s="32">
        <v>0.13100555937430827</v>
      </c>
      <c r="F3372">
        <v>0</v>
      </c>
      <c r="G3372">
        <f>(D3372*Ergebnis!$C$2*Ergebnis!$C$6)</f>
        <v>8.0983111072523345E-2</v>
      </c>
      <c r="H3372">
        <f>Ergebnis!$C$3/1000*Eigenverbrauch!E3372</f>
        <v>0.39301667812292485</v>
      </c>
      <c r="I3372">
        <f>Ergebnis!$C$4/1000*Eigenverbrauch!F3372</f>
        <v>0</v>
      </c>
      <c r="J3372">
        <f t="shared" si="156"/>
        <v>6.8835644411644845E-2</v>
      </c>
      <c r="K3372">
        <f t="shared" si="157"/>
        <v>1.21474666608785E-2</v>
      </c>
      <c r="L3372">
        <f t="shared" si="158"/>
        <v>0</v>
      </c>
    </row>
    <row r="3373" spans="2:12" x14ac:dyDescent="0.35">
      <c r="B3373" s="30">
        <v>41049</v>
      </c>
      <c r="C3373" s="31" t="s">
        <v>62</v>
      </c>
      <c r="D3373" s="32">
        <v>3.2288910230479585E-5</v>
      </c>
      <c r="E3373" s="32">
        <v>0.15356056707555055</v>
      </c>
      <c r="F3373">
        <v>0</v>
      </c>
      <c r="G3373">
        <f>(D3373*Ergebnis!$C$2*Ergebnis!$C$6)</f>
        <v>0.21181525111194607</v>
      </c>
      <c r="H3373">
        <f>Ergebnis!$C$3/1000*Eigenverbrauch!E3373</f>
        <v>0.46068170122665164</v>
      </c>
      <c r="I3373">
        <f>Ergebnis!$C$4/1000*Eigenverbrauch!F3373</f>
        <v>0</v>
      </c>
      <c r="J3373">
        <f t="shared" si="156"/>
        <v>0.18004296344515416</v>
      </c>
      <c r="K3373">
        <f t="shared" si="157"/>
        <v>3.177228766679191E-2</v>
      </c>
      <c r="L3373">
        <f t="shared" si="158"/>
        <v>0</v>
      </c>
    </row>
    <row r="3374" spans="2:12" x14ac:dyDescent="0.35">
      <c r="B3374" s="30">
        <v>41049</v>
      </c>
      <c r="C3374" s="31" t="s">
        <v>63</v>
      </c>
      <c r="D3374" s="32">
        <v>5.7767700143618603E-5</v>
      </c>
      <c r="E3374" s="32">
        <v>0.16291517374186384</v>
      </c>
      <c r="F3374">
        <v>0</v>
      </c>
      <c r="G3374">
        <f>(D3374*Ergebnis!$C$2*Ergebnis!$C$6)</f>
        <v>0.37895611294213805</v>
      </c>
      <c r="H3374">
        <f>Ergebnis!$C$3/1000*Eigenverbrauch!E3374</f>
        <v>0.48874552122559156</v>
      </c>
      <c r="I3374">
        <f>Ergebnis!$C$4/1000*Eigenverbrauch!F3374</f>
        <v>0</v>
      </c>
      <c r="J3374">
        <f t="shared" si="156"/>
        <v>0.32211269600081732</v>
      </c>
      <c r="K3374">
        <f t="shared" si="157"/>
        <v>5.6843416941320724E-2</v>
      </c>
      <c r="L3374">
        <f t="shared" si="158"/>
        <v>0</v>
      </c>
    </row>
    <row r="3375" spans="2:12" x14ac:dyDescent="0.35">
      <c r="B3375" s="30">
        <v>41049</v>
      </c>
      <c r="C3375" s="31" t="s">
        <v>64</v>
      </c>
      <c r="D3375" s="32">
        <v>1.1397091318730761E-4</v>
      </c>
      <c r="E3375" s="32">
        <v>0.16997288384792136</v>
      </c>
      <c r="F3375">
        <v>0</v>
      </c>
      <c r="G3375">
        <f>(D3375*Ergebnis!$C$2*Ergebnis!$C$6)</f>
        <v>0.7476491905087379</v>
      </c>
      <c r="H3375">
        <f>Ergebnis!$C$3/1000*Eigenverbrauch!E3375</f>
        <v>0.50991865154376415</v>
      </c>
      <c r="I3375">
        <f>Ergebnis!$C$4/1000*Eigenverbrauch!F3375</f>
        <v>0</v>
      </c>
      <c r="J3375">
        <f t="shared" si="156"/>
        <v>0.43343085381219953</v>
      </c>
      <c r="K3375">
        <f t="shared" si="157"/>
        <v>0.31421833669653837</v>
      </c>
      <c r="L3375">
        <f t="shared" si="158"/>
        <v>0</v>
      </c>
    </row>
    <row r="3376" spans="2:12" x14ac:dyDescent="0.35">
      <c r="B3376" s="30">
        <v>41049</v>
      </c>
      <c r="C3376" s="31" t="s">
        <v>65</v>
      </c>
      <c r="D3376" s="32">
        <v>1.642317046413481E-4</v>
      </c>
      <c r="E3376" s="32">
        <v>0.16503726677228589</v>
      </c>
      <c r="F3376">
        <v>0</v>
      </c>
      <c r="G3376">
        <f>(D3376*Ergebnis!$C$2*Ergebnis!$C$6)</f>
        <v>1.0773599824472435</v>
      </c>
      <c r="H3376">
        <f>Ergebnis!$C$3/1000*Eigenverbrauch!E3376</f>
        <v>0.49511180031685764</v>
      </c>
      <c r="I3376">
        <f>Ergebnis!$C$4/1000*Eigenverbrauch!F3376</f>
        <v>0</v>
      </c>
      <c r="J3376">
        <f t="shared" si="156"/>
        <v>0.42084503026932901</v>
      </c>
      <c r="K3376">
        <f t="shared" si="157"/>
        <v>0.65651495217791456</v>
      </c>
      <c r="L3376">
        <f t="shared" si="158"/>
        <v>0</v>
      </c>
    </row>
    <row r="3377" spans="2:12" x14ac:dyDescent="0.35">
      <c r="B3377" s="30">
        <v>41049</v>
      </c>
      <c r="C3377" s="31" t="s">
        <v>66</v>
      </c>
      <c r="D3377" s="32">
        <v>9.3750903441999151E-5</v>
      </c>
      <c r="E3377" s="32">
        <v>0.15109305961684916</v>
      </c>
      <c r="F3377">
        <v>0</v>
      </c>
      <c r="G3377">
        <f>(D3377*Ergebnis!$C$2*Ergebnis!$C$6)</f>
        <v>0.61500592657951447</v>
      </c>
      <c r="H3377">
        <f>Ergebnis!$C$3/1000*Eigenverbrauch!E3377</f>
        <v>0.45327917885054747</v>
      </c>
      <c r="I3377">
        <f>Ergebnis!$C$4/1000*Eigenverbrauch!F3377</f>
        <v>0</v>
      </c>
      <c r="J3377">
        <f t="shared" si="156"/>
        <v>0.38528730202296535</v>
      </c>
      <c r="K3377">
        <f t="shared" si="157"/>
        <v>0.22971862455654912</v>
      </c>
      <c r="L3377">
        <f t="shared" si="158"/>
        <v>0</v>
      </c>
    </row>
    <row r="3378" spans="2:12" x14ac:dyDescent="0.35">
      <c r="B3378" s="30">
        <v>41049</v>
      </c>
      <c r="C3378" s="31" t="s">
        <v>67</v>
      </c>
      <c r="D3378" s="32">
        <v>1.2565855211031101E-4</v>
      </c>
      <c r="E3378" s="32">
        <v>0.13841927007539973</v>
      </c>
      <c r="F3378">
        <v>0</v>
      </c>
      <c r="G3378">
        <f>(D3378*Ergebnis!$C$2*Ergebnis!$C$6)</f>
        <v>0.82432010184364024</v>
      </c>
      <c r="H3378">
        <f>Ergebnis!$C$3/1000*Eigenverbrauch!E3378</f>
        <v>0.41525781022619918</v>
      </c>
      <c r="I3378">
        <f>Ergebnis!$C$4/1000*Eigenverbrauch!F3378</f>
        <v>0</v>
      </c>
      <c r="J3378">
        <f t="shared" si="156"/>
        <v>0.35296913869226931</v>
      </c>
      <c r="K3378">
        <f t="shared" si="157"/>
        <v>0.47135096315137093</v>
      </c>
      <c r="L3378">
        <f t="shared" si="158"/>
        <v>0</v>
      </c>
    </row>
    <row r="3379" spans="2:12" x14ac:dyDescent="0.35">
      <c r="B3379" s="30">
        <v>41049</v>
      </c>
      <c r="C3379" s="31" t="s">
        <v>68</v>
      </c>
      <c r="D3379" s="32">
        <v>1.8551661737064226E-4</v>
      </c>
      <c r="E3379" s="32">
        <v>0.12907708868717968</v>
      </c>
      <c r="F3379">
        <v>0</v>
      </c>
      <c r="G3379">
        <f>(D3379*Ergebnis!$C$2*Ergebnis!$C$6)</f>
        <v>1.2169890099514131</v>
      </c>
      <c r="H3379">
        <f>Ergebnis!$C$3/1000*Eigenverbrauch!E3379</f>
        <v>0.38723126606153901</v>
      </c>
      <c r="I3379">
        <f>Ergebnis!$C$4/1000*Eigenverbrauch!F3379</f>
        <v>0</v>
      </c>
      <c r="J3379">
        <f t="shared" si="156"/>
        <v>0.32914657615230813</v>
      </c>
      <c r="K3379">
        <f t="shared" si="157"/>
        <v>0.88784243379910499</v>
      </c>
      <c r="L3379">
        <f t="shared" si="158"/>
        <v>0</v>
      </c>
    </row>
    <row r="3380" spans="2:12" x14ac:dyDescent="0.35">
      <c r="B3380" s="30">
        <v>41049</v>
      </c>
      <c r="C3380" s="31" t="s">
        <v>69</v>
      </c>
      <c r="D3380" s="32">
        <v>1.1686324227961442E-4</v>
      </c>
      <c r="E3380" s="32">
        <v>0.13055834013506398</v>
      </c>
      <c r="F3380">
        <v>0</v>
      </c>
      <c r="G3380">
        <f>(D3380*Ergebnis!$C$2*Ergebnis!$C$6)</f>
        <v>0.7666228693542706</v>
      </c>
      <c r="H3380">
        <f>Ergebnis!$C$3/1000*Eigenverbrauch!E3380</f>
        <v>0.39167502040519198</v>
      </c>
      <c r="I3380">
        <f>Ergebnis!$C$4/1000*Eigenverbrauch!F3380</f>
        <v>0</v>
      </c>
      <c r="J3380">
        <f t="shared" si="156"/>
        <v>0.33292376734441315</v>
      </c>
      <c r="K3380">
        <f t="shared" si="157"/>
        <v>0.43369910200985745</v>
      </c>
      <c r="L3380">
        <f t="shared" si="158"/>
        <v>0</v>
      </c>
    </row>
    <row r="3381" spans="2:12" x14ac:dyDescent="0.35">
      <c r="B3381" s="30">
        <v>41049</v>
      </c>
      <c r="C3381" s="31" t="s">
        <v>70</v>
      </c>
      <c r="D3381" s="32">
        <v>1.1541707773346101E-4</v>
      </c>
      <c r="E3381" s="32">
        <v>0.13591821734678641</v>
      </c>
      <c r="F3381">
        <v>0</v>
      </c>
      <c r="G3381">
        <f>(D3381*Ergebnis!$C$2*Ergebnis!$C$6)</f>
        <v>0.7571360299315042</v>
      </c>
      <c r="H3381">
        <f>Ergebnis!$C$3/1000*Eigenverbrauch!E3381</f>
        <v>0.40775465204035921</v>
      </c>
      <c r="I3381">
        <f>Ergebnis!$C$4/1000*Eigenverbrauch!F3381</f>
        <v>0</v>
      </c>
      <c r="J3381">
        <f t="shared" si="156"/>
        <v>0.34659145423430532</v>
      </c>
      <c r="K3381">
        <f t="shared" si="157"/>
        <v>0.41054457569719888</v>
      </c>
      <c r="L3381">
        <f t="shared" si="158"/>
        <v>0</v>
      </c>
    </row>
    <row r="3382" spans="2:12" x14ac:dyDescent="0.35">
      <c r="B3382" s="30">
        <v>41049</v>
      </c>
      <c r="C3382" s="31" t="s">
        <v>71</v>
      </c>
      <c r="D3382" s="32">
        <v>8.7492955042280796E-5</v>
      </c>
      <c r="E3382" s="32">
        <v>0.14416028337851433</v>
      </c>
      <c r="F3382">
        <v>0</v>
      </c>
      <c r="G3382">
        <f>(D3382*Ergebnis!$C$2*Ergebnis!$C$6)</f>
        <v>0.57395378507736206</v>
      </c>
      <c r="H3382">
        <f>Ergebnis!$C$3/1000*Eigenverbrauch!E3382</f>
        <v>0.43248085013554299</v>
      </c>
      <c r="I3382">
        <f>Ergebnis!$C$4/1000*Eigenverbrauch!F3382</f>
        <v>0</v>
      </c>
      <c r="J3382">
        <f t="shared" si="156"/>
        <v>0.36760872261521155</v>
      </c>
      <c r="K3382">
        <f t="shared" si="157"/>
        <v>0.20634506246215051</v>
      </c>
      <c r="L3382">
        <f t="shared" si="158"/>
        <v>0</v>
      </c>
    </row>
    <row r="3383" spans="2:12" x14ac:dyDescent="0.35">
      <c r="B3383" s="30">
        <v>41049</v>
      </c>
      <c r="C3383" s="31" t="s">
        <v>72</v>
      </c>
      <c r="D3383" s="32">
        <v>3.1066243841458978E-5</v>
      </c>
      <c r="E3383" s="32">
        <v>0.15149044386106639</v>
      </c>
      <c r="F3383">
        <v>0</v>
      </c>
      <c r="G3383">
        <f>(D3383*Ergebnis!$C$2*Ergebnis!$C$6)</f>
        <v>0.20379455959997089</v>
      </c>
      <c r="H3383">
        <f>Ergebnis!$C$3/1000*Eigenverbrauch!E3383</f>
        <v>0.45447133158319919</v>
      </c>
      <c r="I3383">
        <f>Ergebnis!$C$4/1000*Eigenverbrauch!F3383</f>
        <v>0</v>
      </c>
      <c r="J3383">
        <f t="shared" si="156"/>
        <v>0.17322537565997526</v>
      </c>
      <c r="K3383">
        <f t="shared" si="157"/>
        <v>3.0569183939995637E-2</v>
      </c>
      <c r="L3383">
        <f t="shared" si="158"/>
        <v>0</v>
      </c>
    </row>
    <row r="3384" spans="2:12" x14ac:dyDescent="0.35">
      <c r="B3384" s="30">
        <v>41049</v>
      </c>
      <c r="C3384" s="31" t="s">
        <v>73</v>
      </c>
      <c r="D3384" s="32">
        <v>4.0887015804882532E-6</v>
      </c>
      <c r="E3384" s="32">
        <v>0.15672141495655403</v>
      </c>
      <c r="F3384">
        <v>0</v>
      </c>
      <c r="G3384">
        <f>(D3384*Ergebnis!$C$2*Ergebnis!$C$6)</f>
        <v>2.6821882368002942E-2</v>
      </c>
      <c r="H3384">
        <f>Ergebnis!$C$3/1000*Eigenverbrauch!E3384</f>
        <v>0.47016424486966213</v>
      </c>
      <c r="I3384">
        <f>Ergebnis!$C$4/1000*Eigenverbrauch!F3384</f>
        <v>0</v>
      </c>
      <c r="J3384">
        <f t="shared" si="156"/>
        <v>2.2798600012802501E-2</v>
      </c>
      <c r="K3384">
        <f t="shared" si="157"/>
        <v>4.0232823552004415E-3</v>
      </c>
      <c r="L3384">
        <f t="shared" si="158"/>
        <v>0</v>
      </c>
    </row>
    <row r="3385" spans="2:12" x14ac:dyDescent="0.35">
      <c r="B3385" s="30">
        <v>41049</v>
      </c>
      <c r="C3385" s="31" t="s">
        <v>74</v>
      </c>
      <c r="D3385" s="32">
        <v>0</v>
      </c>
      <c r="E3385" s="32">
        <v>0.14367130176385812</v>
      </c>
      <c r="F3385">
        <v>0</v>
      </c>
      <c r="G3385">
        <f>(D3385*Ergebnis!$C$2*Ergebnis!$C$6)</f>
        <v>0</v>
      </c>
      <c r="H3385">
        <f>Ergebnis!$C$3/1000*Eigenverbrauch!E3385</f>
        <v>0.43101390529157435</v>
      </c>
      <c r="I3385">
        <f>Ergebnis!$C$4/1000*Eigenverbrauch!F3385</f>
        <v>0</v>
      </c>
      <c r="J3385">
        <f t="shared" si="156"/>
        <v>0</v>
      </c>
      <c r="K3385">
        <f t="shared" si="157"/>
        <v>0</v>
      </c>
      <c r="L3385">
        <f t="shared" si="158"/>
        <v>0</v>
      </c>
    </row>
    <row r="3386" spans="2:12" x14ac:dyDescent="0.35">
      <c r="B3386" s="30">
        <v>41049</v>
      </c>
      <c r="C3386" s="31" t="s">
        <v>75</v>
      </c>
      <c r="D3386" s="32">
        <v>0</v>
      </c>
      <c r="E3386" s="32">
        <v>0.12176451253663798</v>
      </c>
      <c r="F3386">
        <v>0</v>
      </c>
      <c r="G3386">
        <f>(D3386*Ergebnis!$C$2*Ergebnis!$C$6)</f>
        <v>0</v>
      </c>
      <c r="H3386">
        <f>Ergebnis!$C$3/1000*Eigenverbrauch!E3386</f>
        <v>0.3652935376099139</v>
      </c>
      <c r="I3386">
        <f>Ergebnis!$C$4/1000*Eigenverbrauch!F3386</f>
        <v>0</v>
      </c>
      <c r="J3386">
        <f t="shared" si="156"/>
        <v>0</v>
      </c>
      <c r="K3386">
        <f t="shared" si="157"/>
        <v>0</v>
      </c>
      <c r="L3386">
        <f t="shared" si="158"/>
        <v>0</v>
      </c>
    </row>
    <row r="3387" spans="2:12" x14ac:dyDescent="0.35">
      <c r="B3387" s="30">
        <v>41049</v>
      </c>
      <c r="C3387" s="31" t="s">
        <v>76</v>
      </c>
      <c r="D3387" s="32">
        <v>0</v>
      </c>
      <c r="E3387" s="32">
        <v>9.8597192383851409E-2</v>
      </c>
      <c r="F3387">
        <v>0</v>
      </c>
      <c r="G3387">
        <f>(D3387*Ergebnis!$C$2*Ergebnis!$C$6)</f>
        <v>0</v>
      </c>
      <c r="H3387">
        <f>Ergebnis!$C$3/1000*Eigenverbrauch!E3387</f>
        <v>0.29579157715155424</v>
      </c>
      <c r="I3387">
        <f>Ergebnis!$C$4/1000*Eigenverbrauch!F3387</f>
        <v>0</v>
      </c>
      <c r="J3387">
        <f t="shared" si="156"/>
        <v>0</v>
      </c>
      <c r="K3387">
        <f t="shared" si="157"/>
        <v>0</v>
      </c>
      <c r="L3387">
        <f t="shared" si="158"/>
        <v>0</v>
      </c>
    </row>
    <row r="3388" spans="2:12" x14ac:dyDescent="0.35">
      <c r="B3388" s="30">
        <v>41050</v>
      </c>
      <c r="C3388" s="31" t="s">
        <v>53</v>
      </c>
      <c r="D3388" s="32">
        <v>0</v>
      </c>
      <c r="E3388" s="32">
        <v>7.9927681825913893E-2</v>
      </c>
      <c r="F3388">
        <v>0</v>
      </c>
      <c r="G3388">
        <f>(D3388*Ergebnis!$C$2*Ergebnis!$C$6)</f>
        <v>0</v>
      </c>
      <c r="H3388">
        <f>Ergebnis!$C$3/1000*Eigenverbrauch!E3388</f>
        <v>0.23978304547774168</v>
      </c>
      <c r="I3388">
        <f>Ergebnis!$C$4/1000*Eigenverbrauch!F3388</f>
        <v>0</v>
      </c>
      <c r="J3388">
        <f t="shared" si="156"/>
        <v>0</v>
      </c>
      <c r="K3388">
        <f t="shared" si="157"/>
        <v>0</v>
      </c>
      <c r="L3388">
        <f t="shared" si="158"/>
        <v>0</v>
      </c>
    </row>
    <row r="3389" spans="2:12" x14ac:dyDescent="0.35">
      <c r="B3389" s="30">
        <v>41050</v>
      </c>
      <c r="C3389" s="31" t="s">
        <v>54</v>
      </c>
      <c r="D3389" s="32">
        <v>0</v>
      </c>
      <c r="E3389" s="32">
        <v>6.9220163308359409E-2</v>
      </c>
      <c r="F3389">
        <v>0</v>
      </c>
      <c r="G3389">
        <f>(D3389*Ergebnis!$C$2*Ergebnis!$C$6)</f>
        <v>0</v>
      </c>
      <c r="H3389">
        <f>Ergebnis!$C$3/1000*Eigenverbrauch!E3389</f>
        <v>0.20766048992507824</v>
      </c>
      <c r="I3389">
        <f>Ergebnis!$C$4/1000*Eigenverbrauch!F3389</f>
        <v>0</v>
      </c>
      <c r="J3389">
        <f t="shared" si="156"/>
        <v>0</v>
      </c>
      <c r="K3389">
        <f t="shared" si="157"/>
        <v>0</v>
      </c>
      <c r="L3389">
        <f t="shared" si="158"/>
        <v>0</v>
      </c>
    </row>
    <row r="3390" spans="2:12" x14ac:dyDescent="0.35">
      <c r="B3390" s="30">
        <v>41050</v>
      </c>
      <c r="C3390" s="31" t="s">
        <v>55</v>
      </c>
      <c r="D3390" s="32">
        <v>0</v>
      </c>
      <c r="E3390" s="32">
        <v>6.5537877174100201E-2</v>
      </c>
      <c r="F3390">
        <v>0</v>
      </c>
      <c r="G3390">
        <f>(D3390*Ergebnis!$C$2*Ergebnis!$C$6)</f>
        <v>0</v>
      </c>
      <c r="H3390">
        <f>Ergebnis!$C$3/1000*Eigenverbrauch!E3390</f>
        <v>0.1966136315223006</v>
      </c>
      <c r="I3390">
        <f>Ergebnis!$C$4/1000*Eigenverbrauch!F3390</f>
        <v>0</v>
      </c>
      <c r="J3390">
        <f t="shared" si="156"/>
        <v>0</v>
      </c>
      <c r="K3390">
        <f t="shared" si="157"/>
        <v>0</v>
      </c>
      <c r="L3390">
        <f t="shared" si="158"/>
        <v>0</v>
      </c>
    </row>
    <row r="3391" spans="2:12" x14ac:dyDescent="0.35">
      <c r="B3391" s="30">
        <v>41050</v>
      </c>
      <c r="C3391" s="31" t="s">
        <v>56</v>
      </c>
      <c r="D3391" s="32">
        <v>0</v>
      </c>
      <c r="E3391" s="32">
        <v>6.5494202510669716E-2</v>
      </c>
      <c r="F3391">
        <v>0</v>
      </c>
      <c r="G3391">
        <f>(D3391*Ergebnis!$C$2*Ergebnis!$C$6)</f>
        <v>0</v>
      </c>
      <c r="H3391">
        <f>Ergebnis!$C$3/1000*Eigenverbrauch!E3391</f>
        <v>0.19648260753200913</v>
      </c>
      <c r="I3391">
        <f>Ergebnis!$C$4/1000*Eigenverbrauch!F3391</f>
        <v>0</v>
      </c>
      <c r="J3391">
        <f t="shared" si="156"/>
        <v>0</v>
      </c>
      <c r="K3391">
        <f t="shared" si="157"/>
        <v>0</v>
      </c>
      <c r="L3391">
        <f t="shared" si="158"/>
        <v>0</v>
      </c>
    </row>
    <row r="3392" spans="2:12" x14ac:dyDescent="0.35">
      <c r="B3392" s="30">
        <v>41050</v>
      </c>
      <c r="C3392" s="31" t="s">
        <v>57</v>
      </c>
      <c r="D3392" s="32">
        <v>0</v>
      </c>
      <c r="E3392" s="32">
        <v>7.1075121591043566E-2</v>
      </c>
      <c r="F3392">
        <v>0</v>
      </c>
      <c r="G3392">
        <f>(D3392*Ergebnis!$C$2*Ergebnis!$C$6)</f>
        <v>0</v>
      </c>
      <c r="H3392">
        <f>Ergebnis!$C$3/1000*Eigenverbrauch!E3392</f>
        <v>0.2132253647731307</v>
      </c>
      <c r="I3392">
        <f>Ergebnis!$C$4/1000*Eigenverbrauch!F3392</f>
        <v>0</v>
      </c>
      <c r="J3392">
        <f t="shared" si="156"/>
        <v>0</v>
      </c>
      <c r="K3392">
        <f t="shared" si="157"/>
        <v>0</v>
      </c>
      <c r="L3392">
        <f t="shared" si="158"/>
        <v>0</v>
      </c>
    </row>
    <row r="3393" spans="2:12" x14ac:dyDescent="0.35">
      <c r="B3393" s="30">
        <v>41050</v>
      </c>
      <c r="C3393" s="31" t="s">
        <v>58</v>
      </c>
      <c r="D3393" s="32">
        <v>0</v>
      </c>
      <c r="E3393" s="32">
        <v>8.332939864235496E-2</v>
      </c>
      <c r="F3393">
        <v>0</v>
      </c>
      <c r="G3393">
        <f>(D3393*Ergebnis!$C$2*Ergebnis!$C$6)</f>
        <v>0</v>
      </c>
      <c r="H3393">
        <f>Ergebnis!$C$3/1000*Eigenverbrauch!E3393</f>
        <v>0.24998819592706489</v>
      </c>
      <c r="I3393">
        <f>Ergebnis!$C$4/1000*Eigenverbrauch!F3393</f>
        <v>0</v>
      </c>
      <c r="J3393">
        <f t="shared" si="156"/>
        <v>0</v>
      </c>
      <c r="K3393">
        <f t="shared" si="157"/>
        <v>0</v>
      </c>
      <c r="L3393">
        <f t="shared" si="158"/>
        <v>0</v>
      </c>
    </row>
    <row r="3394" spans="2:12" x14ac:dyDescent="0.35">
      <c r="B3394" s="30">
        <v>41050</v>
      </c>
      <c r="C3394" s="31" t="s">
        <v>59</v>
      </c>
      <c r="D3394" s="32">
        <v>2.8660351914676503E-6</v>
      </c>
      <c r="E3394" s="32">
        <v>0.10251668683899223</v>
      </c>
      <c r="F3394">
        <v>0</v>
      </c>
      <c r="G3394">
        <f>(D3394*Ergebnis!$C$2*Ergebnis!$C$6)</f>
        <v>1.8801190856027786E-2</v>
      </c>
      <c r="H3394">
        <f>Ergebnis!$C$3/1000*Eigenverbrauch!E3394</f>
        <v>0.3075500605169767</v>
      </c>
      <c r="I3394">
        <f>Ergebnis!$C$4/1000*Eigenverbrauch!F3394</f>
        <v>0</v>
      </c>
      <c r="J3394">
        <f t="shared" si="156"/>
        <v>1.5981012227623617E-2</v>
      </c>
      <c r="K3394">
        <f t="shared" si="157"/>
        <v>2.8201786284041686E-3</v>
      </c>
      <c r="L3394">
        <f t="shared" si="158"/>
        <v>0</v>
      </c>
    </row>
    <row r="3395" spans="2:12" x14ac:dyDescent="0.35">
      <c r="B3395" s="30">
        <v>41050</v>
      </c>
      <c r="C3395" s="31" t="s">
        <v>60</v>
      </c>
      <c r="D3395" s="32">
        <v>4.6053767319776052E-5</v>
      </c>
      <c r="E3395" s="32">
        <v>0.11426954118242071</v>
      </c>
      <c r="F3395">
        <v>0</v>
      </c>
      <c r="G3395">
        <f>(D3395*Ergebnis!$C$2*Ergebnis!$C$6)</f>
        <v>0.3021127136177309</v>
      </c>
      <c r="H3395">
        <f>Ergebnis!$C$3/1000*Eigenverbrauch!E3395</f>
        <v>0.3428086235472621</v>
      </c>
      <c r="I3395">
        <f>Ergebnis!$C$4/1000*Eigenverbrauch!F3395</f>
        <v>0</v>
      </c>
      <c r="J3395">
        <f t="shared" si="156"/>
        <v>0.25679580657507128</v>
      </c>
      <c r="K3395">
        <f t="shared" si="157"/>
        <v>4.5316907042659615E-2</v>
      </c>
      <c r="L3395">
        <f t="shared" si="158"/>
        <v>0</v>
      </c>
    </row>
    <row r="3396" spans="2:12" x14ac:dyDescent="0.35">
      <c r="B3396" s="30">
        <v>41050</v>
      </c>
      <c r="C3396" s="31" t="s">
        <v>61</v>
      </c>
      <c r="D3396" s="32">
        <v>1.1736282639555831E-4</v>
      </c>
      <c r="E3396" s="32">
        <v>0.11904257329986075</v>
      </c>
      <c r="F3396">
        <v>0</v>
      </c>
      <c r="G3396">
        <f>(D3396*Ergebnis!$C$2*Ergebnis!$C$6)</f>
        <v>0.76990014115486249</v>
      </c>
      <c r="H3396">
        <f>Ergebnis!$C$3/1000*Eigenverbrauch!E3396</f>
        <v>0.35712771989958225</v>
      </c>
      <c r="I3396">
        <f>Ergebnis!$C$4/1000*Eigenverbrauch!F3396</f>
        <v>0</v>
      </c>
      <c r="J3396">
        <f t="shared" si="156"/>
        <v>0.30355856191464492</v>
      </c>
      <c r="K3396">
        <f t="shared" si="157"/>
        <v>0.46634157924021757</v>
      </c>
      <c r="L3396">
        <f t="shared" si="158"/>
        <v>0</v>
      </c>
    </row>
    <row r="3397" spans="2:12" x14ac:dyDescent="0.35">
      <c r="B3397" s="30">
        <v>41050</v>
      </c>
      <c r="C3397" s="31" t="s">
        <v>62</v>
      </c>
      <c r="D3397" s="32">
        <v>1.3336266505618277E-4</v>
      </c>
      <c r="E3397" s="32">
        <v>0.11603649675528288</v>
      </c>
      <c r="F3397">
        <v>0</v>
      </c>
      <c r="G3397">
        <f>(D3397*Ergebnis!$C$2*Ergebnis!$C$6)</f>
        <v>0.87485908276855895</v>
      </c>
      <c r="H3397">
        <f>Ergebnis!$C$3/1000*Eigenverbrauch!E3397</f>
        <v>0.34810949026584864</v>
      </c>
      <c r="I3397">
        <f>Ergebnis!$C$4/1000*Eigenverbrauch!F3397</f>
        <v>0</v>
      </c>
      <c r="J3397">
        <f t="shared" ref="J3397:J3460" si="159">MIN(G3397,H3397)*0.85</f>
        <v>0.29589306672597132</v>
      </c>
      <c r="K3397">
        <f t="shared" ref="K3397:K3460" si="160">G3397-J3397</f>
        <v>0.57896601604258757</v>
      </c>
      <c r="L3397">
        <f t="shared" ref="L3397:L3460" si="161">MIN(I3397,K3397)*0.9</f>
        <v>0</v>
      </c>
    </row>
    <row r="3398" spans="2:12" x14ac:dyDescent="0.35">
      <c r="B3398" s="30">
        <v>41050</v>
      </c>
      <c r="C3398" s="31" t="s">
        <v>63</v>
      </c>
      <c r="D3398" s="32">
        <v>2.1403235283070342E-4</v>
      </c>
      <c r="E3398" s="32">
        <v>0.11392920322783533</v>
      </c>
      <c r="F3398">
        <v>0</v>
      </c>
      <c r="G3398">
        <f>(D3398*Ergebnis!$C$2*Ergebnis!$C$6)</f>
        <v>1.4040522345694144</v>
      </c>
      <c r="H3398">
        <f>Ergebnis!$C$3/1000*Eigenverbrauch!E3398</f>
        <v>0.34178760968350597</v>
      </c>
      <c r="I3398">
        <f>Ergebnis!$C$4/1000*Eigenverbrauch!F3398</f>
        <v>0</v>
      </c>
      <c r="J3398">
        <f t="shared" si="159"/>
        <v>0.29051946823098007</v>
      </c>
      <c r="K3398">
        <f t="shared" si="160"/>
        <v>1.1135327663384342</v>
      </c>
      <c r="L3398">
        <f t="shared" si="161"/>
        <v>0</v>
      </c>
    </row>
    <row r="3399" spans="2:12" x14ac:dyDescent="0.35">
      <c r="B3399" s="30">
        <v>41050</v>
      </c>
      <c r="C3399" s="31" t="s">
        <v>64</v>
      </c>
      <c r="D3399" s="32">
        <v>2.3623755208936791E-4</v>
      </c>
      <c r="E3399" s="32">
        <v>0.11807007322616038</v>
      </c>
      <c r="F3399">
        <v>0</v>
      </c>
      <c r="G3399">
        <f>(D3399*Ergebnis!$C$2*Ergebnis!$C$6)</f>
        <v>1.5497183417062534</v>
      </c>
      <c r="H3399">
        <f>Ergebnis!$C$3/1000*Eigenverbrauch!E3399</f>
        <v>0.35421021967848115</v>
      </c>
      <c r="I3399">
        <f>Ergebnis!$C$4/1000*Eigenverbrauch!F3399</f>
        <v>0</v>
      </c>
      <c r="J3399">
        <f t="shared" si="159"/>
        <v>0.30107868672670896</v>
      </c>
      <c r="K3399">
        <f t="shared" si="160"/>
        <v>1.2486396549795444</v>
      </c>
      <c r="L3399">
        <f t="shared" si="161"/>
        <v>0</v>
      </c>
    </row>
    <row r="3400" spans="2:12" x14ac:dyDescent="0.35">
      <c r="B3400" s="30">
        <v>41050</v>
      </c>
      <c r="C3400" s="31" t="s">
        <v>65</v>
      </c>
      <c r="D3400" s="32">
        <v>2.7711142094383087E-4</v>
      </c>
      <c r="E3400" s="32">
        <v>0.12375659041111427</v>
      </c>
      <c r="F3400">
        <v>0</v>
      </c>
      <c r="G3400">
        <f>(D3400*Ergebnis!$C$2*Ergebnis!$C$6)</f>
        <v>1.8178509213915306</v>
      </c>
      <c r="H3400">
        <f>Ergebnis!$C$3/1000*Eigenverbrauch!E3400</f>
        <v>0.37126977123334282</v>
      </c>
      <c r="I3400">
        <f>Ergebnis!$C$4/1000*Eigenverbrauch!F3400</f>
        <v>0</v>
      </c>
      <c r="J3400">
        <f t="shared" si="159"/>
        <v>0.3155793055483414</v>
      </c>
      <c r="K3400">
        <f t="shared" si="160"/>
        <v>1.5022716158431892</v>
      </c>
      <c r="L3400">
        <f t="shared" si="161"/>
        <v>0</v>
      </c>
    </row>
    <row r="3401" spans="2:12" x14ac:dyDescent="0.35">
      <c r="B3401" s="30">
        <v>41050</v>
      </c>
      <c r="C3401" s="31" t="s">
        <v>66</v>
      </c>
      <c r="D3401" s="32">
        <v>4.6465266867908787E-4</v>
      </c>
      <c r="E3401" s="32">
        <v>0.12177561738195655</v>
      </c>
      <c r="F3401">
        <v>0</v>
      </c>
      <c r="G3401">
        <f>(D3401*Ergebnis!$C$2*Ergebnis!$C$6)</f>
        <v>3.0481215065348164</v>
      </c>
      <c r="H3401">
        <f>Ergebnis!$C$3/1000*Eigenverbrauch!E3401</f>
        <v>0.36532685214586968</v>
      </c>
      <c r="I3401">
        <f>Ergebnis!$C$4/1000*Eigenverbrauch!F3401</f>
        <v>0</v>
      </c>
      <c r="J3401">
        <f t="shared" si="159"/>
        <v>0.31052782432398923</v>
      </c>
      <c r="K3401">
        <f t="shared" si="160"/>
        <v>2.7375936822108273</v>
      </c>
      <c r="L3401">
        <f t="shared" si="161"/>
        <v>0</v>
      </c>
    </row>
    <row r="3402" spans="2:12" x14ac:dyDescent="0.35">
      <c r="B3402" s="30">
        <v>41050</v>
      </c>
      <c r="C3402" s="31" t="s">
        <v>67</v>
      </c>
      <c r="D3402" s="32">
        <v>6.0660029235925406E-5</v>
      </c>
      <c r="E3402" s="32">
        <v>0.11520360115594024</v>
      </c>
      <c r="F3402">
        <v>0</v>
      </c>
      <c r="G3402">
        <f>(D3402*Ergebnis!$C$2*Ergebnis!$C$6)</f>
        <v>0.39792979178767068</v>
      </c>
      <c r="H3402">
        <f>Ergebnis!$C$3/1000*Eigenverbrauch!E3402</f>
        <v>0.34561080346782069</v>
      </c>
      <c r="I3402">
        <f>Ergebnis!$C$4/1000*Eigenverbrauch!F3402</f>
        <v>0</v>
      </c>
      <c r="J3402">
        <f t="shared" si="159"/>
        <v>0.29376918294764759</v>
      </c>
      <c r="K3402">
        <f t="shared" si="160"/>
        <v>0.10416060884002309</v>
      </c>
      <c r="L3402">
        <f t="shared" si="161"/>
        <v>0</v>
      </c>
    </row>
    <row r="3403" spans="2:12" x14ac:dyDescent="0.35">
      <c r="B3403" s="30">
        <v>41050</v>
      </c>
      <c r="C3403" s="31" t="s">
        <v>68</v>
      </c>
      <c r="D3403" s="32">
        <v>1.0378202661213592E-4</v>
      </c>
      <c r="E3403" s="32">
        <v>0.11057956805588094</v>
      </c>
      <c r="F3403">
        <v>0</v>
      </c>
      <c r="G3403">
        <f>(D3403*Ergebnis!$C$2*Ergebnis!$C$6)</f>
        <v>0.68081009457561159</v>
      </c>
      <c r="H3403">
        <f>Ergebnis!$C$3/1000*Eigenverbrauch!E3403</f>
        <v>0.33173870416764284</v>
      </c>
      <c r="I3403">
        <f>Ergebnis!$C$4/1000*Eigenverbrauch!F3403</f>
        <v>0</v>
      </c>
      <c r="J3403">
        <f t="shared" si="159"/>
        <v>0.28197789854249639</v>
      </c>
      <c r="K3403">
        <f t="shared" si="160"/>
        <v>0.3988321960331152</v>
      </c>
      <c r="L3403">
        <f t="shared" si="161"/>
        <v>0</v>
      </c>
    </row>
    <row r="3404" spans="2:12" x14ac:dyDescent="0.35">
      <c r="B3404" s="30">
        <v>41050</v>
      </c>
      <c r="C3404" s="31" t="s">
        <v>69</v>
      </c>
      <c r="D3404" s="32">
        <v>7.4240829019347806E-5</v>
      </c>
      <c r="E3404" s="32">
        <v>0.10901168374016587</v>
      </c>
      <c r="F3404">
        <v>0</v>
      </c>
      <c r="G3404">
        <f>(D3404*Ergebnis!$C$2*Ergebnis!$C$6)</f>
        <v>0.48701983836692159</v>
      </c>
      <c r="H3404">
        <f>Ergebnis!$C$3/1000*Eigenverbrauch!E3404</f>
        <v>0.32703505122049759</v>
      </c>
      <c r="I3404">
        <f>Ergebnis!$C$4/1000*Eigenverbrauch!F3404</f>
        <v>0</v>
      </c>
      <c r="J3404">
        <f t="shared" si="159"/>
        <v>0.27797979353742291</v>
      </c>
      <c r="K3404">
        <f t="shared" si="160"/>
        <v>0.20904004482949867</v>
      </c>
      <c r="L3404">
        <f t="shared" si="161"/>
        <v>0</v>
      </c>
    </row>
    <row r="3405" spans="2:12" x14ac:dyDescent="0.35">
      <c r="B3405" s="30">
        <v>41050</v>
      </c>
      <c r="C3405" s="31" t="s">
        <v>70</v>
      </c>
      <c r="D3405" s="32">
        <v>9.0056610374098181E-5</v>
      </c>
      <c r="E3405" s="32">
        <v>0.11644647151839617</v>
      </c>
      <c r="F3405">
        <v>0</v>
      </c>
      <c r="G3405">
        <f>(D3405*Ergebnis!$C$2*Ergebnis!$C$6)</f>
        <v>0.59077136405408404</v>
      </c>
      <c r="H3405">
        <f>Ergebnis!$C$3/1000*Eigenverbrauch!E3405</f>
        <v>0.34933941455518852</v>
      </c>
      <c r="I3405">
        <f>Ergebnis!$C$4/1000*Eigenverbrauch!F3405</f>
        <v>0</v>
      </c>
      <c r="J3405">
        <f t="shared" si="159"/>
        <v>0.29693850237191022</v>
      </c>
      <c r="K3405">
        <f t="shared" si="160"/>
        <v>0.29383286168217382</v>
      </c>
      <c r="L3405">
        <f t="shared" si="161"/>
        <v>0</v>
      </c>
    </row>
    <row r="3406" spans="2:12" x14ac:dyDescent="0.35">
      <c r="B3406" s="30">
        <v>41050</v>
      </c>
      <c r="C3406" s="31" t="s">
        <v>71</v>
      </c>
      <c r="D3406" s="32">
        <v>5.7346997730192155E-5</v>
      </c>
      <c r="E3406" s="32">
        <v>0.13281735756405599</v>
      </c>
      <c r="F3406">
        <v>0</v>
      </c>
      <c r="G3406">
        <f>(D3406*Ergebnis!$C$2*Ergebnis!$C$6)</f>
        <v>0.37619630511006052</v>
      </c>
      <c r="H3406">
        <f>Ergebnis!$C$3/1000*Eigenverbrauch!E3406</f>
        <v>0.39845207269216798</v>
      </c>
      <c r="I3406">
        <f>Ergebnis!$C$4/1000*Eigenverbrauch!F3406</f>
        <v>0</v>
      </c>
      <c r="J3406">
        <f t="shared" si="159"/>
        <v>0.31976685934355142</v>
      </c>
      <c r="K3406">
        <f t="shared" si="160"/>
        <v>5.6429445766509101E-2</v>
      </c>
      <c r="L3406">
        <f t="shared" si="161"/>
        <v>0</v>
      </c>
    </row>
    <row r="3407" spans="2:12" x14ac:dyDescent="0.35">
      <c r="B3407" s="30">
        <v>41050</v>
      </c>
      <c r="C3407" s="31" t="s">
        <v>72</v>
      </c>
      <c r="D3407" s="32">
        <v>2.8594617162578622E-5</v>
      </c>
      <c r="E3407" s="32">
        <v>0.13870609611315737</v>
      </c>
      <c r="F3407">
        <v>0</v>
      </c>
      <c r="G3407">
        <f>(D3407*Ergebnis!$C$2*Ergebnis!$C$6)</f>
        <v>0.18758068858651575</v>
      </c>
      <c r="H3407">
        <f>Ergebnis!$C$3/1000*Eigenverbrauch!E3407</f>
        <v>0.41611828833947212</v>
      </c>
      <c r="I3407">
        <f>Ergebnis!$C$4/1000*Eigenverbrauch!F3407</f>
        <v>0</v>
      </c>
      <c r="J3407">
        <f t="shared" si="159"/>
        <v>0.15944358529853839</v>
      </c>
      <c r="K3407">
        <f t="shared" si="160"/>
        <v>2.8137103287977361E-2</v>
      </c>
      <c r="L3407">
        <f t="shared" si="161"/>
        <v>0</v>
      </c>
    </row>
    <row r="3408" spans="2:12" x14ac:dyDescent="0.35">
      <c r="B3408" s="30">
        <v>41050</v>
      </c>
      <c r="C3408" s="31" t="s">
        <v>73</v>
      </c>
      <c r="D3408" s="32">
        <v>4.5356978947538498E-6</v>
      </c>
      <c r="E3408" s="32">
        <v>0.14634644350551015</v>
      </c>
      <c r="F3408">
        <v>0</v>
      </c>
      <c r="G3408">
        <f>(D3408*Ergebnis!$C$2*Ergebnis!$C$6)</f>
        <v>2.9754178189585256E-2</v>
      </c>
      <c r="H3408">
        <f>Ergebnis!$C$3/1000*Eigenverbrauch!E3408</f>
        <v>0.43903933051653043</v>
      </c>
      <c r="I3408">
        <f>Ergebnis!$C$4/1000*Eigenverbrauch!F3408</f>
        <v>0</v>
      </c>
      <c r="J3408">
        <f t="shared" si="159"/>
        <v>2.5291051461147466E-2</v>
      </c>
      <c r="K3408">
        <f t="shared" si="160"/>
        <v>4.4631267284377905E-3</v>
      </c>
      <c r="L3408">
        <f t="shared" si="161"/>
        <v>0</v>
      </c>
    </row>
    <row r="3409" spans="2:12" x14ac:dyDescent="0.35">
      <c r="B3409" s="30">
        <v>41050</v>
      </c>
      <c r="C3409" s="31" t="s">
        <v>74</v>
      </c>
      <c r="D3409" s="32">
        <v>0</v>
      </c>
      <c r="E3409" s="32">
        <v>0.14327986092292191</v>
      </c>
      <c r="F3409">
        <v>0</v>
      </c>
      <c r="G3409">
        <f>(D3409*Ergebnis!$C$2*Ergebnis!$C$6)</f>
        <v>0</v>
      </c>
      <c r="H3409">
        <f>Ergebnis!$C$3/1000*Eigenverbrauch!E3409</f>
        <v>0.42983958276876577</v>
      </c>
      <c r="I3409">
        <f>Ergebnis!$C$4/1000*Eigenverbrauch!F3409</f>
        <v>0</v>
      </c>
      <c r="J3409">
        <f t="shared" si="159"/>
        <v>0</v>
      </c>
      <c r="K3409">
        <f t="shared" si="160"/>
        <v>0</v>
      </c>
      <c r="L3409">
        <f t="shared" si="161"/>
        <v>0</v>
      </c>
    </row>
    <row r="3410" spans="2:12" x14ac:dyDescent="0.35">
      <c r="B3410" s="30">
        <v>41050</v>
      </c>
      <c r="C3410" s="31" t="s">
        <v>75</v>
      </c>
      <c r="D3410" s="32">
        <v>0</v>
      </c>
      <c r="E3410" s="32">
        <v>0.12506211812177023</v>
      </c>
      <c r="F3410">
        <v>0</v>
      </c>
      <c r="G3410">
        <f>(D3410*Ergebnis!$C$2*Ergebnis!$C$6)</f>
        <v>0</v>
      </c>
      <c r="H3410">
        <f>Ergebnis!$C$3/1000*Eigenverbrauch!E3410</f>
        <v>0.37518635436531067</v>
      </c>
      <c r="I3410">
        <f>Ergebnis!$C$4/1000*Eigenverbrauch!F3410</f>
        <v>0</v>
      </c>
      <c r="J3410">
        <f t="shared" si="159"/>
        <v>0</v>
      </c>
      <c r="K3410">
        <f t="shared" si="160"/>
        <v>0</v>
      </c>
      <c r="L3410">
        <f t="shared" si="161"/>
        <v>0</v>
      </c>
    </row>
    <row r="3411" spans="2:12" x14ac:dyDescent="0.35">
      <c r="B3411" s="30">
        <v>41050</v>
      </c>
      <c r="C3411" s="31" t="s">
        <v>76</v>
      </c>
      <c r="D3411" s="32">
        <v>0</v>
      </c>
      <c r="E3411" s="32">
        <v>9.8434261738431186E-2</v>
      </c>
      <c r="F3411">
        <v>0</v>
      </c>
      <c r="G3411">
        <f>(D3411*Ergebnis!$C$2*Ergebnis!$C$6)</f>
        <v>0</v>
      </c>
      <c r="H3411">
        <f>Ergebnis!$C$3/1000*Eigenverbrauch!E3411</f>
        <v>0.29530278521529357</v>
      </c>
      <c r="I3411">
        <f>Ergebnis!$C$4/1000*Eigenverbrauch!F3411</f>
        <v>0</v>
      </c>
      <c r="J3411">
        <f t="shared" si="159"/>
        <v>0</v>
      </c>
      <c r="K3411">
        <f t="shared" si="160"/>
        <v>0</v>
      </c>
      <c r="L3411">
        <f t="shared" si="161"/>
        <v>0</v>
      </c>
    </row>
    <row r="3412" spans="2:12" x14ac:dyDescent="0.35">
      <c r="B3412" s="30">
        <v>41051</v>
      </c>
      <c r="C3412" s="31" t="s">
        <v>53</v>
      </c>
      <c r="D3412" s="32">
        <v>0</v>
      </c>
      <c r="E3412" s="32">
        <v>7.9927681825913893E-2</v>
      </c>
      <c r="F3412">
        <v>0</v>
      </c>
      <c r="G3412">
        <f>(D3412*Ergebnis!$C$2*Ergebnis!$C$6)</f>
        <v>0</v>
      </c>
      <c r="H3412">
        <f>Ergebnis!$C$3/1000*Eigenverbrauch!E3412</f>
        <v>0.23978304547774168</v>
      </c>
      <c r="I3412">
        <f>Ergebnis!$C$4/1000*Eigenverbrauch!F3412</f>
        <v>0</v>
      </c>
      <c r="J3412">
        <f t="shared" si="159"/>
        <v>0</v>
      </c>
      <c r="K3412">
        <f t="shared" si="160"/>
        <v>0</v>
      </c>
      <c r="L3412">
        <f t="shared" si="161"/>
        <v>0</v>
      </c>
    </row>
    <row r="3413" spans="2:12" x14ac:dyDescent="0.35">
      <c r="B3413" s="30">
        <v>41051</v>
      </c>
      <c r="C3413" s="31" t="s">
        <v>54</v>
      </c>
      <c r="D3413" s="32">
        <v>0</v>
      </c>
      <c r="E3413" s="32">
        <v>6.9220163308359409E-2</v>
      </c>
      <c r="F3413">
        <v>0</v>
      </c>
      <c r="G3413">
        <f>(D3413*Ergebnis!$C$2*Ergebnis!$C$6)</f>
        <v>0</v>
      </c>
      <c r="H3413">
        <f>Ergebnis!$C$3/1000*Eigenverbrauch!E3413</f>
        <v>0.20766048992507824</v>
      </c>
      <c r="I3413">
        <f>Ergebnis!$C$4/1000*Eigenverbrauch!F3413</f>
        <v>0</v>
      </c>
      <c r="J3413">
        <f t="shared" si="159"/>
        <v>0</v>
      </c>
      <c r="K3413">
        <f t="shared" si="160"/>
        <v>0</v>
      </c>
      <c r="L3413">
        <f t="shared" si="161"/>
        <v>0</v>
      </c>
    </row>
    <row r="3414" spans="2:12" x14ac:dyDescent="0.35">
      <c r="B3414" s="30">
        <v>41051</v>
      </c>
      <c r="C3414" s="31" t="s">
        <v>55</v>
      </c>
      <c r="D3414" s="32">
        <v>0</v>
      </c>
      <c r="E3414" s="32">
        <v>6.5537877174100201E-2</v>
      </c>
      <c r="F3414">
        <v>0</v>
      </c>
      <c r="G3414">
        <f>(D3414*Ergebnis!$C$2*Ergebnis!$C$6)</f>
        <v>0</v>
      </c>
      <c r="H3414">
        <f>Ergebnis!$C$3/1000*Eigenverbrauch!E3414</f>
        <v>0.1966136315223006</v>
      </c>
      <c r="I3414">
        <f>Ergebnis!$C$4/1000*Eigenverbrauch!F3414</f>
        <v>0</v>
      </c>
      <c r="J3414">
        <f t="shared" si="159"/>
        <v>0</v>
      </c>
      <c r="K3414">
        <f t="shared" si="160"/>
        <v>0</v>
      </c>
      <c r="L3414">
        <f t="shared" si="161"/>
        <v>0</v>
      </c>
    </row>
    <row r="3415" spans="2:12" x14ac:dyDescent="0.35">
      <c r="B3415" s="30">
        <v>41051</v>
      </c>
      <c r="C3415" s="31" t="s">
        <v>56</v>
      </c>
      <c r="D3415" s="32">
        <v>0</v>
      </c>
      <c r="E3415" s="32">
        <v>6.5494202510669716E-2</v>
      </c>
      <c r="F3415">
        <v>0</v>
      </c>
      <c r="G3415">
        <f>(D3415*Ergebnis!$C$2*Ergebnis!$C$6)</f>
        <v>0</v>
      </c>
      <c r="H3415">
        <f>Ergebnis!$C$3/1000*Eigenverbrauch!E3415</f>
        <v>0.19648260753200913</v>
      </c>
      <c r="I3415">
        <f>Ergebnis!$C$4/1000*Eigenverbrauch!F3415</f>
        <v>0</v>
      </c>
      <c r="J3415">
        <f t="shared" si="159"/>
        <v>0</v>
      </c>
      <c r="K3415">
        <f t="shared" si="160"/>
        <v>0</v>
      </c>
      <c r="L3415">
        <f t="shared" si="161"/>
        <v>0</v>
      </c>
    </row>
    <row r="3416" spans="2:12" x14ac:dyDescent="0.35">
      <c r="B3416" s="30">
        <v>41051</v>
      </c>
      <c r="C3416" s="31" t="s">
        <v>57</v>
      </c>
      <c r="D3416" s="32">
        <v>0</v>
      </c>
      <c r="E3416" s="32">
        <v>7.1075121591043566E-2</v>
      </c>
      <c r="F3416">
        <v>0</v>
      </c>
      <c r="G3416">
        <f>(D3416*Ergebnis!$C$2*Ergebnis!$C$6)</f>
        <v>0</v>
      </c>
      <c r="H3416">
        <f>Ergebnis!$C$3/1000*Eigenverbrauch!E3416</f>
        <v>0.2132253647731307</v>
      </c>
      <c r="I3416">
        <f>Ergebnis!$C$4/1000*Eigenverbrauch!F3416</f>
        <v>0</v>
      </c>
      <c r="J3416">
        <f t="shared" si="159"/>
        <v>0</v>
      </c>
      <c r="K3416">
        <f t="shared" si="160"/>
        <v>0</v>
      </c>
      <c r="L3416">
        <f t="shared" si="161"/>
        <v>0</v>
      </c>
    </row>
    <row r="3417" spans="2:12" x14ac:dyDescent="0.35">
      <c r="B3417" s="30">
        <v>41051</v>
      </c>
      <c r="C3417" s="31" t="s">
        <v>58</v>
      </c>
      <c r="D3417" s="32">
        <v>2.6293900839152753E-8</v>
      </c>
      <c r="E3417" s="32">
        <v>8.332939864235496E-2</v>
      </c>
      <c r="F3417">
        <v>0</v>
      </c>
      <c r="G3417">
        <f>(D3417*Ergebnis!$C$2*Ergebnis!$C$6)</f>
        <v>1.7248798950484205E-4</v>
      </c>
      <c r="H3417">
        <f>Ergebnis!$C$3/1000*Eigenverbrauch!E3417</f>
        <v>0.24998819592706489</v>
      </c>
      <c r="I3417">
        <f>Ergebnis!$C$4/1000*Eigenverbrauch!F3417</f>
        <v>0</v>
      </c>
      <c r="J3417">
        <f t="shared" si="159"/>
        <v>1.4661479107911575E-4</v>
      </c>
      <c r="K3417">
        <f t="shared" si="160"/>
        <v>2.5873198425726304E-5</v>
      </c>
      <c r="L3417">
        <f t="shared" si="161"/>
        <v>0</v>
      </c>
    </row>
    <row r="3418" spans="2:12" x14ac:dyDescent="0.35">
      <c r="B3418" s="30">
        <v>41051</v>
      </c>
      <c r="C3418" s="31" t="s">
        <v>59</v>
      </c>
      <c r="D3418" s="32">
        <v>1.7025300793351409E-5</v>
      </c>
      <c r="E3418" s="32">
        <v>0.10251668683899223</v>
      </c>
      <c r="F3418">
        <v>0</v>
      </c>
      <c r="G3418">
        <f>(D3418*Ergebnis!$C$2*Ergebnis!$C$6)</f>
        <v>0.11168597320438524</v>
      </c>
      <c r="H3418">
        <f>Ergebnis!$C$3/1000*Eigenverbrauch!E3418</f>
        <v>0.3075500605169767</v>
      </c>
      <c r="I3418">
        <f>Ergebnis!$C$4/1000*Eigenverbrauch!F3418</f>
        <v>0</v>
      </c>
      <c r="J3418">
        <f t="shared" si="159"/>
        <v>9.4933077223727444E-2</v>
      </c>
      <c r="K3418">
        <f t="shared" si="160"/>
        <v>1.6752895980657795E-2</v>
      </c>
      <c r="L3418">
        <f t="shared" si="161"/>
        <v>0</v>
      </c>
    </row>
    <row r="3419" spans="2:12" x14ac:dyDescent="0.35">
      <c r="B3419" s="30">
        <v>41051</v>
      </c>
      <c r="C3419" s="31" t="s">
        <v>60</v>
      </c>
      <c r="D3419" s="32">
        <v>5.7833434895716485E-5</v>
      </c>
      <c r="E3419" s="32">
        <v>0.11426954118242071</v>
      </c>
      <c r="F3419">
        <v>0</v>
      </c>
      <c r="G3419">
        <f>(D3419*Ergebnis!$C$2*Ergebnis!$C$6)</f>
        <v>0.37938733291590016</v>
      </c>
      <c r="H3419">
        <f>Ergebnis!$C$3/1000*Eigenverbrauch!E3419</f>
        <v>0.3428086235472621</v>
      </c>
      <c r="I3419">
        <f>Ergebnis!$C$4/1000*Eigenverbrauch!F3419</f>
        <v>0</v>
      </c>
      <c r="J3419">
        <f t="shared" si="159"/>
        <v>0.29138733001517281</v>
      </c>
      <c r="K3419">
        <f t="shared" si="160"/>
        <v>8.8000002900727348E-2</v>
      </c>
      <c r="L3419">
        <f t="shared" si="161"/>
        <v>0</v>
      </c>
    </row>
    <row r="3420" spans="2:12" x14ac:dyDescent="0.35">
      <c r="B3420" s="30">
        <v>41051</v>
      </c>
      <c r="C3420" s="31" t="s">
        <v>61</v>
      </c>
      <c r="D3420" s="32">
        <v>1.3202167611338597E-4</v>
      </c>
      <c r="E3420" s="32">
        <v>0.11904257329986075</v>
      </c>
      <c r="F3420">
        <v>0</v>
      </c>
      <c r="G3420">
        <f>(D3420*Ergebnis!$C$2*Ergebnis!$C$6)</f>
        <v>0.86606219530381201</v>
      </c>
      <c r="H3420">
        <f>Ergebnis!$C$3/1000*Eigenverbrauch!E3420</f>
        <v>0.35712771989958225</v>
      </c>
      <c r="I3420">
        <f>Ergebnis!$C$4/1000*Eigenverbrauch!F3420</f>
        <v>0</v>
      </c>
      <c r="J3420">
        <f t="shared" si="159"/>
        <v>0.30355856191464492</v>
      </c>
      <c r="K3420">
        <f t="shared" si="160"/>
        <v>0.56250363338916709</v>
      </c>
      <c r="L3420">
        <f t="shared" si="161"/>
        <v>0</v>
      </c>
    </row>
    <row r="3421" spans="2:12" x14ac:dyDescent="0.35">
      <c r="B3421" s="30">
        <v>41051</v>
      </c>
      <c r="C3421" s="31" t="s">
        <v>62</v>
      </c>
      <c r="D3421" s="32">
        <v>3.6332912179541275E-4</v>
      </c>
      <c r="E3421" s="32">
        <v>0.11603649675528288</v>
      </c>
      <c r="F3421">
        <v>0</v>
      </c>
      <c r="G3421">
        <f>(D3421*Ergebnis!$C$2*Ergebnis!$C$6)</f>
        <v>2.3834390389779077</v>
      </c>
      <c r="H3421">
        <f>Ergebnis!$C$3/1000*Eigenverbrauch!E3421</f>
        <v>0.34810949026584864</v>
      </c>
      <c r="I3421">
        <f>Ergebnis!$C$4/1000*Eigenverbrauch!F3421</f>
        <v>0</v>
      </c>
      <c r="J3421">
        <f t="shared" si="159"/>
        <v>0.29589306672597132</v>
      </c>
      <c r="K3421">
        <f t="shared" si="160"/>
        <v>2.0875459722519363</v>
      </c>
      <c r="L3421">
        <f t="shared" si="161"/>
        <v>0</v>
      </c>
    </row>
    <row r="3422" spans="2:12" x14ac:dyDescent="0.35">
      <c r="B3422" s="30">
        <v>41051</v>
      </c>
      <c r="C3422" s="31" t="s">
        <v>63</v>
      </c>
      <c r="D3422" s="32">
        <v>4.0557027349351165E-4</v>
      </c>
      <c r="E3422" s="32">
        <v>0.11392920322783533</v>
      </c>
      <c r="F3422">
        <v>0</v>
      </c>
      <c r="G3422">
        <f>(D3422*Ergebnis!$C$2*Ergebnis!$C$6)</f>
        <v>2.6605409941174365</v>
      </c>
      <c r="H3422">
        <f>Ergebnis!$C$3/1000*Eigenverbrauch!E3422</f>
        <v>0.34178760968350597</v>
      </c>
      <c r="I3422">
        <f>Ergebnis!$C$4/1000*Eigenverbrauch!F3422</f>
        <v>0</v>
      </c>
      <c r="J3422">
        <f t="shared" si="159"/>
        <v>0.29051946823098007</v>
      </c>
      <c r="K3422">
        <f t="shared" si="160"/>
        <v>2.3700215258864565</v>
      </c>
      <c r="L3422">
        <f t="shared" si="161"/>
        <v>0</v>
      </c>
    </row>
    <row r="3423" spans="2:12" x14ac:dyDescent="0.35">
      <c r="B3423" s="30">
        <v>41051</v>
      </c>
      <c r="C3423" s="31" t="s">
        <v>64</v>
      </c>
      <c r="D3423" s="32">
        <v>3.1757773433528695E-4</v>
      </c>
      <c r="E3423" s="32">
        <v>0.11807007322616038</v>
      </c>
      <c r="F3423">
        <v>0</v>
      </c>
      <c r="G3423">
        <f>(D3423*Ergebnis!$C$2*Ergebnis!$C$6)</f>
        <v>2.0833099372394823</v>
      </c>
      <c r="H3423">
        <f>Ergebnis!$C$3/1000*Eigenverbrauch!E3423</f>
        <v>0.35421021967848115</v>
      </c>
      <c r="I3423">
        <f>Ergebnis!$C$4/1000*Eigenverbrauch!F3423</f>
        <v>0</v>
      </c>
      <c r="J3423">
        <f t="shared" si="159"/>
        <v>0.30107868672670896</v>
      </c>
      <c r="K3423">
        <f t="shared" si="160"/>
        <v>1.7822312505127733</v>
      </c>
      <c r="L3423">
        <f t="shared" si="161"/>
        <v>0</v>
      </c>
    </row>
    <row r="3424" spans="2:12" x14ac:dyDescent="0.35">
      <c r="B3424" s="30">
        <v>41051</v>
      </c>
      <c r="C3424" s="31" t="s">
        <v>65</v>
      </c>
      <c r="D3424" s="32">
        <v>1.735265985879886E-4</v>
      </c>
      <c r="E3424" s="32">
        <v>0.12375659041111427</v>
      </c>
      <c r="F3424">
        <v>0</v>
      </c>
      <c r="G3424">
        <f>(D3424*Ergebnis!$C$2*Ergebnis!$C$6)</f>
        <v>1.1383344867372052</v>
      </c>
      <c r="H3424">
        <f>Ergebnis!$C$3/1000*Eigenverbrauch!E3424</f>
        <v>0.37126977123334282</v>
      </c>
      <c r="I3424">
        <f>Ergebnis!$C$4/1000*Eigenverbrauch!F3424</f>
        <v>0</v>
      </c>
      <c r="J3424">
        <f t="shared" si="159"/>
        <v>0.3155793055483414</v>
      </c>
      <c r="K3424">
        <f t="shared" si="160"/>
        <v>0.82275518118886382</v>
      </c>
      <c r="L3424">
        <f t="shared" si="161"/>
        <v>0</v>
      </c>
    </row>
    <row r="3425" spans="2:12" x14ac:dyDescent="0.35">
      <c r="B3425" s="30">
        <v>41051</v>
      </c>
      <c r="C3425" s="31" t="s">
        <v>66</v>
      </c>
      <c r="D3425" s="32">
        <v>1.3213999866716215E-4</v>
      </c>
      <c r="E3425" s="32">
        <v>0.12177561738195655</v>
      </c>
      <c r="F3425">
        <v>0</v>
      </c>
      <c r="G3425">
        <f>(D3425*Ergebnis!$C$2*Ergebnis!$C$6)</f>
        <v>0.86683839125658368</v>
      </c>
      <c r="H3425">
        <f>Ergebnis!$C$3/1000*Eigenverbrauch!E3425</f>
        <v>0.36532685214586968</v>
      </c>
      <c r="I3425">
        <f>Ergebnis!$C$4/1000*Eigenverbrauch!F3425</f>
        <v>0</v>
      </c>
      <c r="J3425">
        <f t="shared" si="159"/>
        <v>0.31052782432398923</v>
      </c>
      <c r="K3425">
        <f t="shared" si="160"/>
        <v>0.55631056693259451</v>
      </c>
      <c r="L3425">
        <f t="shared" si="161"/>
        <v>0</v>
      </c>
    </row>
    <row r="3426" spans="2:12" x14ac:dyDescent="0.35">
      <c r="B3426" s="30">
        <v>41051</v>
      </c>
      <c r="C3426" s="31" t="s">
        <v>67</v>
      </c>
      <c r="D3426" s="32">
        <v>3.3249952306150615E-4</v>
      </c>
      <c r="E3426" s="32">
        <v>0.11520360115594024</v>
      </c>
      <c r="F3426">
        <v>0</v>
      </c>
      <c r="G3426">
        <f>(D3426*Ergebnis!$C$2*Ergebnis!$C$6)</f>
        <v>2.1811968712834804</v>
      </c>
      <c r="H3426">
        <f>Ergebnis!$C$3/1000*Eigenverbrauch!E3426</f>
        <v>0.34561080346782069</v>
      </c>
      <c r="I3426">
        <f>Ergebnis!$C$4/1000*Eigenverbrauch!F3426</f>
        <v>0</v>
      </c>
      <c r="J3426">
        <f t="shared" si="159"/>
        <v>0.29376918294764759</v>
      </c>
      <c r="K3426">
        <f t="shared" si="160"/>
        <v>1.8874276883358327</v>
      </c>
      <c r="L3426">
        <f t="shared" si="161"/>
        <v>0</v>
      </c>
    </row>
    <row r="3427" spans="2:12" x14ac:dyDescent="0.35">
      <c r="B3427" s="30">
        <v>41051</v>
      </c>
      <c r="C3427" s="31" t="s">
        <v>68</v>
      </c>
      <c r="D3427" s="32">
        <v>5.5664188076486379E-4</v>
      </c>
      <c r="E3427" s="32">
        <v>0.11057956805588094</v>
      </c>
      <c r="F3427">
        <v>0</v>
      </c>
      <c r="G3427">
        <f>(D3427*Ergebnis!$C$2*Ergebnis!$C$6)</f>
        <v>3.6515707378175066</v>
      </c>
      <c r="H3427">
        <f>Ergebnis!$C$3/1000*Eigenverbrauch!E3427</f>
        <v>0.33173870416764284</v>
      </c>
      <c r="I3427">
        <f>Ergebnis!$C$4/1000*Eigenverbrauch!F3427</f>
        <v>0</v>
      </c>
      <c r="J3427">
        <f t="shared" si="159"/>
        <v>0.28197789854249639</v>
      </c>
      <c r="K3427">
        <f t="shared" si="160"/>
        <v>3.3695928392750103</v>
      </c>
      <c r="L3427">
        <f t="shared" si="161"/>
        <v>0</v>
      </c>
    </row>
    <row r="3428" spans="2:12" x14ac:dyDescent="0.35">
      <c r="B3428" s="30">
        <v>41051</v>
      </c>
      <c r="C3428" s="31" t="s">
        <v>69</v>
      </c>
      <c r="D3428" s="32">
        <v>2.542225802633484E-4</v>
      </c>
      <c r="E3428" s="32">
        <v>0.10901168374016587</v>
      </c>
      <c r="F3428">
        <v>0</v>
      </c>
      <c r="G3428">
        <f>(D3428*Ergebnis!$C$2*Ergebnis!$C$6)</f>
        <v>1.6677001265275655</v>
      </c>
      <c r="H3428">
        <f>Ergebnis!$C$3/1000*Eigenverbrauch!E3428</f>
        <v>0.32703505122049759</v>
      </c>
      <c r="I3428">
        <f>Ergebnis!$C$4/1000*Eigenverbrauch!F3428</f>
        <v>0</v>
      </c>
      <c r="J3428">
        <f t="shared" si="159"/>
        <v>0.27797979353742291</v>
      </c>
      <c r="K3428">
        <f t="shared" si="160"/>
        <v>1.3897203329901426</v>
      </c>
      <c r="L3428">
        <f t="shared" si="161"/>
        <v>0</v>
      </c>
    </row>
    <row r="3429" spans="2:12" x14ac:dyDescent="0.35">
      <c r="B3429" s="30">
        <v>41051</v>
      </c>
      <c r="C3429" s="31" t="s">
        <v>70</v>
      </c>
      <c r="D3429" s="32">
        <v>1.4326231872212379E-4</v>
      </c>
      <c r="E3429" s="32">
        <v>0.11644647151839617</v>
      </c>
      <c r="F3429">
        <v>0</v>
      </c>
      <c r="G3429">
        <f>(D3429*Ergebnis!$C$2*Ergebnis!$C$6)</f>
        <v>0.93980081081713207</v>
      </c>
      <c r="H3429">
        <f>Ergebnis!$C$3/1000*Eigenverbrauch!E3429</f>
        <v>0.34933941455518852</v>
      </c>
      <c r="I3429">
        <f>Ergebnis!$C$4/1000*Eigenverbrauch!F3429</f>
        <v>0</v>
      </c>
      <c r="J3429">
        <f t="shared" si="159"/>
        <v>0.29693850237191022</v>
      </c>
      <c r="K3429">
        <f t="shared" si="160"/>
        <v>0.64286230844522185</v>
      </c>
      <c r="L3429">
        <f t="shared" si="161"/>
        <v>0</v>
      </c>
    </row>
    <row r="3430" spans="2:12" x14ac:dyDescent="0.35">
      <c r="B3430" s="30">
        <v>41051</v>
      </c>
      <c r="C3430" s="31" t="s">
        <v>71</v>
      </c>
      <c r="D3430" s="32">
        <v>9.9482973824934449E-5</v>
      </c>
      <c r="E3430" s="32">
        <v>0.13281735756405599</v>
      </c>
      <c r="F3430">
        <v>0</v>
      </c>
      <c r="G3430">
        <f>(D3430*Ergebnis!$C$2*Ergebnis!$C$6)</f>
        <v>0.65260830829157002</v>
      </c>
      <c r="H3430">
        <f>Ergebnis!$C$3/1000*Eigenverbrauch!E3430</f>
        <v>0.39845207269216798</v>
      </c>
      <c r="I3430">
        <f>Ergebnis!$C$4/1000*Eigenverbrauch!F3430</f>
        <v>0</v>
      </c>
      <c r="J3430">
        <f t="shared" si="159"/>
        <v>0.33868426178834277</v>
      </c>
      <c r="K3430">
        <f t="shared" si="160"/>
        <v>0.31392404650322725</v>
      </c>
      <c r="L3430">
        <f t="shared" si="161"/>
        <v>0</v>
      </c>
    </row>
    <row r="3431" spans="2:12" x14ac:dyDescent="0.35">
      <c r="B3431" s="30">
        <v>41051</v>
      </c>
      <c r="C3431" s="31" t="s">
        <v>72</v>
      </c>
      <c r="D3431" s="32">
        <v>8.5981055744029512E-5</v>
      </c>
      <c r="E3431" s="32">
        <v>0.13870609611315737</v>
      </c>
      <c r="F3431">
        <v>0</v>
      </c>
      <c r="G3431">
        <f>(D3431*Ergebnis!$C$2*Ergebnis!$C$6)</f>
        <v>0.5640357256808336</v>
      </c>
      <c r="H3431">
        <f>Ergebnis!$C$3/1000*Eigenverbrauch!E3431</f>
        <v>0.41611828833947212</v>
      </c>
      <c r="I3431">
        <f>Ergebnis!$C$4/1000*Eigenverbrauch!F3431</f>
        <v>0</v>
      </c>
      <c r="J3431">
        <f t="shared" si="159"/>
        <v>0.35370054508855131</v>
      </c>
      <c r="K3431">
        <f t="shared" si="160"/>
        <v>0.21033518059228229</v>
      </c>
      <c r="L3431">
        <f t="shared" si="161"/>
        <v>0</v>
      </c>
    </row>
    <row r="3432" spans="2:12" x14ac:dyDescent="0.35">
      <c r="B3432" s="30">
        <v>41051</v>
      </c>
      <c r="C3432" s="31" t="s">
        <v>73</v>
      </c>
      <c r="D3432" s="32">
        <v>1.1109173104542039E-5</v>
      </c>
      <c r="E3432" s="32">
        <v>0.14634644350551015</v>
      </c>
      <c r="F3432">
        <v>0</v>
      </c>
      <c r="G3432">
        <f>(D3432*Ergebnis!$C$2*Ergebnis!$C$6)</f>
        <v>7.2876175565795773E-2</v>
      </c>
      <c r="H3432">
        <f>Ergebnis!$C$3/1000*Eigenverbrauch!E3432</f>
        <v>0.43903933051653043</v>
      </c>
      <c r="I3432">
        <f>Ergebnis!$C$4/1000*Eigenverbrauch!F3432</f>
        <v>0</v>
      </c>
      <c r="J3432">
        <f t="shared" si="159"/>
        <v>6.1944749230926403E-2</v>
      </c>
      <c r="K3432">
        <f t="shared" si="160"/>
        <v>1.0931426334869369E-2</v>
      </c>
      <c r="L3432">
        <f t="shared" si="161"/>
        <v>0</v>
      </c>
    </row>
    <row r="3433" spans="2:12" x14ac:dyDescent="0.35">
      <c r="B3433" s="30">
        <v>41051</v>
      </c>
      <c r="C3433" s="31" t="s">
        <v>74</v>
      </c>
      <c r="D3433" s="32">
        <v>0</v>
      </c>
      <c r="E3433" s="32">
        <v>0.14327986092292191</v>
      </c>
      <c r="F3433">
        <v>0</v>
      </c>
      <c r="G3433">
        <f>(D3433*Ergebnis!$C$2*Ergebnis!$C$6)</f>
        <v>0</v>
      </c>
      <c r="H3433">
        <f>Ergebnis!$C$3/1000*Eigenverbrauch!E3433</f>
        <v>0.42983958276876577</v>
      </c>
      <c r="I3433">
        <f>Ergebnis!$C$4/1000*Eigenverbrauch!F3433</f>
        <v>0</v>
      </c>
      <c r="J3433">
        <f t="shared" si="159"/>
        <v>0</v>
      </c>
      <c r="K3433">
        <f t="shared" si="160"/>
        <v>0</v>
      </c>
      <c r="L3433">
        <f t="shared" si="161"/>
        <v>0</v>
      </c>
    </row>
    <row r="3434" spans="2:12" x14ac:dyDescent="0.35">
      <c r="B3434" s="30">
        <v>41051</v>
      </c>
      <c r="C3434" s="31" t="s">
        <v>75</v>
      </c>
      <c r="D3434" s="32">
        <v>0</v>
      </c>
      <c r="E3434" s="32">
        <v>0.12506211812177023</v>
      </c>
      <c r="F3434">
        <v>0</v>
      </c>
      <c r="G3434">
        <f>(D3434*Ergebnis!$C$2*Ergebnis!$C$6)</f>
        <v>0</v>
      </c>
      <c r="H3434">
        <f>Ergebnis!$C$3/1000*Eigenverbrauch!E3434</f>
        <v>0.37518635436531067</v>
      </c>
      <c r="I3434">
        <f>Ergebnis!$C$4/1000*Eigenverbrauch!F3434</f>
        <v>0</v>
      </c>
      <c r="J3434">
        <f t="shared" si="159"/>
        <v>0</v>
      </c>
      <c r="K3434">
        <f t="shared" si="160"/>
        <v>0</v>
      </c>
      <c r="L3434">
        <f t="shared" si="161"/>
        <v>0</v>
      </c>
    </row>
    <row r="3435" spans="2:12" x14ac:dyDescent="0.35">
      <c r="B3435" s="30">
        <v>41051</v>
      </c>
      <c r="C3435" s="31" t="s">
        <v>76</v>
      </c>
      <c r="D3435" s="32">
        <v>0</v>
      </c>
      <c r="E3435" s="32">
        <v>9.8434261738431186E-2</v>
      </c>
      <c r="F3435">
        <v>0</v>
      </c>
      <c r="G3435">
        <f>(D3435*Ergebnis!$C$2*Ergebnis!$C$6)</f>
        <v>0</v>
      </c>
      <c r="H3435">
        <f>Ergebnis!$C$3/1000*Eigenverbrauch!E3435</f>
        <v>0.29530278521529357</v>
      </c>
      <c r="I3435">
        <f>Ergebnis!$C$4/1000*Eigenverbrauch!F3435</f>
        <v>0</v>
      </c>
      <c r="J3435">
        <f t="shared" si="159"/>
        <v>0</v>
      </c>
      <c r="K3435">
        <f t="shared" si="160"/>
        <v>0</v>
      </c>
      <c r="L3435">
        <f t="shared" si="161"/>
        <v>0</v>
      </c>
    </row>
    <row r="3436" spans="2:12" x14ac:dyDescent="0.35">
      <c r="B3436" s="30">
        <v>41052</v>
      </c>
      <c r="C3436" s="31" t="s">
        <v>53</v>
      </c>
      <c r="D3436" s="32">
        <v>0</v>
      </c>
      <c r="E3436" s="32">
        <v>7.9927681825913893E-2</v>
      </c>
      <c r="F3436">
        <v>0</v>
      </c>
      <c r="G3436">
        <f>(D3436*Ergebnis!$C$2*Ergebnis!$C$6)</f>
        <v>0</v>
      </c>
      <c r="H3436">
        <f>Ergebnis!$C$3/1000*Eigenverbrauch!E3436</f>
        <v>0.23978304547774168</v>
      </c>
      <c r="I3436">
        <f>Ergebnis!$C$4/1000*Eigenverbrauch!F3436</f>
        <v>0</v>
      </c>
      <c r="J3436">
        <f t="shared" si="159"/>
        <v>0</v>
      </c>
      <c r="K3436">
        <f t="shared" si="160"/>
        <v>0</v>
      </c>
      <c r="L3436">
        <f t="shared" si="161"/>
        <v>0</v>
      </c>
    </row>
    <row r="3437" spans="2:12" x14ac:dyDescent="0.35">
      <c r="B3437" s="30">
        <v>41052</v>
      </c>
      <c r="C3437" s="31" t="s">
        <v>54</v>
      </c>
      <c r="D3437" s="32">
        <v>0</v>
      </c>
      <c r="E3437" s="32">
        <v>6.9220163308359409E-2</v>
      </c>
      <c r="F3437">
        <v>0</v>
      </c>
      <c r="G3437">
        <f>(D3437*Ergebnis!$C$2*Ergebnis!$C$6)</f>
        <v>0</v>
      </c>
      <c r="H3437">
        <f>Ergebnis!$C$3/1000*Eigenverbrauch!E3437</f>
        <v>0.20766048992507824</v>
      </c>
      <c r="I3437">
        <f>Ergebnis!$C$4/1000*Eigenverbrauch!F3437</f>
        <v>0</v>
      </c>
      <c r="J3437">
        <f t="shared" si="159"/>
        <v>0</v>
      </c>
      <c r="K3437">
        <f t="shared" si="160"/>
        <v>0</v>
      </c>
      <c r="L3437">
        <f t="shared" si="161"/>
        <v>0</v>
      </c>
    </row>
    <row r="3438" spans="2:12" x14ac:dyDescent="0.35">
      <c r="B3438" s="30">
        <v>41052</v>
      </c>
      <c r="C3438" s="31" t="s">
        <v>55</v>
      </c>
      <c r="D3438" s="32">
        <v>0</v>
      </c>
      <c r="E3438" s="32">
        <v>6.5537877174100201E-2</v>
      </c>
      <c r="F3438">
        <v>0</v>
      </c>
      <c r="G3438">
        <f>(D3438*Ergebnis!$C$2*Ergebnis!$C$6)</f>
        <v>0</v>
      </c>
      <c r="H3438">
        <f>Ergebnis!$C$3/1000*Eigenverbrauch!E3438</f>
        <v>0.1966136315223006</v>
      </c>
      <c r="I3438">
        <f>Ergebnis!$C$4/1000*Eigenverbrauch!F3438</f>
        <v>0</v>
      </c>
      <c r="J3438">
        <f t="shared" si="159"/>
        <v>0</v>
      </c>
      <c r="K3438">
        <f t="shared" si="160"/>
        <v>0</v>
      </c>
      <c r="L3438">
        <f t="shared" si="161"/>
        <v>0</v>
      </c>
    </row>
    <row r="3439" spans="2:12" x14ac:dyDescent="0.35">
      <c r="B3439" s="30">
        <v>41052</v>
      </c>
      <c r="C3439" s="31" t="s">
        <v>56</v>
      </c>
      <c r="D3439" s="32">
        <v>0</v>
      </c>
      <c r="E3439" s="32">
        <v>6.5494202510669716E-2</v>
      </c>
      <c r="F3439">
        <v>0</v>
      </c>
      <c r="G3439">
        <f>(D3439*Ergebnis!$C$2*Ergebnis!$C$6)</f>
        <v>0</v>
      </c>
      <c r="H3439">
        <f>Ergebnis!$C$3/1000*Eigenverbrauch!E3439</f>
        <v>0.19648260753200913</v>
      </c>
      <c r="I3439">
        <f>Ergebnis!$C$4/1000*Eigenverbrauch!F3439</f>
        <v>0</v>
      </c>
      <c r="J3439">
        <f t="shared" si="159"/>
        <v>0</v>
      </c>
      <c r="K3439">
        <f t="shared" si="160"/>
        <v>0</v>
      </c>
      <c r="L3439">
        <f t="shared" si="161"/>
        <v>0</v>
      </c>
    </row>
    <row r="3440" spans="2:12" x14ac:dyDescent="0.35">
      <c r="B3440" s="30">
        <v>41052</v>
      </c>
      <c r="C3440" s="31" t="s">
        <v>57</v>
      </c>
      <c r="D3440" s="32">
        <v>0</v>
      </c>
      <c r="E3440" s="32">
        <v>7.1075121591043566E-2</v>
      </c>
      <c r="F3440">
        <v>0</v>
      </c>
      <c r="G3440">
        <f>(D3440*Ergebnis!$C$2*Ergebnis!$C$6)</f>
        <v>0</v>
      </c>
      <c r="H3440">
        <f>Ergebnis!$C$3/1000*Eigenverbrauch!E3440</f>
        <v>0.2132253647731307</v>
      </c>
      <c r="I3440">
        <f>Ergebnis!$C$4/1000*Eigenverbrauch!F3440</f>
        <v>0</v>
      </c>
      <c r="J3440">
        <f t="shared" si="159"/>
        <v>0</v>
      </c>
      <c r="K3440">
        <f t="shared" si="160"/>
        <v>0</v>
      </c>
      <c r="L3440">
        <f t="shared" si="161"/>
        <v>0</v>
      </c>
    </row>
    <row r="3441" spans="2:12" x14ac:dyDescent="0.35">
      <c r="B3441" s="30">
        <v>41052</v>
      </c>
      <c r="C3441" s="31" t="s">
        <v>58</v>
      </c>
      <c r="D3441" s="32">
        <v>0</v>
      </c>
      <c r="E3441" s="32">
        <v>8.332939864235496E-2</v>
      </c>
      <c r="F3441">
        <v>0</v>
      </c>
      <c r="G3441">
        <f>(D3441*Ergebnis!$C$2*Ergebnis!$C$6)</f>
        <v>0</v>
      </c>
      <c r="H3441">
        <f>Ergebnis!$C$3/1000*Eigenverbrauch!E3441</f>
        <v>0.24998819592706489</v>
      </c>
      <c r="I3441">
        <f>Ergebnis!$C$4/1000*Eigenverbrauch!F3441</f>
        <v>0</v>
      </c>
      <c r="J3441">
        <f t="shared" si="159"/>
        <v>0</v>
      </c>
      <c r="K3441">
        <f t="shared" si="160"/>
        <v>0</v>
      </c>
      <c r="L3441">
        <f t="shared" si="161"/>
        <v>0</v>
      </c>
    </row>
    <row r="3442" spans="2:12" x14ac:dyDescent="0.35">
      <c r="B3442" s="30">
        <v>41052</v>
      </c>
      <c r="C3442" s="31" t="s">
        <v>59</v>
      </c>
      <c r="D3442" s="32">
        <v>1.0543854236500254E-5</v>
      </c>
      <c r="E3442" s="32">
        <v>0.10251668683899223</v>
      </c>
      <c r="F3442">
        <v>0</v>
      </c>
      <c r="G3442">
        <f>(D3442*Ergebnis!$C$2*Ergebnis!$C$6)</f>
        <v>6.916768379144167E-2</v>
      </c>
      <c r="H3442">
        <f>Ergebnis!$C$3/1000*Eigenverbrauch!E3442</f>
        <v>0.3075500605169767</v>
      </c>
      <c r="I3442">
        <f>Ergebnis!$C$4/1000*Eigenverbrauch!F3442</f>
        <v>0</v>
      </c>
      <c r="J3442">
        <f t="shared" si="159"/>
        <v>5.8792531222725417E-2</v>
      </c>
      <c r="K3442">
        <f t="shared" si="160"/>
        <v>1.0375152568716253E-2</v>
      </c>
      <c r="L3442">
        <f t="shared" si="161"/>
        <v>0</v>
      </c>
    </row>
    <row r="3443" spans="2:12" x14ac:dyDescent="0.35">
      <c r="B3443" s="30">
        <v>41052</v>
      </c>
      <c r="C3443" s="31" t="s">
        <v>60</v>
      </c>
      <c r="D3443" s="32">
        <v>4.9090712866698193E-5</v>
      </c>
      <c r="E3443" s="32">
        <v>0.11426954118242071</v>
      </c>
      <c r="F3443">
        <v>0</v>
      </c>
      <c r="G3443">
        <f>(D3443*Ergebnis!$C$2*Ergebnis!$C$6)</f>
        <v>0.32203507640554013</v>
      </c>
      <c r="H3443">
        <f>Ergebnis!$C$3/1000*Eigenverbrauch!E3443</f>
        <v>0.3428086235472621</v>
      </c>
      <c r="I3443">
        <f>Ergebnis!$C$4/1000*Eigenverbrauch!F3443</f>
        <v>0</v>
      </c>
      <c r="J3443">
        <f t="shared" si="159"/>
        <v>0.2737298149447091</v>
      </c>
      <c r="K3443">
        <f t="shared" si="160"/>
        <v>4.8305261460831028E-2</v>
      </c>
      <c r="L3443">
        <f t="shared" si="161"/>
        <v>0</v>
      </c>
    </row>
    <row r="3444" spans="2:12" x14ac:dyDescent="0.35">
      <c r="B3444" s="30">
        <v>41052</v>
      </c>
      <c r="C3444" s="31" t="s">
        <v>61</v>
      </c>
      <c r="D3444" s="32">
        <v>1.2515896799436711E-4</v>
      </c>
      <c r="E3444" s="32">
        <v>0.11904257329986075</v>
      </c>
      <c r="F3444">
        <v>0</v>
      </c>
      <c r="G3444">
        <f>(D3444*Ergebnis!$C$2*Ergebnis!$C$6)</f>
        <v>0.82104283004304823</v>
      </c>
      <c r="H3444">
        <f>Ergebnis!$C$3/1000*Eigenverbrauch!E3444</f>
        <v>0.35712771989958225</v>
      </c>
      <c r="I3444">
        <f>Ergebnis!$C$4/1000*Eigenverbrauch!F3444</f>
        <v>0</v>
      </c>
      <c r="J3444">
        <f t="shared" si="159"/>
        <v>0.30355856191464492</v>
      </c>
      <c r="K3444">
        <f t="shared" si="160"/>
        <v>0.51748426812840331</v>
      </c>
      <c r="L3444">
        <f t="shared" si="161"/>
        <v>0</v>
      </c>
    </row>
    <row r="3445" spans="2:12" x14ac:dyDescent="0.35">
      <c r="B3445" s="30">
        <v>41052</v>
      </c>
      <c r="C3445" s="31" t="s">
        <v>62</v>
      </c>
      <c r="D3445" s="32">
        <v>1.6132622859862171E-4</v>
      </c>
      <c r="E3445" s="32">
        <v>0.11603649675528288</v>
      </c>
      <c r="F3445">
        <v>0</v>
      </c>
      <c r="G3445">
        <f>(D3445*Ergebnis!$C$2*Ergebnis!$C$6)</f>
        <v>1.0583000596069585</v>
      </c>
      <c r="H3445">
        <f>Ergebnis!$C$3/1000*Eigenverbrauch!E3445</f>
        <v>0.34810949026584864</v>
      </c>
      <c r="I3445">
        <f>Ergebnis!$C$4/1000*Eigenverbrauch!F3445</f>
        <v>0</v>
      </c>
      <c r="J3445">
        <f t="shared" si="159"/>
        <v>0.29589306672597132</v>
      </c>
      <c r="K3445">
        <f t="shared" si="160"/>
        <v>0.76240699288098712</v>
      </c>
      <c r="L3445">
        <f t="shared" si="161"/>
        <v>0</v>
      </c>
    </row>
    <row r="3446" spans="2:12" x14ac:dyDescent="0.35">
      <c r="B3446" s="30">
        <v>41052</v>
      </c>
      <c r="C3446" s="31" t="s">
        <v>63</v>
      </c>
      <c r="D3446" s="32">
        <v>2.1045638231657866E-4</v>
      </c>
      <c r="E3446" s="32">
        <v>0.11392920322783533</v>
      </c>
      <c r="F3446">
        <v>0</v>
      </c>
      <c r="G3446">
        <f>(D3446*Ergebnis!$C$2*Ergebnis!$C$6)</f>
        <v>1.380593867996756</v>
      </c>
      <c r="H3446">
        <f>Ergebnis!$C$3/1000*Eigenverbrauch!E3446</f>
        <v>0.34178760968350597</v>
      </c>
      <c r="I3446">
        <f>Ergebnis!$C$4/1000*Eigenverbrauch!F3446</f>
        <v>0</v>
      </c>
      <c r="J3446">
        <f t="shared" si="159"/>
        <v>0.29051946823098007</v>
      </c>
      <c r="K3446">
        <f t="shared" si="160"/>
        <v>1.090074399765776</v>
      </c>
      <c r="L3446">
        <f t="shared" si="161"/>
        <v>0</v>
      </c>
    </row>
    <row r="3447" spans="2:12" x14ac:dyDescent="0.35">
      <c r="B3447" s="30">
        <v>41052</v>
      </c>
      <c r="C3447" s="31" t="s">
        <v>64</v>
      </c>
      <c r="D3447" s="32">
        <v>3.2394085833836191E-4</v>
      </c>
      <c r="E3447" s="32">
        <v>0.11807007322616038</v>
      </c>
      <c r="F3447">
        <v>0</v>
      </c>
      <c r="G3447">
        <f>(D3447*Ergebnis!$C$2*Ergebnis!$C$6)</f>
        <v>2.1250520306996541</v>
      </c>
      <c r="H3447">
        <f>Ergebnis!$C$3/1000*Eigenverbrauch!E3447</f>
        <v>0.35421021967848115</v>
      </c>
      <c r="I3447">
        <f>Ergebnis!$C$4/1000*Eigenverbrauch!F3447</f>
        <v>0</v>
      </c>
      <c r="J3447">
        <f t="shared" si="159"/>
        <v>0.30107868672670896</v>
      </c>
      <c r="K3447">
        <f t="shared" si="160"/>
        <v>1.8239733439729451</v>
      </c>
      <c r="L3447">
        <f t="shared" si="161"/>
        <v>0</v>
      </c>
    </row>
    <row r="3448" spans="2:12" x14ac:dyDescent="0.35">
      <c r="B3448" s="30">
        <v>41052</v>
      </c>
      <c r="C3448" s="31" t="s">
        <v>65</v>
      </c>
      <c r="D3448" s="32">
        <v>4.0086366524330332E-4</v>
      </c>
      <c r="E3448" s="32">
        <v>0.12375659041111427</v>
      </c>
      <c r="F3448">
        <v>0</v>
      </c>
      <c r="G3448">
        <f>(D3448*Ergebnis!$C$2*Ergebnis!$C$6)</f>
        <v>2.6296656439960699</v>
      </c>
      <c r="H3448">
        <f>Ergebnis!$C$3/1000*Eigenverbrauch!E3448</f>
        <v>0.37126977123334282</v>
      </c>
      <c r="I3448">
        <f>Ergebnis!$C$4/1000*Eigenverbrauch!F3448</f>
        <v>0</v>
      </c>
      <c r="J3448">
        <f t="shared" si="159"/>
        <v>0.3155793055483414</v>
      </c>
      <c r="K3448">
        <f t="shared" si="160"/>
        <v>2.3140863384477286</v>
      </c>
      <c r="L3448">
        <f t="shared" si="161"/>
        <v>0</v>
      </c>
    </row>
    <row r="3449" spans="2:12" x14ac:dyDescent="0.35">
      <c r="B3449" s="30">
        <v>41052</v>
      </c>
      <c r="C3449" s="31" t="s">
        <v>66</v>
      </c>
      <c r="D3449" s="32">
        <v>2.1267821693748704E-4</v>
      </c>
      <c r="E3449" s="32">
        <v>0.12177561738195655</v>
      </c>
      <c r="F3449">
        <v>0</v>
      </c>
      <c r="G3449">
        <f>(D3449*Ergebnis!$C$2*Ergebnis!$C$6)</f>
        <v>1.3951691031099149</v>
      </c>
      <c r="H3449">
        <f>Ergebnis!$C$3/1000*Eigenverbrauch!E3449</f>
        <v>0.36532685214586968</v>
      </c>
      <c r="I3449">
        <f>Ergebnis!$C$4/1000*Eigenverbrauch!F3449</f>
        <v>0</v>
      </c>
      <c r="J3449">
        <f t="shared" si="159"/>
        <v>0.31052782432398923</v>
      </c>
      <c r="K3449">
        <f t="shared" si="160"/>
        <v>1.0846412787859256</v>
      </c>
      <c r="L3449">
        <f t="shared" si="161"/>
        <v>0</v>
      </c>
    </row>
    <row r="3450" spans="2:12" x14ac:dyDescent="0.35">
      <c r="B3450" s="30">
        <v>41052</v>
      </c>
      <c r="C3450" s="31" t="s">
        <v>67</v>
      </c>
      <c r="D3450" s="32">
        <v>2.9655576061438435E-4</v>
      </c>
      <c r="E3450" s="32">
        <v>0.11520360115594024</v>
      </c>
      <c r="F3450">
        <v>0</v>
      </c>
      <c r="G3450">
        <f>(D3450*Ergebnis!$C$2*Ergebnis!$C$6)</f>
        <v>1.9454057896303614</v>
      </c>
      <c r="H3450">
        <f>Ergebnis!$C$3/1000*Eigenverbrauch!E3450</f>
        <v>0.34561080346782069</v>
      </c>
      <c r="I3450">
        <f>Ergebnis!$C$4/1000*Eigenverbrauch!F3450</f>
        <v>0</v>
      </c>
      <c r="J3450">
        <f t="shared" si="159"/>
        <v>0.29376918294764759</v>
      </c>
      <c r="K3450">
        <f t="shared" si="160"/>
        <v>1.6516366066827137</v>
      </c>
      <c r="L3450">
        <f t="shared" si="161"/>
        <v>0</v>
      </c>
    </row>
    <row r="3451" spans="2:12" x14ac:dyDescent="0.35">
      <c r="B3451" s="30">
        <v>41052</v>
      </c>
      <c r="C3451" s="31" t="s">
        <v>68</v>
      </c>
      <c r="D3451" s="32">
        <v>2.5999409149754244E-4</v>
      </c>
      <c r="E3451" s="32">
        <v>0.11057956805588094</v>
      </c>
      <c r="F3451">
        <v>0</v>
      </c>
      <c r="G3451">
        <f>(D3451*Ergebnis!$C$2*Ergebnis!$C$6)</f>
        <v>1.7055612402238784</v>
      </c>
      <c r="H3451">
        <f>Ergebnis!$C$3/1000*Eigenverbrauch!E3451</f>
        <v>0.33173870416764284</v>
      </c>
      <c r="I3451">
        <f>Ergebnis!$C$4/1000*Eigenverbrauch!F3451</f>
        <v>0</v>
      </c>
      <c r="J3451">
        <f t="shared" si="159"/>
        <v>0.28197789854249639</v>
      </c>
      <c r="K3451">
        <f t="shared" si="160"/>
        <v>1.4235833416813821</v>
      </c>
      <c r="L3451">
        <f t="shared" si="161"/>
        <v>0</v>
      </c>
    </row>
    <row r="3452" spans="2:12" x14ac:dyDescent="0.35">
      <c r="B3452" s="30">
        <v>41052</v>
      </c>
      <c r="C3452" s="31" t="s">
        <v>69</v>
      </c>
      <c r="D3452" s="32">
        <v>2.8648519659298886E-4</v>
      </c>
      <c r="E3452" s="32">
        <v>0.10901168374016587</v>
      </c>
      <c r="F3452">
        <v>0</v>
      </c>
      <c r="G3452">
        <f>(D3452*Ergebnis!$C$2*Ergebnis!$C$6)</f>
        <v>1.8793428896500068</v>
      </c>
      <c r="H3452">
        <f>Ergebnis!$C$3/1000*Eigenverbrauch!E3452</f>
        <v>0.32703505122049759</v>
      </c>
      <c r="I3452">
        <f>Ergebnis!$C$4/1000*Eigenverbrauch!F3452</f>
        <v>0</v>
      </c>
      <c r="J3452">
        <f t="shared" si="159"/>
        <v>0.27797979353742291</v>
      </c>
      <c r="K3452">
        <f t="shared" si="160"/>
        <v>1.601363096112584</v>
      </c>
      <c r="L3452">
        <f t="shared" si="161"/>
        <v>0</v>
      </c>
    </row>
    <row r="3453" spans="2:12" x14ac:dyDescent="0.35">
      <c r="B3453" s="30">
        <v>41052</v>
      </c>
      <c r="C3453" s="31" t="s">
        <v>70</v>
      </c>
      <c r="D3453" s="32">
        <v>2.0300206142867883E-4</v>
      </c>
      <c r="E3453" s="32">
        <v>0.11644647151839617</v>
      </c>
      <c r="F3453">
        <v>0</v>
      </c>
      <c r="G3453">
        <f>(D3453*Ergebnis!$C$2*Ergebnis!$C$6)</f>
        <v>1.3316935229721332</v>
      </c>
      <c r="H3453">
        <f>Ergebnis!$C$3/1000*Eigenverbrauch!E3453</f>
        <v>0.34933941455518852</v>
      </c>
      <c r="I3453">
        <f>Ergebnis!$C$4/1000*Eigenverbrauch!F3453</f>
        <v>0</v>
      </c>
      <c r="J3453">
        <f t="shared" si="159"/>
        <v>0.29693850237191022</v>
      </c>
      <c r="K3453">
        <f t="shared" si="160"/>
        <v>1.034755020600223</v>
      </c>
      <c r="L3453">
        <f t="shared" si="161"/>
        <v>0</v>
      </c>
    </row>
    <row r="3454" spans="2:12" x14ac:dyDescent="0.35">
      <c r="B3454" s="30">
        <v>41052</v>
      </c>
      <c r="C3454" s="31" t="s">
        <v>71</v>
      </c>
      <c r="D3454" s="32">
        <v>8.3049285800463981E-5</v>
      </c>
      <c r="E3454" s="32">
        <v>0.13281735756405599</v>
      </c>
      <c r="F3454">
        <v>0</v>
      </c>
      <c r="G3454">
        <f>(D3454*Ergebnis!$C$2*Ergebnis!$C$6)</f>
        <v>0.54480331485104372</v>
      </c>
      <c r="H3454">
        <f>Ergebnis!$C$3/1000*Eigenverbrauch!E3454</f>
        <v>0.39845207269216798</v>
      </c>
      <c r="I3454">
        <f>Ergebnis!$C$4/1000*Eigenverbrauch!F3454</f>
        <v>0</v>
      </c>
      <c r="J3454">
        <f t="shared" si="159"/>
        <v>0.33868426178834277</v>
      </c>
      <c r="K3454">
        <f t="shared" si="160"/>
        <v>0.20611905306270095</v>
      </c>
      <c r="L3454">
        <f t="shared" si="161"/>
        <v>0</v>
      </c>
    </row>
    <row r="3455" spans="2:12" x14ac:dyDescent="0.35">
      <c r="B3455" s="30">
        <v>41052</v>
      </c>
      <c r="C3455" s="31" t="s">
        <v>72</v>
      </c>
      <c r="D3455" s="32">
        <v>1.0951409699507122E-5</v>
      </c>
      <c r="E3455" s="32">
        <v>0.13870609611315737</v>
      </c>
      <c r="F3455">
        <v>0</v>
      </c>
      <c r="G3455">
        <f>(D3455*Ergebnis!$C$2*Ergebnis!$C$6)</f>
        <v>7.184124762876673E-2</v>
      </c>
      <c r="H3455">
        <f>Ergebnis!$C$3/1000*Eigenverbrauch!E3455</f>
        <v>0.41611828833947212</v>
      </c>
      <c r="I3455">
        <f>Ergebnis!$C$4/1000*Eigenverbrauch!F3455</f>
        <v>0</v>
      </c>
      <c r="J3455">
        <f t="shared" si="159"/>
        <v>6.1065060484451719E-2</v>
      </c>
      <c r="K3455">
        <f t="shared" si="160"/>
        <v>1.0776187144315011E-2</v>
      </c>
      <c r="L3455">
        <f t="shared" si="161"/>
        <v>0</v>
      </c>
    </row>
    <row r="3456" spans="2:12" x14ac:dyDescent="0.35">
      <c r="B3456" s="30">
        <v>41052</v>
      </c>
      <c r="C3456" s="31" t="s">
        <v>73</v>
      </c>
      <c r="D3456" s="32">
        <v>0</v>
      </c>
      <c r="E3456" s="32">
        <v>0.14634644350551015</v>
      </c>
      <c r="F3456">
        <v>0</v>
      </c>
      <c r="G3456">
        <f>(D3456*Ergebnis!$C$2*Ergebnis!$C$6)</f>
        <v>0</v>
      </c>
      <c r="H3456">
        <f>Ergebnis!$C$3/1000*Eigenverbrauch!E3456</f>
        <v>0.43903933051653043</v>
      </c>
      <c r="I3456">
        <f>Ergebnis!$C$4/1000*Eigenverbrauch!F3456</f>
        <v>0</v>
      </c>
      <c r="J3456">
        <f t="shared" si="159"/>
        <v>0</v>
      </c>
      <c r="K3456">
        <f t="shared" si="160"/>
        <v>0</v>
      </c>
      <c r="L3456">
        <f t="shared" si="161"/>
        <v>0</v>
      </c>
    </row>
    <row r="3457" spans="2:12" x14ac:dyDescent="0.35">
      <c r="B3457" s="30">
        <v>41052</v>
      </c>
      <c r="C3457" s="31" t="s">
        <v>74</v>
      </c>
      <c r="D3457" s="32">
        <v>0</v>
      </c>
      <c r="E3457" s="32">
        <v>0.14327986092292191</v>
      </c>
      <c r="F3457">
        <v>0</v>
      </c>
      <c r="G3457">
        <f>(D3457*Ergebnis!$C$2*Ergebnis!$C$6)</f>
        <v>0</v>
      </c>
      <c r="H3457">
        <f>Ergebnis!$C$3/1000*Eigenverbrauch!E3457</f>
        <v>0.42983958276876577</v>
      </c>
      <c r="I3457">
        <f>Ergebnis!$C$4/1000*Eigenverbrauch!F3457</f>
        <v>0</v>
      </c>
      <c r="J3457">
        <f t="shared" si="159"/>
        <v>0</v>
      </c>
      <c r="K3457">
        <f t="shared" si="160"/>
        <v>0</v>
      </c>
      <c r="L3457">
        <f t="shared" si="161"/>
        <v>0</v>
      </c>
    </row>
    <row r="3458" spans="2:12" x14ac:dyDescent="0.35">
      <c r="B3458" s="30">
        <v>41052</v>
      </c>
      <c r="C3458" s="31" t="s">
        <v>75</v>
      </c>
      <c r="D3458" s="32">
        <v>0</v>
      </c>
      <c r="E3458" s="32">
        <v>0.12506211812177023</v>
      </c>
      <c r="F3458">
        <v>0</v>
      </c>
      <c r="G3458">
        <f>(D3458*Ergebnis!$C$2*Ergebnis!$C$6)</f>
        <v>0</v>
      </c>
      <c r="H3458">
        <f>Ergebnis!$C$3/1000*Eigenverbrauch!E3458</f>
        <v>0.37518635436531067</v>
      </c>
      <c r="I3458">
        <f>Ergebnis!$C$4/1000*Eigenverbrauch!F3458</f>
        <v>0</v>
      </c>
      <c r="J3458">
        <f t="shared" si="159"/>
        <v>0</v>
      </c>
      <c r="K3458">
        <f t="shared" si="160"/>
        <v>0</v>
      </c>
      <c r="L3458">
        <f t="shared" si="161"/>
        <v>0</v>
      </c>
    </row>
    <row r="3459" spans="2:12" x14ac:dyDescent="0.35">
      <c r="B3459" s="30">
        <v>41052</v>
      </c>
      <c r="C3459" s="31" t="s">
        <v>76</v>
      </c>
      <c r="D3459" s="32">
        <v>0</v>
      </c>
      <c r="E3459" s="32">
        <v>9.8434261738431186E-2</v>
      </c>
      <c r="F3459">
        <v>0</v>
      </c>
      <c r="G3459">
        <f>(D3459*Ergebnis!$C$2*Ergebnis!$C$6)</f>
        <v>0</v>
      </c>
      <c r="H3459">
        <f>Ergebnis!$C$3/1000*Eigenverbrauch!E3459</f>
        <v>0.29530278521529357</v>
      </c>
      <c r="I3459">
        <f>Ergebnis!$C$4/1000*Eigenverbrauch!F3459</f>
        <v>0</v>
      </c>
      <c r="J3459">
        <f t="shared" si="159"/>
        <v>0</v>
      </c>
      <c r="K3459">
        <f t="shared" si="160"/>
        <v>0</v>
      </c>
      <c r="L3459">
        <f t="shared" si="161"/>
        <v>0</v>
      </c>
    </row>
    <row r="3460" spans="2:12" x14ac:dyDescent="0.35">
      <c r="B3460" s="30">
        <v>41053</v>
      </c>
      <c r="C3460" s="31" t="s">
        <v>53</v>
      </c>
      <c r="D3460" s="32">
        <v>0</v>
      </c>
      <c r="E3460" s="32">
        <v>7.9927681825913893E-2</v>
      </c>
      <c r="F3460">
        <v>0</v>
      </c>
      <c r="G3460">
        <f>(D3460*Ergebnis!$C$2*Ergebnis!$C$6)</f>
        <v>0</v>
      </c>
      <c r="H3460">
        <f>Ergebnis!$C$3/1000*Eigenverbrauch!E3460</f>
        <v>0.23978304547774168</v>
      </c>
      <c r="I3460">
        <f>Ergebnis!$C$4/1000*Eigenverbrauch!F3460</f>
        <v>0</v>
      </c>
      <c r="J3460">
        <f t="shared" si="159"/>
        <v>0</v>
      </c>
      <c r="K3460">
        <f t="shared" si="160"/>
        <v>0</v>
      </c>
      <c r="L3460">
        <f t="shared" si="161"/>
        <v>0</v>
      </c>
    </row>
    <row r="3461" spans="2:12" x14ac:dyDescent="0.35">
      <c r="B3461" s="30">
        <v>41053</v>
      </c>
      <c r="C3461" s="31" t="s">
        <v>54</v>
      </c>
      <c r="D3461" s="32">
        <v>0</v>
      </c>
      <c r="E3461" s="32">
        <v>6.9220163308359409E-2</v>
      </c>
      <c r="F3461">
        <v>0</v>
      </c>
      <c r="G3461">
        <f>(D3461*Ergebnis!$C$2*Ergebnis!$C$6)</f>
        <v>0</v>
      </c>
      <c r="H3461">
        <f>Ergebnis!$C$3/1000*Eigenverbrauch!E3461</f>
        <v>0.20766048992507824</v>
      </c>
      <c r="I3461">
        <f>Ergebnis!$C$4/1000*Eigenverbrauch!F3461</f>
        <v>0</v>
      </c>
      <c r="J3461">
        <f t="shared" ref="J3461:J3524" si="162">MIN(G3461,H3461)*0.85</f>
        <v>0</v>
      </c>
      <c r="K3461">
        <f t="shared" ref="K3461:K3524" si="163">G3461-J3461</f>
        <v>0</v>
      </c>
      <c r="L3461">
        <f t="shared" ref="L3461:L3524" si="164">MIN(I3461,K3461)*0.9</f>
        <v>0</v>
      </c>
    </row>
    <row r="3462" spans="2:12" x14ac:dyDescent="0.35">
      <c r="B3462" s="30">
        <v>41053</v>
      </c>
      <c r="C3462" s="31" t="s">
        <v>55</v>
      </c>
      <c r="D3462" s="32">
        <v>0</v>
      </c>
      <c r="E3462" s="32">
        <v>6.5537877174100201E-2</v>
      </c>
      <c r="F3462">
        <v>0</v>
      </c>
      <c r="G3462">
        <f>(D3462*Ergebnis!$C$2*Ergebnis!$C$6)</f>
        <v>0</v>
      </c>
      <c r="H3462">
        <f>Ergebnis!$C$3/1000*Eigenverbrauch!E3462</f>
        <v>0.1966136315223006</v>
      </c>
      <c r="I3462">
        <f>Ergebnis!$C$4/1000*Eigenverbrauch!F3462</f>
        <v>0</v>
      </c>
      <c r="J3462">
        <f t="shared" si="162"/>
        <v>0</v>
      </c>
      <c r="K3462">
        <f t="shared" si="163"/>
        <v>0</v>
      </c>
      <c r="L3462">
        <f t="shared" si="164"/>
        <v>0</v>
      </c>
    </row>
    <row r="3463" spans="2:12" x14ac:dyDescent="0.35">
      <c r="B3463" s="30">
        <v>41053</v>
      </c>
      <c r="C3463" s="31" t="s">
        <v>56</v>
      </c>
      <c r="D3463" s="32">
        <v>0</v>
      </c>
      <c r="E3463" s="32">
        <v>6.5494202510669716E-2</v>
      </c>
      <c r="F3463">
        <v>0</v>
      </c>
      <c r="G3463">
        <f>(D3463*Ergebnis!$C$2*Ergebnis!$C$6)</f>
        <v>0</v>
      </c>
      <c r="H3463">
        <f>Ergebnis!$C$3/1000*Eigenverbrauch!E3463</f>
        <v>0.19648260753200913</v>
      </c>
      <c r="I3463">
        <f>Ergebnis!$C$4/1000*Eigenverbrauch!F3463</f>
        <v>0</v>
      </c>
      <c r="J3463">
        <f t="shared" si="162"/>
        <v>0</v>
      </c>
      <c r="K3463">
        <f t="shared" si="163"/>
        <v>0</v>
      </c>
      <c r="L3463">
        <f t="shared" si="164"/>
        <v>0</v>
      </c>
    </row>
    <row r="3464" spans="2:12" x14ac:dyDescent="0.35">
      <c r="B3464" s="30">
        <v>41053</v>
      </c>
      <c r="C3464" s="31" t="s">
        <v>57</v>
      </c>
      <c r="D3464" s="32">
        <v>0</v>
      </c>
      <c r="E3464" s="32">
        <v>7.1075121591043566E-2</v>
      </c>
      <c r="F3464">
        <v>0</v>
      </c>
      <c r="G3464">
        <f>(D3464*Ergebnis!$C$2*Ergebnis!$C$6)</f>
        <v>0</v>
      </c>
      <c r="H3464">
        <f>Ergebnis!$C$3/1000*Eigenverbrauch!E3464</f>
        <v>0.2132253647731307</v>
      </c>
      <c r="I3464">
        <f>Ergebnis!$C$4/1000*Eigenverbrauch!F3464</f>
        <v>0</v>
      </c>
      <c r="J3464">
        <f t="shared" si="162"/>
        <v>0</v>
      </c>
      <c r="K3464">
        <f t="shared" si="163"/>
        <v>0</v>
      </c>
      <c r="L3464">
        <f t="shared" si="164"/>
        <v>0</v>
      </c>
    </row>
    <row r="3465" spans="2:12" x14ac:dyDescent="0.35">
      <c r="B3465" s="30">
        <v>41053</v>
      </c>
      <c r="C3465" s="31" t="s">
        <v>58</v>
      </c>
      <c r="D3465" s="32">
        <v>0</v>
      </c>
      <c r="E3465" s="32">
        <v>8.332939864235496E-2</v>
      </c>
      <c r="F3465">
        <v>0</v>
      </c>
      <c r="G3465">
        <f>(D3465*Ergebnis!$C$2*Ergebnis!$C$6)</f>
        <v>0</v>
      </c>
      <c r="H3465">
        <f>Ergebnis!$C$3/1000*Eigenverbrauch!E3465</f>
        <v>0.24998819592706489</v>
      </c>
      <c r="I3465">
        <f>Ergebnis!$C$4/1000*Eigenverbrauch!F3465</f>
        <v>0</v>
      </c>
      <c r="J3465">
        <f t="shared" si="162"/>
        <v>0</v>
      </c>
      <c r="K3465">
        <f t="shared" si="163"/>
        <v>0</v>
      </c>
      <c r="L3465">
        <f t="shared" si="164"/>
        <v>0</v>
      </c>
    </row>
    <row r="3466" spans="2:12" x14ac:dyDescent="0.35">
      <c r="B3466" s="30">
        <v>41053</v>
      </c>
      <c r="C3466" s="31" t="s">
        <v>59</v>
      </c>
      <c r="D3466" s="32">
        <v>9.9128006163605877E-6</v>
      </c>
      <c r="E3466" s="32">
        <v>0.10251668683899223</v>
      </c>
      <c r="F3466">
        <v>0</v>
      </c>
      <c r="G3466">
        <f>(D3466*Ergebnis!$C$2*Ergebnis!$C$6)</f>
        <v>6.5027972043325458E-2</v>
      </c>
      <c r="H3466">
        <f>Ergebnis!$C$3/1000*Eigenverbrauch!E3466</f>
        <v>0.3075500605169767</v>
      </c>
      <c r="I3466">
        <f>Ergebnis!$C$4/1000*Eigenverbrauch!F3466</f>
        <v>0</v>
      </c>
      <c r="J3466">
        <f t="shared" si="162"/>
        <v>5.5273776236826638E-2</v>
      </c>
      <c r="K3466">
        <f t="shared" si="163"/>
        <v>9.7541958064988193E-3</v>
      </c>
      <c r="L3466">
        <f t="shared" si="164"/>
        <v>0</v>
      </c>
    </row>
    <row r="3467" spans="2:12" x14ac:dyDescent="0.35">
      <c r="B3467" s="30">
        <v>41053</v>
      </c>
      <c r="C3467" s="31" t="s">
        <v>60</v>
      </c>
      <c r="D3467" s="32">
        <v>5.0536877412851595E-5</v>
      </c>
      <c r="E3467" s="32">
        <v>0.11426954118242071</v>
      </c>
      <c r="F3467">
        <v>0</v>
      </c>
      <c r="G3467">
        <f>(D3467*Ergebnis!$C$2*Ergebnis!$C$6)</f>
        <v>0.33152191582830648</v>
      </c>
      <c r="H3467">
        <f>Ergebnis!$C$3/1000*Eigenverbrauch!E3467</f>
        <v>0.3428086235472621</v>
      </c>
      <c r="I3467">
        <f>Ergebnis!$C$4/1000*Eigenverbrauch!F3467</f>
        <v>0</v>
      </c>
      <c r="J3467">
        <f t="shared" si="162"/>
        <v>0.28179362845406047</v>
      </c>
      <c r="K3467">
        <f t="shared" si="163"/>
        <v>4.9728287374246005E-2</v>
      </c>
      <c r="L3467">
        <f t="shared" si="164"/>
        <v>0</v>
      </c>
    </row>
    <row r="3468" spans="2:12" x14ac:dyDescent="0.35">
      <c r="B3468" s="30">
        <v>41053</v>
      </c>
      <c r="C3468" s="31" t="s">
        <v>61</v>
      </c>
      <c r="D3468" s="32">
        <v>1.1385259063353143E-4</v>
      </c>
      <c r="E3468" s="32">
        <v>0.11904257329986075</v>
      </c>
      <c r="F3468">
        <v>0</v>
      </c>
      <c r="G3468">
        <f>(D3468*Ergebnis!$C$2*Ergebnis!$C$6)</f>
        <v>0.74687299455596623</v>
      </c>
      <c r="H3468">
        <f>Ergebnis!$C$3/1000*Eigenverbrauch!E3468</f>
        <v>0.35712771989958225</v>
      </c>
      <c r="I3468">
        <f>Ergebnis!$C$4/1000*Eigenverbrauch!F3468</f>
        <v>0</v>
      </c>
      <c r="J3468">
        <f t="shared" si="162"/>
        <v>0.30355856191464492</v>
      </c>
      <c r="K3468">
        <f t="shared" si="163"/>
        <v>0.44331443264132131</v>
      </c>
      <c r="L3468">
        <f t="shared" si="164"/>
        <v>0</v>
      </c>
    </row>
    <row r="3469" spans="2:12" x14ac:dyDescent="0.35">
      <c r="B3469" s="30">
        <v>41053</v>
      </c>
      <c r="C3469" s="31" t="s">
        <v>62</v>
      </c>
      <c r="D3469" s="32">
        <v>1.6298274435148834E-4</v>
      </c>
      <c r="E3469" s="32">
        <v>0.11603649675528288</v>
      </c>
      <c r="F3469">
        <v>0</v>
      </c>
      <c r="G3469">
        <f>(D3469*Ergebnis!$C$2*Ergebnis!$C$6)</f>
        <v>1.0691668029457635</v>
      </c>
      <c r="H3469">
        <f>Ergebnis!$C$3/1000*Eigenverbrauch!E3469</f>
        <v>0.34810949026584864</v>
      </c>
      <c r="I3469">
        <f>Ergebnis!$C$4/1000*Eigenverbrauch!F3469</f>
        <v>0</v>
      </c>
      <c r="J3469">
        <f t="shared" si="162"/>
        <v>0.29589306672597132</v>
      </c>
      <c r="K3469">
        <f t="shared" si="163"/>
        <v>0.77327373621979212</v>
      </c>
      <c r="L3469">
        <f t="shared" si="164"/>
        <v>0</v>
      </c>
    </row>
    <row r="3470" spans="2:12" x14ac:dyDescent="0.35">
      <c r="B3470" s="30">
        <v>41053</v>
      </c>
      <c r="C3470" s="31" t="s">
        <v>63</v>
      </c>
      <c r="D3470" s="32">
        <v>2.2432641500923171E-4</v>
      </c>
      <c r="E3470" s="32">
        <v>0.11392920322783533</v>
      </c>
      <c r="F3470">
        <v>0</v>
      </c>
      <c r="G3470">
        <f>(D3470*Ergebnis!$C$2*Ergebnis!$C$6)</f>
        <v>1.4715812824605601</v>
      </c>
      <c r="H3470">
        <f>Ergebnis!$C$3/1000*Eigenverbrauch!E3470</f>
        <v>0.34178760968350597</v>
      </c>
      <c r="I3470">
        <f>Ergebnis!$C$4/1000*Eigenverbrauch!F3470</f>
        <v>0</v>
      </c>
      <c r="J3470">
        <f t="shared" si="162"/>
        <v>0.29051946823098007</v>
      </c>
      <c r="K3470">
        <f t="shared" si="163"/>
        <v>1.1810618142295799</v>
      </c>
      <c r="L3470">
        <f t="shared" si="164"/>
        <v>0</v>
      </c>
    </row>
    <row r="3471" spans="2:12" x14ac:dyDescent="0.35">
      <c r="B3471" s="30">
        <v>41053</v>
      </c>
      <c r="C3471" s="31" t="s">
        <v>64</v>
      </c>
      <c r="D3471" s="32">
        <v>2.4019478416566041E-4</v>
      </c>
      <c r="E3471" s="32">
        <v>0.11807007322616038</v>
      </c>
      <c r="F3471">
        <v>0</v>
      </c>
      <c r="G3471">
        <f>(D3471*Ergebnis!$C$2*Ergebnis!$C$6)</f>
        <v>1.5756777841267322</v>
      </c>
      <c r="H3471">
        <f>Ergebnis!$C$3/1000*Eigenverbrauch!E3471</f>
        <v>0.35421021967848115</v>
      </c>
      <c r="I3471">
        <f>Ergebnis!$C$4/1000*Eigenverbrauch!F3471</f>
        <v>0</v>
      </c>
      <c r="J3471">
        <f t="shared" si="162"/>
        <v>0.30107868672670896</v>
      </c>
      <c r="K3471">
        <f t="shared" si="163"/>
        <v>1.2745990974000232</v>
      </c>
      <c r="L3471">
        <f t="shared" si="164"/>
        <v>0</v>
      </c>
    </row>
    <row r="3472" spans="2:12" x14ac:dyDescent="0.35">
      <c r="B3472" s="30">
        <v>41053</v>
      </c>
      <c r="C3472" s="31" t="s">
        <v>65</v>
      </c>
      <c r="D3472" s="32">
        <v>2.2866490864769192E-4</v>
      </c>
      <c r="E3472" s="32">
        <v>0.12375659041111427</v>
      </c>
      <c r="F3472">
        <v>0</v>
      </c>
      <c r="G3472">
        <f>(D3472*Ergebnis!$C$2*Ergebnis!$C$6)</f>
        <v>1.500041800728859</v>
      </c>
      <c r="H3472">
        <f>Ergebnis!$C$3/1000*Eigenverbrauch!E3472</f>
        <v>0.37126977123334282</v>
      </c>
      <c r="I3472">
        <f>Ergebnis!$C$4/1000*Eigenverbrauch!F3472</f>
        <v>0</v>
      </c>
      <c r="J3472">
        <f t="shared" si="162"/>
        <v>0.3155793055483414</v>
      </c>
      <c r="K3472">
        <f t="shared" si="163"/>
        <v>1.1844624951805176</v>
      </c>
      <c r="L3472">
        <f t="shared" si="164"/>
        <v>0</v>
      </c>
    </row>
    <row r="3473" spans="2:12" x14ac:dyDescent="0.35">
      <c r="B3473" s="30">
        <v>41053</v>
      </c>
      <c r="C3473" s="31" t="s">
        <v>66</v>
      </c>
      <c r="D3473" s="32">
        <v>2.8657722524592585E-4</v>
      </c>
      <c r="E3473" s="32">
        <v>0.12177561738195655</v>
      </c>
      <c r="F3473">
        <v>0</v>
      </c>
      <c r="G3473">
        <f>(D3473*Ergebnis!$C$2*Ergebnis!$C$6)</f>
        <v>1.8799465976132737</v>
      </c>
      <c r="H3473">
        <f>Ergebnis!$C$3/1000*Eigenverbrauch!E3473</f>
        <v>0.36532685214586968</v>
      </c>
      <c r="I3473">
        <f>Ergebnis!$C$4/1000*Eigenverbrauch!F3473</f>
        <v>0</v>
      </c>
      <c r="J3473">
        <f t="shared" si="162"/>
        <v>0.31052782432398923</v>
      </c>
      <c r="K3473">
        <f t="shared" si="163"/>
        <v>1.5694187732892844</v>
      </c>
      <c r="L3473">
        <f t="shared" si="164"/>
        <v>0</v>
      </c>
    </row>
    <row r="3474" spans="2:12" x14ac:dyDescent="0.35">
      <c r="B3474" s="30">
        <v>41053</v>
      </c>
      <c r="C3474" s="31" t="s">
        <v>67</v>
      </c>
      <c r="D3474" s="32">
        <v>3.9033295795722262E-4</v>
      </c>
      <c r="E3474" s="32">
        <v>0.11520360115594024</v>
      </c>
      <c r="F3474">
        <v>0</v>
      </c>
      <c r="G3474">
        <f>(D3474*Ergebnis!$C$2*Ergebnis!$C$6)</f>
        <v>2.5605842041993805</v>
      </c>
      <c r="H3474">
        <f>Ergebnis!$C$3/1000*Eigenverbrauch!E3474</f>
        <v>0.34561080346782069</v>
      </c>
      <c r="I3474">
        <f>Ergebnis!$C$4/1000*Eigenverbrauch!F3474</f>
        <v>0</v>
      </c>
      <c r="J3474">
        <f t="shared" si="162"/>
        <v>0.29376918294764759</v>
      </c>
      <c r="K3474">
        <f t="shared" si="163"/>
        <v>2.2668150212517331</v>
      </c>
      <c r="L3474">
        <f t="shared" si="164"/>
        <v>0</v>
      </c>
    </row>
    <row r="3475" spans="2:12" x14ac:dyDescent="0.35">
      <c r="B3475" s="30">
        <v>41053</v>
      </c>
      <c r="C3475" s="31" t="s">
        <v>68</v>
      </c>
      <c r="D3475" s="32">
        <v>4.105003799008528E-4</v>
      </c>
      <c r="E3475" s="32">
        <v>0.11057956805588094</v>
      </c>
      <c r="F3475">
        <v>0</v>
      </c>
      <c r="G3475">
        <f>(D3475*Ergebnis!$C$2*Ergebnis!$C$6)</f>
        <v>2.6928824921495944</v>
      </c>
      <c r="H3475">
        <f>Ergebnis!$C$3/1000*Eigenverbrauch!E3475</f>
        <v>0.33173870416764284</v>
      </c>
      <c r="I3475">
        <f>Ergebnis!$C$4/1000*Eigenverbrauch!F3475</f>
        <v>0</v>
      </c>
      <c r="J3475">
        <f t="shared" si="162"/>
        <v>0.28197789854249639</v>
      </c>
      <c r="K3475">
        <f t="shared" si="163"/>
        <v>2.4109045936070981</v>
      </c>
      <c r="L3475">
        <f t="shared" si="164"/>
        <v>0</v>
      </c>
    </row>
    <row r="3476" spans="2:12" x14ac:dyDescent="0.35">
      <c r="B3476" s="30">
        <v>41053</v>
      </c>
      <c r="C3476" s="31" t="s">
        <v>69</v>
      </c>
      <c r="D3476" s="32">
        <v>3.3482653328577116E-4</v>
      </c>
      <c r="E3476" s="32">
        <v>0.10901168374016587</v>
      </c>
      <c r="F3476">
        <v>0</v>
      </c>
      <c r="G3476">
        <f>(D3476*Ergebnis!$C$2*Ergebnis!$C$6)</f>
        <v>2.1964620583546588</v>
      </c>
      <c r="H3476">
        <f>Ergebnis!$C$3/1000*Eigenverbrauch!E3476</f>
        <v>0.32703505122049759</v>
      </c>
      <c r="I3476">
        <f>Ergebnis!$C$4/1000*Eigenverbrauch!F3476</f>
        <v>0</v>
      </c>
      <c r="J3476">
        <f t="shared" si="162"/>
        <v>0.27797979353742291</v>
      </c>
      <c r="K3476">
        <f t="shared" si="163"/>
        <v>1.9184822648172359</v>
      </c>
      <c r="L3476">
        <f t="shared" si="164"/>
        <v>0</v>
      </c>
    </row>
    <row r="3477" spans="2:12" x14ac:dyDescent="0.35">
      <c r="B3477" s="30">
        <v>41053</v>
      </c>
      <c r="C3477" s="31" t="s">
        <v>70</v>
      </c>
      <c r="D3477" s="32">
        <v>1.8764642333861362E-4</v>
      </c>
      <c r="E3477" s="32">
        <v>0.11644647151839617</v>
      </c>
      <c r="F3477">
        <v>0</v>
      </c>
      <c r="G3477">
        <f>(D3477*Ergebnis!$C$2*Ergebnis!$C$6)</f>
        <v>1.2309605371013053</v>
      </c>
      <c r="H3477">
        <f>Ergebnis!$C$3/1000*Eigenverbrauch!E3477</f>
        <v>0.34933941455518852</v>
      </c>
      <c r="I3477">
        <f>Ergebnis!$C$4/1000*Eigenverbrauch!F3477</f>
        <v>0</v>
      </c>
      <c r="J3477">
        <f t="shared" si="162"/>
        <v>0.29693850237191022</v>
      </c>
      <c r="K3477">
        <f t="shared" si="163"/>
        <v>0.93402203472939505</v>
      </c>
      <c r="L3477">
        <f t="shared" si="164"/>
        <v>0</v>
      </c>
    </row>
    <row r="3478" spans="2:12" x14ac:dyDescent="0.35">
      <c r="B3478" s="30">
        <v>41053</v>
      </c>
      <c r="C3478" s="31" t="s">
        <v>71</v>
      </c>
      <c r="D3478" s="32">
        <v>1.1132837615297276E-4</v>
      </c>
      <c r="E3478" s="32">
        <v>0.13281735756405599</v>
      </c>
      <c r="F3478">
        <v>0</v>
      </c>
      <c r="G3478">
        <f>(D3478*Ergebnis!$C$2*Ergebnis!$C$6)</f>
        <v>0.73031414756350133</v>
      </c>
      <c r="H3478">
        <f>Ergebnis!$C$3/1000*Eigenverbrauch!E3478</f>
        <v>0.39845207269216798</v>
      </c>
      <c r="I3478">
        <f>Ergebnis!$C$4/1000*Eigenverbrauch!F3478</f>
        <v>0</v>
      </c>
      <c r="J3478">
        <f t="shared" si="162"/>
        <v>0.33868426178834277</v>
      </c>
      <c r="K3478">
        <f t="shared" si="163"/>
        <v>0.39162988577515856</v>
      </c>
      <c r="L3478">
        <f t="shared" si="164"/>
        <v>0</v>
      </c>
    </row>
    <row r="3479" spans="2:12" x14ac:dyDescent="0.35">
      <c r="B3479" s="30">
        <v>41053</v>
      </c>
      <c r="C3479" s="31" t="s">
        <v>72</v>
      </c>
      <c r="D3479" s="32">
        <v>5.5335514315996968E-5</v>
      </c>
      <c r="E3479" s="32">
        <v>0.13870609611315737</v>
      </c>
      <c r="F3479">
        <v>0</v>
      </c>
      <c r="G3479">
        <f>(D3479*Ergebnis!$C$2*Ergebnis!$C$6)</f>
        <v>0.36300097391294012</v>
      </c>
      <c r="H3479">
        <f>Ergebnis!$C$3/1000*Eigenverbrauch!E3479</f>
        <v>0.41611828833947212</v>
      </c>
      <c r="I3479">
        <f>Ergebnis!$C$4/1000*Eigenverbrauch!F3479</f>
        <v>0</v>
      </c>
      <c r="J3479">
        <f t="shared" si="162"/>
        <v>0.30855082782599907</v>
      </c>
      <c r="K3479">
        <f t="shared" si="163"/>
        <v>5.4450146086941043E-2</v>
      </c>
      <c r="L3479">
        <f t="shared" si="164"/>
        <v>0</v>
      </c>
    </row>
    <row r="3480" spans="2:12" x14ac:dyDescent="0.35">
      <c r="B3480" s="30">
        <v>41053</v>
      </c>
      <c r="C3480" s="31" t="s">
        <v>73</v>
      </c>
      <c r="D3480" s="32">
        <v>7.7041129458717573E-6</v>
      </c>
      <c r="E3480" s="32">
        <v>0.14634644350551015</v>
      </c>
      <c r="F3480">
        <v>0</v>
      </c>
      <c r="G3480">
        <f>(D3480*Ergebnis!$C$2*Ergebnis!$C$6)</f>
        <v>5.0538980924918729E-2</v>
      </c>
      <c r="H3480">
        <f>Ergebnis!$C$3/1000*Eigenverbrauch!E3480</f>
        <v>0.43903933051653043</v>
      </c>
      <c r="I3480">
        <f>Ergebnis!$C$4/1000*Eigenverbrauch!F3480</f>
        <v>0</v>
      </c>
      <c r="J3480">
        <f t="shared" si="162"/>
        <v>4.2958133786180921E-2</v>
      </c>
      <c r="K3480">
        <f t="shared" si="163"/>
        <v>7.5808471387378076E-3</v>
      </c>
      <c r="L3480">
        <f t="shared" si="164"/>
        <v>0</v>
      </c>
    </row>
    <row r="3481" spans="2:12" x14ac:dyDescent="0.35">
      <c r="B3481" s="30">
        <v>41053</v>
      </c>
      <c r="C3481" s="31" t="s">
        <v>74</v>
      </c>
      <c r="D3481" s="32">
        <v>0</v>
      </c>
      <c r="E3481" s="32">
        <v>0.14327986092292191</v>
      </c>
      <c r="F3481">
        <v>0</v>
      </c>
      <c r="G3481">
        <f>(D3481*Ergebnis!$C$2*Ergebnis!$C$6)</f>
        <v>0</v>
      </c>
      <c r="H3481">
        <f>Ergebnis!$C$3/1000*Eigenverbrauch!E3481</f>
        <v>0.42983958276876577</v>
      </c>
      <c r="I3481">
        <f>Ergebnis!$C$4/1000*Eigenverbrauch!F3481</f>
        <v>0</v>
      </c>
      <c r="J3481">
        <f t="shared" si="162"/>
        <v>0</v>
      </c>
      <c r="K3481">
        <f t="shared" si="163"/>
        <v>0</v>
      </c>
      <c r="L3481">
        <f t="shared" si="164"/>
        <v>0</v>
      </c>
    </row>
    <row r="3482" spans="2:12" x14ac:dyDescent="0.35">
      <c r="B3482" s="30">
        <v>41053</v>
      </c>
      <c r="C3482" s="31" t="s">
        <v>75</v>
      </c>
      <c r="D3482" s="32">
        <v>0</v>
      </c>
      <c r="E3482" s="32">
        <v>0.12506211812177023</v>
      </c>
      <c r="F3482">
        <v>0</v>
      </c>
      <c r="G3482">
        <f>(D3482*Ergebnis!$C$2*Ergebnis!$C$6)</f>
        <v>0</v>
      </c>
      <c r="H3482">
        <f>Ergebnis!$C$3/1000*Eigenverbrauch!E3482</f>
        <v>0.37518635436531067</v>
      </c>
      <c r="I3482">
        <f>Ergebnis!$C$4/1000*Eigenverbrauch!F3482</f>
        <v>0</v>
      </c>
      <c r="J3482">
        <f t="shared" si="162"/>
        <v>0</v>
      </c>
      <c r="K3482">
        <f t="shared" si="163"/>
        <v>0</v>
      </c>
      <c r="L3482">
        <f t="shared" si="164"/>
        <v>0</v>
      </c>
    </row>
    <row r="3483" spans="2:12" x14ac:dyDescent="0.35">
      <c r="B3483" s="30">
        <v>41053</v>
      </c>
      <c r="C3483" s="31" t="s">
        <v>76</v>
      </c>
      <c r="D3483" s="32">
        <v>0</v>
      </c>
      <c r="E3483" s="32">
        <v>9.8434261738431186E-2</v>
      </c>
      <c r="F3483">
        <v>0</v>
      </c>
      <c r="G3483">
        <f>(D3483*Ergebnis!$C$2*Ergebnis!$C$6)</f>
        <v>0</v>
      </c>
      <c r="H3483">
        <f>Ergebnis!$C$3/1000*Eigenverbrauch!E3483</f>
        <v>0.29530278521529357</v>
      </c>
      <c r="I3483">
        <f>Ergebnis!$C$4/1000*Eigenverbrauch!F3483</f>
        <v>0</v>
      </c>
      <c r="J3483">
        <f t="shared" si="162"/>
        <v>0</v>
      </c>
      <c r="K3483">
        <f t="shared" si="163"/>
        <v>0</v>
      </c>
      <c r="L3483">
        <f t="shared" si="164"/>
        <v>0</v>
      </c>
    </row>
    <row r="3484" spans="2:12" x14ac:dyDescent="0.35">
      <c r="B3484" s="30">
        <v>41054</v>
      </c>
      <c r="C3484" s="31" t="s">
        <v>53</v>
      </c>
      <c r="D3484" s="32">
        <v>0</v>
      </c>
      <c r="E3484" s="32">
        <v>7.9927681825913893E-2</v>
      </c>
      <c r="F3484">
        <v>0</v>
      </c>
      <c r="G3484">
        <f>(D3484*Ergebnis!$C$2*Ergebnis!$C$6)</f>
        <v>0</v>
      </c>
      <c r="H3484">
        <f>Ergebnis!$C$3/1000*Eigenverbrauch!E3484</f>
        <v>0.23978304547774168</v>
      </c>
      <c r="I3484">
        <f>Ergebnis!$C$4/1000*Eigenverbrauch!F3484</f>
        <v>0</v>
      </c>
      <c r="J3484">
        <f t="shared" si="162"/>
        <v>0</v>
      </c>
      <c r="K3484">
        <f t="shared" si="163"/>
        <v>0</v>
      </c>
      <c r="L3484">
        <f t="shared" si="164"/>
        <v>0</v>
      </c>
    </row>
    <row r="3485" spans="2:12" x14ac:dyDescent="0.35">
      <c r="B3485" s="30">
        <v>41054</v>
      </c>
      <c r="C3485" s="31" t="s">
        <v>54</v>
      </c>
      <c r="D3485" s="32">
        <v>0</v>
      </c>
      <c r="E3485" s="32">
        <v>6.9220163308359409E-2</v>
      </c>
      <c r="F3485">
        <v>0</v>
      </c>
      <c r="G3485">
        <f>(D3485*Ergebnis!$C$2*Ergebnis!$C$6)</f>
        <v>0</v>
      </c>
      <c r="H3485">
        <f>Ergebnis!$C$3/1000*Eigenverbrauch!E3485</f>
        <v>0.20766048992507824</v>
      </c>
      <c r="I3485">
        <f>Ergebnis!$C$4/1000*Eigenverbrauch!F3485</f>
        <v>0</v>
      </c>
      <c r="J3485">
        <f t="shared" si="162"/>
        <v>0</v>
      </c>
      <c r="K3485">
        <f t="shared" si="163"/>
        <v>0</v>
      </c>
      <c r="L3485">
        <f t="shared" si="164"/>
        <v>0</v>
      </c>
    </row>
    <row r="3486" spans="2:12" x14ac:dyDescent="0.35">
      <c r="B3486" s="30">
        <v>41054</v>
      </c>
      <c r="C3486" s="31" t="s">
        <v>55</v>
      </c>
      <c r="D3486" s="32">
        <v>0</v>
      </c>
      <c r="E3486" s="32">
        <v>6.5537877174100201E-2</v>
      </c>
      <c r="F3486">
        <v>0</v>
      </c>
      <c r="G3486">
        <f>(D3486*Ergebnis!$C$2*Ergebnis!$C$6)</f>
        <v>0</v>
      </c>
      <c r="H3486">
        <f>Ergebnis!$C$3/1000*Eigenverbrauch!E3486</f>
        <v>0.1966136315223006</v>
      </c>
      <c r="I3486">
        <f>Ergebnis!$C$4/1000*Eigenverbrauch!F3486</f>
        <v>0</v>
      </c>
      <c r="J3486">
        <f t="shared" si="162"/>
        <v>0</v>
      </c>
      <c r="K3486">
        <f t="shared" si="163"/>
        <v>0</v>
      </c>
      <c r="L3486">
        <f t="shared" si="164"/>
        <v>0</v>
      </c>
    </row>
    <row r="3487" spans="2:12" x14ac:dyDescent="0.35">
      <c r="B3487" s="30">
        <v>41054</v>
      </c>
      <c r="C3487" s="31" t="s">
        <v>56</v>
      </c>
      <c r="D3487" s="32">
        <v>0</v>
      </c>
      <c r="E3487" s="32">
        <v>6.5494202510669716E-2</v>
      </c>
      <c r="F3487">
        <v>0</v>
      </c>
      <c r="G3487">
        <f>(D3487*Ergebnis!$C$2*Ergebnis!$C$6)</f>
        <v>0</v>
      </c>
      <c r="H3487">
        <f>Ergebnis!$C$3/1000*Eigenverbrauch!E3487</f>
        <v>0.19648260753200913</v>
      </c>
      <c r="I3487">
        <f>Ergebnis!$C$4/1000*Eigenverbrauch!F3487</f>
        <v>0</v>
      </c>
      <c r="J3487">
        <f t="shared" si="162"/>
        <v>0</v>
      </c>
      <c r="K3487">
        <f t="shared" si="163"/>
        <v>0</v>
      </c>
      <c r="L3487">
        <f t="shared" si="164"/>
        <v>0</v>
      </c>
    </row>
    <row r="3488" spans="2:12" x14ac:dyDescent="0.35">
      <c r="B3488" s="30">
        <v>41054</v>
      </c>
      <c r="C3488" s="31" t="s">
        <v>57</v>
      </c>
      <c r="D3488" s="32">
        <v>0</v>
      </c>
      <c r="E3488" s="32">
        <v>7.1075121591043566E-2</v>
      </c>
      <c r="F3488">
        <v>0</v>
      </c>
      <c r="G3488">
        <f>(D3488*Ergebnis!$C$2*Ergebnis!$C$6)</f>
        <v>0</v>
      </c>
      <c r="H3488">
        <f>Ergebnis!$C$3/1000*Eigenverbrauch!E3488</f>
        <v>0.2132253647731307</v>
      </c>
      <c r="I3488">
        <f>Ergebnis!$C$4/1000*Eigenverbrauch!F3488</f>
        <v>0</v>
      </c>
      <c r="J3488">
        <f t="shared" si="162"/>
        <v>0</v>
      </c>
      <c r="K3488">
        <f t="shared" si="163"/>
        <v>0</v>
      </c>
      <c r="L3488">
        <f t="shared" si="164"/>
        <v>0</v>
      </c>
    </row>
    <row r="3489" spans="2:12" x14ac:dyDescent="0.35">
      <c r="B3489" s="30">
        <v>41054</v>
      </c>
      <c r="C3489" s="31" t="s">
        <v>58</v>
      </c>
      <c r="D3489" s="32">
        <v>0</v>
      </c>
      <c r="E3489" s="32">
        <v>8.332939864235496E-2</v>
      </c>
      <c r="F3489">
        <v>0</v>
      </c>
      <c r="G3489">
        <f>(D3489*Ergebnis!$C$2*Ergebnis!$C$6)</f>
        <v>0</v>
      </c>
      <c r="H3489">
        <f>Ergebnis!$C$3/1000*Eigenverbrauch!E3489</f>
        <v>0.24998819592706489</v>
      </c>
      <c r="I3489">
        <f>Ergebnis!$C$4/1000*Eigenverbrauch!F3489</f>
        <v>0</v>
      </c>
      <c r="J3489">
        <f t="shared" si="162"/>
        <v>0</v>
      </c>
      <c r="K3489">
        <f t="shared" si="163"/>
        <v>0</v>
      </c>
      <c r="L3489">
        <f t="shared" si="164"/>
        <v>0</v>
      </c>
    </row>
    <row r="3490" spans="2:12" x14ac:dyDescent="0.35">
      <c r="B3490" s="30">
        <v>41054</v>
      </c>
      <c r="C3490" s="31" t="s">
        <v>59</v>
      </c>
      <c r="D3490" s="32">
        <v>1.9194547612581512E-6</v>
      </c>
      <c r="E3490" s="32">
        <v>0.10251668683899223</v>
      </c>
      <c r="F3490">
        <v>0</v>
      </c>
      <c r="G3490">
        <f>(D3490*Ergebnis!$C$2*Ergebnis!$C$6)</f>
        <v>1.2591623233853471E-2</v>
      </c>
      <c r="H3490">
        <f>Ergebnis!$C$3/1000*Eigenverbrauch!E3490</f>
        <v>0.3075500605169767</v>
      </c>
      <c r="I3490">
        <f>Ergebnis!$C$4/1000*Eigenverbrauch!F3490</f>
        <v>0</v>
      </c>
      <c r="J3490">
        <f t="shared" si="162"/>
        <v>1.070287974877545E-2</v>
      </c>
      <c r="K3490">
        <f t="shared" si="163"/>
        <v>1.8887434850780212E-3</v>
      </c>
      <c r="L3490">
        <f t="shared" si="164"/>
        <v>0</v>
      </c>
    </row>
    <row r="3491" spans="2:12" x14ac:dyDescent="0.35">
      <c r="B3491" s="30">
        <v>41054</v>
      </c>
      <c r="C3491" s="31" t="s">
        <v>60</v>
      </c>
      <c r="D3491" s="32">
        <v>2.4032625366985616E-5</v>
      </c>
      <c r="E3491" s="32">
        <v>0.11426954118242071</v>
      </c>
      <c r="F3491">
        <v>0</v>
      </c>
      <c r="G3491">
        <f>(D3491*Ergebnis!$C$2*Ergebnis!$C$6)</f>
        <v>0.15765402240742565</v>
      </c>
      <c r="H3491">
        <f>Ergebnis!$C$3/1000*Eigenverbrauch!E3491</f>
        <v>0.3428086235472621</v>
      </c>
      <c r="I3491">
        <f>Ergebnis!$C$4/1000*Eigenverbrauch!F3491</f>
        <v>0</v>
      </c>
      <c r="J3491">
        <f t="shared" si="162"/>
        <v>0.13400591904631179</v>
      </c>
      <c r="K3491">
        <f t="shared" si="163"/>
        <v>2.3648103361113865E-2</v>
      </c>
      <c r="L3491">
        <f t="shared" si="164"/>
        <v>0</v>
      </c>
    </row>
    <row r="3492" spans="2:12" x14ac:dyDescent="0.35">
      <c r="B3492" s="30">
        <v>41054</v>
      </c>
      <c r="C3492" s="31" t="s">
        <v>61</v>
      </c>
      <c r="D3492" s="32">
        <v>9.1410746267314553E-5</v>
      </c>
      <c r="E3492" s="32">
        <v>0.11904257329986075</v>
      </c>
      <c r="F3492">
        <v>0</v>
      </c>
      <c r="G3492">
        <f>(D3492*Ergebnis!$C$2*Ergebnis!$C$6)</f>
        <v>0.59965449551358352</v>
      </c>
      <c r="H3492">
        <f>Ergebnis!$C$3/1000*Eigenverbrauch!E3492</f>
        <v>0.35712771989958225</v>
      </c>
      <c r="I3492">
        <f>Ergebnis!$C$4/1000*Eigenverbrauch!F3492</f>
        <v>0</v>
      </c>
      <c r="J3492">
        <f t="shared" si="162"/>
        <v>0.30355856191464492</v>
      </c>
      <c r="K3492">
        <f t="shared" si="163"/>
        <v>0.2960959335989386</v>
      </c>
      <c r="L3492">
        <f t="shared" si="164"/>
        <v>0</v>
      </c>
    </row>
    <row r="3493" spans="2:12" x14ac:dyDescent="0.35">
      <c r="B3493" s="30">
        <v>41054</v>
      </c>
      <c r="C3493" s="31" t="s">
        <v>62</v>
      </c>
      <c r="D3493" s="32">
        <v>1.833736644522513E-4</v>
      </c>
      <c r="E3493" s="32">
        <v>0.11603649675528288</v>
      </c>
      <c r="F3493">
        <v>0</v>
      </c>
      <c r="G3493">
        <f>(D3493*Ergebnis!$C$2*Ergebnis!$C$6)</f>
        <v>1.2029312388067686</v>
      </c>
      <c r="H3493">
        <f>Ergebnis!$C$3/1000*Eigenverbrauch!E3493</f>
        <v>0.34810949026584864</v>
      </c>
      <c r="I3493">
        <f>Ergebnis!$C$4/1000*Eigenverbrauch!F3493</f>
        <v>0</v>
      </c>
      <c r="J3493">
        <f t="shared" si="162"/>
        <v>0.29589306672597132</v>
      </c>
      <c r="K3493">
        <f t="shared" si="163"/>
        <v>0.90703817208079718</v>
      </c>
      <c r="L3493">
        <f t="shared" si="164"/>
        <v>0</v>
      </c>
    </row>
    <row r="3494" spans="2:12" x14ac:dyDescent="0.35">
      <c r="B3494" s="30">
        <v>41054</v>
      </c>
      <c r="C3494" s="31" t="s">
        <v>63</v>
      </c>
      <c r="D3494" s="32">
        <v>3.4183385785940536E-4</v>
      </c>
      <c r="E3494" s="32">
        <v>0.11392920322783533</v>
      </c>
      <c r="F3494">
        <v>0</v>
      </c>
      <c r="G3494">
        <f>(D3494*Ergebnis!$C$2*Ergebnis!$C$6)</f>
        <v>2.2424301075576993</v>
      </c>
      <c r="H3494">
        <f>Ergebnis!$C$3/1000*Eigenverbrauch!E3494</f>
        <v>0.34178760968350597</v>
      </c>
      <c r="I3494">
        <f>Ergebnis!$C$4/1000*Eigenverbrauch!F3494</f>
        <v>0</v>
      </c>
      <c r="J3494">
        <f t="shared" si="162"/>
        <v>0.29051946823098007</v>
      </c>
      <c r="K3494">
        <f t="shared" si="163"/>
        <v>1.9519106393267194</v>
      </c>
      <c r="L3494">
        <f t="shared" si="164"/>
        <v>0</v>
      </c>
    </row>
    <row r="3495" spans="2:12" x14ac:dyDescent="0.35">
      <c r="B3495" s="30">
        <v>41054</v>
      </c>
      <c r="C3495" s="31" t="s">
        <v>64</v>
      </c>
      <c r="D3495" s="32">
        <v>5.8347480657121916E-4</v>
      </c>
      <c r="E3495" s="32">
        <v>0.11807007322616038</v>
      </c>
      <c r="F3495">
        <v>0</v>
      </c>
      <c r="G3495">
        <f>(D3495*Ergebnis!$C$2*Ergebnis!$C$6)</f>
        <v>3.8275947311071978</v>
      </c>
      <c r="H3495">
        <f>Ergebnis!$C$3/1000*Eigenverbrauch!E3495</f>
        <v>0.35421021967848115</v>
      </c>
      <c r="I3495">
        <f>Ergebnis!$C$4/1000*Eigenverbrauch!F3495</f>
        <v>0</v>
      </c>
      <c r="J3495">
        <f t="shared" si="162"/>
        <v>0.30107868672670896</v>
      </c>
      <c r="K3495">
        <f t="shared" si="163"/>
        <v>3.526516044380489</v>
      </c>
      <c r="L3495">
        <f t="shared" si="164"/>
        <v>0</v>
      </c>
    </row>
    <row r="3496" spans="2:12" x14ac:dyDescent="0.35">
      <c r="B3496" s="30">
        <v>41054</v>
      </c>
      <c r="C3496" s="31" t="s">
        <v>65</v>
      </c>
      <c r="D3496" s="32">
        <v>4.4486650829762543E-4</v>
      </c>
      <c r="E3496" s="32">
        <v>0.12375659041111427</v>
      </c>
      <c r="F3496">
        <v>0</v>
      </c>
      <c r="G3496">
        <f>(D3496*Ergebnis!$C$2*Ergebnis!$C$6)</f>
        <v>2.918324294432423</v>
      </c>
      <c r="H3496">
        <f>Ergebnis!$C$3/1000*Eigenverbrauch!E3496</f>
        <v>0.37126977123334282</v>
      </c>
      <c r="I3496">
        <f>Ergebnis!$C$4/1000*Eigenverbrauch!F3496</f>
        <v>0</v>
      </c>
      <c r="J3496">
        <f t="shared" si="162"/>
        <v>0.3155793055483414</v>
      </c>
      <c r="K3496">
        <f t="shared" si="163"/>
        <v>2.6027449888840817</v>
      </c>
      <c r="L3496">
        <f t="shared" si="164"/>
        <v>0</v>
      </c>
    </row>
    <row r="3497" spans="2:12" x14ac:dyDescent="0.35">
      <c r="B3497" s="30">
        <v>41054</v>
      </c>
      <c r="C3497" s="31" t="s">
        <v>66</v>
      </c>
      <c r="D3497" s="32">
        <v>5.8435565224933077E-4</v>
      </c>
      <c r="E3497" s="32">
        <v>0.12177561738195655</v>
      </c>
      <c r="F3497">
        <v>0</v>
      </c>
      <c r="G3497">
        <f>(D3497*Ergebnis!$C$2*Ergebnis!$C$6)</f>
        <v>3.83337307875561</v>
      </c>
      <c r="H3497">
        <f>Ergebnis!$C$3/1000*Eigenverbrauch!E3497</f>
        <v>0.36532685214586968</v>
      </c>
      <c r="I3497">
        <f>Ergebnis!$C$4/1000*Eigenverbrauch!F3497</f>
        <v>0</v>
      </c>
      <c r="J3497">
        <f t="shared" si="162"/>
        <v>0.31052782432398923</v>
      </c>
      <c r="K3497">
        <f t="shared" si="163"/>
        <v>3.5228452544316209</v>
      </c>
      <c r="L3497">
        <f t="shared" si="164"/>
        <v>0</v>
      </c>
    </row>
    <row r="3498" spans="2:12" x14ac:dyDescent="0.35">
      <c r="B3498" s="30">
        <v>41054</v>
      </c>
      <c r="C3498" s="31" t="s">
        <v>67</v>
      </c>
      <c r="D3498" s="32">
        <v>3.258603130996201E-4</v>
      </c>
      <c r="E3498" s="32">
        <v>0.11520360115594024</v>
      </c>
      <c r="F3498">
        <v>0</v>
      </c>
      <c r="G3498">
        <f>(D3498*Ergebnis!$C$2*Ergebnis!$C$6)</f>
        <v>2.137643653933508</v>
      </c>
      <c r="H3498">
        <f>Ergebnis!$C$3/1000*Eigenverbrauch!E3498</f>
        <v>0.34561080346782069</v>
      </c>
      <c r="I3498">
        <f>Ergebnis!$C$4/1000*Eigenverbrauch!F3498</f>
        <v>0</v>
      </c>
      <c r="J3498">
        <f t="shared" si="162"/>
        <v>0.29376918294764759</v>
      </c>
      <c r="K3498">
        <f t="shared" si="163"/>
        <v>1.8438744709858603</v>
      </c>
      <c r="L3498">
        <f t="shared" si="164"/>
        <v>0</v>
      </c>
    </row>
    <row r="3499" spans="2:12" x14ac:dyDescent="0.35">
      <c r="B3499" s="30">
        <v>41054</v>
      </c>
      <c r="C3499" s="31" t="s">
        <v>68</v>
      </c>
      <c r="D3499" s="32">
        <v>1.3937082139792918E-4</v>
      </c>
      <c r="E3499" s="32">
        <v>0.11057956805588094</v>
      </c>
      <c r="F3499">
        <v>0</v>
      </c>
      <c r="G3499">
        <f>(D3499*Ergebnis!$C$2*Ergebnis!$C$6)</f>
        <v>0.91427258837041547</v>
      </c>
      <c r="H3499">
        <f>Ergebnis!$C$3/1000*Eigenverbrauch!E3499</f>
        <v>0.33173870416764284</v>
      </c>
      <c r="I3499">
        <f>Ergebnis!$C$4/1000*Eigenverbrauch!F3499</f>
        <v>0</v>
      </c>
      <c r="J3499">
        <f t="shared" si="162"/>
        <v>0.28197789854249639</v>
      </c>
      <c r="K3499">
        <f t="shared" si="163"/>
        <v>0.63229468982791914</v>
      </c>
      <c r="L3499">
        <f t="shared" si="164"/>
        <v>0</v>
      </c>
    </row>
    <row r="3500" spans="2:12" x14ac:dyDescent="0.35">
      <c r="B3500" s="30">
        <v>41054</v>
      </c>
      <c r="C3500" s="31" t="s">
        <v>69</v>
      </c>
      <c r="D3500" s="32">
        <v>9.5039304583117634E-5</v>
      </c>
      <c r="E3500" s="32">
        <v>0.10901168374016587</v>
      </c>
      <c r="F3500">
        <v>0</v>
      </c>
      <c r="G3500">
        <f>(D3500*Ergebnis!$C$2*Ergebnis!$C$6)</f>
        <v>0.62345783806525168</v>
      </c>
      <c r="H3500">
        <f>Ergebnis!$C$3/1000*Eigenverbrauch!E3500</f>
        <v>0.32703505122049759</v>
      </c>
      <c r="I3500">
        <f>Ergebnis!$C$4/1000*Eigenverbrauch!F3500</f>
        <v>0</v>
      </c>
      <c r="J3500">
        <f t="shared" si="162"/>
        <v>0.27797979353742291</v>
      </c>
      <c r="K3500">
        <f t="shared" si="163"/>
        <v>0.34547804452782876</v>
      </c>
      <c r="L3500">
        <f t="shared" si="164"/>
        <v>0</v>
      </c>
    </row>
    <row r="3501" spans="2:12" x14ac:dyDescent="0.35">
      <c r="B3501" s="30">
        <v>41054</v>
      </c>
      <c r="C3501" s="31" t="s">
        <v>70</v>
      </c>
      <c r="D3501" s="32">
        <v>1.2979984149247758E-4</v>
      </c>
      <c r="E3501" s="32">
        <v>0.11644647151839617</v>
      </c>
      <c r="F3501">
        <v>0</v>
      </c>
      <c r="G3501">
        <f>(D3501*Ergebnis!$C$2*Ergebnis!$C$6)</f>
        <v>0.85148696019065295</v>
      </c>
      <c r="H3501">
        <f>Ergebnis!$C$3/1000*Eigenverbrauch!E3501</f>
        <v>0.34933941455518852</v>
      </c>
      <c r="I3501">
        <f>Ergebnis!$C$4/1000*Eigenverbrauch!F3501</f>
        <v>0</v>
      </c>
      <c r="J3501">
        <f t="shared" si="162"/>
        <v>0.29693850237191022</v>
      </c>
      <c r="K3501">
        <f t="shared" si="163"/>
        <v>0.55454845781874273</v>
      </c>
      <c r="L3501">
        <f t="shared" si="164"/>
        <v>0</v>
      </c>
    </row>
    <row r="3502" spans="2:12" x14ac:dyDescent="0.35">
      <c r="B3502" s="30">
        <v>41054</v>
      </c>
      <c r="C3502" s="31" t="s">
        <v>71</v>
      </c>
      <c r="D3502" s="32">
        <v>3.3735074776632987E-5</v>
      </c>
      <c r="E3502" s="32">
        <v>0.13281735756405599</v>
      </c>
      <c r="F3502">
        <v>0</v>
      </c>
      <c r="G3502">
        <f>(D3502*Ergebnis!$C$2*Ergebnis!$C$6)</f>
        <v>0.22130209053471239</v>
      </c>
      <c r="H3502">
        <f>Ergebnis!$C$3/1000*Eigenverbrauch!E3502</f>
        <v>0.39845207269216798</v>
      </c>
      <c r="I3502">
        <f>Ergebnis!$C$4/1000*Eigenverbrauch!F3502</f>
        <v>0</v>
      </c>
      <c r="J3502">
        <f t="shared" si="162"/>
        <v>0.18810677695450553</v>
      </c>
      <c r="K3502">
        <f t="shared" si="163"/>
        <v>3.3195313580206859E-2</v>
      </c>
      <c r="L3502">
        <f t="shared" si="164"/>
        <v>0</v>
      </c>
    </row>
    <row r="3503" spans="2:12" x14ac:dyDescent="0.35">
      <c r="B3503" s="30">
        <v>41054</v>
      </c>
      <c r="C3503" s="31" t="s">
        <v>72</v>
      </c>
      <c r="D3503" s="32">
        <v>8.3877543676897285E-6</v>
      </c>
      <c r="E3503" s="32">
        <v>0.13870609611315737</v>
      </c>
      <c r="F3503">
        <v>0</v>
      </c>
      <c r="G3503">
        <f>(D3503*Ergebnis!$C$2*Ergebnis!$C$6)</f>
        <v>5.5023668652044617E-2</v>
      </c>
      <c r="H3503">
        <f>Ergebnis!$C$3/1000*Eigenverbrauch!E3503</f>
        <v>0.41611828833947212</v>
      </c>
      <c r="I3503">
        <f>Ergebnis!$C$4/1000*Eigenverbrauch!F3503</f>
        <v>0</v>
      </c>
      <c r="J3503">
        <f t="shared" si="162"/>
        <v>4.6770118354237923E-2</v>
      </c>
      <c r="K3503">
        <f t="shared" si="163"/>
        <v>8.2535502978066944E-3</v>
      </c>
      <c r="L3503">
        <f t="shared" si="164"/>
        <v>0</v>
      </c>
    </row>
    <row r="3504" spans="2:12" x14ac:dyDescent="0.35">
      <c r="B3504" s="30">
        <v>41054</v>
      </c>
      <c r="C3504" s="31" t="s">
        <v>73</v>
      </c>
      <c r="D3504" s="32">
        <v>2.5373614309782406E-6</v>
      </c>
      <c r="E3504" s="32">
        <v>0.14634644350551015</v>
      </c>
      <c r="F3504">
        <v>0</v>
      </c>
      <c r="G3504">
        <f>(D3504*Ergebnis!$C$2*Ergebnis!$C$6)</f>
        <v>1.6645090987217257E-2</v>
      </c>
      <c r="H3504">
        <f>Ergebnis!$C$3/1000*Eigenverbrauch!E3504</f>
        <v>0.43903933051653043</v>
      </c>
      <c r="I3504">
        <f>Ergebnis!$C$4/1000*Eigenverbrauch!F3504</f>
        <v>0</v>
      </c>
      <c r="J3504">
        <f t="shared" si="162"/>
        <v>1.4148327339134669E-2</v>
      </c>
      <c r="K3504">
        <f t="shared" si="163"/>
        <v>2.4967636480825884E-3</v>
      </c>
      <c r="L3504">
        <f t="shared" si="164"/>
        <v>0</v>
      </c>
    </row>
    <row r="3505" spans="2:12" x14ac:dyDescent="0.35">
      <c r="B3505" s="30">
        <v>41054</v>
      </c>
      <c r="C3505" s="31" t="s">
        <v>74</v>
      </c>
      <c r="D3505" s="32">
        <v>0</v>
      </c>
      <c r="E3505" s="32">
        <v>0.14327986092292191</v>
      </c>
      <c r="F3505">
        <v>0</v>
      </c>
      <c r="G3505">
        <f>(D3505*Ergebnis!$C$2*Ergebnis!$C$6)</f>
        <v>0</v>
      </c>
      <c r="H3505">
        <f>Ergebnis!$C$3/1000*Eigenverbrauch!E3505</f>
        <v>0.42983958276876577</v>
      </c>
      <c r="I3505">
        <f>Ergebnis!$C$4/1000*Eigenverbrauch!F3505</f>
        <v>0</v>
      </c>
      <c r="J3505">
        <f t="shared" si="162"/>
        <v>0</v>
      </c>
      <c r="K3505">
        <f t="shared" si="163"/>
        <v>0</v>
      </c>
      <c r="L3505">
        <f t="shared" si="164"/>
        <v>0</v>
      </c>
    </row>
    <row r="3506" spans="2:12" x14ac:dyDescent="0.35">
      <c r="B3506" s="30">
        <v>41054</v>
      </c>
      <c r="C3506" s="31" t="s">
        <v>75</v>
      </c>
      <c r="D3506" s="32">
        <v>0</v>
      </c>
      <c r="E3506" s="32">
        <v>0.12506211812177023</v>
      </c>
      <c r="F3506">
        <v>0</v>
      </c>
      <c r="G3506">
        <f>(D3506*Ergebnis!$C$2*Ergebnis!$C$6)</f>
        <v>0</v>
      </c>
      <c r="H3506">
        <f>Ergebnis!$C$3/1000*Eigenverbrauch!E3506</f>
        <v>0.37518635436531067</v>
      </c>
      <c r="I3506">
        <f>Ergebnis!$C$4/1000*Eigenverbrauch!F3506</f>
        <v>0</v>
      </c>
      <c r="J3506">
        <f t="shared" si="162"/>
        <v>0</v>
      </c>
      <c r="K3506">
        <f t="shared" si="163"/>
        <v>0</v>
      </c>
      <c r="L3506">
        <f t="shared" si="164"/>
        <v>0</v>
      </c>
    </row>
    <row r="3507" spans="2:12" x14ac:dyDescent="0.35">
      <c r="B3507" s="30">
        <v>41054</v>
      </c>
      <c r="C3507" s="31" t="s">
        <v>76</v>
      </c>
      <c r="D3507" s="32">
        <v>0</v>
      </c>
      <c r="E3507" s="32">
        <v>9.8434261738431186E-2</v>
      </c>
      <c r="F3507">
        <v>0</v>
      </c>
      <c r="G3507">
        <f>(D3507*Ergebnis!$C$2*Ergebnis!$C$6)</f>
        <v>0</v>
      </c>
      <c r="H3507">
        <f>Ergebnis!$C$3/1000*Eigenverbrauch!E3507</f>
        <v>0.29530278521529357</v>
      </c>
      <c r="I3507">
        <f>Ergebnis!$C$4/1000*Eigenverbrauch!F3507</f>
        <v>0</v>
      </c>
      <c r="J3507">
        <f t="shared" si="162"/>
        <v>0</v>
      </c>
      <c r="K3507">
        <f t="shared" si="163"/>
        <v>0</v>
      </c>
      <c r="L3507">
        <f t="shared" si="164"/>
        <v>0</v>
      </c>
    </row>
    <row r="3508" spans="2:12" x14ac:dyDescent="0.35">
      <c r="B3508" s="30">
        <v>41055</v>
      </c>
      <c r="C3508" s="31" t="s">
        <v>53</v>
      </c>
      <c r="D3508" s="32">
        <v>0</v>
      </c>
      <c r="E3508" s="32">
        <v>7.7564920069687487E-2</v>
      </c>
      <c r="F3508">
        <v>0</v>
      </c>
      <c r="G3508">
        <f>(D3508*Ergebnis!$C$2*Ergebnis!$C$6)</f>
        <v>0</v>
      </c>
      <c r="H3508">
        <f>Ergebnis!$C$3/1000*Eigenverbrauch!E3508</f>
        <v>0.23269476020906246</v>
      </c>
      <c r="I3508">
        <f>Ergebnis!$C$4/1000*Eigenverbrauch!F3508</f>
        <v>0</v>
      </c>
      <c r="J3508">
        <f t="shared" si="162"/>
        <v>0</v>
      </c>
      <c r="K3508">
        <f t="shared" si="163"/>
        <v>0</v>
      </c>
      <c r="L3508">
        <f t="shared" si="164"/>
        <v>0</v>
      </c>
    </row>
    <row r="3509" spans="2:12" x14ac:dyDescent="0.35">
      <c r="B3509" s="30">
        <v>41055</v>
      </c>
      <c r="C3509" s="31" t="s">
        <v>54</v>
      </c>
      <c r="D3509" s="32">
        <v>0</v>
      </c>
      <c r="E3509" s="32">
        <v>7.0652547562002788E-2</v>
      </c>
      <c r="F3509">
        <v>0</v>
      </c>
      <c r="G3509">
        <f>(D3509*Ergebnis!$C$2*Ergebnis!$C$6)</f>
        <v>0</v>
      </c>
      <c r="H3509">
        <f>Ergebnis!$C$3/1000*Eigenverbrauch!E3509</f>
        <v>0.21195764268600836</v>
      </c>
      <c r="I3509">
        <f>Ergebnis!$C$4/1000*Eigenverbrauch!F3509</f>
        <v>0</v>
      </c>
      <c r="J3509">
        <f t="shared" si="162"/>
        <v>0</v>
      </c>
      <c r="K3509">
        <f t="shared" si="163"/>
        <v>0</v>
      </c>
      <c r="L3509">
        <f t="shared" si="164"/>
        <v>0</v>
      </c>
    </row>
    <row r="3510" spans="2:12" x14ac:dyDescent="0.35">
      <c r="B3510" s="30">
        <v>41055</v>
      </c>
      <c r="C3510" s="31" t="s">
        <v>55</v>
      </c>
      <c r="D3510" s="32">
        <v>0</v>
      </c>
      <c r="E3510" s="32">
        <v>6.8412342905065524E-2</v>
      </c>
      <c r="F3510">
        <v>0</v>
      </c>
      <c r="G3510">
        <f>(D3510*Ergebnis!$C$2*Ergebnis!$C$6)</f>
        <v>0</v>
      </c>
      <c r="H3510">
        <f>Ergebnis!$C$3/1000*Eigenverbrauch!E3510</f>
        <v>0.20523702871519656</v>
      </c>
      <c r="I3510">
        <f>Ergebnis!$C$4/1000*Eigenverbrauch!F3510</f>
        <v>0</v>
      </c>
      <c r="J3510">
        <f t="shared" si="162"/>
        <v>0</v>
      </c>
      <c r="K3510">
        <f t="shared" si="163"/>
        <v>0</v>
      </c>
      <c r="L3510">
        <f t="shared" si="164"/>
        <v>0</v>
      </c>
    </row>
    <row r="3511" spans="2:12" x14ac:dyDescent="0.35">
      <c r="B3511" s="30">
        <v>41055</v>
      </c>
      <c r="C3511" s="31" t="s">
        <v>56</v>
      </c>
      <c r="D3511" s="32">
        <v>0</v>
      </c>
      <c r="E3511" s="32">
        <v>6.8349441089423632E-2</v>
      </c>
      <c r="F3511">
        <v>0</v>
      </c>
      <c r="G3511">
        <f>(D3511*Ergebnis!$C$2*Ergebnis!$C$6)</f>
        <v>0</v>
      </c>
      <c r="H3511">
        <f>Ergebnis!$C$3/1000*Eigenverbrauch!E3511</f>
        <v>0.20504832326827088</v>
      </c>
      <c r="I3511">
        <f>Ergebnis!$C$4/1000*Eigenverbrauch!F3511</f>
        <v>0</v>
      </c>
      <c r="J3511">
        <f t="shared" si="162"/>
        <v>0</v>
      </c>
      <c r="K3511">
        <f t="shared" si="163"/>
        <v>0</v>
      </c>
      <c r="L3511">
        <f t="shared" si="164"/>
        <v>0</v>
      </c>
    </row>
    <row r="3512" spans="2:12" x14ac:dyDescent="0.35">
      <c r="B3512" s="30">
        <v>41055</v>
      </c>
      <c r="C3512" s="31" t="s">
        <v>57</v>
      </c>
      <c r="D3512" s="32">
        <v>0</v>
      </c>
      <c r="E3512" s="32">
        <v>7.0883291415507518E-2</v>
      </c>
      <c r="F3512">
        <v>0</v>
      </c>
      <c r="G3512">
        <f>(D3512*Ergebnis!$C$2*Ergebnis!$C$6)</f>
        <v>0</v>
      </c>
      <c r="H3512">
        <f>Ergebnis!$C$3/1000*Eigenverbrauch!E3512</f>
        <v>0.21264987424652254</v>
      </c>
      <c r="I3512">
        <f>Ergebnis!$C$4/1000*Eigenverbrauch!F3512</f>
        <v>0</v>
      </c>
      <c r="J3512">
        <f t="shared" si="162"/>
        <v>0</v>
      </c>
      <c r="K3512">
        <f t="shared" si="163"/>
        <v>0</v>
      </c>
      <c r="L3512">
        <f t="shared" si="164"/>
        <v>0</v>
      </c>
    </row>
    <row r="3513" spans="2:12" x14ac:dyDescent="0.35">
      <c r="B3513" s="30">
        <v>41055</v>
      </c>
      <c r="C3513" s="31" t="s">
        <v>58</v>
      </c>
      <c r="D3513" s="32">
        <v>0</v>
      </c>
      <c r="E3513" s="32">
        <v>8.1205294495551472E-2</v>
      </c>
      <c r="F3513">
        <v>0</v>
      </c>
      <c r="G3513">
        <f>(D3513*Ergebnis!$C$2*Ergebnis!$C$6)</f>
        <v>0</v>
      </c>
      <c r="H3513">
        <f>Ergebnis!$C$3/1000*Eigenverbrauch!E3513</f>
        <v>0.24361588348665442</v>
      </c>
      <c r="I3513">
        <f>Ergebnis!$C$4/1000*Eigenverbrauch!F3513</f>
        <v>0</v>
      </c>
      <c r="J3513">
        <f t="shared" si="162"/>
        <v>0</v>
      </c>
      <c r="K3513">
        <f t="shared" si="163"/>
        <v>0</v>
      </c>
      <c r="L3513">
        <f t="shared" si="164"/>
        <v>0</v>
      </c>
    </row>
    <row r="3514" spans="2:12" x14ac:dyDescent="0.35">
      <c r="B3514" s="30">
        <v>41055</v>
      </c>
      <c r="C3514" s="31" t="s">
        <v>59</v>
      </c>
      <c r="D3514" s="32">
        <v>6.9152959206971743E-6</v>
      </c>
      <c r="E3514" s="32">
        <v>0.10125774464089202</v>
      </c>
      <c r="F3514">
        <v>0</v>
      </c>
      <c r="G3514">
        <f>(D3514*Ergebnis!$C$2*Ergebnis!$C$6)</f>
        <v>4.5364341239773461E-2</v>
      </c>
      <c r="H3514">
        <f>Ergebnis!$C$3/1000*Eigenverbrauch!E3514</f>
        <v>0.30377323392267608</v>
      </c>
      <c r="I3514">
        <f>Ergebnis!$C$4/1000*Eigenverbrauch!F3514</f>
        <v>0</v>
      </c>
      <c r="J3514">
        <f t="shared" si="162"/>
        <v>3.8559690053807438E-2</v>
      </c>
      <c r="K3514">
        <f t="shared" si="163"/>
        <v>6.8046511859660222E-3</v>
      </c>
      <c r="L3514">
        <f t="shared" si="164"/>
        <v>0</v>
      </c>
    </row>
    <row r="3515" spans="2:12" x14ac:dyDescent="0.35">
      <c r="B3515" s="30">
        <v>41055</v>
      </c>
      <c r="C3515" s="31" t="s">
        <v>60</v>
      </c>
      <c r="D3515" s="32">
        <v>1.6446834974890049E-5</v>
      </c>
      <c r="E3515" s="32">
        <v>0.12850016427160893</v>
      </c>
      <c r="F3515">
        <v>0</v>
      </c>
      <c r="G3515">
        <f>(D3515*Ergebnis!$C$2*Ergebnis!$C$6)</f>
        <v>0.10789123743527873</v>
      </c>
      <c r="H3515">
        <f>Ergebnis!$C$3/1000*Eigenverbrauch!E3515</f>
        <v>0.38550049281482679</v>
      </c>
      <c r="I3515">
        <f>Ergebnis!$C$4/1000*Eigenverbrauch!F3515</f>
        <v>0</v>
      </c>
      <c r="J3515">
        <f t="shared" si="162"/>
        <v>9.1707551819986924E-2</v>
      </c>
      <c r="K3515">
        <f t="shared" si="163"/>
        <v>1.6183685615291807E-2</v>
      </c>
      <c r="L3515">
        <f t="shared" si="164"/>
        <v>0</v>
      </c>
    </row>
    <row r="3516" spans="2:12" x14ac:dyDescent="0.35">
      <c r="B3516" s="30">
        <v>41055</v>
      </c>
      <c r="C3516" s="31" t="s">
        <v>61</v>
      </c>
      <c r="D3516" s="32">
        <v>8.3969572329834318E-5</v>
      </c>
      <c r="E3516" s="32">
        <v>0.15019825881052862</v>
      </c>
      <c r="F3516">
        <v>0</v>
      </c>
      <c r="G3516">
        <f>(D3516*Ergebnis!$C$2*Ergebnis!$C$6)</f>
        <v>0.55084039448371314</v>
      </c>
      <c r="H3516">
        <f>Ergebnis!$C$3/1000*Eigenverbrauch!E3516</f>
        <v>0.45059477643158585</v>
      </c>
      <c r="I3516">
        <f>Ergebnis!$C$4/1000*Eigenverbrauch!F3516</f>
        <v>0</v>
      </c>
      <c r="J3516">
        <f t="shared" si="162"/>
        <v>0.38300555996684799</v>
      </c>
      <c r="K3516">
        <f t="shared" si="163"/>
        <v>0.16783483451686515</v>
      </c>
      <c r="L3516">
        <f t="shared" si="164"/>
        <v>0</v>
      </c>
    </row>
    <row r="3517" spans="2:12" x14ac:dyDescent="0.35">
      <c r="B3517" s="30">
        <v>41055</v>
      </c>
      <c r="C3517" s="31" t="s">
        <v>62</v>
      </c>
      <c r="D3517" s="32">
        <v>1.1623218865947476E-4</v>
      </c>
      <c r="E3517" s="32">
        <v>0.16633985575145921</v>
      </c>
      <c r="F3517">
        <v>0</v>
      </c>
      <c r="G3517">
        <f>(D3517*Ergebnis!$C$2*Ergebnis!$C$6)</f>
        <v>0.76248315760615437</v>
      </c>
      <c r="H3517">
        <f>Ergebnis!$C$3/1000*Eigenverbrauch!E3517</f>
        <v>0.49901956725437763</v>
      </c>
      <c r="I3517">
        <f>Ergebnis!$C$4/1000*Eigenverbrauch!F3517</f>
        <v>0</v>
      </c>
      <c r="J3517">
        <f t="shared" si="162"/>
        <v>0.42416663216622097</v>
      </c>
      <c r="K3517">
        <f t="shared" si="163"/>
        <v>0.3383165254399334</v>
      </c>
      <c r="L3517">
        <f t="shared" si="164"/>
        <v>0</v>
      </c>
    </row>
    <row r="3518" spans="2:12" x14ac:dyDescent="0.35">
      <c r="B3518" s="30">
        <v>41055</v>
      </c>
      <c r="C3518" s="31" t="s">
        <v>63</v>
      </c>
      <c r="D3518" s="32">
        <v>1.4073810424156512E-4</v>
      </c>
      <c r="E3518" s="32">
        <v>0.17003139414484497</v>
      </c>
      <c r="F3518">
        <v>0</v>
      </c>
      <c r="G3518">
        <f>(D3518*Ergebnis!$C$2*Ergebnis!$C$6)</f>
        <v>0.92324196382466717</v>
      </c>
      <c r="H3518">
        <f>Ergebnis!$C$3/1000*Eigenverbrauch!E3518</f>
        <v>0.51009418243453486</v>
      </c>
      <c r="I3518">
        <f>Ergebnis!$C$4/1000*Eigenverbrauch!F3518</f>
        <v>0</v>
      </c>
      <c r="J3518">
        <f t="shared" si="162"/>
        <v>0.4335800550693546</v>
      </c>
      <c r="K3518">
        <f t="shared" si="163"/>
        <v>0.48966190875531257</v>
      </c>
      <c r="L3518">
        <f t="shared" si="164"/>
        <v>0</v>
      </c>
    </row>
    <row r="3519" spans="2:12" x14ac:dyDescent="0.35">
      <c r="B3519" s="30">
        <v>41055</v>
      </c>
      <c r="C3519" s="31" t="s">
        <v>64</v>
      </c>
      <c r="D3519" s="32">
        <v>1.3121971213779182E-4</v>
      </c>
      <c r="E3519" s="32">
        <v>0.16766427755048188</v>
      </c>
      <c r="F3519">
        <v>0</v>
      </c>
      <c r="G3519">
        <f>(D3519*Ergebnis!$C$2*Ergebnis!$C$6)</f>
        <v>0.86080131162391427</v>
      </c>
      <c r="H3519">
        <f>Ergebnis!$C$3/1000*Eigenverbrauch!E3519</f>
        <v>0.50299283265144568</v>
      </c>
      <c r="I3519">
        <f>Ergebnis!$C$4/1000*Eigenverbrauch!F3519</f>
        <v>0</v>
      </c>
      <c r="J3519">
        <f t="shared" si="162"/>
        <v>0.4275439077537288</v>
      </c>
      <c r="K3519">
        <f t="shared" si="163"/>
        <v>0.43325740387018546</v>
      </c>
      <c r="L3519">
        <f t="shared" si="164"/>
        <v>0</v>
      </c>
    </row>
    <row r="3520" spans="2:12" x14ac:dyDescent="0.35">
      <c r="B3520" s="30">
        <v>41055</v>
      </c>
      <c r="C3520" s="31" t="s">
        <v>65</v>
      </c>
      <c r="D3520" s="32">
        <v>1.1784926356108264E-4</v>
      </c>
      <c r="E3520" s="32">
        <v>0.16149893910692956</v>
      </c>
      <c r="F3520">
        <v>0</v>
      </c>
      <c r="G3520">
        <f>(D3520*Ergebnis!$C$2*Ergebnis!$C$6)</f>
        <v>0.77309116896070218</v>
      </c>
      <c r="H3520">
        <f>Ergebnis!$C$3/1000*Eigenverbrauch!E3520</f>
        <v>0.48449681732078864</v>
      </c>
      <c r="I3520">
        <f>Ergebnis!$C$4/1000*Eigenverbrauch!F3520</f>
        <v>0</v>
      </c>
      <c r="J3520">
        <f t="shared" si="162"/>
        <v>0.41182229472267035</v>
      </c>
      <c r="K3520">
        <f t="shared" si="163"/>
        <v>0.36126887423803183</v>
      </c>
      <c r="L3520">
        <f t="shared" si="164"/>
        <v>0</v>
      </c>
    </row>
    <row r="3521" spans="2:12" x14ac:dyDescent="0.35">
      <c r="B3521" s="30">
        <v>41055</v>
      </c>
      <c r="C3521" s="31" t="s">
        <v>66</v>
      </c>
      <c r="D3521" s="32">
        <v>1.6296959740106878E-4</v>
      </c>
      <c r="E3521" s="32">
        <v>0.14963383554198595</v>
      </c>
      <c r="F3521">
        <v>0</v>
      </c>
      <c r="G3521">
        <f>(D3521*Ergebnis!$C$2*Ergebnis!$C$6)</f>
        <v>1.0690805589510113</v>
      </c>
      <c r="H3521">
        <f>Ergebnis!$C$3/1000*Eigenverbrauch!E3521</f>
        <v>0.44890150662595785</v>
      </c>
      <c r="I3521">
        <f>Ergebnis!$C$4/1000*Eigenverbrauch!F3521</f>
        <v>0</v>
      </c>
      <c r="J3521">
        <f t="shared" si="162"/>
        <v>0.38156628063206416</v>
      </c>
      <c r="K3521">
        <f t="shared" si="163"/>
        <v>0.68751427831894718</v>
      </c>
      <c r="L3521">
        <f t="shared" si="164"/>
        <v>0</v>
      </c>
    </row>
    <row r="3522" spans="2:12" x14ac:dyDescent="0.35">
      <c r="B3522" s="30">
        <v>41055</v>
      </c>
      <c r="C3522" s="31" t="s">
        <v>67</v>
      </c>
      <c r="D3522" s="32">
        <v>1.0979018295388233E-4</v>
      </c>
      <c r="E3522" s="32">
        <v>0.13789085310488594</v>
      </c>
      <c r="F3522">
        <v>0</v>
      </c>
      <c r="G3522">
        <f>(D3522*Ergebnis!$C$2*Ergebnis!$C$6)</f>
        <v>0.72022360017746812</v>
      </c>
      <c r="H3522">
        <f>Ergebnis!$C$3/1000*Eigenverbrauch!E3522</f>
        <v>0.41367255931465785</v>
      </c>
      <c r="I3522">
        <f>Ergebnis!$C$4/1000*Eigenverbrauch!F3522</f>
        <v>0</v>
      </c>
      <c r="J3522">
        <f t="shared" si="162"/>
        <v>0.35162167541745915</v>
      </c>
      <c r="K3522">
        <f t="shared" si="163"/>
        <v>0.36860192476000897</v>
      </c>
      <c r="L3522">
        <f t="shared" si="164"/>
        <v>0</v>
      </c>
    </row>
    <row r="3523" spans="2:12" x14ac:dyDescent="0.35">
      <c r="B3523" s="30">
        <v>41055</v>
      </c>
      <c r="C3523" s="31" t="s">
        <v>68</v>
      </c>
      <c r="D3523" s="32">
        <v>7.5147968598298577E-5</v>
      </c>
      <c r="E3523" s="32">
        <v>0.12808346261394712</v>
      </c>
      <c r="F3523">
        <v>0</v>
      </c>
      <c r="G3523">
        <f>(D3523*Ergebnis!$C$2*Ergebnis!$C$6)</f>
        <v>0.49297067400483868</v>
      </c>
      <c r="H3523">
        <f>Ergebnis!$C$3/1000*Eigenverbrauch!E3523</f>
        <v>0.3842503878418414</v>
      </c>
      <c r="I3523">
        <f>Ergebnis!$C$4/1000*Eigenverbrauch!F3523</f>
        <v>0</v>
      </c>
      <c r="J3523">
        <f t="shared" si="162"/>
        <v>0.32661282966556521</v>
      </c>
      <c r="K3523">
        <f t="shared" si="163"/>
        <v>0.16635784433927348</v>
      </c>
      <c r="L3523">
        <f t="shared" si="164"/>
        <v>0</v>
      </c>
    </row>
    <row r="3524" spans="2:12" x14ac:dyDescent="0.35">
      <c r="B3524" s="30">
        <v>41055</v>
      </c>
      <c r="C3524" s="31" t="s">
        <v>69</v>
      </c>
      <c r="D3524" s="32">
        <v>4.661908618781783E-5</v>
      </c>
      <c r="E3524" s="32">
        <v>0.126932124524646</v>
      </c>
      <c r="F3524">
        <v>0</v>
      </c>
      <c r="G3524">
        <f>(D3524*Ergebnis!$C$2*Ergebnis!$C$6)</f>
        <v>0.30582120539208496</v>
      </c>
      <c r="H3524">
        <f>Ergebnis!$C$3/1000*Eigenverbrauch!E3524</f>
        <v>0.38079637357393803</v>
      </c>
      <c r="I3524">
        <f>Ergebnis!$C$4/1000*Eigenverbrauch!F3524</f>
        <v>0</v>
      </c>
      <c r="J3524">
        <f t="shared" si="162"/>
        <v>0.25994802458327221</v>
      </c>
      <c r="K3524">
        <f t="shared" si="163"/>
        <v>4.5873180808812752E-2</v>
      </c>
      <c r="L3524">
        <f t="shared" si="164"/>
        <v>0</v>
      </c>
    </row>
    <row r="3525" spans="2:12" x14ac:dyDescent="0.35">
      <c r="B3525" s="30">
        <v>41055</v>
      </c>
      <c r="C3525" s="31" t="s">
        <v>70</v>
      </c>
      <c r="D3525" s="32">
        <v>5.758364283774453E-5</v>
      </c>
      <c r="E3525" s="32">
        <v>0.13342571243377238</v>
      </c>
      <c r="F3525">
        <v>0</v>
      </c>
      <c r="G3525">
        <f>(D3525*Ergebnis!$C$2*Ergebnis!$C$6)</f>
        <v>0.3777486970156041</v>
      </c>
      <c r="H3525">
        <f>Ergebnis!$C$3/1000*Eigenverbrauch!E3525</f>
        <v>0.40027713730131714</v>
      </c>
      <c r="I3525">
        <f>Ergebnis!$C$4/1000*Eigenverbrauch!F3525</f>
        <v>0</v>
      </c>
      <c r="J3525">
        <f t="shared" ref="J3525:J3588" si="165">MIN(G3525,H3525)*0.85</f>
        <v>0.32108639246326348</v>
      </c>
      <c r="K3525">
        <f t="shared" ref="K3525:K3588" si="166">G3525-J3525</f>
        <v>5.6662304552340614E-2</v>
      </c>
      <c r="L3525">
        <f t="shared" ref="L3525:L3588" si="167">MIN(I3525,K3525)*0.9</f>
        <v>0</v>
      </c>
    </row>
    <row r="3526" spans="2:12" x14ac:dyDescent="0.35">
      <c r="B3526" s="30">
        <v>41055</v>
      </c>
      <c r="C3526" s="31" t="s">
        <v>71</v>
      </c>
      <c r="D3526" s="32">
        <v>2.5058087499712574E-5</v>
      </c>
      <c r="E3526" s="32">
        <v>0.1443263979564032</v>
      </c>
      <c r="F3526">
        <v>0</v>
      </c>
      <c r="G3526">
        <f>(D3526*Ergebnis!$C$2*Ergebnis!$C$6)</f>
        <v>0.16438105399811448</v>
      </c>
      <c r="H3526">
        <f>Ergebnis!$C$3/1000*Eigenverbrauch!E3526</f>
        <v>0.43297919386920958</v>
      </c>
      <c r="I3526">
        <f>Ergebnis!$C$4/1000*Eigenverbrauch!F3526</f>
        <v>0</v>
      </c>
      <c r="J3526">
        <f t="shared" si="165"/>
        <v>0.13972389589839732</v>
      </c>
      <c r="K3526">
        <f t="shared" si="166"/>
        <v>2.4657158099717164E-2</v>
      </c>
      <c r="L3526">
        <f t="shared" si="167"/>
        <v>0</v>
      </c>
    </row>
    <row r="3527" spans="2:12" x14ac:dyDescent="0.35">
      <c r="B3527" s="30">
        <v>41055</v>
      </c>
      <c r="C3527" s="31" t="s">
        <v>72</v>
      </c>
      <c r="D3527" s="32">
        <v>2.98304305020188E-5</v>
      </c>
      <c r="E3527" s="32">
        <v>0.14272460866360853</v>
      </c>
      <c r="F3527">
        <v>0</v>
      </c>
      <c r="G3527">
        <f>(D3527*Ergebnis!$C$2*Ergebnis!$C$6)</f>
        <v>0.19568762409324333</v>
      </c>
      <c r="H3527">
        <f>Ergebnis!$C$3/1000*Eigenverbrauch!E3527</f>
        <v>0.4281738259908256</v>
      </c>
      <c r="I3527">
        <f>Ergebnis!$C$4/1000*Eigenverbrauch!F3527</f>
        <v>0</v>
      </c>
      <c r="J3527">
        <f t="shared" si="165"/>
        <v>0.16633448047925684</v>
      </c>
      <c r="K3527">
        <f t="shared" si="166"/>
        <v>2.9353143613986499E-2</v>
      </c>
      <c r="L3527">
        <f t="shared" si="167"/>
        <v>0</v>
      </c>
    </row>
    <row r="3528" spans="2:12" x14ac:dyDescent="0.35">
      <c r="B3528" s="30">
        <v>41055</v>
      </c>
      <c r="C3528" s="31" t="s">
        <v>73</v>
      </c>
      <c r="D3528" s="32">
        <v>2.5636553318173935E-6</v>
      </c>
      <c r="E3528" s="32">
        <v>0.13364461471295067</v>
      </c>
      <c r="F3528">
        <v>0</v>
      </c>
      <c r="G3528">
        <f>(D3528*Ergebnis!$C$2*Ergebnis!$C$6)</f>
        <v>1.6817578976722102E-2</v>
      </c>
      <c r="H3528">
        <f>Ergebnis!$C$3/1000*Eigenverbrauch!E3528</f>
        <v>0.40093384413885202</v>
      </c>
      <c r="I3528">
        <f>Ergebnis!$C$4/1000*Eigenverbrauch!F3528</f>
        <v>0</v>
      </c>
      <c r="J3528">
        <f t="shared" si="165"/>
        <v>1.4294942130213786E-2</v>
      </c>
      <c r="K3528">
        <f t="shared" si="166"/>
        <v>2.5226368465083165E-3</v>
      </c>
      <c r="L3528">
        <f t="shared" si="167"/>
        <v>0</v>
      </c>
    </row>
    <row r="3529" spans="2:12" x14ac:dyDescent="0.35">
      <c r="B3529" s="30">
        <v>41055</v>
      </c>
      <c r="C3529" s="31" t="s">
        <v>74</v>
      </c>
      <c r="D3529" s="32">
        <v>0</v>
      </c>
      <c r="E3529" s="32">
        <v>0.12537716212470457</v>
      </c>
      <c r="F3529">
        <v>0</v>
      </c>
      <c r="G3529">
        <f>(D3529*Ergebnis!$C$2*Ergebnis!$C$6)</f>
        <v>0</v>
      </c>
      <c r="H3529">
        <f>Ergebnis!$C$3/1000*Eigenverbrauch!E3529</f>
        <v>0.3761314863741137</v>
      </c>
      <c r="I3529">
        <f>Ergebnis!$C$4/1000*Eigenverbrauch!F3529</f>
        <v>0</v>
      </c>
      <c r="J3529">
        <f t="shared" si="165"/>
        <v>0</v>
      </c>
      <c r="K3529">
        <f t="shared" si="166"/>
        <v>0</v>
      </c>
      <c r="L3529">
        <f t="shared" si="167"/>
        <v>0</v>
      </c>
    </row>
    <row r="3530" spans="2:12" x14ac:dyDescent="0.35">
      <c r="B3530" s="30">
        <v>41055</v>
      </c>
      <c r="C3530" s="31" t="s">
        <v>75</v>
      </c>
      <c r="D3530" s="32">
        <v>0</v>
      </c>
      <c r="E3530" s="32">
        <v>0.11774798266313997</v>
      </c>
      <c r="F3530">
        <v>0</v>
      </c>
      <c r="G3530">
        <f>(D3530*Ergebnis!$C$2*Ergebnis!$C$6)</f>
        <v>0</v>
      </c>
      <c r="H3530">
        <f>Ergebnis!$C$3/1000*Eigenverbrauch!E3530</f>
        <v>0.35324394798941994</v>
      </c>
      <c r="I3530">
        <f>Ergebnis!$C$4/1000*Eigenverbrauch!F3530</f>
        <v>0</v>
      </c>
      <c r="J3530">
        <f t="shared" si="165"/>
        <v>0</v>
      </c>
      <c r="K3530">
        <f t="shared" si="166"/>
        <v>0</v>
      </c>
      <c r="L3530">
        <f t="shared" si="167"/>
        <v>0</v>
      </c>
    </row>
    <row r="3531" spans="2:12" x14ac:dyDescent="0.35">
      <c r="B3531" s="30">
        <v>41055</v>
      </c>
      <c r="C3531" s="31" t="s">
        <v>76</v>
      </c>
      <c r="D3531" s="32">
        <v>0</v>
      </c>
      <c r="E3531" s="32">
        <v>0.10868939553862848</v>
      </c>
      <c r="F3531">
        <v>0</v>
      </c>
      <c r="G3531">
        <f>(D3531*Ergebnis!$C$2*Ergebnis!$C$6)</f>
        <v>0</v>
      </c>
      <c r="H3531">
        <f>Ergebnis!$C$3/1000*Eigenverbrauch!E3531</f>
        <v>0.32606818661588544</v>
      </c>
      <c r="I3531">
        <f>Ergebnis!$C$4/1000*Eigenverbrauch!F3531</f>
        <v>0</v>
      </c>
      <c r="J3531">
        <f t="shared" si="165"/>
        <v>0</v>
      </c>
      <c r="K3531">
        <f t="shared" si="166"/>
        <v>0</v>
      </c>
      <c r="L3531">
        <f t="shared" si="167"/>
        <v>0</v>
      </c>
    </row>
    <row r="3532" spans="2:12" x14ac:dyDescent="0.35">
      <c r="B3532" s="30">
        <v>41056</v>
      </c>
      <c r="C3532" s="31" t="s">
        <v>53</v>
      </c>
      <c r="D3532" s="32">
        <v>0</v>
      </c>
      <c r="E3532" s="32">
        <v>9.7092449349927751E-2</v>
      </c>
      <c r="F3532">
        <v>0</v>
      </c>
      <c r="G3532">
        <f>(D3532*Ergebnis!$C$2*Ergebnis!$C$6)</f>
        <v>0</v>
      </c>
      <c r="H3532">
        <f>Ergebnis!$C$3/1000*Eigenverbrauch!E3532</f>
        <v>0.29127734804978322</v>
      </c>
      <c r="I3532">
        <f>Ergebnis!$C$4/1000*Eigenverbrauch!F3532</f>
        <v>0</v>
      </c>
      <c r="J3532">
        <f t="shared" si="165"/>
        <v>0</v>
      </c>
      <c r="K3532">
        <f t="shared" si="166"/>
        <v>0</v>
      </c>
      <c r="L3532">
        <f t="shared" si="167"/>
        <v>0</v>
      </c>
    </row>
    <row r="3533" spans="2:12" x14ac:dyDescent="0.35">
      <c r="B3533" s="30">
        <v>41056</v>
      </c>
      <c r="C3533" s="31" t="s">
        <v>54</v>
      </c>
      <c r="D3533" s="32">
        <v>0</v>
      </c>
      <c r="E3533" s="32">
        <v>8.7272812063187169E-2</v>
      </c>
      <c r="F3533">
        <v>0</v>
      </c>
      <c r="G3533">
        <f>(D3533*Ergebnis!$C$2*Ergebnis!$C$6)</f>
        <v>0</v>
      </c>
      <c r="H3533">
        <f>Ergebnis!$C$3/1000*Eigenverbrauch!E3533</f>
        <v>0.26181843618956152</v>
      </c>
      <c r="I3533">
        <f>Ergebnis!$C$4/1000*Eigenverbrauch!F3533</f>
        <v>0</v>
      </c>
      <c r="J3533">
        <f t="shared" si="165"/>
        <v>0</v>
      </c>
      <c r="K3533">
        <f t="shared" si="166"/>
        <v>0</v>
      </c>
      <c r="L3533">
        <f t="shared" si="167"/>
        <v>0</v>
      </c>
    </row>
    <row r="3534" spans="2:12" x14ac:dyDescent="0.35">
      <c r="B3534" s="30">
        <v>41056</v>
      </c>
      <c r="C3534" s="31" t="s">
        <v>55</v>
      </c>
      <c r="D3534" s="32">
        <v>0</v>
      </c>
      <c r="E3534" s="32">
        <v>7.9739848459693841E-2</v>
      </c>
      <c r="F3534">
        <v>0</v>
      </c>
      <c r="G3534">
        <f>(D3534*Ergebnis!$C$2*Ergebnis!$C$6)</f>
        <v>0</v>
      </c>
      <c r="H3534">
        <f>Ergebnis!$C$3/1000*Eigenverbrauch!E3534</f>
        <v>0.23921954537908152</v>
      </c>
      <c r="I3534">
        <f>Ergebnis!$C$4/1000*Eigenverbrauch!F3534</f>
        <v>0</v>
      </c>
      <c r="J3534">
        <f t="shared" si="165"/>
        <v>0</v>
      </c>
      <c r="K3534">
        <f t="shared" si="166"/>
        <v>0</v>
      </c>
      <c r="L3534">
        <f t="shared" si="167"/>
        <v>0</v>
      </c>
    </row>
    <row r="3535" spans="2:12" x14ac:dyDescent="0.35">
      <c r="B3535" s="30">
        <v>41056</v>
      </c>
      <c r="C3535" s="31" t="s">
        <v>56</v>
      </c>
      <c r="D3535" s="32">
        <v>0</v>
      </c>
      <c r="E3535" s="32">
        <v>7.5079937393861124E-2</v>
      </c>
      <c r="F3535">
        <v>0</v>
      </c>
      <c r="G3535">
        <f>(D3535*Ergebnis!$C$2*Ergebnis!$C$6)</f>
        <v>0</v>
      </c>
      <c r="H3535">
        <f>Ergebnis!$C$3/1000*Eigenverbrauch!E3535</f>
        <v>0.22523981218158337</v>
      </c>
      <c r="I3535">
        <f>Ergebnis!$C$4/1000*Eigenverbrauch!F3535</f>
        <v>0</v>
      </c>
      <c r="J3535">
        <f t="shared" si="165"/>
        <v>0</v>
      </c>
      <c r="K3535">
        <f t="shared" si="166"/>
        <v>0</v>
      </c>
      <c r="L3535">
        <f t="shared" si="167"/>
        <v>0</v>
      </c>
    </row>
    <row r="3536" spans="2:12" x14ac:dyDescent="0.35">
      <c r="B3536" s="30">
        <v>41056</v>
      </c>
      <c r="C3536" s="31" t="s">
        <v>57</v>
      </c>
      <c r="D3536" s="32">
        <v>0</v>
      </c>
      <c r="E3536" s="32">
        <v>7.5508994240145733E-2</v>
      </c>
      <c r="F3536">
        <v>0</v>
      </c>
      <c r="G3536">
        <f>(D3536*Ergebnis!$C$2*Ergebnis!$C$6)</f>
        <v>0</v>
      </c>
      <c r="H3536">
        <f>Ergebnis!$C$3/1000*Eigenverbrauch!E3536</f>
        <v>0.2265269827204372</v>
      </c>
      <c r="I3536">
        <f>Ergebnis!$C$4/1000*Eigenverbrauch!F3536</f>
        <v>0</v>
      </c>
      <c r="J3536">
        <f t="shared" si="165"/>
        <v>0</v>
      </c>
      <c r="K3536">
        <f t="shared" si="166"/>
        <v>0</v>
      </c>
      <c r="L3536">
        <f t="shared" si="167"/>
        <v>0</v>
      </c>
    </row>
    <row r="3537" spans="2:12" x14ac:dyDescent="0.35">
      <c r="B3537" s="30">
        <v>41056</v>
      </c>
      <c r="C3537" s="31" t="s">
        <v>58</v>
      </c>
      <c r="D3537" s="32">
        <v>5.2587801678305506E-8</v>
      </c>
      <c r="E3537" s="32">
        <v>8.1259885327604559E-2</v>
      </c>
      <c r="F3537">
        <v>0</v>
      </c>
      <c r="G3537">
        <f>(D3537*Ergebnis!$C$2*Ergebnis!$C$6)</f>
        <v>3.4497597900968411E-4</v>
      </c>
      <c r="H3537">
        <f>Ergebnis!$C$3/1000*Eigenverbrauch!E3537</f>
        <v>0.24377965598281368</v>
      </c>
      <c r="I3537">
        <f>Ergebnis!$C$4/1000*Eigenverbrauch!F3537</f>
        <v>0</v>
      </c>
      <c r="J3537">
        <f t="shared" si="165"/>
        <v>2.932295821582315E-4</v>
      </c>
      <c r="K3537">
        <f t="shared" si="166"/>
        <v>5.1746396851452608E-5</v>
      </c>
      <c r="L3537">
        <f t="shared" si="167"/>
        <v>0</v>
      </c>
    </row>
    <row r="3538" spans="2:12" x14ac:dyDescent="0.35">
      <c r="B3538" s="30">
        <v>41056</v>
      </c>
      <c r="C3538" s="31" t="s">
        <v>59</v>
      </c>
      <c r="D3538" s="32">
        <v>1.5105846032093258E-5</v>
      </c>
      <c r="E3538" s="32">
        <v>9.2279392033793414E-2</v>
      </c>
      <c r="F3538">
        <v>0</v>
      </c>
      <c r="G3538">
        <f>(D3538*Ergebnis!$C$2*Ergebnis!$C$6)</f>
        <v>9.9094349970531778E-2</v>
      </c>
      <c r="H3538">
        <f>Ergebnis!$C$3/1000*Eigenverbrauch!E3538</f>
        <v>0.27683817610138023</v>
      </c>
      <c r="I3538">
        <f>Ergebnis!$C$4/1000*Eigenverbrauch!F3538</f>
        <v>0</v>
      </c>
      <c r="J3538">
        <f t="shared" si="165"/>
        <v>8.4230197474952015E-2</v>
      </c>
      <c r="K3538">
        <f t="shared" si="166"/>
        <v>1.4864152495579763E-2</v>
      </c>
      <c r="L3538">
        <f t="shared" si="167"/>
        <v>0</v>
      </c>
    </row>
    <row r="3539" spans="2:12" x14ac:dyDescent="0.35">
      <c r="B3539" s="30">
        <v>41056</v>
      </c>
      <c r="C3539" s="31" t="s">
        <v>60</v>
      </c>
      <c r="D3539" s="32">
        <v>6.0541706682149215E-5</v>
      </c>
      <c r="E3539" s="32">
        <v>0.10556785164458865</v>
      </c>
      <c r="F3539">
        <v>0</v>
      </c>
      <c r="G3539">
        <f>(D3539*Ergebnis!$C$2*Ergebnis!$C$6)</f>
        <v>0.39715359583489884</v>
      </c>
      <c r="H3539">
        <f>Ergebnis!$C$3/1000*Eigenverbrauch!E3539</f>
        <v>0.31670355493376595</v>
      </c>
      <c r="I3539">
        <f>Ergebnis!$C$4/1000*Eigenverbrauch!F3539</f>
        <v>0</v>
      </c>
      <c r="J3539">
        <f t="shared" si="165"/>
        <v>0.26919802169370105</v>
      </c>
      <c r="K3539">
        <f t="shared" si="166"/>
        <v>0.12795557414119779</v>
      </c>
      <c r="L3539">
        <f t="shared" si="167"/>
        <v>0</v>
      </c>
    </row>
    <row r="3540" spans="2:12" x14ac:dyDescent="0.35">
      <c r="B3540" s="30">
        <v>41056</v>
      </c>
      <c r="C3540" s="31" t="s">
        <v>61</v>
      </c>
      <c r="D3540" s="32">
        <v>1.2264790046422801E-4</v>
      </c>
      <c r="E3540" s="32">
        <v>0.13100555937430827</v>
      </c>
      <c r="F3540">
        <v>0</v>
      </c>
      <c r="G3540">
        <f>(D3540*Ergebnis!$C$2*Ergebnis!$C$6)</f>
        <v>0.80457022704533576</v>
      </c>
      <c r="H3540">
        <f>Ergebnis!$C$3/1000*Eigenverbrauch!E3540</f>
        <v>0.39301667812292485</v>
      </c>
      <c r="I3540">
        <f>Ergebnis!$C$4/1000*Eigenverbrauch!F3540</f>
        <v>0</v>
      </c>
      <c r="J3540">
        <f t="shared" si="165"/>
        <v>0.3340641764044861</v>
      </c>
      <c r="K3540">
        <f t="shared" si="166"/>
        <v>0.47050605064084966</v>
      </c>
      <c r="L3540">
        <f t="shared" si="167"/>
        <v>0</v>
      </c>
    </row>
    <row r="3541" spans="2:12" x14ac:dyDescent="0.35">
      <c r="B3541" s="30">
        <v>41056</v>
      </c>
      <c r="C3541" s="31" t="s">
        <v>62</v>
      </c>
      <c r="D3541" s="32">
        <v>2.1837084646916363E-4</v>
      </c>
      <c r="E3541" s="32">
        <v>0.15356056707555055</v>
      </c>
      <c r="F3541">
        <v>0</v>
      </c>
      <c r="G3541">
        <f>(D3541*Ergebnis!$C$2*Ergebnis!$C$6)</f>
        <v>1.4325127528377133</v>
      </c>
      <c r="H3541">
        <f>Ergebnis!$C$3/1000*Eigenverbrauch!E3541</f>
        <v>0.46068170122665164</v>
      </c>
      <c r="I3541">
        <f>Ergebnis!$C$4/1000*Eigenverbrauch!F3541</f>
        <v>0</v>
      </c>
      <c r="J3541">
        <f t="shared" si="165"/>
        <v>0.39157944604265388</v>
      </c>
      <c r="K3541">
        <f t="shared" si="166"/>
        <v>1.0409333067950595</v>
      </c>
      <c r="L3541">
        <f t="shared" si="167"/>
        <v>0</v>
      </c>
    </row>
    <row r="3542" spans="2:12" x14ac:dyDescent="0.35">
      <c r="B3542" s="30">
        <v>41056</v>
      </c>
      <c r="C3542" s="31" t="s">
        <v>63</v>
      </c>
      <c r="D3542" s="32">
        <v>2.4484880461419047E-4</v>
      </c>
      <c r="E3542" s="32">
        <v>0.16291517374186384</v>
      </c>
      <c r="F3542">
        <v>0</v>
      </c>
      <c r="G3542">
        <f>(D3542*Ergebnis!$C$2*Ergebnis!$C$6)</f>
        <v>1.6062081582690895</v>
      </c>
      <c r="H3542">
        <f>Ergebnis!$C$3/1000*Eigenverbrauch!E3542</f>
        <v>0.48874552122559156</v>
      </c>
      <c r="I3542">
        <f>Ergebnis!$C$4/1000*Eigenverbrauch!F3542</f>
        <v>0</v>
      </c>
      <c r="J3542">
        <f t="shared" si="165"/>
        <v>0.41543369304175282</v>
      </c>
      <c r="K3542">
        <f t="shared" si="166"/>
        <v>1.1907744652273367</v>
      </c>
      <c r="L3542">
        <f t="shared" si="167"/>
        <v>0</v>
      </c>
    </row>
    <row r="3543" spans="2:12" x14ac:dyDescent="0.35">
      <c r="B3543" s="30">
        <v>41056</v>
      </c>
      <c r="C3543" s="31" t="s">
        <v>64</v>
      </c>
      <c r="D3543" s="32">
        <v>2.4572965029230208E-4</v>
      </c>
      <c r="E3543" s="32">
        <v>0.16997288384792136</v>
      </c>
      <c r="F3543">
        <v>0</v>
      </c>
      <c r="G3543">
        <f>(D3543*Ergebnis!$C$2*Ergebnis!$C$6)</f>
        <v>1.6119865059175016</v>
      </c>
      <c r="H3543">
        <f>Ergebnis!$C$3/1000*Eigenverbrauch!E3543</f>
        <v>0.50991865154376415</v>
      </c>
      <c r="I3543">
        <f>Ergebnis!$C$4/1000*Eigenverbrauch!F3543</f>
        <v>0</v>
      </c>
      <c r="J3543">
        <f t="shared" si="165"/>
        <v>0.43343085381219953</v>
      </c>
      <c r="K3543">
        <f t="shared" si="166"/>
        <v>1.178555652105302</v>
      </c>
      <c r="L3543">
        <f t="shared" si="167"/>
        <v>0</v>
      </c>
    </row>
    <row r="3544" spans="2:12" x14ac:dyDescent="0.35">
      <c r="B3544" s="30">
        <v>41056</v>
      </c>
      <c r="C3544" s="31" t="s">
        <v>65</v>
      </c>
      <c r="D3544" s="32">
        <v>1.793769915247001E-4</v>
      </c>
      <c r="E3544" s="32">
        <v>0.16503726677228589</v>
      </c>
      <c r="F3544">
        <v>0</v>
      </c>
      <c r="G3544">
        <f>(D3544*Ergebnis!$C$2*Ergebnis!$C$6)</f>
        <v>1.1767130644020327</v>
      </c>
      <c r="H3544">
        <f>Ergebnis!$C$3/1000*Eigenverbrauch!E3544</f>
        <v>0.49511180031685764</v>
      </c>
      <c r="I3544">
        <f>Ergebnis!$C$4/1000*Eigenverbrauch!F3544</f>
        <v>0</v>
      </c>
      <c r="J3544">
        <f t="shared" si="165"/>
        <v>0.42084503026932901</v>
      </c>
      <c r="K3544">
        <f t="shared" si="166"/>
        <v>0.75586803413270376</v>
      </c>
      <c r="L3544">
        <f t="shared" si="167"/>
        <v>0</v>
      </c>
    </row>
    <row r="3545" spans="2:12" x14ac:dyDescent="0.35">
      <c r="B3545" s="30">
        <v>41056</v>
      </c>
      <c r="C3545" s="31" t="s">
        <v>66</v>
      </c>
      <c r="D3545" s="32">
        <v>4.2467279245315612E-4</v>
      </c>
      <c r="E3545" s="32">
        <v>0.15109305961684916</v>
      </c>
      <c r="F3545">
        <v>0</v>
      </c>
      <c r="G3545">
        <f>(D3545*Ergebnis!$C$2*Ergebnis!$C$6)</f>
        <v>2.7858535184927042</v>
      </c>
      <c r="H3545">
        <f>Ergebnis!$C$3/1000*Eigenverbrauch!E3545</f>
        <v>0.45327917885054747</v>
      </c>
      <c r="I3545">
        <f>Ergebnis!$C$4/1000*Eigenverbrauch!F3545</f>
        <v>0</v>
      </c>
      <c r="J3545">
        <f t="shared" si="165"/>
        <v>0.38528730202296535</v>
      </c>
      <c r="K3545">
        <f t="shared" si="166"/>
        <v>2.400566216469739</v>
      </c>
      <c r="L3545">
        <f t="shared" si="167"/>
        <v>0</v>
      </c>
    </row>
    <row r="3546" spans="2:12" x14ac:dyDescent="0.35">
      <c r="B3546" s="30">
        <v>41056</v>
      </c>
      <c r="C3546" s="31" t="s">
        <v>67</v>
      </c>
      <c r="D3546" s="32">
        <v>5.6617341981905669E-4</v>
      </c>
      <c r="E3546" s="32">
        <v>0.13841927007539973</v>
      </c>
      <c r="F3546">
        <v>0</v>
      </c>
      <c r="G3546">
        <f>(D3546*Ergebnis!$C$2*Ergebnis!$C$6)</f>
        <v>3.7140976340130121</v>
      </c>
      <c r="H3546">
        <f>Ergebnis!$C$3/1000*Eigenverbrauch!E3546</f>
        <v>0.41525781022619918</v>
      </c>
      <c r="I3546">
        <f>Ergebnis!$C$4/1000*Eigenverbrauch!F3546</f>
        <v>0</v>
      </c>
      <c r="J3546">
        <f t="shared" si="165"/>
        <v>0.35296913869226931</v>
      </c>
      <c r="K3546">
        <f t="shared" si="166"/>
        <v>3.3611284953207425</v>
      </c>
      <c r="L3546">
        <f t="shared" si="167"/>
        <v>0</v>
      </c>
    </row>
    <row r="3547" spans="2:12" x14ac:dyDescent="0.35">
      <c r="B3547" s="30">
        <v>41056</v>
      </c>
      <c r="C3547" s="31" t="s">
        <v>68</v>
      </c>
      <c r="D3547" s="32">
        <v>3.2509778997528467E-4</v>
      </c>
      <c r="E3547" s="32">
        <v>0.12907708868717968</v>
      </c>
      <c r="F3547">
        <v>0</v>
      </c>
      <c r="G3547">
        <f>(D3547*Ergebnis!$C$2*Ergebnis!$C$6)</f>
        <v>2.1326415022378673</v>
      </c>
      <c r="H3547">
        <f>Ergebnis!$C$3/1000*Eigenverbrauch!E3547</f>
        <v>0.38723126606153901</v>
      </c>
      <c r="I3547">
        <f>Ergebnis!$C$4/1000*Eigenverbrauch!F3547</f>
        <v>0</v>
      </c>
      <c r="J3547">
        <f t="shared" si="165"/>
        <v>0.32914657615230813</v>
      </c>
      <c r="K3547">
        <f t="shared" si="166"/>
        <v>1.8034949260855591</v>
      </c>
      <c r="L3547">
        <f t="shared" si="167"/>
        <v>0</v>
      </c>
    </row>
    <row r="3548" spans="2:12" x14ac:dyDescent="0.35">
      <c r="B3548" s="30">
        <v>41056</v>
      </c>
      <c r="C3548" s="31" t="s">
        <v>69</v>
      </c>
      <c r="D3548" s="32">
        <v>1.807705682691752E-4</v>
      </c>
      <c r="E3548" s="32">
        <v>0.13055834013506398</v>
      </c>
      <c r="F3548">
        <v>0</v>
      </c>
      <c r="G3548">
        <f>(D3548*Ergebnis!$C$2*Ergebnis!$C$6)</f>
        <v>1.1858549278457893</v>
      </c>
      <c r="H3548">
        <f>Ergebnis!$C$3/1000*Eigenverbrauch!E3548</f>
        <v>0.39167502040519198</v>
      </c>
      <c r="I3548">
        <f>Ergebnis!$C$4/1000*Eigenverbrauch!F3548</f>
        <v>0</v>
      </c>
      <c r="J3548">
        <f t="shared" si="165"/>
        <v>0.33292376734441315</v>
      </c>
      <c r="K3548">
        <f t="shared" si="166"/>
        <v>0.85293116050137607</v>
      </c>
      <c r="L3548">
        <f t="shared" si="167"/>
        <v>0</v>
      </c>
    </row>
    <row r="3549" spans="2:12" x14ac:dyDescent="0.35">
      <c r="B3549" s="30">
        <v>41056</v>
      </c>
      <c r="C3549" s="31" t="s">
        <v>70</v>
      </c>
      <c r="D3549" s="32">
        <v>2.3668454840363351E-4</v>
      </c>
      <c r="E3549" s="32">
        <v>0.13591821734678641</v>
      </c>
      <c r="F3549">
        <v>0</v>
      </c>
      <c r="G3549">
        <f>(D3549*Ergebnis!$C$2*Ergebnis!$C$6)</f>
        <v>1.5526506375278359</v>
      </c>
      <c r="H3549">
        <f>Ergebnis!$C$3/1000*Eigenverbrauch!E3549</f>
        <v>0.40775465204035921</v>
      </c>
      <c r="I3549">
        <f>Ergebnis!$C$4/1000*Eigenverbrauch!F3549</f>
        <v>0</v>
      </c>
      <c r="J3549">
        <f t="shared" si="165"/>
        <v>0.34659145423430532</v>
      </c>
      <c r="K3549">
        <f t="shared" si="166"/>
        <v>1.2060591832935306</v>
      </c>
      <c r="L3549">
        <f t="shared" si="167"/>
        <v>0</v>
      </c>
    </row>
    <row r="3550" spans="2:12" x14ac:dyDescent="0.35">
      <c r="B3550" s="30">
        <v>41056</v>
      </c>
      <c r="C3550" s="31" t="s">
        <v>71</v>
      </c>
      <c r="D3550" s="32">
        <v>1.205969761987741E-4</v>
      </c>
      <c r="E3550" s="32">
        <v>0.14416028337851433</v>
      </c>
      <c r="F3550">
        <v>0</v>
      </c>
      <c r="G3550">
        <f>(D3550*Ergebnis!$C$2*Ergebnis!$C$6)</f>
        <v>0.79111616386395811</v>
      </c>
      <c r="H3550">
        <f>Ergebnis!$C$3/1000*Eigenverbrauch!E3550</f>
        <v>0.43248085013554299</v>
      </c>
      <c r="I3550">
        <f>Ergebnis!$C$4/1000*Eigenverbrauch!F3550</f>
        <v>0</v>
      </c>
      <c r="J3550">
        <f t="shared" si="165"/>
        <v>0.36760872261521155</v>
      </c>
      <c r="K3550">
        <f t="shared" si="166"/>
        <v>0.42350744124874656</v>
      </c>
      <c r="L3550">
        <f t="shared" si="167"/>
        <v>0</v>
      </c>
    </row>
    <row r="3551" spans="2:12" x14ac:dyDescent="0.35">
      <c r="B3551" s="30">
        <v>41056</v>
      </c>
      <c r="C3551" s="31" t="s">
        <v>72</v>
      </c>
      <c r="D3551" s="32">
        <v>4.7158111155020462E-5</v>
      </c>
      <c r="E3551" s="32">
        <v>0.15149044386106639</v>
      </c>
      <c r="F3551">
        <v>0</v>
      </c>
      <c r="G3551">
        <f>(D3551*Ergebnis!$C$2*Ergebnis!$C$6)</f>
        <v>0.30935720917693421</v>
      </c>
      <c r="H3551">
        <f>Ergebnis!$C$3/1000*Eigenverbrauch!E3551</f>
        <v>0.45447133158319919</v>
      </c>
      <c r="I3551">
        <f>Ergebnis!$C$4/1000*Eigenverbrauch!F3551</f>
        <v>0</v>
      </c>
      <c r="J3551">
        <f t="shared" si="165"/>
        <v>0.26295362780039405</v>
      </c>
      <c r="K3551">
        <f t="shared" si="166"/>
        <v>4.6403581376540159E-2</v>
      </c>
      <c r="L3551">
        <f t="shared" si="167"/>
        <v>0</v>
      </c>
    </row>
    <row r="3552" spans="2:12" x14ac:dyDescent="0.35">
      <c r="B3552" s="30">
        <v>41056</v>
      </c>
      <c r="C3552" s="31" t="s">
        <v>73</v>
      </c>
      <c r="D3552" s="32">
        <v>7.007324573634209E-6</v>
      </c>
      <c r="E3552" s="32">
        <v>0.15672141495655403</v>
      </c>
      <c r="F3552">
        <v>0</v>
      </c>
      <c r="G3552">
        <f>(D3552*Ergebnis!$C$2*Ergebnis!$C$6)</f>
        <v>4.5968049203040415E-2</v>
      </c>
      <c r="H3552">
        <f>Ergebnis!$C$3/1000*Eigenverbrauch!E3552</f>
        <v>0.47016424486966213</v>
      </c>
      <c r="I3552">
        <f>Ergebnis!$C$4/1000*Eigenverbrauch!F3552</f>
        <v>0</v>
      </c>
      <c r="J3552">
        <f t="shared" si="165"/>
        <v>3.9072841822584352E-2</v>
      </c>
      <c r="K3552">
        <f t="shared" si="166"/>
        <v>6.8952073804560629E-3</v>
      </c>
      <c r="L3552">
        <f t="shared" si="167"/>
        <v>0</v>
      </c>
    </row>
    <row r="3553" spans="2:12" x14ac:dyDescent="0.35">
      <c r="B3553" s="30">
        <v>41056</v>
      </c>
      <c r="C3553" s="31" t="s">
        <v>74</v>
      </c>
      <c r="D3553" s="32">
        <v>0</v>
      </c>
      <c r="E3553" s="32">
        <v>0.14367130176385812</v>
      </c>
      <c r="F3553">
        <v>0</v>
      </c>
      <c r="G3553">
        <f>(D3553*Ergebnis!$C$2*Ergebnis!$C$6)</f>
        <v>0</v>
      </c>
      <c r="H3553">
        <f>Ergebnis!$C$3/1000*Eigenverbrauch!E3553</f>
        <v>0.43101390529157435</v>
      </c>
      <c r="I3553">
        <f>Ergebnis!$C$4/1000*Eigenverbrauch!F3553</f>
        <v>0</v>
      </c>
      <c r="J3553">
        <f t="shared" si="165"/>
        <v>0</v>
      </c>
      <c r="K3553">
        <f t="shared" si="166"/>
        <v>0</v>
      </c>
      <c r="L3553">
        <f t="shared" si="167"/>
        <v>0</v>
      </c>
    </row>
    <row r="3554" spans="2:12" x14ac:dyDescent="0.35">
      <c r="B3554" s="30">
        <v>41056</v>
      </c>
      <c r="C3554" s="31" t="s">
        <v>75</v>
      </c>
      <c r="D3554" s="32">
        <v>0</v>
      </c>
      <c r="E3554" s="32">
        <v>0.12176451253663798</v>
      </c>
      <c r="F3554">
        <v>0</v>
      </c>
      <c r="G3554">
        <f>(D3554*Ergebnis!$C$2*Ergebnis!$C$6)</f>
        <v>0</v>
      </c>
      <c r="H3554">
        <f>Ergebnis!$C$3/1000*Eigenverbrauch!E3554</f>
        <v>0.3652935376099139</v>
      </c>
      <c r="I3554">
        <f>Ergebnis!$C$4/1000*Eigenverbrauch!F3554</f>
        <v>0</v>
      </c>
      <c r="J3554">
        <f t="shared" si="165"/>
        <v>0</v>
      </c>
      <c r="K3554">
        <f t="shared" si="166"/>
        <v>0</v>
      </c>
      <c r="L3554">
        <f t="shared" si="167"/>
        <v>0</v>
      </c>
    </row>
    <row r="3555" spans="2:12" x14ac:dyDescent="0.35">
      <c r="B3555" s="30">
        <v>41056</v>
      </c>
      <c r="C3555" s="31" t="s">
        <v>76</v>
      </c>
      <c r="D3555" s="32">
        <v>0</v>
      </c>
      <c r="E3555" s="32">
        <v>9.8597192383851409E-2</v>
      </c>
      <c r="F3555">
        <v>0</v>
      </c>
      <c r="G3555">
        <f>(D3555*Ergebnis!$C$2*Ergebnis!$C$6)</f>
        <v>0</v>
      </c>
      <c r="H3555">
        <f>Ergebnis!$C$3/1000*Eigenverbrauch!E3555</f>
        <v>0.29579157715155424</v>
      </c>
      <c r="I3555">
        <f>Ergebnis!$C$4/1000*Eigenverbrauch!F3555</f>
        <v>0</v>
      </c>
      <c r="J3555">
        <f t="shared" si="165"/>
        <v>0</v>
      </c>
      <c r="K3555">
        <f t="shared" si="166"/>
        <v>0</v>
      </c>
      <c r="L3555">
        <f t="shared" si="167"/>
        <v>0</v>
      </c>
    </row>
    <row r="3556" spans="2:12" x14ac:dyDescent="0.35">
      <c r="B3556" s="30">
        <v>41057</v>
      </c>
      <c r="C3556" s="31" t="s">
        <v>53</v>
      </c>
      <c r="D3556" s="32">
        <v>0</v>
      </c>
      <c r="E3556" s="32">
        <v>9.7092449349927751E-2</v>
      </c>
      <c r="F3556">
        <v>0</v>
      </c>
      <c r="G3556">
        <f>(D3556*Ergebnis!$C$2*Ergebnis!$C$6)</f>
        <v>0</v>
      </c>
      <c r="H3556">
        <f>Ergebnis!$C$3/1000*Eigenverbrauch!E3556</f>
        <v>0.29127734804978322</v>
      </c>
      <c r="I3556">
        <f>Ergebnis!$C$4/1000*Eigenverbrauch!F3556</f>
        <v>0</v>
      </c>
      <c r="J3556">
        <f t="shared" si="165"/>
        <v>0</v>
      </c>
      <c r="K3556">
        <f t="shared" si="166"/>
        <v>0</v>
      </c>
      <c r="L3556">
        <f t="shared" si="167"/>
        <v>0</v>
      </c>
    </row>
    <row r="3557" spans="2:12" x14ac:dyDescent="0.35">
      <c r="B3557" s="30">
        <v>41057</v>
      </c>
      <c r="C3557" s="31" t="s">
        <v>54</v>
      </c>
      <c r="D3557" s="32">
        <v>0</v>
      </c>
      <c r="E3557" s="32">
        <v>8.7272812063187169E-2</v>
      </c>
      <c r="F3557">
        <v>0</v>
      </c>
      <c r="G3557">
        <f>(D3557*Ergebnis!$C$2*Ergebnis!$C$6)</f>
        <v>0</v>
      </c>
      <c r="H3557">
        <f>Ergebnis!$C$3/1000*Eigenverbrauch!E3557</f>
        <v>0.26181843618956152</v>
      </c>
      <c r="I3557">
        <f>Ergebnis!$C$4/1000*Eigenverbrauch!F3557</f>
        <v>0</v>
      </c>
      <c r="J3557">
        <f t="shared" si="165"/>
        <v>0</v>
      </c>
      <c r="K3557">
        <f t="shared" si="166"/>
        <v>0</v>
      </c>
      <c r="L3557">
        <f t="shared" si="167"/>
        <v>0</v>
      </c>
    </row>
    <row r="3558" spans="2:12" x14ac:dyDescent="0.35">
      <c r="B3558" s="30">
        <v>41057</v>
      </c>
      <c r="C3558" s="31" t="s">
        <v>55</v>
      </c>
      <c r="D3558" s="32">
        <v>0</v>
      </c>
      <c r="E3558" s="32">
        <v>7.9739848459693841E-2</v>
      </c>
      <c r="F3558">
        <v>0</v>
      </c>
      <c r="G3558">
        <f>(D3558*Ergebnis!$C$2*Ergebnis!$C$6)</f>
        <v>0</v>
      </c>
      <c r="H3558">
        <f>Ergebnis!$C$3/1000*Eigenverbrauch!E3558</f>
        <v>0.23921954537908152</v>
      </c>
      <c r="I3558">
        <f>Ergebnis!$C$4/1000*Eigenverbrauch!F3558</f>
        <v>0</v>
      </c>
      <c r="J3558">
        <f t="shared" si="165"/>
        <v>0</v>
      </c>
      <c r="K3558">
        <f t="shared" si="166"/>
        <v>0</v>
      </c>
      <c r="L3558">
        <f t="shared" si="167"/>
        <v>0</v>
      </c>
    </row>
    <row r="3559" spans="2:12" x14ac:dyDescent="0.35">
      <c r="B3559" s="30">
        <v>41057</v>
      </c>
      <c r="C3559" s="31" t="s">
        <v>56</v>
      </c>
      <c r="D3559" s="32">
        <v>0</v>
      </c>
      <c r="E3559" s="32">
        <v>7.5079937393861124E-2</v>
      </c>
      <c r="F3559">
        <v>0</v>
      </c>
      <c r="G3559">
        <f>(D3559*Ergebnis!$C$2*Ergebnis!$C$6)</f>
        <v>0</v>
      </c>
      <c r="H3559">
        <f>Ergebnis!$C$3/1000*Eigenverbrauch!E3559</f>
        <v>0.22523981218158337</v>
      </c>
      <c r="I3559">
        <f>Ergebnis!$C$4/1000*Eigenverbrauch!F3559</f>
        <v>0</v>
      </c>
      <c r="J3559">
        <f t="shared" si="165"/>
        <v>0</v>
      </c>
      <c r="K3559">
        <f t="shared" si="166"/>
        <v>0</v>
      </c>
      <c r="L3559">
        <f t="shared" si="167"/>
        <v>0</v>
      </c>
    </row>
    <row r="3560" spans="2:12" x14ac:dyDescent="0.35">
      <c r="B3560" s="30">
        <v>41057</v>
      </c>
      <c r="C3560" s="31" t="s">
        <v>57</v>
      </c>
      <c r="D3560" s="32">
        <v>0</v>
      </c>
      <c r="E3560" s="32">
        <v>7.5508994240145733E-2</v>
      </c>
      <c r="F3560">
        <v>0</v>
      </c>
      <c r="G3560">
        <f>(D3560*Ergebnis!$C$2*Ergebnis!$C$6)</f>
        <v>0</v>
      </c>
      <c r="H3560">
        <f>Ergebnis!$C$3/1000*Eigenverbrauch!E3560</f>
        <v>0.2265269827204372</v>
      </c>
      <c r="I3560">
        <f>Ergebnis!$C$4/1000*Eigenverbrauch!F3560</f>
        <v>0</v>
      </c>
      <c r="J3560">
        <f t="shared" si="165"/>
        <v>0</v>
      </c>
      <c r="K3560">
        <f t="shared" si="166"/>
        <v>0</v>
      </c>
      <c r="L3560">
        <f t="shared" si="167"/>
        <v>0</v>
      </c>
    </row>
    <row r="3561" spans="2:12" x14ac:dyDescent="0.35">
      <c r="B3561" s="30">
        <v>41057</v>
      </c>
      <c r="C3561" s="31" t="s">
        <v>58</v>
      </c>
      <c r="D3561" s="32">
        <v>1.4724584469925542E-6</v>
      </c>
      <c r="E3561" s="32">
        <v>8.1259885327604559E-2</v>
      </c>
      <c r="F3561">
        <v>0</v>
      </c>
      <c r="G3561">
        <f>(D3561*Ergebnis!$C$2*Ergebnis!$C$6)</f>
        <v>9.6593274122711553E-3</v>
      </c>
      <c r="H3561">
        <f>Ergebnis!$C$3/1000*Eigenverbrauch!E3561</f>
        <v>0.24377965598281368</v>
      </c>
      <c r="I3561">
        <f>Ergebnis!$C$4/1000*Eigenverbrauch!F3561</f>
        <v>0</v>
      </c>
      <c r="J3561">
        <f t="shared" si="165"/>
        <v>8.2104283004304814E-3</v>
      </c>
      <c r="K3561">
        <f t="shared" si="166"/>
        <v>1.4488991118406739E-3</v>
      </c>
      <c r="L3561">
        <f t="shared" si="167"/>
        <v>0</v>
      </c>
    </row>
    <row r="3562" spans="2:12" x14ac:dyDescent="0.35">
      <c r="B3562" s="30">
        <v>41057</v>
      </c>
      <c r="C3562" s="31" t="s">
        <v>59</v>
      </c>
      <c r="D3562" s="32">
        <v>2.1495263936007378E-5</v>
      </c>
      <c r="E3562" s="32">
        <v>9.2279392033793414E-2</v>
      </c>
      <c r="F3562">
        <v>0</v>
      </c>
      <c r="G3562">
        <f>(D3562*Ergebnis!$C$2*Ergebnis!$C$6)</f>
        <v>0.1410089314202084</v>
      </c>
      <c r="H3562">
        <f>Ergebnis!$C$3/1000*Eigenverbrauch!E3562</f>
        <v>0.27683817610138023</v>
      </c>
      <c r="I3562">
        <f>Ergebnis!$C$4/1000*Eigenverbrauch!F3562</f>
        <v>0</v>
      </c>
      <c r="J3562">
        <f t="shared" si="165"/>
        <v>0.11985759170717714</v>
      </c>
      <c r="K3562">
        <f t="shared" si="166"/>
        <v>2.1151339713031264E-2</v>
      </c>
      <c r="L3562">
        <f t="shared" si="167"/>
        <v>0</v>
      </c>
    </row>
    <row r="3563" spans="2:12" x14ac:dyDescent="0.35">
      <c r="B3563" s="30">
        <v>41057</v>
      </c>
      <c r="C3563" s="31" t="s">
        <v>60</v>
      </c>
      <c r="D3563" s="32">
        <v>4.2727588863623227E-5</v>
      </c>
      <c r="E3563" s="32">
        <v>0.10556785164458865</v>
      </c>
      <c r="F3563">
        <v>0</v>
      </c>
      <c r="G3563">
        <f>(D3563*Ergebnis!$C$2*Ergebnis!$C$6)</f>
        <v>0.28029298294536836</v>
      </c>
      <c r="H3563">
        <f>Ergebnis!$C$3/1000*Eigenverbrauch!E3563</f>
        <v>0.31670355493376595</v>
      </c>
      <c r="I3563">
        <f>Ergebnis!$C$4/1000*Eigenverbrauch!F3563</f>
        <v>0</v>
      </c>
      <c r="J3563">
        <f t="shared" si="165"/>
        <v>0.23824903550356311</v>
      </c>
      <c r="K3563">
        <f t="shared" si="166"/>
        <v>4.2043947441805257E-2</v>
      </c>
      <c r="L3563">
        <f t="shared" si="167"/>
        <v>0</v>
      </c>
    </row>
    <row r="3564" spans="2:12" x14ac:dyDescent="0.35">
      <c r="B3564" s="30">
        <v>41057</v>
      </c>
      <c r="C3564" s="31" t="s">
        <v>61</v>
      </c>
      <c r="D3564" s="32">
        <v>1.4055404693569105E-4</v>
      </c>
      <c r="E3564" s="32">
        <v>0.13100555937430827</v>
      </c>
      <c r="F3564">
        <v>0</v>
      </c>
      <c r="G3564">
        <f>(D3564*Ergebnis!$C$2*Ergebnis!$C$6)</f>
        <v>0.92203454789813333</v>
      </c>
      <c r="H3564">
        <f>Ergebnis!$C$3/1000*Eigenverbrauch!E3564</f>
        <v>0.39301667812292485</v>
      </c>
      <c r="I3564">
        <f>Ergebnis!$C$4/1000*Eigenverbrauch!F3564</f>
        <v>0</v>
      </c>
      <c r="J3564">
        <f t="shared" si="165"/>
        <v>0.3340641764044861</v>
      </c>
      <c r="K3564">
        <f t="shared" si="166"/>
        <v>0.58797037149364728</v>
      </c>
      <c r="L3564">
        <f t="shared" si="167"/>
        <v>0</v>
      </c>
    </row>
    <row r="3565" spans="2:12" x14ac:dyDescent="0.35">
      <c r="B3565" s="30">
        <v>41057</v>
      </c>
      <c r="C3565" s="31" t="s">
        <v>62</v>
      </c>
      <c r="D3565" s="32">
        <v>3.7604222285114313E-4</v>
      </c>
      <c r="E3565" s="32">
        <v>0.15356056707555055</v>
      </c>
      <c r="F3565">
        <v>0</v>
      </c>
      <c r="G3565">
        <f>(D3565*Ergebnis!$C$2*Ergebnis!$C$6)</f>
        <v>2.4668369819034988</v>
      </c>
      <c r="H3565">
        <f>Ergebnis!$C$3/1000*Eigenverbrauch!E3565</f>
        <v>0.46068170122665164</v>
      </c>
      <c r="I3565">
        <f>Ergebnis!$C$4/1000*Eigenverbrauch!F3565</f>
        <v>0</v>
      </c>
      <c r="J3565">
        <f t="shared" si="165"/>
        <v>0.39157944604265388</v>
      </c>
      <c r="K3565">
        <f t="shared" si="166"/>
        <v>2.0752575358608447</v>
      </c>
      <c r="L3565">
        <f t="shared" si="167"/>
        <v>0</v>
      </c>
    </row>
    <row r="3566" spans="2:12" x14ac:dyDescent="0.35">
      <c r="B3566" s="30">
        <v>41057</v>
      </c>
      <c r="C3566" s="31" t="s">
        <v>63</v>
      </c>
      <c r="D3566" s="32">
        <v>5.5002896470381687E-4</v>
      </c>
      <c r="E3566" s="32">
        <v>0.16291517374186384</v>
      </c>
      <c r="F3566">
        <v>0</v>
      </c>
      <c r="G3566">
        <f>(D3566*Ergebnis!$C$2*Ergebnis!$C$6)</f>
        <v>3.6081900084570386</v>
      </c>
      <c r="H3566">
        <f>Ergebnis!$C$3/1000*Eigenverbrauch!E3566</f>
        <v>0.48874552122559156</v>
      </c>
      <c r="I3566">
        <f>Ergebnis!$C$4/1000*Eigenverbrauch!F3566</f>
        <v>0</v>
      </c>
      <c r="J3566">
        <f t="shared" si="165"/>
        <v>0.41543369304175282</v>
      </c>
      <c r="K3566">
        <f t="shared" si="166"/>
        <v>3.192756315415286</v>
      </c>
      <c r="L3566">
        <f t="shared" si="167"/>
        <v>0</v>
      </c>
    </row>
    <row r="3567" spans="2:12" x14ac:dyDescent="0.35">
      <c r="B3567" s="30">
        <v>41057</v>
      </c>
      <c r="C3567" s="31" t="s">
        <v>64</v>
      </c>
      <c r="D3567" s="32">
        <v>7.5509509734836917E-4</v>
      </c>
      <c r="E3567" s="32">
        <v>0.16997288384792136</v>
      </c>
      <c r="F3567">
        <v>0</v>
      </c>
      <c r="G3567">
        <f>(D3567*Ergebnis!$C$2*Ergebnis!$C$6)</f>
        <v>4.9534238386053016</v>
      </c>
      <c r="H3567">
        <f>Ergebnis!$C$3/1000*Eigenverbrauch!E3567</f>
        <v>0.50991865154376415</v>
      </c>
      <c r="I3567">
        <f>Ergebnis!$C$4/1000*Eigenverbrauch!F3567</f>
        <v>0</v>
      </c>
      <c r="J3567">
        <f t="shared" si="165"/>
        <v>0.43343085381219953</v>
      </c>
      <c r="K3567">
        <f t="shared" si="166"/>
        <v>4.5199929847931024</v>
      </c>
      <c r="L3567">
        <f t="shared" si="167"/>
        <v>0</v>
      </c>
    </row>
    <row r="3568" spans="2:12" x14ac:dyDescent="0.35">
      <c r="B3568" s="30">
        <v>41057</v>
      </c>
      <c r="C3568" s="31" t="s">
        <v>65</v>
      </c>
      <c r="D3568" s="32">
        <v>7.8048185860857126E-4</v>
      </c>
      <c r="E3568" s="32">
        <v>0.16503726677228589</v>
      </c>
      <c r="F3568">
        <v>0</v>
      </c>
      <c r="G3568">
        <f>(D3568*Ergebnis!$C$2*Ergebnis!$C$6)</f>
        <v>5.1199609924722278</v>
      </c>
      <c r="H3568">
        <f>Ergebnis!$C$3/1000*Eigenverbrauch!E3568</f>
        <v>0.49511180031685764</v>
      </c>
      <c r="I3568">
        <f>Ergebnis!$C$4/1000*Eigenverbrauch!F3568</f>
        <v>0</v>
      </c>
      <c r="J3568">
        <f t="shared" si="165"/>
        <v>0.42084503026932901</v>
      </c>
      <c r="K3568">
        <f t="shared" si="166"/>
        <v>4.6991159622028986</v>
      </c>
      <c r="L3568">
        <f t="shared" si="167"/>
        <v>0</v>
      </c>
    </row>
    <row r="3569" spans="2:12" x14ac:dyDescent="0.35">
      <c r="B3569" s="30">
        <v>41057</v>
      </c>
      <c r="C3569" s="31" t="s">
        <v>66</v>
      </c>
      <c r="D3569" s="32">
        <v>7.6747952464361019E-4</v>
      </c>
      <c r="E3569" s="32">
        <v>0.15109305961684916</v>
      </c>
      <c r="F3569">
        <v>0</v>
      </c>
      <c r="G3569">
        <f>(D3569*Ergebnis!$C$2*Ergebnis!$C$6)</f>
        <v>5.0346656816620827</v>
      </c>
      <c r="H3569">
        <f>Ergebnis!$C$3/1000*Eigenverbrauch!E3569</f>
        <v>0.45327917885054747</v>
      </c>
      <c r="I3569">
        <f>Ergebnis!$C$4/1000*Eigenverbrauch!F3569</f>
        <v>0</v>
      </c>
      <c r="J3569">
        <f t="shared" si="165"/>
        <v>0.38528730202296535</v>
      </c>
      <c r="K3569">
        <f t="shared" si="166"/>
        <v>4.649378379639117</v>
      </c>
      <c r="L3569">
        <f t="shared" si="167"/>
        <v>0</v>
      </c>
    </row>
    <row r="3570" spans="2:12" x14ac:dyDescent="0.35">
      <c r="B3570" s="30">
        <v>41057</v>
      </c>
      <c r="C3570" s="31" t="s">
        <v>67</v>
      </c>
      <c r="D3570" s="32">
        <v>7.2678971309502133E-4</v>
      </c>
      <c r="E3570" s="32">
        <v>0.13841927007539973</v>
      </c>
      <c r="F3570">
        <v>0</v>
      </c>
      <c r="G3570">
        <f>(D3570*Ergebnis!$C$2*Ergebnis!$C$6)</f>
        <v>4.7677405179033396</v>
      </c>
      <c r="H3570">
        <f>Ergebnis!$C$3/1000*Eigenverbrauch!E3570</f>
        <v>0.41525781022619918</v>
      </c>
      <c r="I3570">
        <f>Ergebnis!$C$4/1000*Eigenverbrauch!F3570</f>
        <v>0</v>
      </c>
      <c r="J3570">
        <f t="shared" si="165"/>
        <v>0.35296913869226931</v>
      </c>
      <c r="K3570">
        <f t="shared" si="166"/>
        <v>4.4147713792110705</v>
      </c>
      <c r="L3570">
        <f t="shared" si="167"/>
        <v>0</v>
      </c>
    </row>
    <row r="3571" spans="2:12" x14ac:dyDescent="0.35">
      <c r="B3571" s="30">
        <v>41057</v>
      </c>
      <c r="C3571" s="31" t="s">
        <v>68</v>
      </c>
      <c r="D3571" s="32">
        <v>6.1521154488407661E-4</v>
      </c>
      <c r="E3571" s="32">
        <v>0.12907708868717968</v>
      </c>
      <c r="F3571">
        <v>0</v>
      </c>
      <c r="G3571">
        <f>(D3571*Ergebnis!$C$2*Ergebnis!$C$6)</f>
        <v>4.035787734439543</v>
      </c>
      <c r="H3571">
        <f>Ergebnis!$C$3/1000*Eigenverbrauch!E3571</f>
        <v>0.38723126606153901</v>
      </c>
      <c r="I3571">
        <f>Ergebnis!$C$4/1000*Eigenverbrauch!F3571</f>
        <v>0</v>
      </c>
      <c r="J3571">
        <f t="shared" si="165"/>
        <v>0.32914657615230813</v>
      </c>
      <c r="K3571">
        <f t="shared" si="166"/>
        <v>3.7066411582872347</v>
      </c>
      <c r="L3571">
        <f t="shared" si="167"/>
        <v>0</v>
      </c>
    </row>
    <row r="3572" spans="2:12" x14ac:dyDescent="0.35">
      <c r="B3572" s="30">
        <v>41057</v>
      </c>
      <c r="C3572" s="31" t="s">
        <v>69</v>
      </c>
      <c r="D3572" s="32">
        <v>4.4908667938230949E-4</v>
      </c>
      <c r="E3572" s="32">
        <v>0.13055834013506398</v>
      </c>
      <c r="F3572">
        <v>0</v>
      </c>
      <c r="G3572">
        <f>(D3572*Ergebnis!$C$2*Ergebnis!$C$6)</f>
        <v>2.9460086167479504</v>
      </c>
      <c r="H3572">
        <f>Ergebnis!$C$3/1000*Eigenverbrauch!E3572</f>
        <v>0.39167502040519198</v>
      </c>
      <c r="I3572">
        <f>Ergebnis!$C$4/1000*Eigenverbrauch!F3572</f>
        <v>0</v>
      </c>
      <c r="J3572">
        <f t="shared" si="165"/>
        <v>0.33292376734441315</v>
      </c>
      <c r="K3572">
        <f t="shared" si="166"/>
        <v>2.6130848494035375</v>
      </c>
      <c r="L3572">
        <f t="shared" si="167"/>
        <v>0</v>
      </c>
    </row>
    <row r="3573" spans="2:12" x14ac:dyDescent="0.35">
      <c r="B3573" s="30">
        <v>41057</v>
      </c>
      <c r="C3573" s="31" t="s">
        <v>70</v>
      </c>
      <c r="D3573" s="32">
        <v>2.3529097165915841E-4</v>
      </c>
      <c r="E3573" s="32">
        <v>0.13591821734678641</v>
      </c>
      <c r="F3573">
        <v>0</v>
      </c>
      <c r="G3573">
        <f>(D3573*Ergebnis!$C$2*Ergebnis!$C$6)</f>
        <v>1.5435087740840792</v>
      </c>
      <c r="H3573">
        <f>Ergebnis!$C$3/1000*Eigenverbrauch!E3573</f>
        <v>0.40775465204035921</v>
      </c>
      <c r="I3573">
        <f>Ergebnis!$C$4/1000*Eigenverbrauch!F3573</f>
        <v>0</v>
      </c>
      <c r="J3573">
        <f t="shared" si="165"/>
        <v>0.34659145423430532</v>
      </c>
      <c r="K3573">
        <f t="shared" si="166"/>
        <v>1.1969173198497738</v>
      </c>
      <c r="L3573">
        <f t="shared" si="167"/>
        <v>0</v>
      </c>
    </row>
    <row r="3574" spans="2:12" x14ac:dyDescent="0.35">
      <c r="B3574" s="30">
        <v>41057</v>
      </c>
      <c r="C3574" s="31" t="s">
        <v>71</v>
      </c>
      <c r="D3574" s="32">
        <v>8.2799493742492019E-5</v>
      </c>
      <c r="E3574" s="32">
        <v>0.14416028337851433</v>
      </c>
      <c r="F3574">
        <v>0</v>
      </c>
      <c r="G3574">
        <f>(D3574*Ergebnis!$C$2*Ergebnis!$C$6)</f>
        <v>0.5431646789507476</v>
      </c>
      <c r="H3574">
        <f>Ergebnis!$C$3/1000*Eigenverbrauch!E3574</f>
        <v>0.43248085013554299</v>
      </c>
      <c r="I3574">
        <f>Ergebnis!$C$4/1000*Eigenverbrauch!F3574</f>
        <v>0</v>
      </c>
      <c r="J3574">
        <f t="shared" si="165"/>
        <v>0.36760872261521155</v>
      </c>
      <c r="K3574">
        <f t="shared" si="166"/>
        <v>0.17555595633553606</v>
      </c>
      <c r="L3574">
        <f t="shared" si="167"/>
        <v>0</v>
      </c>
    </row>
    <row r="3575" spans="2:12" x14ac:dyDescent="0.35">
      <c r="B3575" s="30">
        <v>41057</v>
      </c>
      <c r="C3575" s="31" t="s">
        <v>72</v>
      </c>
      <c r="D3575" s="32">
        <v>5.0786669470823543E-5</v>
      </c>
      <c r="E3575" s="32">
        <v>0.15149044386106639</v>
      </c>
      <c r="F3575">
        <v>0</v>
      </c>
      <c r="G3575">
        <f>(D3575*Ergebnis!$C$2*Ergebnis!$C$6)</f>
        <v>0.33316055172860243</v>
      </c>
      <c r="H3575">
        <f>Ergebnis!$C$3/1000*Eigenverbrauch!E3575</f>
        <v>0.45447133158319919</v>
      </c>
      <c r="I3575">
        <f>Ergebnis!$C$4/1000*Eigenverbrauch!F3575</f>
        <v>0</v>
      </c>
      <c r="J3575">
        <f t="shared" si="165"/>
        <v>0.28318646896931204</v>
      </c>
      <c r="K3575">
        <f t="shared" si="166"/>
        <v>4.9974082759290384E-2</v>
      </c>
      <c r="L3575">
        <f t="shared" si="167"/>
        <v>0</v>
      </c>
    </row>
    <row r="3576" spans="2:12" x14ac:dyDescent="0.35">
      <c r="B3576" s="30">
        <v>41057</v>
      </c>
      <c r="C3576" s="31" t="s">
        <v>73</v>
      </c>
      <c r="D3576" s="32">
        <v>1.3791150990135619E-5</v>
      </c>
      <c r="E3576" s="32">
        <v>0.15672141495655403</v>
      </c>
      <c r="F3576">
        <v>0</v>
      </c>
      <c r="G3576">
        <f>(D3576*Ergebnis!$C$2*Ergebnis!$C$6)</f>
        <v>9.0469950495289664E-2</v>
      </c>
      <c r="H3576">
        <f>Ergebnis!$C$3/1000*Eigenverbrauch!E3576</f>
        <v>0.47016424486966213</v>
      </c>
      <c r="I3576">
        <f>Ergebnis!$C$4/1000*Eigenverbrauch!F3576</f>
        <v>0</v>
      </c>
      <c r="J3576">
        <f t="shared" si="165"/>
        <v>7.6899457920996214E-2</v>
      </c>
      <c r="K3576">
        <f t="shared" si="166"/>
        <v>1.357049257429345E-2</v>
      </c>
      <c r="L3576">
        <f t="shared" si="167"/>
        <v>0</v>
      </c>
    </row>
    <row r="3577" spans="2:12" x14ac:dyDescent="0.35">
      <c r="B3577" s="30">
        <v>41057</v>
      </c>
      <c r="C3577" s="31" t="s">
        <v>74</v>
      </c>
      <c r="D3577" s="32">
        <v>0</v>
      </c>
      <c r="E3577" s="32">
        <v>0.14367130176385812</v>
      </c>
      <c r="F3577">
        <v>0</v>
      </c>
      <c r="G3577">
        <f>(D3577*Ergebnis!$C$2*Ergebnis!$C$6)</f>
        <v>0</v>
      </c>
      <c r="H3577">
        <f>Ergebnis!$C$3/1000*Eigenverbrauch!E3577</f>
        <v>0.43101390529157435</v>
      </c>
      <c r="I3577">
        <f>Ergebnis!$C$4/1000*Eigenverbrauch!F3577</f>
        <v>0</v>
      </c>
      <c r="J3577">
        <f t="shared" si="165"/>
        <v>0</v>
      </c>
      <c r="K3577">
        <f t="shared" si="166"/>
        <v>0</v>
      </c>
      <c r="L3577">
        <f t="shared" si="167"/>
        <v>0</v>
      </c>
    </row>
    <row r="3578" spans="2:12" x14ac:dyDescent="0.35">
      <c r="B3578" s="30">
        <v>41057</v>
      </c>
      <c r="C3578" s="31" t="s">
        <v>75</v>
      </c>
      <c r="D3578" s="32">
        <v>0</v>
      </c>
      <c r="E3578" s="32">
        <v>0.12176451253663798</v>
      </c>
      <c r="F3578">
        <v>0</v>
      </c>
      <c r="G3578">
        <f>(D3578*Ergebnis!$C$2*Ergebnis!$C$6)</f>
        <v>0</v>
      </c>
      <c r="H3578">
        <f>Ergebnis!$C$3/1000*Eigenverbrauch!E3578</f>
        <v>0.3652935376099139</v>
      </c>
      <c r="I3578">
        <f>Ergebnis!$C$4/1000*Eigenverbrauch!F3578</f>
        <v>0</v>
      </c>
      <c r="J3578">
        <f t="shared" si="165"/>
        <v>0</v>
      </c>
      <c r="K3578">
        <f t="shared" si="166"/>
        <v>0</v>
      </c>
      <c r="L3578">
        <f t="shared" si="167"/>
        <v>0</v>
      </c>
    </row>
    <row r="3579" spans="2:12" x14ac:dyDescent="0.35">
      <c r="B3579" s="30">
        <v>41057</v>
      </c>
      <c r="C3579" s="31" t="s">
        <v>76</v>
      </c>
      <c r="D3579" s="32">
        <v>0</v>
      </c>
      <c r="E3579" s="32">
        <v>9.8597192383851409E-2</v>
      </c>
      <c r="F3579">
        <v>0</v>
      </c>
      <c r="G3579">
        <f>(D3579*Ergebnis!$C$2*Ergebnis!$C$6)</f>
        <v>0</v>
      </c>
      <c r="H3579">
        <f>Ergebnis!$C$3/1000*Eigenverbrauch!E3579</f>
        <v>0.29579157715155424</v>
      </c>
      <c r="I3579">
        <f>Ergebnis!$C$4/1000*Eigenverbrauch!F3579</f>
        <v>0</v>
      </c>
      <c r="J3579">
        <f t="shared" si="165"/>
        <v>0</v>
      </c>
      <c r="K3579">
        <f t="shared" si="166"/>
        <v>0</v>
      </c>
      <c r="L3579">
        <f t="shared" si="167"/>
        <v>0</v>
      </c>
    </row>
    <row r="3580" spans="2:12" x14ac:dyDescent="0.35">
      <c r="B3580" s="30">
        <v>41058</v>
      </c>
      <c r="C3580" s="31" t="s">
        <v>53</v>
      </c>
      <c r="D3580" s="32">
        <v>0</v>
      </c>
      <c r="E3580" s="32">
        <v>7.9927681825913893E-2</v>
      </c>
      <c r="F3580">
        <v>0</v>
      </c>
      <c r="G3580">
        <f>(D3580*Ergebnis!$C$2*Ergebnis!$C$6)</f>
        <v>0</v>
      </c>
      <c r="H3580">
        <f>Ergebnis!$C$3/1000*Eigenverbrauch!E3580</f>
        <v>0.23978304547774168</v>
      </c>
      <c r="I3580">
        <f>Ergebnis!$C$4/1000*Eigenverbrauch!F3580</f>
        <v>0</v>
      </c>
      <c r="J3580">
        <f t="shared" si="165"/>
        <v>0</v>
      </c>
      <c r="K3580">
        <f t="shared" si="166"/>
        <v>0</v>
      </c>
      <c r="L3580">
        <f t="shared" si="167"/>
        <v>0</v>
      </c>
    </row>
    <row r="3581" spans="2:12" x14ac:dyDescent="0.35">
      <c r="B3581" s="30">
        <v>41058</v>
      </c>
      <c r="C3581" s="31" t="s">
        <v>54</v>
      </c>
      <c r="D3581" s="32">
        <v>0</v>
      </c>
      <c r="E3581" s="32">
        <v>6.9220163308359409E-2</v>
      </c>
      <c r="F3581">
        <v>0</v>
      </c>
      <c r="G3581">
        <f>(D3581*Ergebnis!$C$2*Ergebnis!$C$6)</f>
        <v>0</v>
      </c>
      <c r="H3581">
        <f>Ergebnis!$C$3/1000*Eigenverbrauch!E3581</f>
        <v>0.20766048992507824</v>
      </c>
      <c r="I3581">
        <f>Ergebnis!$C$4/1000*Eigenverbrauch!F3581</f>
        <v>0</v>
      </c>
      <c r="J3581">
        <f t="shared" si="165"/>
        <v>0</v>
      </c>
      <c r="K3581">
        <f t="shared" si="166"/>
        <v>0</v>
      </c>
      <c r="L3581">
        <f t="shared" si="167"/>
        <v>0</v>
      </c>
    </row>
    <row r="3582" spans="2:12" x14ac:dyDescent="0.35">
      <c r="B3582" s="30">
        <v>41058</v>
      </c>
      <c r="C3582" s="31" t="s">
        <v>55</v>
      </c>
      <c r="D3582" s="32">
        <v>0</v>
      </c>
      <c r="E3582" s="32">
        <v>6.5537877174100201E-2</v>
      </c>
      <c r="F3582">
        <v>0</v>
      </c>
      <c r="G3582">
        <f>(D3582*Ergebnis!$C$2*Ergebnis!$C$6)</f>
        <v>0</v>
      </c>
      <c r="H3582">
        <f>Ergebnis!$C$3/1000*Eigenverbrauch!E3582</f>
        <v>0.1966136315223006</v>
      </c>
      <c r="I3582">
        <f>Ergebnis!$C$4/1000*Eigenverbrauch!F3582</f>
        <v>0</v>
      </c>
      <c r="J3582">
        <f t="shared" si="165"/>
        <v>0</v>
      </c>
      <c r="K3582">
        <f t="shared" si="166"/>
        <v>0</v>
      </c>
      <c r="L3582">
        <f t="shared" si="167"/>
        <v>0</v>
      </c>
    </row>
    <row r="3583" spans="2:12" x14ac:dyDescent="0.35">
      <c r="B3583" s="30">
        <v>41058</v>
      </c>
      <c r="C3583" s="31" t="s">
        <v>56</v>
      </c>
      <c r="D3583" s="32">
        <v>0</v>
      </c>
      <c r="E3583" s="32">
        <v>6.5494202510669716E-2</v>
      </c>
      <c r="F3583">
        <v>0</v>
      </c>
      <c r="G3583">
        <f>(D3583*Ergebnis!$C$2*Ergebnis!$C$6)</f>
        <v>0</v>
      </c>
      <c r="H3583">
        <f>Ergebnis!$C$3/1000*Eigenverbrauch!E3583</f>
        <v>0.19648260753200913</v>
      </c>
      <c r="I3583">
        <f>Ergebnis!$C$4/1000*Eigenverbrauch!F3583</f>
        <v>0</v>
      </c>
      <c r="J3583">
        <f t="shared" si="165"/>
        <v>0</v>
      </c>
      <c r="K3583">
        <f t="shared" si="166"/>
        <v>0</v>
      </c>
      <c r="L3583">
        <f t="shared" si="167"/>
        <v>0</v>
      </c>
    </row>
    <row r="3584" spans="2:12" x14ac:dyDescent="0.35">
      <c r="B3584" s="30">
        <v>41058</v>
      </c>
      <c r="C3584" s="31" t="s">
        <v>57</v>
      </c>
      <c r="D3584" s="32">
        <v>0</v>
      </c>
      <c r="E3584" s="32">
        <v>7.1075121591043566E-2</v>
      </c>
      <c r="F3584">
        <v>0</v>
      </c>
      <c r="G3584">
        <f>(D3584*Ergebnis!$C$2*Ergebnis!$C$6)</f>
        <v>0</v>
      </c>
      <c r="H3584">
        <f>Ergebnis!$C$3/1000*Eigenverbrauch!E3584</f>
        <v>0.2132253647731307</v>
      </c>
      <c r="I3584">
        <f>Ergebnis!$C$4/1000*Eigenverbrauch!F3584</f>
        <v>0</v>
      </c>
      <c r="J3584">
        <f t="shared" si="165"/>
        <v>0</v>
      </c>
      <c r="K3584">
        <f t="shared" si="166"/>
        <v>0</v>
      </c>
      <c r="L3584">
        <f t="shared" si="167"/>
        <v>0</v>
      </c>
    </row>
    <row r="3585" spans="2:12" x14ac:dyDescent="0.35">
      <c r="B3585" s="30">
        <v>41058</v>
      </c>
      <c r="C3585" s="31" t="s">
        <v>58</v>
      </c>
      <c r="D3585" s="32">
        <v>2.1035120671322203E-7</v>
      </c>
      <c r="E3585" s="32">
        <v>8.332939864235496E-2</v>
      </c>
      <c r="F3585">
        <v>0</v>
      </c>
      <c r="G3585">
        <f>(D3585*Ergebnis!$C$2*Ergebnis!$C$6)</f>
        <v>1.3799039160387364E-3</v>
      </c>
      <c r="H3585">
        <f>Ergebnis!$C$3/1000*Eigenverbrauch!E3585</f>
        <v>0.24998819592706489</v>
      </c>
      <c r="I3585">
        <f>Ergebnis!$C$4/1000*Eigenverbrauch!F3585</f>
        <v>0</v>
      </c>
      <c r="J3585">
        <f t="shared" si="165"/>
        <v>1.172918328632926E-3</v>
      </c>
      <c r="K3585">
        <f t="shared" si="166"/>
        <v>2.0698558740581043E-4</v>
      </c>
      <c r="L3585">
        <f t="shared" si="167"/>
        <v>0</v>
      </c>
    </row>
    <row r="3586" spans="2:12" x14ac:dyDescent="0.35">
      <c r="B3586" s="30">
        <v>41058</v>
      </c>
      <c r="C3586" s="31" t="s">
        <v>59</v>
      </c>
      <c r="D3586" s="32">
        <v>1.2489602898597559E-5</v>
      </c>
      <c r="E3586" s="32">
        <v>0.10251668683899223</v>
      </c>
      <c r="F3586">
        <v>0</v>
      </c>
      <c r="G3586">
        <f>(D3586*Ergebnis!$C$2*Ergebnis!$C$6)</f>
        <v>8.1931795014799982E-2</v>
      </c>
      <c r="H3586">
        <f>Ergebnis!$C$3/1000*Eigenverbrauch!E3586</f>
        <v>0.3075500605169767</v>
      </c>
      <c r="I3586">
        <f>Ergebnis!$C$4/1000*Eigenverbrauch!F3586</f>
        <v>0</v>
      </c>
      <c r="J3586">
        <f t="shared" si="165"/>
        <v>6.9642025762579982E-2</v>
      </c>
      <c r="K3586">
        <f t="shared" si="166"/>
        <v>1.2289769252220001E-2</v>
      </c>
      <c r="L3586">
        <f t="shared" si="167"/>
        <v>0</v>
      </c>
    </row>
    <row r="3587" spans="2:12" x14ac:dyDescent="0.35">
      <c r="B3587" s="30">
        <v>41058</v>
      </c>
      <c r="C3587" s="31" t="s">
        <v>60</v>
      </c>
      <c r="D3587" s="32">
        <v>3.4050601586702817E-5</v>
      </c>
      <c r="E3587" s="32">
        <v>0.11426954118242071</v>
      </c>
      <c r="F3587">
        <v>0</v>
      </c>
      <c r="G3587">
        <f>(D3587*Ergebnis!$C$2*Ergebnis!$C$6)</f>
        <v>0.22337194640877048</v>
      </c>
      <c r="H3587">
        <f>Ergebnis!$C$3/1000*Eigenverbrauch!E3587</f>
        <v>0.3428086235472621</v>
      </c>
      <c r="I3587">
        <f>Ergebnis!$C$4/1000*Eigenverbrauch!F3587</f>
        <v>0</v>
      </c>
      <c r="J3587">
        <f t="shared" si="165"/>
        <v>0.18986615444745489</v>
      </c>
      <c r="K3587">
        <f t="shared" si="166"/>
        <v>3.350579196131559E-2</v>
      </c>
      <c r="L3587">
        <f t="shared" si="167"/>
        <v>0</v>
      </c>
    </row>
    <row r="3588" spans="2:12" x14ac:dyDescent="0.35">
      <c r="B3588" s="30">
        <v>41058</v>
      </c>
      <c r="C3588" s="31" t="s">
        <v>61</v>
      </c>
      <c r="D3588" s="32">
        <v>1.1053955912779819E-4</v>
      </c>
      <c r="E3588" s="32">
        <v>0.11904257329986075</v>
      </c>
      <c r="F3588">
        <v>0</v>
      </c>
      <c r="G3588">
        <f>(D3588*Ergebnis!$C$2*Ergebnis!$C$6)</f>
        <v>0.72513950787835613</v>
      </c>
      <c r="H3588">
        <f>Ergebnis!$C$3/1000*Eigenverbrauch!E3588</f>
        <v>0.35712771989958225</v>
      </c>
      <c r="I3588">
        <f>Ergebnis!$C$4/1000*Eigenverbrauch!F3588</f>
        <v>0</v>
      </c>
      <c r="J3588">
        <f t="shared" si="165"/>
        <v>0.30355856191464492</v>
      </c>
      <c r="K3588">
        <f t="shared" si="166"/>
        <v>0.42158094596371121</v>
      </c>
      <c r="L3588">
        <f t="shared" si="167"/>
        <v>0</v>
      </c>
    </row>
    <row r="3589" spans="2:12" x14ac:dyDescent="0.35">
      <c r="B3589" s="30">
        <v>41058</v>
      </c>
      <c r="C3589" s="31" t="s">
        <v>62</v>
      </c>
      <c r="D3589" s="32">
        <v>2.6886828303075651E-4</v>
      </c>
      <c r="E3589" s="32">
        <v>0.11603649675528288</v>
      </c>
      <c r="F3589">
        <v>0</v>
      </c>
      <c r="G3589">
        <f>(D3589*Ergebnis!$C$2*Ergebnis!$C$6)</f>
        <v>1.7637759366817627</v>
      </c>
      <c r="H3589">
        <f>Ergebnis!$C$3/1000*Eigenverbrauch!E3589</f>
        <v>0.34810949026584864</v>
      </c>
      <c r="I3589">
        <f>Ergebnis!$C$4/1000*Eigenverbrauch!F3589</f>
        <v>0</v>
      </c>
      <c r="J3589">
        <f t="shared" ref="J3589:J3652" si="168">MIN(G3589,H3589)*0.85</f>
        <v>0.29589306672597132</v>
      </c>
      <c r="K3589">
        <f t="shared" ref="K3589:K3652" si="169">G3589-J3589</f>
        <v>1.4678828699557913</v>
      </c>
      <c r="L3589">
        <f t="shared" ref="L3589:L3652" si="170">MIN(I3589,K3589)*0.9</f>
        <v>0</v>
      </c>
    </row>
    <row r="3590" spans="2:12" x14ac:dyDescent="0.35">
      <c r="B3590" s="30">
        <v>41058</v>
      </c>
      <c r="C3590" s="31" t="s">
        <v>63</v>
      </c>
      <c r="D3590" s="32">
        <v>2.5610259417334781E-4</v>
      </c>
      <c r="E3590" s="32">
        <v>0.11392920322783533</v>
      </c>
      <c r="F3590">
        <v>0</v>
      </c>
      <c r="G3590">
        <f>(D3590*Ergebnis!$C$2*Ergebnis!$C$6)</f>
        <v>1.6800330177771616</v>
      </c>
      <c r="H3590">
        <f>Ergebnis!$C$3/1000*Eigenverbrauch!E3590</f>
        <v>0.34178760968350597</v>
      </c>
      <c r="I3590">
        <f>Ergebnis!$C$4/1000*Eigenverbrauch!F3590</f>
        <v>0</v>
      </c>
      <c r="J3590">
        <f t="shared" si="168"/>
        <v>0.29051946823098007</v>
      </c>
      <c r="K3590">
        <f t="shared" si="169"/>
        <v>1.3895135495461814</v>
      </c>
      <c r="L3590">
        <f t="shared" si="170"/>
        <v>0</v>
      </c>
    </row>
    <row r="3591" spans="2:12" x14ac:dyDescent="0.35">
      <c r="B3591" s="30">
        <v>41058</v>
      </c>
      <c r="C3591" s="31" t="s">
        <v>64</v>
      </c>
      <c r="D3591" s="32">
        <v>4.8539855644117943E-4</v>
      </c>
      <c r="E3591" s="32">
        <v>0.11807007322616038</v>
      </c>
      <c r="F3591">
        <v>0</v>
      </c>
      <c r="G3591">
        <f>(D3591*Ergebnis!$C$2*Ergebnis!$C$6)</f>
        <v>3.1842145302541369</v>
      </c>
      <c r="H3591">
        <f>Ergebnis!$C$3/1000*Eigenverbrauch!E3591</f>
        <v>0.35421021967848115</v>
      </c>
      <c r="I3591">
        <f>Ergebnis!$C$4/1000*Eigenverbrauch!F3591</f>
        <v>0</v>
      </c>
      <c r="J3591">
        <f t="shared" si="168"/>
        <v>0.30107868672670896</v>
      </c>
      <c r="K3591">
        <f t="shared" si="169"/>
        <v>2.8831358435274281</v>
      </c>
      <c r="L3591">
        <f t="shared" si="170"/>
        <v>0</v>
      </c>
    </row>
    <row r="3592" spans="2:12" x14ac:dyDescent="0.35">
      <c r="B3592" s="30">
        <v>41058</v>
      </c>
      <c r="C3592" s="31" t="s">
        <v>65</v>
      </c>
      <c r="D3592" s="32">
        <v>7.0074560431384052E-4</v>
      </c>
      <c r="E3592" s="32">
        <v>0.12375659041111427</v>
      </c>
      <c r="F3592">
        <v>0</v>
      </c>
      <c r="G3592">
        <f>(D3592*Ergebnis!$C$2*Ergebnis!$C$6)</f>
        <v>4.5968911642987935</v>
      </c>
      <c r="H3592">
        <f>Ergebnis!$C$3/1000*Eigenverbrauch!E3592</f>
        <v>0.37126977123334282</v>
      </c>
      <c r="I3592">
        <f>Ergebnis!$C$4/1000*Eigenverbrauch!F3592</f>
        <v>0</v>
      </c>
      <c r="J3592">
        <f t="shared" si="168"/>
        <v>0.3155793055483414</v>
      </c>
      <c r="K3592">
        <f t="shared" si="169"/>
        <v>4.2813118587504517</v>
      </c>
      <c r="L3592">
        <f t="shared" si="170"/>
        <v>0</v>
      </c>
    </row>
    <row r="3593" spans="2:12" x14ac:dyDescent="0.35">
      <c r="B3593" s="30">
        <v>41058</v>
      </c>
      <c r="C3593" s="31" t="s">
        <v>66</v>
      </c>
      <c r="D3593" s="32">
        <v>6.9351478158307344E-4</v>
      </c>
      <c r="E3593" s="32">
        <v>0.12177561738195655</v>
      </c>
      <c r="F3593">
        <v>0</v>
      </c>
      <c r="G3593">
        <f>(D3593*Ergebnis!$C$2*Ergebnis!$C$6)</f>
        <v>4.5494569671849616</v>
      </c>
      <c r="H3593">
        <f>Ergebnis!$C$3/1000*Eigenverbrauch!E3593</f>
        <v>0.36532685214586968</v>
      </c>
      <c r="I3593">
        <f>Ergebnis!$C$4/1000*Eigenverbrauch!F3593</f>
        <v>0</v>
      </c>
      <c r="J3593">
        <f t="shared" si="168"/>
        <v>0.31052782432398923</v>
      </c>
      <c r="K3593">
        <f t="shared" si="169"/>
        <v>4.2389291428609726</v>
      </c>
      <c r="L3593">
        <f t="shared" si="170"/>
        <v>0</v>
      </c>
    </row>
    <row r="3594" spans="2:12" x14ac:dyDescent="0.35">
      <c r="B3594" s="30">
        <v>41058</v>
      </c>
      <c r="C3594" s="31" t="s">
        <v>67</v>
      </c>
      <c r="D3594" s="32">
        <v>6.5307476209245654E-4</v>
      </c>
      <c r="E3594" s="32">
        <v>0.11520360115594024</v>
      </c>
      <c r="F3594">
        <v>0</v>
      </c>
      <c r="G3594">
        <f>(D3594*Ergebnis!$C$2*Ergebnis!$C$6)</f>
        <v>4.2841704393265152</v>
      </c>
      <c r="H3594">
        <f>Ergebnis!$C$3/1000*Eigenverbrauch!E3594</f>
        <v>0.34561080346782069</v>
      </c>
      <c r="I3594">
        <f>Ergebnis!$C$4/1000*Eigenverbrauch!F3594</f>
        <v>0</v>
      </c>
      <c r="J3594">
        <f t="shared" si="168"/>
        <v>0.29376918294764759</v>
      </c>
      <c r="K3594">
        <f t="shared" si="169"/>
        <v>3.9904012563788678</v>
      </c>
      <c r="L3594">
        <f t="shared" si="170"/>
        <v>0</v>
      </c>
    </row>
    <row r="3595" spans="2:12" x14ac:dyDescent="0.35">
      <c r="B3595" s="30">
        <v>41058</v>
      </c>
      <c r="C3595" s="31" t="s">
        <v>68</v>
      </c>
      <c r="D3595" s="32">
        <v>5.1103510975935337E-4</v>
      </c>
      <c r="E3595" s="32">
        <v>0.11057956805588094</v>
      </c>
      <c r="F3595">
        <v>0</v>
      </c>
      <c r="G3595">
        <f>(D3595*Ergebnis!$C$2*Ergebnis!$C$6)</f>
        <v>3.3523903200213581</v>
      </c>
      <c r="H3595">
        <f>Ergebnis!$C$3/1000*Eigenverbrauch!E3595</f>
        <v>0.33173870416764284</v>
      </c>
      <c r="I3595">
        <f>Ergebnis!$C$4/1000*Eigenverbrauch!F3595</f>
        <v>0</v>
      </c>
      <c r="J3595">
        <f t="shared" si="168"/>
        <v>0.28197789854249639</v>
      </c>
      <c r="K3595">
        <f t="shared" si="169"/>
        <v>3.0704124214788617</v>
      </c>
      <c r="L3595">
        <f t="shared" si="170"/>
        <v>0</v>
      </c>
    </row>
    <row r="3596" spans="2:12" x14ac:dyDescent="0.35">
      <c r="B3596" s="30">
        <v>41058</v>
      </c>
      <c r="C3596" s="31" t="s">
        <v>69</v>
      </c>
      <c r="D3596" s="32">
        <v>4.1640336063924257E-4</v>
      </c>
      <c r="E3596" s="32">
        <v>0.10901168374016587</v>
      </c>
      <c r="F3596">
        <v>0</v>
      </c>
      <c r="G3596">
        <f>(D3596*Ergebnis!$C$2*Ergebnis!$C$6)</f>
        <v>2.731606045793431</v>
      </c>
      <c r="H3596">
        <f>Ergebnis!$C$3/1000*Eigenverbrauch!E3596</f>
        <v>0.32703505122049759</v>
      </c>
      <c r="I3596">
        <f>Ergebnis!$C$4/1000*Eigenverbrauch!F3596</f>
        <v>0</v>
      </c>
      <c r="J3596">
        <f t="shared" si="168"/>
        <v>0.27797979353742291</v>
      </c>
      <c r="K3596">
        <f t="shared" si="169"/>
        <v>2.4536262522560079</v>
      </c>
      <c r="L3596">
        <f t="shared" si="170"/>
        <v>0</v>
      </c>
    </row>
    <row r="3597" spans="2:12" x14ac:dyDescent="0.35">
      <c r="B3597" s="30">
        <v>41058</v>
      </c>
      <c r="C3597" s="31" t="s">
        <v>70</v>
      </c>
      <c r="D3597" s="32">
        <v>2.3508062045244521E-4</v>
      </c>
      <c r="E3597" s="32">
        <v>0.11644647151839617</v>
      </c>
      <c r="F3597">
        <v>0</v>
      </c>
      <c r="G3597">
        <f>(D3597*Ergebnis!$C$2*Ergebnis!$C$6)</f>
        <v>1.5421288701680405</v>
      </c>
      <c r="H3597">
        <f>Ergebnis!$C$3/1000*Eigenverbrauch!E3597</f>
        <v>0.34933941455518852</v>
      </c>
      <c r="I3597">
        <f>Ergebnis!$C$4/1000*Eigenverbrauch!F3597</f>
        <v>0</v>
      </c>
      <c r="J3597">
        <f t="shared" si="168"/>
        <v>0.29693850237191022</v>
      </c>
      <c r="K3597">
        <f t="shared" si="169"/>
        <v>1.2451903677961302</v>
      </c>
      <c r="L3597">
        <f t="shared" si="170"/>
        <v>0</v>
      </c>
    </row>
    <row r="3598" spans="2:12" x14ac:dyDescent="0.35">
      <c r="B3598" s="30">
        <v>41058</v>
      </c>
      <c r="C3598" s="31" t="s">
        <v>71</v>
      </c>
      <c r="D3598" s="32">
        <v>1.0989535855723893E-4</v>
      </c>
      <c r="E3598" s="32">
        <v>0.13281735756405599</v>
      </c>
      <c r="F3598">
        <v>0</v>
      </c>
      <c r="G3598">
        <f>(D3598*Ergebnis!$C$2*Ergebnis!$C$6)</f>
        <v>0.72091355213548736</v>
      </c>
      <c r="H3598">
        <f>Ergebnis!$C$3/1000*Eigenverbrauch!E3598</f>
        <v>0.39845207269216798</v>
      </c>
      <c r="I3598">
        <f>Ergebnis!$C$4/1000*Eigenverbrauch!F3598</f>
        <v>0</v>
      </c>
      <c r="J3598">
        <f t="shared" si="168"/>
        <v>0.33868426178834277</v>
      </c>
      <c r="K3598">
        <f t="shared" si="169"/>
        <v>0.38222929034714459</v>
      </c>
      <c r="L3598">
        <f t="shared" si="170"/>
        <v>0</v>
      </c>
    </row>
    <row r="3599" spans="2:12" x14ac:dyDescent="0.35">
      <c r="B3599" s="30">
        <v>41058</v>
      </c>
      <c r="C3599" s="31" t="s">
        <v>72</v>
      </c>
      <c r="D3599" s="32">
        <v>3.7363633092436061E-5</v>
      </c>
      <c r="E3599" s="32">
        <v>0.13870609611315737</v>
      </c>
      <c r="F3599">
        <v>0</v>
      </c>
      <c r="G3599">
        <f>(D3599*Ergebnis!$C$2*Ergebnis!$C$6)</f>
        <v>0.24510543308638055</v>
      </c>
      <c r="H3599">
        <f>Ergebnis!$C$3/1000*Eigenverbrauch!E3599</f>
        <v>0.41611828833947212</v>
      </c>
      <c r="I3599">
        <f>Ergebnis!$C$4/1000*Eigenverbrauch!F3599</f>
        <v>0</v>
      </c>
      <c r="J3599">
        <f t="shared" si="168"/>
        <v>0.20833961812342347</v>
      </c>
      <c r="K3599">
        <f t="shared" si="169"/>
        <v>3.6765814962957083E-2</v>
      </c>
      <c r="L3599">
        <f t="shared" si="170"/>
        <v>0</v>
      </c>
    </row>
    <row r="3600" spans="2:12" x14ac:dyDescent="0.35">
      <c r="B3600" s="30">
        <v>41058</v>
      </c>
      <c r="C3600" s="31" t="s">
        <v>73</v>
      </c>
      <c r="D3600" s="32">
        <v>1.0412384732304491E-5</v>
      </c>
      <c r="E3600" s="32">
        <v>0.14634644350551015</v>
      </c>
      <c r="F3600">
        <v>0</v>
      </c>
      <c r="G3600">
        <f>(D3600*Ergebnis!$C$2*Ergebnis!$C$6)</f>
        <v>6.8305243843917465E-2</v>
      </c>
      <c r="H3600">
        <f>Ergebnis!$C$3/1000*Eigenverbrauch!E3600</f>
        <v>0.43903933051653043</v>
      </c>
      <c r="I3600">
        <f>Ergebnis!$C$4/1000*Eigenverbrauch!F3600</f>
        <v>0</v>
      </c>
      <c r="J3600">
        <f t="shared" si="168"/>
        <v>5.8059457267329841E-2</v>
      </c>
      <c r="K3600">
        <f t="shared" si="169"/>
        <v>1.0245786576587625E-2</v>
      </c>
      <c r="L3600">
        <f t="shared" si="170"/>
        <v>0</v>
      </c>
    </row>
    <row r="3601" spans="2:12" x14ac:dyDescent="0.35">
      <c r="B3601" s="30">
        <v>41058</v>
      </c>
      <c r="C3601" s="31" t="s">
        <v>74</v>
      </c>
      <c r="D3601" s="32">
        <v>0</v>
      </c>
      <c r="E3601" s="32">
        <v>0.14327986092292191</v>
      </c>
      <c r="F3601">
        <v>0</v>
      </c>
      <c r="G3601">
        <f>(D3601*Ergebnis!$C$2*Ergebnis!$C$6)</f>
        <v>0</v>
      </c>
      <c r="H3601">
        <f>Ergebnis!$C$3/1000*Eigenverbrauch!E3601</f>
        <v>0.42983958276876577</v>
      </c>
      <c r="I3601">
        <f>Ergebnis!$C$4/1000*Eigenverbrauch!F3601</f>
        <v>0</v>
      </c>
      <c r="J3601">
        <f t="shared" si="168"/>
        <v>0</v>
      </c>
      <c r="K3601">
        <f t="shared" si="169"/>
        <v>0</v>
      </c>
      <c r="L3601">
        <f t="shared" si="170"/>
        <v>0</v>
      </c>
    </row>
    <row r="3602" spans="2:12" x14ac:dyDescent="0.35">
      <c r="B3602" s="30">
        <v>41058</v>
      </c>
      <c r="C3602" s="31" t="s">
        <v>75</v>
      </c>
      <c r="D3602" s="32">
        <v>0</v>
      </c>
      <c r="E3602" s="32">
        <v>0.12506211812177023</v>
      </c>
      <c r="F3602">
        <v>0</v>
      </c>
      <c r="G3602">
        <f>(D3602*Ergebnis!$C$2*Ergebnis!$C$6)</f>
        <v>0</v>
      </c>
      <c r="H3602">
        <f>Ergebnis!$C$3/1000*Eigenverbrauch!E3602</f>
        <v>0.37518635436531067</v>
      </c>
      <c r="I3602">
        <f>Ergebnis!$C$4/1000*Eigenverbrauch!F3602</f>
        <v>0</v>
      </c>
      <c r="J3602">
        <f t="shared" si="168"/>
        <v>0</v>
      </c>
      <c r="K3602">
        <f t="shared" si="169"/>
        <v>0</v>
      </c>
      <c r="L3602">
        <f t="shared" si="170"/>
        <v>0</v>
      </c>
    </row>
    <row r="3603" spans="2:12" x14ac:dyDescent="0.35">
      <c r="B3603" s="30">
        <v>41058</v>
      </c>
      <c r="C3603" s="31" t="s">
        <v>76</v>
      </c>
      <c r="D3603" s="32">
        <v>0</v>
      </c>
      <c r="E3603" s="32">
        <v>9.8434261738431186E-2</v>
      </c>
      <c r="F3603">
        <v>0</v>
      </c>
      <c r="G3603">
        <f>(D3603*Ergebnis!$C$2*Ergebnis!$C$6)</f>
        <v>0</v>
      </c>
      <c r="H3603">
        <f>Ergebnis!$C$3/1000*Eigenverbrauch!E3603</f>
        <v>0.29530278521529357</v>
      </c>
      <c r="I3603">
        <f>Ergebnis!$C$4/1000*Eigenverbrauch!F3603</f>
        <v>0</v>
      </c>
      <c r="J3603">
        <f t="shared" si="168"/>
        <v>0</v>
      </c>
      <c r="K3603">
        <f t="shared" si="169"/>
        <v>0</v>
      </c>
      <c r="L3603">
        <f t="shared" si="170"/>
        <v>0</v>
      </c>
    </row>
    <row r="3604" spans="2:12" x14ac:dyDescent="0.35">
      <c r="B3604" s="30">
        <v>41059</v>
      </c>
      <c r="C3604" s="31" t="s">
        <v>53</v>
      </c>
      <c r="D3604" s="32">
        <v>0</v>
      </c>
      <c r="E3604" s="32">
        <v>7.9927681825913893E-2</v>
      </c>
      <c r="F3604">
        <v>0</v>
      </c>
      <c r="G3604">
        <f>(D3604*Ergebnis!$C$2*Ergebnis!$C$6)</f>
        <v>0</v>
      </c>
      <c r="H3604">
        <f>Ergebnis!$C$3/1000*Eigenverbrauch!E3604</f>
        <v>0.23978304547774168</v>
      </c>
      <c r="I3604">
        <f>Ergebnis!$C$4/1000*Eigenverbrauch!F3604</f>
        <v>0</v>
      </c>
      <c r="J3604">
        <f t="shared" si="168"/>
        <v>0</v>
      </c>
      <c r="K3604">
        <f t="shared" si="169"/>
        <v>0</v>
      </c>
      <c r="L3604">
        <f t="shared" si="170"/>
        <v>0</v>
      </c>
    </row>
    <row r="3605" spans="2:12" x14ac:dyDescent="0.35">
      <c r="B3605" s="30">
        <v>41059</v>
      </c>
      <c r="C3605" s="31" t="s">
        <v>54</v>
      </c>
      <c r="D3605" s="32">
        <v>0</v>
      </c>
      <c r="E3605" s="32">
        <v>6.9220163308359409E-2</v>
      </c>
      <c r="F3605">
        <v>0</v>
      </c>
      <c r="G3605">
        <f>(D3605*Ergebnis!$C$2*Ergebnis!$C$6)</f>
        <v>0</v>
      </c>
      <c r="H3605">
        <f>Ergebnis!$C$3/1000*Eigenverbrauch!E3605</f>
        <v>0.20766048992507824</v>
      </c>
      <c r="I3605">
        <f>Ergebnis!$C$4/1000*Eigenverbrauch!F3605</f>
        <v>0</v>
      </c>
      <c r="J3605">
        <f t="shared" si="168"/>
        <v>0</v>
      </c>
      <c r="K3605">
        <f t="shared" si="169"/>
        <v>0</v>
      </c>
      <c r="L3605">
        <f t="shared" si="170"/>
        <v>0</v>
      </c>
    </row>
    <row r="3606" spans="2:12" x14ac:dyDescent="0.35">
      <c r="B3606" s="30">
        <v>41059</v>
      </c>
      <c r="C3606" s="31" t="s">
        <v>55</v>
      </c>
      <c r="D3606" s="32">
        <v>0</v>
      </c>
      <c r="E3606" s="32">
        <v>6.5537877174100201E-2</v>
      </c>
      <c r="F3606">
        <v>0</v>
      </c>
      <c r="G3606">
        <f>(D3606*Ergebnis!$C$2*Ergebnis!$C$6)</f>
        <v>0</v>
      </c>
      <c r="H3606">
        <f>Ergebnis!$C$3/1000*Eigenverbrauch!E3606</f>
        <v>0.1966136315223006</v>
      </c>
      <c r="I3606">
        <f>Ergebnis!$C$4/1000*Eigenverbrauch!F3606</f>
        <v>0</v>
      </c>
      <c r="J3606">
        <f t="shared" si="168"/>
        <v>0</v>
      </c>
      <c r="K3606">
        <f t="shared" si="169"/>
        <v>0</v>
      </c>
      <c r="L3606">
        <f t="shared" si="170"/>
        <v>0</v>
      </c>
    </row>
    <row r="3607" spans="2:12" x14ac:dyDescent="0.35">
      <c r="B3607" s="30">
        <v>41059</v>
      </c>
      <c r="C3607" s="31" t="s">
        <v>56</v>
      </c>
      <c r="D3607" s="32">
        <v>0</v>
      </c>
      <c r="E3607" s="32">
        <v>6.5494202510669716E-2</v>
      </c>
      <c r="F3607">
        <v>0</v>
      </c>
      <c r="G3607">
        <f>(D3607*Ergebnis!$C$2*Ergebnis!$C$6)</f>
        <v>0</v>
      </c>
      <c r="H3607">
        <f>Ergebnis!$C$3/1000*Eigenverbrauch!E3607</f>
        <v>0.19648260753200913</v>
      </c>
      <c r="I3607">
        <f>Ergebnis!$C$4/1000*Eigenverbrauch!F3607</f>
        <v>0</v>
      </c>
      <c r="J3607">
        <f t="shared" si="168"/>
        <v>0</v>
      </c>
      <c r="K3607">
        <f t="shared" si="169"/>
        <v>0</v>
      </c>
      <c r="L3607">
        <f t="shared" si="170"/>
        <v>0</v>
      </c>
    </row>
    <row r="3608" spans="2:12" x14ac:dyDescent="0.35">
      <c r="B3608" s="30">
        <v>41059</v>
      </c>
      <c r="C3608" s="31" t="s">
        <v>57</v>
      </c>
      <c r="D3608" s="32">
        <v>0</v>
      </c>
      <c r="E3608" s="32">
        <v>7.1075121591043566E-2</v>
      </c>
      <c r="F3608">
        <v>0</v>
      </c>
      <c r="G3608">
        <f>(D3608*Ergebnis!$C$2*Ergebnis!$C$6)</f>
        <v>0</v>
      </c>
      <c r="H3608">
        <f>Ergebnis!$C$3/1000*Eigenverbrauch!E3608</f>
        <v>0.2132253647731307</v>
      </c>
      <c r="I3608">
        <f>Ergebnis!$C$4/1000*Eigenverbrauch!F3608</f>
        <v>0</v>
      </c>
      <c r="J3608">
        <f t="shared" si="168"/>
        <v>0</v>
      </c>
      <c r="K3608">
        <f t="shared" si="169"/>
        <v>0</v>
      </c>
      <c r="L3608">
        <f t="shared" si="170"/>
        <v>0</v>
      </c>
    </row>
    <row r="3609" spans="2:12" x14ac:dyDescent="0.35">
      <c r="B3609" s="30">
        <v>41059</v>
      </c>
      <c r="C3609" s="31" t="s">
        <v>58</v>
      </c>
      <c r="D3609" s="32">
        <v>1.8405730587406927E-7</v>
      </c>
      <c r="E3609" s="32">
        <v>8.332939864235496E-2</v>
      </c>
      <c r="F3609">
        <v>0</v>
      </c>
      <c r="G3609">
        <f>(D3609*Ergebnis!$C$2*Ergebnis!$C$6)</f>
        <v>1.2074159265338944E-3</v>
      </c>
      <c r="H3609">
        <f>Ergebnis!$C$3/1000*Eigenverbrauch!E3609</f>
        <v>0.24998819592706489</v>
      </c>
      <c r="I3609">
        <f>Ergebnis!$C$4/1000*Eigenverbrauch!F3609</f>
        <v>0</v>
      </c>
      <c r="J3609">
        <f t="shared" si="168"/>
        <v>1.0263035375538102E-3</v>
      </c>
      <c r="K3609">
        <f t="shared" si="169"/>
        <v>1.8111238898008424E-4</v>
      </c>
      <c r="L3609">
        <f t="shared" si="170"/>
        <v>0</v>
      </c>
    </row>
    <row r="3610" spans="2:12" x14ac:dyDescent="0.35">
      <c r="B3610" s="30">
        <v>41059</v>
      </c>
      <c r="C3610" s="31" t="s">
        <v>59</v>
      </c>
      <c r="D3610" s="32">
        <v>1.9391751868875158E-5</v>
      </c>
      <c r="E3610" s="32">
        <v>0.10251668683899223</v>
      </c>
      <c r="F3610">
        <v>0</v>
      </c>
      <c r="G3610">
        <f>(D3610*Ergebnis!$C$2*Ergebnis!$C$6)</f>
        <v>0.12720989225982104</v>
      </c>
      <c r="H3610">
        <f>Ergebnis!$C$3/1000*Eigenverbrauch!E3610</f>
        <v>0.3075500605169767</v>
      </c>
      <c r="I3610">
        <f>Ergebnis!$C$4/1000*Eigenverbrauch!F3610</f>
        <v>0</v>
      </c>
      <c r="J3610">
        <f t="shared" si="168"/>
        <v>0.10812840842084788</v>
      </c>
      <c r="K3610">
        <f t="shared" si="169"/>
        <v>1.9081483838973165E-2</v>
      </c>
      <c r="L3610">
        <f t="shared" si="170"/>
        <v>0</v>
      </c>
    </row>
    <row r="3611" spans="2:12" x14ac:dyDescent="0.35">
      <c r="B3611" s="30">
        <v>41059</v>
      </c>
      <c r="C3611" s="31" t="s">
        <v>60</v>
      </c>
      <c r="D3611" s="32">
        <v>4.8367630593621489E-5</v>
      </c>
      <c r="E3611" s="32">
        <v>0.11426954118242071</v>
      </c>
      <c r="F3611">
        <v>0</v>
      </c>
      <c r="G3611">
        <f>(D3611*Ergebnis!$C$2*Ergebnis!$C$6)</f>
        <v>0.31729165669415699</v>
      </c>
      <c r="H3611">
        <f>Ergebnis!$C$3/1000*Eigenverbrauch!E3611</f>
        <v>0.3428086235472621</v>
      </c>
      <c r="I3611">
        <f>Ergebnis!$C$4/1000*Eigenverbrauch!F3611</f>
        <v>0</v>
      </c>
      <c r="J3611">
        <f t="shared" si="168"/>
        <v>0.26969790819003342</v>
      </c>
      <c r="K3611">
        <f t="shared" si="169"/>
        <v>4.7593748504123567E-2</v>
      </c>
      <c r="L3611">
        <f t="shared" si="170"/>
        <v>0</v>
      </c>
    </row>
    <row r="3612" spans="2:12" x14ac:dyDescent="0.35">
      <c r="B3612" s="30">
        <v>41059</v>
      </c>
      <c r="C3612" s="31" t="s">
        <v>61</v>
      </c>
      <c r="D3612" s="32">
        <v>1.0088969751982912E-4</v>
      </c>
      <c r="E3612" s="32">
        <v>0.11904257329986075</v>
      </c>
      <c r="F3612">
        <v>0</v>
      </c>
      <c r="G3612">
        <f>(D3612*Ergebnis!$C$2*Ergebnis!$C$6)</f>
        <v>0.66183641573007901</v>
      </c>
      <c r="H3612">
        <f>Ergebnis!$C$3/1000*Eigenverbrauch!E3612</f>
        <v>0.35712771989958225</v>
      </c>
      <c r="I3612">
        <f>Ergebnis!$C$4/1000*Eigenverbrauch!F3612</f>
        <v>0</v>
      </c>
      <c r="J3612">
        <f t="shared" si="168"/>
        <v>0.30355856191464492</v>
      </c>
      <c r="K3612">
        <f t="shared" si="169"/>
        <v>0.35827785381543409</v>
      </c>
      <c r="L3612">
        <f t="shared" si="170"/>
        <v>0</v>
      </c>
    </row>
    <row r="3613" spans="2:12" x14ac:dyDescent="0.35">
      <c r="B3613" s="30">
        <v>41059</v>
      </c>
      <c r="C3613" s="31" t="s">
        <v>62</v>
      </c>
      <c r="D3613" s="32">
        <v>1.5931474518442653E-4</v>
      </c>
      <c r="E3613" s="32">
        <v>0.11603649675528288</v>
      </c>
      <c r="F3613">
        <v>0</v>
      </c>
      <c r="G3613">
        <f>(D3613*Ergebnis!$C$2*Ergebnis!$C$6)</f>
        <v>1.045104728409838</v>
      </c>
      <c r="H3613">
        <f>Ergebnis!$C$3/1000*Eigenverbrauch!E3613</f>
        <v>0.34810949026584864</v>
      </c>
      <c r="I3613">
        <f>Ergebnis!$C$4/1000*Eigenverbrauch!F3613</f>
        <v>0</v>
      </c>
      <c r="J3613">
        <f t="shared" si="168"/>
        <v>0.29589306672597132</v>
      </c>
      <c r="K3613">
        <f t="shared" si="169"/>
        <v>0.74921166168386666</v>
      </c>
      <c r="L3613">
        <f t="shared" si="170"/>
        <v>0</v>
      </c>
    </row>
    <row r="3614" spans="2:12" x14ac:dyDescent="0.35">
      <c r="B3614" s="30">
        <v>41059</v>
      </c>
      <c r="C3614" s="31" t="s">
        <v>63</v>
      </c>
      <c r="D3614" s="32">
        <v>7.7435537971304866E-5</v>
      </c>
      <c r="E3614" s="32">
        <v>0.11392920322783533</v>
      </c>
      <c r="F3614">
        <v>0</v>
      </c>
      <c r="G3614">
        <f>(D3614*Ergebnis!$C$2*Ergebnis!$C$6)</f>
        <v>0.50797712909175996</v>
      </c>
      <c r="H3614">
        <f>Ergebnis!$C$3/1000*Eigenverbrauch!E3614</f>
        <v>0.34178760968350597</v>
      </c>
      <c r="I3614">
        <f>Ergebnis!$C$4/1000*Eigenverbrauch!F3614</f>
        <v>0</v>
      </c>
      <c r="J3614">
        <f t="shared" si="168"/>
        <v>0.29051946823098007</v>
      </c>
      <c r="K3614">
        <f t="shared" si="169"/>
        <v>0.21745766086077989</v>
      </c>
      <c r="L3614">
        <f t="shared" si="170"/>
        <v>0</v>
      </c>
    </row>
    <row r="3615" spans="2:12" x14ac:dyDescent="0.35">
      <c r="B3615" s="30">
        <v>41059</v>
      </c>
      <c r="C3615" s="31" t="s">
        <v>64</v>
      </c>
      <c r="D3615" s="32">
        <v>1.9538997713574411E-4</v>
      </c>
      <c r="E3615" s="32">
        <v>0.11807007322616038</v>
      </c>
      <c r="F3615">
        <v>0</v>
      </c>
      <c r="G3615">
        <f>(D3615*Ergebnis!$C$2*Ergebnis!$C$6)</f>
        <v>1.2817582500104814</v>
      </c>
      <c r="H3615">
        <f>Ergebnis!$C$3/1000*Eigenverbrauch!E3615</f>
        <v>0.35421021967848115</v>
      </c>
      <c r="I3615">
        <f>Ergebnis!$C$4/1000*Eigenverbrauch!F3615</f>
        <v>0</v>
      </c>
      <c r="J3615">
        <f t="shared" si="168"/>
        <v>0.30107868672670896</v>
      </c>
      <c r="K3615">
        <f t="shared" si="169"/>
        <v>0.98067956328377237</v>
      </c>
      <c r="L3615">
        <f t="shared" si="170"/>
        <v>0</v>
      </c>
    </row>
    <row r="3616" spans="2:12" x14ac:dyDescent="0.35">
      <c r="B3616" s="30">
        <v>41059</v>
      </c>
      <c r="C3616" s="31" t="s">
        <v>65</v>
      </c>
      <c r="D3616" s="32">
        <v>4.5175551031748345E-4</v>
      </c>
      <c r="E3616" s="32">
        <v>0.12375659041111427</v>
      </c>
      <c r="F3616">
        <v>0</v>
      </c>
      <c r="G3616">
        <f>(D3616*Ergebnis!$C$2*Ergebnis!$C$6)</f>
        <v>2.9635161476826912</v>
      </c>
      <c r="H3616">
        <f>Ergebnis!$C$3/1000*Eigenverbrauch!E3616</f>
        <v>0.37126977123334282</v>
      </c>
      <c r="I3616">
        <f>Ergebnis!$C$4/1000*Eigenverbrauch!F3616</f>
        <v>0</v>
      </c>
      <c r="J3616">
        <f t="shared" si="168"/>
        <v>0.3155793055483414</v>
      </c>
      <c r="K3616">
        <f t="shared" si="169"/>
        <v>2.6479368421343499</v>
      </c>
      <c r="L3616">
        <f t="shared" si="170"/>
        <v>0</v>
      </c>
    </row>
    <row r="3617" spans="2:12" x14ac:dyDescent="0.35">
      <c r="B3617" s="30">
        <v>41059</v>
      </c>
      <c r="C3617" s="31" t="s">
        <v>66</v>
      </c>
      <c r="D3617" s="32">
        <v>5.0642053016208203E-4</v>
      </c>
      <c r="E3617" s="32">
        <v>0.12177561738195655</v>
      </c>
      <c r="F3617">
        <v>0</v>
      </c>
      <c r="G3617">
        <f>(D3617*Ergebnis!$C$2*Ergebnis!$C$6)</f>
        <v>3.3221186778632581</v>
      </c>
      <c r="H3617">
        <f>Ergebnis!$C$3/1000*Eigenverbrauch!E3617</f>
        <v>0.36532685214586968</v>
      </c>
      <c r="I3617">
        <f>Ergebnis!$C$4/1000*Eigenverbrauch!F3617</f>
        <v>0</v>
      </c>
      <c r="J3617">
        <f t="shared" si="168"/>
        <v>0.31052782432398923</v>
      </c>
      <c r="K3617">
        <f t="shared" si="169"/>
        <v>3.011590853539269</v>
      </c>
      <c r="L3617">
        <f t="shared" si="170"/>
        <v>0</v>
      </c>
    </row>
    <row r="3618" spans="2:12" x14ac:dyDescent="0.35">
      <c r="B3618" s="30">
        <v>41059</v>
      </c>
      <c r="C3618" s="31" t="s">
        <v>67</v>
      </c>
      <c r="D3618" s="32">
        <v>3.4191273956192281E-4</v>
      </c>
      <c r="E3618" s="32">
        <v>0.11520360115594024</v>
      </c>
      <c r="F3618">
        <v>0</v>
      </c>
      <c r="G3618">
        <f>(D3618*Ergebnis!$C$2*Ergebnis!$C$6)</f>
        <v>2.2429475715262135</v>
      </c>
      <c r="H3618">
        <f>Ergebnis!$C$3/1000*Eigenverbrauch!E3618</f>
        <v>0.34561080346782069</v>
      </c>
      <c r="I3618">
        <f>Ergebnis!$C$4/1000*Eigenverbrauch!F3618</f>
        <v>0</v>
      </c>
      <c r="J3618">
        <f t="shared" si="168"/>
        <v>0.29376918294764759</v>
      </c>
      <c r="K3618">
        <f t="shared" si="169"/>
        <v>1.9491783885785658</v>
      </c>
      <c r="L3618">
        <f t="shared" si="170"/>
        <v>0</v>
      </c>
    </row>
    <row r="3619" spans="2:12" x14ac:dyDescent="0.35">
      <c r="B3619" s="30">
        <v>41059</v>
      </c>
      <c r="C3619" s="31" t="s">
        <v>68</v>
      </c>
      <c r="D3619" s="32">
        <v>2.4941079640978343E-4</v>
      </c>
      <c r="E3619" s="32">
        <v>0.11057956805588094</v>
      </c>
      <c r="F3619">
        <v>0</v>
      </c>
      <c r="G3619">
        <f>(D3619*Ergebnis!$C$2*Ergebnis!$C$6)</f>
        <v>1.6361348244481793</v>
      </c>
      <c r="H3619">
        <f>Ergebnis!$C$3/1000*Eigenverbrauch!E3619</f>
        <v>0.33173870416764284</v>
      </c>
      <c r="I3619">
        <f>Ergebnis!$C$4/1000*Eigenverbrauch!F3619</f>
        <v>0</v>
      </c>
      <c r="J3619">
        <f t="shared" si="168"/>
        <v>0.28197789854249639</v>
      </c>
      <c r="K3619">
        <f t="shared" si="169"/>
        <v>1.3541569259056829</v>
      </c>
      <c r="L3619">
        <f t="shared" si="170"/>
        <v>0</v>
      </c>
    </row>
    <row r="3620" spans="2:12" x14ac:dyDescent="0.35">
      <c r="B3620" s="30">
        <v>41059</v>
      </c>
      <c r="C3620" s="31" t="s">
        <v>69</v>
      </c>
      <c r="D3620" s="32">
        <v>2.9658205451522349E-4</v>
      </c>
      <c r="E3620" s="32">
        <v>0.10901168374016587</v>
      </c>
      <c r="F3620">
        <v>0</v>
      </c>
      <c r="G3620">
        <f>(D3620*Ergebnis!$C$2*Ergebnis!$C$6)</f>
        <v>1.945578277619866</v>
      </c>
      <c r="H3620">
        <f>Ergebnis!$C$3/1000*Eigenverbrauch!E3620</f>
        <v>0.32703505122049759</v>
      </c>
      <c r="I3620">
        <f>Ergebnis!$C$4/1000*Eigenverbrauch!F3620</f>
        <v>0</v>
      </c>
      <c r="J3620">
        <f t="shared" si="168"/>
        <v>0.27797979353742291</v>
      </c>
      <c r="K3620">
        <f t="shared" si="169"/>
        <v>1.6675984840824432</v>
      </c>
      <c r="L3620">
        <f t="shared" si="170"/>
        <v>0</v>
      </c>
    </row>
    <row r="3621" spans="2:12" x14ac:dyDescent="0.35">
      <c r="B3621" s="30">
        <v>41059</v>
      </c>
      <c r="C3621" s="31" t="s">
        <v>70</v>
      </c>
      <c r="D3621" s="32">
        <v>1.1139411090507065E-4</v>
      </c>
      <c r="E3621" s="32">
        <v>0.11644647151839617</v>
      </c>
      <c r="F3621">
        <v>0</v>
      </c>
      <c r="G3621">
        <f>(D3621*Ergebnis!$C$2*Ergebnis!$C$6)</f>
        <v>0.73074536753726349</v>
      </c>
      <c r="H3621">
        <f>Ergebnis!$C$3/1000*Eigenverbrauch!E3621</f>
        <v>0.34933941455518852</v>
      </c>
      <c r="I3621">
        <f>Ergebnis!$C$4/1000*Eigenverbrauch!F3621</f>
        <v>0</v>
      </c>
      <c r="J3621">
        <f t="shared" si="168"/>
        <v>0.29693850237191022</v>
      </c>
      <c r="K3621">
        <f t="shared" si="169"/>
        <v>0.43380686516535327</v>
      </c>
      <c r="L3621">
        <f t="shared" si="170"/>
        <v>0</v>
      </c>
    </row>
    <row r="3622" spans="2:12" x14ac:dyDescent="0.35">
      <c r="B3622" s="30">
        <v>41059</v>
      </c>
      <c r="C3622" s="31" t="s">
        <v>71</v>
      </c>
      <c r="D3622" s="32">
        <v>1.1748114894933451E-4</v>
      </c>
      <c r="E3622" s="32">
        <v>0.13281735756405599</v>
      </c>
      <c r="F3622">
        <v>0</v>
      </c>
      <c r="G3622">
        <f>(D3622*Ergebnis!$C$2*Ergebnis!$C$6)</f>
        <v>0.77067633710763439</v>
      </c>
      <c r="H3622">
        <f>Ergebnis!$C$3/1000*Eigenverbrauch!E3622</f>
        <v>0.39845207269216798</v>
      </c>
      <c r="I3622">
        <f>Ergebnis!$C$4/1000*Eigenverbrauch!F3622</f>
        <v>0</v>
      </c>
      <c r="J3622">
        <f t="shared" si="168"/>
        <v>0.33868426178834277</v>
      </c>
      <c r="K3622">
        <f t="shared" si="169"/>
        <v>0.43199207531929162</v>
      </c>
      <c r="L3622">
        <f t="shared" si="170"/>
        <v>0</v>
      </c>
    </row>
    <row r="3623" spans="2:12" x14ac:dyDescent="0.35">
      <c r="B3623" s="30">
        <v>41059</v>
      </c>
      <c r="C3623" s="31" t="s">
        <v>72</v>
      </c>
      <c r="D3623" s="32">
        <v>3.5523060033695373E-5</v>
      </c>
      <c r="E3623" s="32">
        <v>0.13870609611315737</v>
      </c>
      <c r="F3623">
        <v>0</v>
      </c>
      <c r="G3623">
        <f>(D3623*Ergebnis!$C$2*Ergebnis!$C$6)</f>
        <v>0.23303127382104163</v>
      </c>
      <c r="H3623">
        <f>Ergebnis!$C$3/1000*Eigenverbrauch!E3623</f>
        <v>0.41611828833947212</v>
      </c>
      <c r="I3623">
        <f>Ergebnis!$C$4/1000*Eigenverbrauch!F3623</f>
        <v>0</v>
      </c>
      <c r="J3623">
        <f t="shared" si="168"/>
        <v>0.19807658274788539</v>
      </c>
      <c r="K3623">
        <f t="shared" si="169"/>
        <v>3.4954691073156241E-2</v>
      </c>
      <c r="L3623">
        <f t="shared" si="170"/>
        <v>0</v>
      </c>
    </row>
    <row r="3624" spans="2:12" x14ac:dyDescent="0.35">
      <c r="B3624" s="30">
        <v>41059</v>
      </c>
      <c r="C3624" s="31" t="s">
        <v>73</v>
      </c>
      <c r="D3624" s="32">
        <v>7.0204715240537853E-6</v>
      </c>
      <c r="E3624" s="32">
        <v>0.14634644350551015</v>
      </c>
      <c r="F3624">
        <v>0</v>
      </c>
      <c r="G3624">
        <f>(D3624*Ergebnis!$C$2*Ergebnis!$C$6)</f>
        <v>4.6054293197792834E-2</v>
      </c>
      <c r="H3624">
        <f>Ergebnis!$C$3/1000*Eigenverbrauch!E3624</f>
        <v>0.43903933051653043</v>
      </c>
      <c r="I3624">
        <f>Ergebnis!$C$4/1000*Eigenverbrauch!F3624</f>
        <v>0</v>
      </c>
      <c r="J3624">
        <f t="shared" si="168"/>
        <v>3.9146149218123906E-2</v>
      </c>
      <c r="K3624">
        <f t="shared" si="169"/>
        <v>6.9081439796689278E-3</v>
      </c>
      <c r="L3624">
        <f t="shared" si="170"/>
        <v>0</v>
      </c>
    </row>
    <row r="3625" spans="2:12" x14ac:dyDescent="0.35">
      <c r="B3625" s="30">
        <v>41059</v>
      </c>
      <c r="C3625" s="31" t="s">
        <v>74</v>
      </c>
      <c r="D3625" s="32">
        <v>0</v>
      </c>
      <c r="E3625" s="32">
        <v>0.14327986092292191</v>
      </c>
      <c r="F3625">
        <v>0</v>
      </c>
      <c r="G3625">
        <f>(D3625*Ergebnis!$C$2*Ergebnis!$C$6)</f>
        <v>0</v>
      </c>
      <c r="H3625">
        <f>Ergebnis!$C$3/1000*Eigenverbrauch!E3625</f>
        <v>0.42983958276876577</v>
      </c>
      <c r="I3625">
        <f>Ergebnis!$C$4/1000*Eigenverbrauch!F3625</f>
        <v>0</v>
      </c>
      <c r="J3625">
        <f t="shared" si="168"/>
        <v>0</v>
      </c>
      <c r="K3625">
        <f t="shared" si="169"/>
        <v>0</v>
      </c>
      <c r="L3625">
        <f t="shared" si="170"/>
        <v>0</v>
      </c>
    </row>
    <row r="3626" spans="2:12" x14ac:dyDescent="0.35">
      <c r="B3626" s="30">
        <v>41059</v>
      </c>
      <c r="C3626" s="31" t="s">
        <v>75</v>
      </c>
      <c r="D3626" s="32">
        <v>0</v>
      </c>
      <c r="E3626" s="32">
        <v>0.12506211812177023</v>
      </c>
      <c r="F3626">
        <v>0</v>
      </c>
      <c r="G3626">
        <f>(D3626*Ergebnis!$C$2*Ergebnis!$C$6)</f>
        <v>0</v>
      </c>
      <c r="H3626">
        <f>Ergebnis!$C$3/1000*Eigenverbrauch!E3626</f>
        <v>0.37518635436531067</v>
      </c>
      <c r="I3626">
        <f>Ergebnis!$C$4/1000*Eigenverbrauch!F3626</f>
        <v>0</v>
      </c>
      <c r="J3626">
        <f t="shared" si="168"/>
        <v>0</v>
      </c>
      <c r="K3626">
        <f t="shared" si="169"/>
        <v>0</v>
      </c>
      <c r="L3626">
        <f t="shared" si="170"/>
        <v>0</v>
      </c>
    </row>
    <row r="3627" spans="2:12" x14ac:dyDescent="0.35">
      <c r="B3627" s="30">
        <v>41059</v>
      </c>
      <c r="C3627" s="31" t="s">
        <v>76</v>
      </c>
      <c r="D3627" s="32">
        <v>0</v>
      </c>
      <c r="E3627" s="32">
        <v>9.8434261738431186E-2</v>
      </c>
      <c r="F3627">
        <v>0</v>
      </c>
      <c r="G3627">
        <f>(D3627*Ergebnis!$C$2*Ergebnis!$C$6)</f>
        <v>0</v>
      </c>
      <c r="H3627">
        <f>Ergebnis!$C$3/1000*Eigenverbrauch!E3627</f>
        <v>0.29530278521529357</v>
      </c>
      <c r="I3627">
        <f>Ergebnis!$C$4/1000*Eigenverbrauch!F3627</f>
        <v>0</v>
      </c>
      <c r="J3627">
        <f t="shared" si="168"/>
        <v>0</v>
      </c>
      <c r="K3627">
        <f t="shared" si="169"/>
        <v>0</v>
      </c>
      <c r="L3627">
        <f t="shared" si="170"/>
        <v>0</v>
      </c>
    </row>
    <row r="3628" spans="2:12" x14ac:dyDescent="0.35">
      <c r="B3628" s="30">
        <v>41060</v>
      </c>
      <c r="C3628" s="31" t="s">
        <v>53</v>
      </c>
      <c r="D3628" s="32">
        <v>0</v>
      </c>
      <c r="E3628" s="32">
        <v>7.9927681825913893E-2</v>
      </c>
      <c r="F3628">
        <v>0</v>
      </c>
      <c r="G3628">
        <f>(D3628*Ergebnis!$C$2*Ergebnis!$C$6)</f>
        <v>0</v>
      </c>
      <c r="H3628">
        <f>Ergebnis!$C$3/1000*Eigenverbrauch!E3628</f>
        <v>0.23978304547774168</v>
      </c>
      <c r="I3628">
        <f>Ergebnis!$C$4/1000*Eigenverbrauch!F3628</f>
        <v>0</v>
      </c>
      <c r="J3628">
        <f t="shared" si="168"/>
        <v>0</v>
      </c>
      <c r="K3628">
        <f t="shared" si="169"/>
        <v>0</v>
      </c>
      <c r="L3628">
        <f t="shared" si="170"/>
        <v>0</v>
      </c>
    </row>
    <row r="3629" spans="2:12" x14ac:dyDescent="0.35">
      <c r="B3629" s="30">
        <v>41060</v>
      </c>
      <c r="C3629" s="31" t="s">
        <v>54</v>
      </c>
      <c r="D3629" s="32">
        <v>0</v>
      </c>
      <c r="E3629" s="32">
        <v>6.9220163308359409E-2</v>
      </c>
      <c r="F3629">
        <v>0</v>
      </c>
      <c r="G3629">
        <f>(D3629*Ergebnis!$C$2*Ergebnis!$C$6)</f>
        <v>0</v>
      </c>
      <c r="H3629">
        <f>Ergebnis!$C$3/1000*Eigenverbrauch!E3629</f>
        <v>0.20766048992507824</v>
      </c>
      <c r="I3629">
        <f>Ergebnis!$C$4/1000*Eigenverbrauch!F3629</f>
        <v>0</v>
      </c>
      <c r="J3629">
        <f t="shared" si="168"/>
        <v>0</v>
      </c>
      <c r="K3629">
        <f t="shared" si="169"/>
        <v>0</v>
      </c>
      <c r="L3629">
        <f t="shared" si="170"/>
        <v>0</v>
      </c>
    </row>
    <row r="3630" spans="2:12" x14ac:dyDescent="0.35">
      <c r="B3630" s="30">
        <v>41060</v>
      </c>
      <c r="C3630" s="31" t="s">
        <v>55</v>
      </c>
      <c r="D3630" s="32">
        <v>0</v>
      </c>
      <c r="E3630" s="32">
        <v>6.5537877174100201E-2</v>
      </c>
      <c r="F3630">
        <v>0</v>
      </c>
      <c r="G3630">
        <f>(D3630*Ergebnis!$C$2*Ergebnis!$C$6)</f>
        <v>0</v>
      </c>
      <c r="H3630">
        <f>Ergebnis!$C$3/1000*Eigenverbrauch!E3630</f>
        <v>0.1966136315223006</v>
      </c>
      <c r="I3630">
        <f>Ergebnis!$C$4/1000*Eigenverbrauch!F3630</f>
        <v>0</v>
      </c>
      <c r="J3630">
        <f t="shared" si="168"/>
        <v>0</v>
      </c>
      <c r="K3630">
        <f t="shared" si="169"/>
        <v>0</v>
      </c>
      <c r="L3630">
        <f t="shared" si="170"/>
        <v>0</v>
      </c>
    </row>
    <row r="3631" spans="2:12" x14ac:dyDescent="0.35">
      <c r="B3631" s="30">
        <v>41060</v>
      </c>
      <c r="C3631" s="31" t="s">
        <v>56</v>
      </c>
      <c r="D3631" s="32">
        <v>0</v>
      </c>
      <c r="E3631" s="32">
        <v>6.5494202510669716E-2</v>
      </c>
      <c r="F3631">
        <v>0</v>
      </c>
      <c r="G3631">
        <f>(D3631*Ergebnis!$C$2*Ergebnis!$C$6)</f>
        <v>0</v>
      </c>
      <c r="H3631">
        <f>Ergebnis!$C$3/1000*Eigenverbrauch!E3631</f>
        <v>0.19648260753200913</v>
      </c>
      <c r="I3631">
        <f>Ergebnis!$C$4/1000*Eigenverbrauch!F3631</f>
        <v>0</v>
      </c>
      <c r="J3631">
        <f t="shared" si="168"/>
        <v>0</v>
      </c>
      <c r="K3631">
        <f t="shared" si="169"/>
        <v>0</v>
      </c>
      <c r="L3631">
        <f t="shared" si="170"/>
        <v>0</v>
      </c>
    </row>
    <row r="3632" spans="2:12" x14ac:dyDescent="0.35">
      <c r="B3632" s="30">
        <v>41060</v>
      </c>
      <c r="C3632" s="31" t="s">
        <v>57</v>
      </c>
      <c r="D3632" s="32">
        <v>0</v>
      </c>
      <c r="E3632" s="32">
        <v>7.1075121591043566E-2</v>
      </c>
      <c r="F3632">
        <v>0</v>
      </c>
      <c r="G3632">
        <f>(D3632*Ergebnis!$C$2*Ergebnis!$C$6)</f>
        <v>0</v>
      </c>
      <c r="H3632">
        <f>Ergebnis!$C$3/1000*Eigenverbrauch!E3632</f>
        <v>0.2132253647731307</v>
      </c>
      <c r="I3632">
        <f>Ergebnis!$C$4/1000*Eigenverbrauch!F3632</f>
        <v>0</v>
      </c>
      <c r="J3632">
        <f t="shared" si="168"/>
        <v>0</v>
      </c>
      <c r="K3632">
        <f t="shared" si="169"/>
        <v>0</v>
      </c>
      <c r="L3632">
        <f t="shared" si="170"/>
        <v>0</v>
      </c>
    </row>
    <row r="3633" spans="2:12" x14ac:dyDescent="0.35">
      <c r="B3633" s="30">
        <v>41060</v>
      </c>
      <c r="C3633" s="31" t="s">
        <v>58</v>
      </c>
      <c r="D3633" s="32">
        <v>4.3384936384602043E-7</v>
      </c>
      <c r="E3633" s="32">
        <v>8.332939864235496E-2</v>
      </c>
      <c r="F3633">
        <v>0</v>
      </c>
      <c r="G3633">
        <f>(D3633*Ergebnis!$C$2*Ergebnis!$C$6)</f>
        <v>2.8460518268298941E-3</v>
      </c>
      <c r="H3633">
        <f>Ergebnis!$C$3/1000*Eigenverbrauch!E3633</f>
        <v>0.24998819592706489</v>
      </c>
      <c r="I3633">
        <f>Ergebnis!$C$4/1000*Eigenverbrauch!F3633</f>
        <v>0</v>
      </c>
      <c r="J3633">
        <f t="shared" si="168"/>
        <v>2.41914405280541E-3</v>
      </c>
      <c r="K3633">
        <f t="shared" si="169"/>
        <v>4.2690777402448407E-4</v>
      </c>
      <c r="L3633">
        <f t="shared" si="170"/>
        <v>0</v>
      </c>
    </row>
    <row r="3634" spans="2:12" x14ac:dyDescent="0.35">
      <c r="B3634" s="30">
        <v>41060</v>
      </c>
      <c r="C3634" s="31" t="s">
        <v>59</v>
      </c>
      <c r="D3634" s="32">
        <v>1.8971049455448714E-5</v>
      </c>
      <c r="E3634" s="32">
        <v>0.10251668683899223</v>
      </c>
      <c r="F3634">
        <v>0</v>
      </c>
      <c r="G3634">
        <f>(D3634*Ergebnis!$C$2*Ergebnis!$C$6)</f>
        <v>0.12445008442774357</v>
      </c>
      <c r="H3634">
        <f>Ergebnis!$C$3/1000*Eigenverbrauch!E3634</f>
        <v>0.3075500605169767</v>
      </c>
      <c r="I3634">
        <f>Ergebnis!$C$4/1000*Eigenverbrauch!F3634</f>
        <v>0</v>
      </c>
      <c r="J3634">
        <f t="shared" si="168"/>
        <v>0.10578257176358202</v>
      </c>
      <c r="K3634">
        <f t="shared" si="169"/>
        <v>1.8667512664161542E-2</v>
      </c>
      <c r="L3634">
        <f t="shared" si="170"/>
        <v>0</v>
      </c>
    </row>
    <row r="3635" spans="2:12" x14ac:dyDescent="0.35">
      <c r="B3635" s="30">
        <v>41060</v>
      </c>
      <c r="C3635" s="31" t="s">
        <v>60</v>
      </c>
      <c r="D3635" s="32">
        <v>6.5327196634875015E-5</v>
      </c>
      <c r="E3635" s="32">
        <v>0.11426954118242071</v>
      </c>
      <c r="F3635">
        <v>0</v>
      </c>
      <c r="G3635">
        <f>(D3635*Ergebnis!$C$2*Ergebnis!$C$6)</f>
        <v>0.4285464099247801</v>
      </c>
      <c r="H3635">
        <f>Ergebnis!$C$3/1000*Eigenverbrauch!E3635</f>
        <v>0.3428086235472621</v>
      </c>
      <c r="I3635">
        <f>Ergebnis!$C$4/1000*Eigenverbrauch!F3635</f>
        <v>0</v>
      </c>
      <c r="J3635">
        <f t="shared" si="168"/>
        <v>0.29138733001517281</v>
      </c>
      <c r="K3635">
        <f t="shared" si="169"/>
        <v>0.1371590799096073</v>
      </c>
      <c r="L3635">
        <f t="shared" si="170"/>
        <v>0</v>
      </c>
    </row>
    <row r="3636" spans="2:12" x14ac:dyDescent="0.35">
      <c r="B3636" s="30">
        <v>41060</v>
      </c>
      <c r="C3636" s="31" t="s">
        <v>61</v>
      </c>
      <c r="D3636" s="32">
        <v>1.2530358444898246E-4</v>
      </c>
      <c r="E3636" s="32">
        <v>0.11904257329986075</v>
      </c>
      <c r="F3636">
        <v>0</v>
      </c>
      <c r="G3636">
        <f>(D3636*Ergebnis!$C$2*Ergebnis!$C$6)</f>
        <v>0.82199151398532488</v>
      </c>
      <c r="H3636">
        <f>Ergebnis!$C$3/1000*Eigenverbrauch!E3636</f>
        <v>0.35712771989958225</v>
      </c>
      <c r="I3636">
        <f>Ergebnis!$C$4/1000*Eigenverbrauch!F3636</f>
        <v>0</v>
      </c>
      <c r="J3636">
        <f t="shared" si="168"/>
        <v>0.30355856191464492</v>
      </c>
      <c r="K3636">
        <f t="shared" si="169"/>
        <v>0.51843295207067996</v>
      </c>
      <c r="L3636">
        <f t="shared" si="170"/>
        <v>0</v>
      </c>
    </row>
    <row r="3637" spans="2:12" x14ac:dyDescent="0.35">
      <c r="B3637" s="30">
        <v>41060</v>
      </c>
      <c r="C3637" s="31" t="s">
        <v>62</v>
      </c>
      <c r="D3637" s="32">
        <v>2.9466259975396536E-4</v>
      </c>
      <c r="E3637" s="32">
        <v>0.11603649675528288</v>
      </c>
      <c r="F3637">
        <v>0</v>
      </c>
      <c r="G3637">
        <f>(D3637*Ergebnis!$C$2*Ergebnis!$C$6)</f>
        <v>1.9329866543860128</v>
      </c>
      <c r="H3637">
        <f>Ergebnis!$C$3/1000*Eigenverbrauch!E3637</f>
        <v>0.34810949026584864</v>
      </c>
      <c r="I3637">
        <f>Ergebnis!$C$4/1000*Eigenverbrauch!F3637</f>
        <v>0</v>
      </c>
      <c r="J3637">
        <f t="shared" si="168"/>
        <v>0.29589306672597132</v>
      </c>
      <c r="K3637">
        <f t="shared" si="169"/>
        <v>1.6370935876600414</v>
      </c>
      <c r="L3637">
        <f t="shared" si="170"/>
        <v>0</v>
      </c>
    </row>
    <row r="3638" spans="2:12" x14ac:dyDescent="0.35">
      <c r="B3638" s="30">
        <v>41060</v>
      </c>
      <c r="C3638" s="31" t="s">
        <v>63</v>
      </c>
      <c r="D3638" s="32">
        <v>4.2533013997413495E-4</v>
      </c>
      <c r="E3638" s="32">
        <v>0.11392920322783533</v>
      </c>
      <c r="F3638">
        <v>0</v>
      </c>
      <c r="G3638">
        <f>(D3638*Ergebnis!$C$2*Ergebnis!$C$6)</f>
        <v>2.7901657182303254</v>
      </c>
      <c r="H3638">
        <f>Ergebnis!$C$3/1000*Eigenverbrauch!E3638</f>
        <v>0.34178760968350597</v>
      </c>
      <c r="I3638">
        <f>Ergebnis!$C$4/1000*Eigenverbrauch!F3638</f>
        <v>0</v>
      </c>
      <c r="J3638">
        <f t="shared" si="168"/>
        <v>0.29051946823098007</v>
      </c>
      <c r="K3638">
        <f t="shared" si="169"/>
        <v>2.4996462499993455</v>
      </c>
      <c r="L3638">
        <f t="shared" si="170"/>
        <v>0</v>
      </c>
    </row>
    <row r="3639" spans="2:12" x14ac:dyDescent="0.35">
      <c r="B3639" s="30">
        <v>41060</v>
      </c>
      <c r="C3639" s="31" t="s">
        <v>64</v>
      </c>
      <c r="D3639" s="32">
        <v>5.7439026383129192E-4</v>
      </c>
      <c r="E3639" s="32">
        <v>0.11807007322616038</v>
      </c>
      <c r="F3639">
        <v>0</v>
      </c>
      <c r="G3639">
        <f>(D3639*Ergebnis!$C$2*Ergebnis!$C$6)</f>
        <v>3.7680001307332751</v>
      </c>
      <c r="H3639">
        <f>Ergebnis!$C$3/1000*Eigenverbrauch!E3639</f>
        <v>0.35421021967848115</v>
      </c>
      <c r="I3639">
        <f>Ergebnis!$C$4/1000*Eigenverbrauch!F3639</f>
        <v>0</v>
      </c>
      <c r="J3639">
        <f t="shared" si="168"/>
        <v>0.30107868672670896</v>
      </c>
      <c r="K3639">
        <f t="shared" si="169"/>
        <v>3.4669214440065663</v>
      </c>
      <c r="L3639">
        <f t="shared" si="170"/>
        <v>0</v>
      </c>
    </row>
    <row r="3640" spans="2:12" x14ac:dyDescent="0.35">
      <c r="B3640" s="30">
        <v>41060</v>
      </c>
      <c r="C3640" s="31" t="s">
        <v>65</v>
      </c>
      <c r="D3640" s="32">
        <v>6.7086258601014334E-4</v>
      </c>
      <c r="E3640" s="32">
        <v>0.12375659041111427</v>
      </c>
      <c r="F3640">
        <v>0</v>
      </c>
      <c r="G3640">
        <f>(D3640*Ergebnis!$C$2*Ergebnis!$C$6)</f>
        <v>4.4008585642265405</v>
      </c>
      <c r="H3640">
        <f>Ergebnis!$C$3/1000*Eigenverbrauch!E3640</f>
        <v>0.37126977123334282</v>
      </c>
      <c r="I3640">
        <f>Ergebnis!$C$4/1000*Eigenverbrauch!F3640</f>
        <v>0</v>
      </c>
      <c r="J3640">
        <f t="shared" si="168"/>
        <v>0.3155793055483414</v>
      </c>
      <c r="K3640">
        <f t="shared" si="169"/>
        <v>4.0852792586781987</v>
      </c>
      <c r="L3640">
        <f t="shared" si="170"/>
        <v>0</v>
      </c>
    </row>
    <row r="3641" spans="2:12" x14ac:dyDescent="0.35">
      <c r="B3641" s="30">
        <v>41060</v>
      </c>
      <c r="C3641" s="31" t="s">
        <v>66</v>
      </c>
      <c r="D3641" s="32">
        <v>5.0701214293096301E-4</v>
      </c>
      <c r="E3641" s="32">
        <v>0.12177561738195655</v>
      </c>
      <c r="F3641">
        <v>0</v>
      </c>
      <c r="G3641">
        <f>(D3641*Ergebnis!$C$2*Ergebnis!$C$6)</f>
        <v>3.3259996576271171</v>
      </c>
      <c r="H3641">
        <f>Ergebnis!$C$3/1000*Eigenverbrauch!E3641</f>
        <v>0.36532685214586968</v>
      </c>
      <c r="I3641">
        <f>Ergebnis!$C$4/1000*Eigenverbrauch!F3641</f>
        <v>0</v>
      </c>
      <c r="J3641">
        <f t="shared" si="168"/>
        <v>0.31052782432398923</v>
      </c>
      <c r="K3641">
        <f t="shared" si="169"/>
        <v>3.0154718333031281</v>
      </c>
      <c r="L3641">
        <f t="shared" si="170"/>
        <v>0</v>
      </c>
    </row>
    <row r="3642" spans="2:12" x14ac:dyDescent="0.35">
      <c r="B3642" s="30">
        <v>41060</v>
      </c>
      <c r="C3642" s="31" t="s">
        <v>67</v>
      </c>
      <c r="D3642" s="32">
        <v>5.1259959685928289E-4</v>
      </c>
      <c r="E3642" s="32">
        <v>0.11520360115594024</v>
      </c>
      <c r="F3642">
        <v>0</v>
      </c>
      <c r="G3642">
        <f>(D3642*Ergebnis!$C$2*Ergebnis!$C$6)</f>
        <v>3.3626533553968958</v>
      </c>
      <c r="H3642">
        <f>Ergebnis!$C$3/1000*Eigenverbrauch!E3642</f>
        <v>0.34561080346782069</v>
      </c>
      <c r="I3642">
        <f>Ergebnis!$C$4/1000*Eigenverbrauch!F3642</f>
        <v>0</v>
      </c>
      <c r="J3642">
        <f t="shared" si="168"/>
        <v>0.29376918294764759</v>
      </c>
      <c r="K3642">
        <f t="shared" si="169"/>
        <v>3.0688841724492484</v>
      </c>
      <c r="L3642">
        <f t="shared" si="170"/>
        <v>0</v>
      </c>
    </row>
    <row r="3643" spans="2:12" x14ac:dyDescent="0.35">
      <c r="B3643" s="30">
        <v>41060</v>
      </c>
      <c r="C3643" s="31" t="s">
        <v>68</v>
      </c>
      <c r="D3643" s="32">
        <v>5.1392743885166016E-4</v>
      </c>
      <c r="E3643" s="32">
        <v>0.11057956805588094</v>
      </c>
      <c r="F3643">
        <v>0</v>
      </c>
      <c r="G3643">
        <f>(D3643*Ergebnis!$C$2*Ergebnis!$C$6)</f>
        <v>3.3713639988668906</v>
      </c>
      <c r="H3643">
        <f>Ergebnis!$C$3/1000*Eigenverbrauch!E3643</f>
        <v>0.33173870416764284</v>
      </c>
      <c r="I3643">
        <f>Ergebnis!$C$4/1000*Eigenverbrauch!F3643</f>
        <v>0</v>
      </c>
      <c r="J3643">
        <f t="shared" si="168"/>
        <v>0.28197789854249639</v>
      </c>
      <c r="K3643">
        <f t="shared" si="169"/>
        <v>3.0893861003243943</v>
      </c>
      <c r="L3643">
        <f t="shared" si="170"/>
        <v>0</v>
      </c>
    </row>
    <row r="3644" spans="2:12" x14ac:dyDescent="0.35">
      <c r="B3644" s="30">
        <v>41060</v>
      </c>
      <c r="C3644" s="31" t="s">
        <v>69</v>
      </c>
      <c r="D3644" s="32">
        <v>3.4970888116073163E-4</v>
      </c>
      <c r="E3644" s="32">
        <v>0.10901168374016587</v>
      </c>
      <c r="F3644">
        <v>0</v>
      </c>
      <c r="G3644">
        <f>(D3644*Ergebnis!$C$2*Ergebnis!$C$6)</f>
        <v>2.2940902604143996</v>
      </c>
      <c r="H3644">
        <f>Ergebnis!$C$3/1000*Eigenverbrauch!E3644</f>
        <v>0.32703505122049759</v>
      </c>
      <c r="I3644">
        <f>Ergebnis!$C$4/1000*Eigenverbrauch!F3644</f>
        <v>0</v>
      </c>
      <c r="J3644">
        <f t="shared" si="168"/>
        <v>0.27797979353742291</v>
      </c>
      <c r="K3644">
        <f t="shared" si="169"/>
        <v>2.0161104668769765</v>
      </c>
      <c r="L3644">
        <f t="shared" si="170"/>
        <v>0</v>
      </c>
    </row>
    <row r="3645" spans="2:12" x14ac:dyDescent="0.35">
      <c r="B3645" s="30">
        <v>41060</v>
      </c>
      <c r="C3645" s="31" t="s">
        <v>70</v>
      </c>
      <c r="D3645" s="32">
        <v>2.7695365753879596E-4</v>
      </c>
      <c r="E3645" s="32">
        <v>0.11644647151839617</v>
      </c>
      <c r="F3645">
        <v>0</v>
      </c>
      <c r="G3645">
        <f>(D3645*Ergebnis!$C$2*Ergebnis!$C$6)</f>
        <v>1.8168159934545014</v>
      </c>
      <c r="H3645">
        <f>Ergebnis!$C$3/1000*Eigenverbrauch!E3645</f>
        <v>0.34933941455518852</v>
      </c>
      <c r="I3645">
        <f>Ergebnis!$C$4/1000*Eigenverbrauch!F3645</f>
        <v>0</v>
      </c>
      <c r="J3645">
        <f t="shared" si="168"/>
        <v>0.29693850237191022</v>
      </c>
      <c r="K3645">
        <f t="shared" si="169"/>
        <v>1.5198774910825912</v>
      </c>
      <c r="L3645">
        <f t="shared" si="170"/>
        <v>0</v>
      </c>
    </row>
    <row r="3646" spans="2:12" x14ac:dyDescent="0.35">
      <c r="B3646" s="30">
        <v>41060</v>
      </c>
      <c r="C3646" s="31" t="s">
        <v>71</v>
      </c>
      <c r="D3646" s="32">
        <v>1.3377022051918965E-4</v>
      </c>
      <c r="E3646" s="32">
        <v>0.13281735756405599</v>
      </c>
      <c r="F3646">
        <v>0</v>
      </c>
      <c r="G3646">
        <f>(D3646*Ergebnis!$C$2*Ergebnis!$C$6)</f>
        <v>0.87753264660588404</v>
      </c>
      <c r="H3646">
        <f>Ergebnis!$C$3/1000*Eigenverbrauch!E3646</f>
        <v>0.39845207269216798</v>
      </c>
      <c r="I3646">
        <f>Ergebnis!$C$4/1000*Eigenverbrauch!F3646</f>
        <v>0</v>
      </c>
      <c r="J3646">
        <f t="shared" si="168"/>
        <v>0.33868426178834277</v>
      </c>
      <c r="K3646">
        <f t="shared" si="169"/>
        <v>0.53884838481754127</v>
      </c>
      <c r="L3646">
        <f t="shared" si="170"/>
        <v>0</v>
      </c>
    </row>
    <row r="3647" spans="2:12" x14ac:dyDescent="0.35">
      <c r="B3647" s="30">
        <v>41060</v>
      </c>
      <c r="C3647" s="31" t="s">
        <v>72</v>
      </c>
      <c r="D3647" s="32">
        <v>5.0707787768306087E-5</v>
      </c>
      <c r="E3647" s="32">
        <v>0.13870609611315737</v>
      </c>
      <c r="F3647">
        <v>0</v>
      </c>
      <c r="G3647">
        <f>(D3647*Ergebnis!$C$2*Ergebnis!$C$6)</f>
        <v>0.33264308776008794</v>
      </c>
      <c r="H3647">
        <f>Ergebnis!$C$3/1000*Eigenverbrauch!E3647</f>
        <v>0.41611828833947212</v>
      </c>
      <c r="I3647">
        <f>Ergebnis!$C$4/1000*Eigenverbrauch!F3647</f>
        <v>0</v>
      </c>
      <c r="J3647">
        <f t="shared" si="168"/>
        <v>0.28274662459607475</v>
      </c>
      <c r="K3647">
        <f t="shared" si="169"/>
        <v>4.9896463164013194E-2</v>
      </c>
      <c r="L3647">
        <f t="shared" si="170"/>
        <v>0</v>
      </c>
    </row>
    <row r="3648" spans="2:12" x14ac:dyDescent="0.35">
      <c r="B3648" s="30">
        <v>41060</v>
      </c>
      <c r="C3648" s="31" t="s">
        <v>73</v>
      </c>
      <c r="D3648" s="32">
        <v>2.2836252878804166E-5</v>
      </c>
      <c r="E3648" s="32">
        <v>0.14634644350551015</v>
      </c>
      <c r="F3648">
        <v>0</v>
      </c>
      <c r="G3648">
        <f>(D3648*Ergebnis!$C$2*Ergebnis!$C$6)</f>
        <v>0.14980581888495534</v>
      </c>
      <c r="H3648">
        <f>Ergebnis!$C$3/1000*Eigenverbrauch!E3648</f>
        <v>0.43903933051653043</v>
      </c>
      <c r="I3648">
        <f>Ergebnis!$C$4/1000*Eigenverbrauch!F3648</f>
        <v>0</v>
      </c>
      <c r="J3648">
        <f t="shared" si="168"/>
        <v>0.12733494605221204</v>
      </c>
      <c r="K3648">
        <f t="shared" si="169"/>
        <v>2.2470872832743294E-2</v>
      </c>
      <c r="L3648">
        <f t="shared" si="170"/>
        <v>0</v>
      </c>
    </row>
    <row r="3649" spans="2:12" x14ac:dyDescent="0.35">
      <c r="B3649" s="30">
        <v>41060</v>
      </c>
      <c r="C3649" s="31" t="s">
        <v>74</v>
      </c>
      <c r="D3649" s="32">
        <v>9.2028652937034636E-8</v>
      </c>
      <c r="E3649" s="32">
        <v>0.14327986092292191</v>
      </c>
      <c r="F3649">
        <v>0</v>
      </c>
      <c r="G3649">
        <f>(D3649*Ergebnis!$C$2*Ergebnis!$C$6)</f>
        <v>6.037079632669472E-4</v>
      </c>
      <c r="H3649">
        <f>Ergebnis!$C$3/1000*Eigenverbrauch!E3649</f>
        <v>0.42983958276876577</v>
      </c>
      <c r="I3649">
        <f>Ergebnis!$C$4/1000*Eigenverbrauch!F3649</f>
        <v>0</v>
      </c>
      <c r="J3649">
        <f t="shared" si="168"/>
        <v>5.1315176877690508E-4</v>
      </c>
      <c r="K3649">
        <f t="shared" si="169"/>
        <v>9.0556194490042118E-5</v>
      </c>
      <c r="L3649">
        <f t="shared" si="170"/>
        <v>0</v>
      </c>
    </row>
    <row r="3650" spans="2:12" x14ac:dyDescent="0.35">
      <c r="B3650" s="30">
        <v>41060</v>
      </c>
      <c r="C3650" s="31" t="s">
        <v>75</v>
      </c>
      <c r="D3650" s="32">
        <v>0</v>
      </c>
      <c r="E3650" s="32">
        <v>0.12506211812177023</v>
      </c>
      <c r="F3650">
        <v>0</v>
      </c>
      <c r="G3650">
        <f>(D3650*Ergebnis!$C$2*Ergebnis!$C$6)</f>
        <v>0</v>
      </c>
      <c r="H3650">
        <f>Ergebnis!$C$3/1000*Eigenverbrauch!E3650</f>
        <v>0.37518635436531067</v>
      </c>
      <c r="I3650">
        <f>Ergebnis!$C$4/1000*Eigenverbrauch!F3650</f>
        <v>0</v>
      </c>
      <c r="J3650">
        <f t="shared" si="168"/>
        <v>0</v>
      </c>
      <c r="K3650">
        <f t="shared" si="169"/>
        <v>0</v>
      </c>
      <c r="L3650">
        <f t="shared" si="170"/>
        <v>0</v>
      </c>
    </row>
    <row r="3651" spans="2:12" x14ac:dyDescent="0.35">
      <c r="B3651" s="30">
        <v>41060</v>
      </c>
      <c r="C3651" s="31" t="s">
        <v>76</v>
      </c>
      <c r="D3651" s="32">
        <v>0</v>
      </c>
      <c r="E3651" s="32">
        <v>9.8434261738431186E-2</v>
      </c>
      <c r="F3651">
        <v>0</v>
      </c>
      <c r="G3651">
        <f>(D3651*Ergebnis!$C$2*Ergebnis!$C$6)</f>
        <v>0</v>
      </c>
      <c r="H3651">
        <f>Ergebnis!$C$3/1000*Eigenverbrauch!E3651</f>
        <v>0.29530278521529357</v>
      </c>
      <c r="I3651">
        <f>Ergebnis!$C$4/1000*Eigenverbrauch!F3651</f>
        <v>0</v>
      </c>
      <c r="J3651">
        <f t="shared" si="168"/>
        <v>0</v>
      </c>
      <c r="K3651">
        <f t="shared" si="169"/>
        <v>0</v>
      </c>
      <c r="L3651">
        <f t="shared" si="170"/>
        <v>0</v>
      </c>
    </row>
    <row r="3652" spans="2:12" x14ac:dyDescent="0.35">
      <c r="B3652" s="30">
        <v>41061</v>
      </c>
      <c r="C3652" s="31" t="s">
        <v>53</v>
      </c>
      <c r="D3652" s="32">
        <v>0</v>
      </c>
      <c r="E3652" s="32">
        <v>7.9927681825913893E-2</v>
      </c>
      <c r="F3652">
        <v>0</v>
      </c>
      <c r="G3652">
        <f>(D3652*Ergebnis!$C$2*Ergebnis!$C$6)</f>
        <v>0</v>
      </c>
      <c r="H3652">
        <f>Ergebnis!$C$3/1000*Eigenverbrauch!E3652</f>
        <v>0.23978304547774168</v>
      </c>
      <c r="I3652">
        <f>Ergebnis!$C$4/1000*Eigenverbrauch!F3652</f>
        <v>0</v>
      </c>
      <c r="J3652">
        <f t="shared" si="168"/>
        <v>0</v>
      </c>
      <c r="K3652">
        <f t="shared" si="169"/>
        <v>0</v>
      </c>
      <c r="L3652">
        <f t="shared" si="170"/>
        <v>0</v>
      </c>
    </row>
    <row r="3653" spans="2:12" x14ac:dyDescent="0.35">
      <c r="B3653" s="30">
        <v>41061</v>
      </c>
      <c r="C3653" s="31" t="s">
        <v>54</v>
      </c>
      <c r="D3653" s="32">
        <v>0</v>
      </c>
      <c r="E3653" s="32">
        <v>6.9220163308359409E-2</v>
      </c>
      <c r="F3653">
        <v>0</v>
      </c>
      <c r="G3653">
        <f>(D3653*Ergebnis!$C$2*Ergebnis!$C$6)</f>
        <v>0</v>
      </c>
      <c r="H3653">
        <f>Ergebnis!$C$3/1000*Eigenverbrauch!E3653</f>
        <v>0.20766048992507824</v>
      </c>
      <c r="I3653">
        <f>Ergebnis!$C$4/1000*Eigenverbrauch!F3653</f>
        <v>0</v>
      </c>
      <c r="J3653">
        <f t="shared" ref="J3653:J3716" si="171">MIN(G3653,H3653)*0.85</f>
        <v>0</v>
      </c>
      <c r="K3653">
        <f t="shared" ref="K3653:K3716" si="172">G3653-J3653</f>
        <v>0</v>
      </c>
      <c r="L3653">
        <f t="shared" ref="L3653:L3716" si="173">MIN(I3653,K3653)*0.9</f>
        <v>0</v>
      </c>
    </row>
    <row r="3654" spans="2:12" x14ac:dyDescent="0.35">
      <c r="B3654" s="30">
        <v>41061</v>
      </c>
      <c r="C3654" s="31" t="s">
        <v>55</v>
      </c>
      <c r="D3654" s="32">
        <v>0</v>
      </c>
      <c r="E3654" s="32">
        <v>6.5537877174100201E-2</v>
      </c>
      <c r="F3654">
        <v>0</v>
      </c>
      <c r="G3654">
        <f>(D3654*Ergebnis!$C$2*Ergebnis!$C$6)</f>
        <v>0</v>
      </c>
      <c r="H3654">
        <f>Ergebnis!$C$3/1000*Eigenverbrauch!E3654</f>
        <v>0.1966136315223006</v>
      </c>
      <c r="I3654">
        <f>Ergebnis!$C$4/1000*Eigenverbrauch!F3654</f>
        <v>0</v>
      </c>
      <c r="J3654">
        <f t="shared" si="171"/>
        <v>0</v>
      </c>
      <c r="K3654">
        <f t="shared" si="172"/>
        <v>0</v>
      </c>
      <c r="L3654">
        <f t="shared" si="173"/>
        <v>0</v>
      </c>
    </row>
    <row r="3655" spans="2:12" x14ac:dyDescent="0.35">
      <c r="B3655" s="30">
        <v>41061</v>
      </c>
      <c r="C3655" s="31" t="s">
        <v>56</v>
      </c>
      <c r="D3655" s="32">
        <v>0</v>
      </c>
      <c r="E3655" s="32">
        <v>6.5494202510669716E-2</v>
      </c>
      <c r="F3655">
        <v>0</v>
      </c>
      <c r="G3655">
        <f>(D3655*Ergebnis!$C$2*Ergebnis!$C$6)</f>
        <v>0</v>
      </c>
      <c r="H3655">
        <f>Ergebnis!$C$3/1000*Eigenverbrauch!E3655</f>
        <v>0.19648260753200913</v>
      </c>
      <c r="I3655">
        <f>Ergebnis!$C$4/1000*Eigenverbrauch!F3655</f>
        <v>0</v>
      </c>
      <c r="J3655">
        <f t="shared" si="171"/>
        <v>0</v>
      </c>
      <c r="K3655">
        <f t="shared" si="172"/>
        <v>0</v>
      </c>
      <c r="L3655">
        <f t="shared" si="173"/>
        <v>0</v>
      </c>
    </row>
    <row r="3656" spans="2:12" x14ac:dyDescent="0.35">
      <c r="B3656" s="30">
        <v>41061</v>
      </c>
      <c r="C3656" s="31" t="s">
        <v>57</v>
      </c>
      <c r="D3656" s="32">
        <v>0</v>
      </c>
      <c r="E3656" s="32">
        <v>7.1075121591043566E-2</v>
      </c>
      <c r="F3656">
        <v>0</v>
      </c>
      <c r="G3656">
        <f>(D3656*Ergebnis!$C$2*Ergebnis!$C$6)</f>
        <v>0</v>
      </c>
      <c r="H3656">
        <f>Ergebnis!$C$3/1000*Eigenverbrauch!E3656</f>
        <v>0.2132253647731307</v>
      </c>
      <c r="I3656">
        <f>Ergebnis!$C$4/1000*Eigenverbrauch!F3656</f>
        <v>0</v>
      </c>
      <c r="J3656">
        <f t="shared" si="171"/>
        <v>0</v>
      </c>
      <c r="K3656">
        <f t="shared" si="172"/>
        <v>0</v>
      </c>
      <c r="L3656">
        <f t="shared" si="173"/>
        <v>0</v>
      </c>
    </row>
    <row r="3657" spans="2:12" x14ac:dyDescent="0.35">
      <c r="B3657" s="30">
        <v>41061</v>
      </c>
      <c r="C3657" s="31" t="s">
        <v>58</v>
      </c>
      <c r="D3657" s="32">
        <v>4.469963142655968E-7</v>
      </c>
      <c r="E3657" s="32">
        <v>8.332939864235496E-2</v>
      </c>
      <c r="F3657">
        <v>0</v>
      </c>
      <c r="G3657">
        <f>(D3657*Ergebnis!$C$2*Ergebnis!$C$6)</f>
        <v>2.9322958215823149E-3</v>
      </c>
      <c r="H3657">
        <f>Ergebnis!$C$3/1000*Eigenverbrauch!E3657</f>
        <v>0.24998819592706489</v>
      </c>
      <c r="I3657">
        <f>Ergebnis!$C$4/1000*Eigenverbrauch!F3657</f>
        <v>0</v>
      </c>
      <c r="J3657">
        <f t="shared" si="171"/>
        <v>2.4924514483449676E-3</v>
      </c>
      <c r="K3657">
        <f t="shared" si="172"/>
        <v>4.3984437323734728E-4</v>
      </c>
      <c r="L3657">
        <f t="shared" si="173"/>
        <v>0</v>
      </c>
    </row>
    <row r="3658" spans="2:12" x14ac:dyDescent="0.35">
      <c r="B3658" s="30">
        <v>41061</v>
      </c>
      <c r="C3658" s="31" t="s">
        <v>59</v>
      </c>
      <c r="D3658" s="32">
        <v>1.5763193553072076E-5</v>
      </c>
      <c r="E3658" s="32">
        <v>0.10251668683899223</v>
      </c>
      <c r="F3658">
        <v>0</v>
      </c>
      <c r="G3658">
        <f>(D3658*Ergebnis!$C$2*Ergebnis!$C$6)</f>
        <v>0.10340654970815283</v>
      </c>
      <c r="H3658">
        <f>Ergebnis!$C$3/1000*Eigenverbrauch!E3658</f>
        <v>0.3075500605169767</v>
      </c>
      <c r="I3658">
        <f>Ergebnis!$C$4/1000*Eigenverbrauch!F3658</f>
        <v>0</v>
      </c>
      <c r="J3658">
        <f t="shared" si="171"/>
        <v>8.7895567251929901E-2</v>
      </c>
      <c r="K3658">
        <f t="shared" si="172"/>
        <v>1.5510982456222927E-2</v>
      </c>
      <c r="L3658">
        <f t="shared" si="173"/>
        <v>0</v>
      </c>
    </row>
    <row r="3659" spans="2:12" x14ac:dyDescent="0.35">
      <c r="B3659" s="30">
        <v>41061</v>
      </c>
      <c r="C3659" s="31" t="s">
        <v>60</v>
      </c>
      <c r="D3659" s="32">
        <v>3.2683318743066872E-5</v>
      </c>
      <c r="E3659" s="32">
        <v>0.11426954118242071</v>
      </c>
      <c r="F3659">
        <v>0</v>
      </c>
      <c r="G3659">
        <f>(D3659*Ergebnis!$C$2*Ergebnis!$C$6)</f>
        <v>0.21440257095451867</v>
      </c>
      <c r="H3659">
        <f>Ergebnis!$C$3/1000*Eigenverbrauch!E3659</f>
        <v>0.3428086235472621</v>
      </c>
      <c r="I3659">
        <f>Ergebnis!$C$4/1000*Eigenverbrauch!F3659</f>
        <v>0</v>
      </c>
      <c r="J3659">
        <f t="shared" si="171"/>
        <v>0.18224218531134087</v>
      </c>
      <c r="K3659">
        <f t="shared" si="172"/>
        <v>3.2160385643177802E-2</v>
      </c>
      <c r="L3659">
        <f t="shared" si="173"/>
        <v>0</v>
      </c>
    </row>
    <row r="3660" spans="2:12" x14ac:dyDescent="0.35">
      <c r="B3660" s="30">
        <v>41061</v>
      </c>
      <c r="C3660" s="31" t="s">
        <v>61</v>
      </c>
      <c r="D3660" s="32">
        <v>1.198738939256974E-4</v>
      </c>
      <c r="E3660" s="32">
        <v>0.11904257329986075</v>
      </c>
      <c r="F3660">
        <v>0</v>
      </c>
      <c r="G3660">
        <f>(D3660*Ergebnis!$C$2*Ergebnis!$C$6)</f>
        <v>0.78637274415257497</v>
      </c>
      <c r="H3660">
        <f>Ergebnis!$C$3/1000*Eigenverbrauch!E3660</f>
        <v>0.35712771989958225</v>
      </c>
      <c r="I3660">
        <f>Ergebnis!$C$4/1000*Eigenverbrauch!F3660</f>
        <v>0</v>
      </c>
      <c r="J3660">
        <f t="shared" si="171"/>
        <v>0.30355856191464492</v>
      </c>
      <c r="K3660">
        <f t="shared" si="172"/>
        <v>0.48281418223793005</v>
      </c>
      <c r="L3660">
        <f t="shared" si="173"/>
        <v>0</v>
      </c>
    </row>
    <row r="3661" spans="2:12" x14ac:dyDescent="0.35">
      <c r="B3661" s="30">
        <v>41061</v>
      </c>
      <c r="C3661" s="31" t="s">
        <v>62</v>
      </c>
      <c r="D3661" s="32">
        <v>3.6754929288009675E-4</v>
      </c>
      <c r="E3661" s="32">
        <v>0.11603649675528288</v>
      </c>
      <c r="F3661">
        <v>0</v>
      </c>
      <c r="G3661">
        <f>(D3661*Ergebnis!$C$2*Ergebnis!$C$6)</f>
        <v>2.4111233612934346</v>
      </c>
      <c r="H3661">
        <f>Ergebnis!$C$3/1000*Eigenverbrauch!E3661</f>
        <v>0.34810949026584864</v>
      </c>
      <c r="I3661">
        <f>Ergebnis!$C$4/1000*Eigenverbrauch!F3661</f>
        <v>0</v>
      </c>
      <c r="J3661">
        <f t="shared" si="171"/>
        <v>0.29589306672597132</v>
      </c>
      <c r="K3661">
        <f t="shared" si="172"/>
        <v>2.1152302945674633</v>
      </c>
      <c r="L3661">
        <f t="shared" si="173"/>
        <v>0</v>
      </c>
    </row>
    <row r="3662" spans="2:12" x14ac:dyDescent="0.35">
      <c r="B3662" s="30">
        <v>41061</v>
      </c>
      <c r="C3662" s="31" t="s">
        <v>63</v>
      </c>
      <c r="D3662" s="32">
        <v>5.6807972762989523E-4</v>
      </c>
      <c r="E3662" s="32">
        <v>0.11392920322783533</v>
      </c>
      <c r="F3662">
        <v>0</v>
      </c>
      <c r="G3662">
        <f>(D3662*Ergebnis!$C$2*Ergebnis!$C$6)</f>
        <v>3.7266030132521126</v>
      </c>
      <c r="H3662">
        <f>Ergebnis!$C$3/1000*Eigenverbrauch!E3662</f>
        <v>0.34178760968350597</v>
      </c>
      <c r="I3662">
        <f>Ergebnis!$C$4/1000*Eigenverbrauch!F3662</f>
        <v>0</v>
      </c>
      <c r="J3662">
        <f t="shared" si="171"/>
        <v>0.29051946823098007</v>
      </c>
      <c r="K3662">
        <f t="shared" si="172"/>
        <v>3.4360835450211327</v>
      </c>
      <c r="L3662">
        <f t="shared" si="173"/>
        <v>0</v>
      </c>
    </row>
    <row r="3663" spans="2:12" x14ac:dyDescent="0.35">
      <c r="B3663" s="30">
        <v>41061</v>
      </c>
      <c r="C3663" s="31" t="s">
        <v>64</v>
      </c>
      <c r="D3663" s="32">
        <v>7.3224569751914549E-4</v>
      </c>
      <c r="E3663" s="32">
        <v>0.11807007322616038</v>
      </c>
      <c r="F3663">
        <v>0</v>
      </c>
      <c r="G3663">
        <f>(D3663*Ergebnis!$C$2*Ergebnis!$C$6)</f>
        <v>4.8035317757255944</v>
      </c>
      <c r="H3663">
        <f>Ergebnis!$C$3/1000*Eigenverbrauch!E3663</f>
        <v>0.35421021967848115</v>
      </c>
      <c r="I3663">
        <f>Ergebnis!$C$4/1000*Eigenverbrauch!F3663</f>
        <v>0</v>
      </c>
      <c r="J3663">
        <f t="shared" si="171"/>
        <v>0.30107868672670896</v>
      </c>
      <c r="K3663">
        <f t="shared" si="172"/>
        <v>4.5024530889988856</v>
      </c>
      <c r="L3663">
        <f t="shared" si="173"/>
        <v>0</v>
      </c>
    </row>
    <row r="3664" spans="2:12" x14ac:dyDescent="0.35">
      <c r="B3664" s="30">
        <v>41061</v>
      </c>
      <c r="C3664" s="31" t="s">
        <v>65</v>
      </c>
      <c r="D3664" s="32">
        <v>7.8368971451094787E-4</v>
      </c>
      <c r="E3664" s="32">
        <v>0.12375659041111427</v>
      </c>
      <c r="F3664">
        <v>0</v>
      </c>
      <c r="G3664">
        <f>(D3664*Ergebnis!$C$2*Ergebnis!$C$6)</f>
        <v>5.1410045271918179</v>
      </c>
      <c r="H3664">
        <f>Ergebnis!$C$3/1000*Eigenverbrauch!E3664</f>
        <v>0.37126977123334282</v>
      </c>
      <c r="I3664">
        <f>Ergebnis!$C$4/1000*Eigenverbrauch!F3664</f>
        <v>0</v>
      </c>
      <c r="J3664">
        <f t="shared" si="171"/>
        <v>0.3155793055483414</v>
      </c>
      <c r="K3664">
        <f t="shared" si="172"/>
        <v>4.8254252216434761</v>
      </c>
      <c r="L3664">
        <f t="shared" si="173"/>
        <v>0</v>
      </c>
    </row>
    <row r="3665" spans="2:12" x14ac:dyDescent="0.35">
      <c r="B3665" s="30">
        <v>41061</v>
      </c>
      <c r="C3665" s="31" t="s">
        <v>66</v>
      </c>
      <c r="D3665" s="32">
        <v>7.8354509805633255E-4</v>
      </c>
      <c r="E3665" s="32">
        <v>0.12177561738195655</v>
      </c>
      <c r="F3665">
        <v>0</v>
      </c>
      <c r="G3665">
        <f>(D3665*Ergebnis!$C$2*Ergebnis!$C$6)</f>
        <v>5.1400558432495416</v>
      </c>
      <c r="H3665">
        <f>Ergebnis!$C$3/1000*Eigenverbrauch!E3665</f>
        <v>0.36532685214586968</v>
      </c>
      <c r="I3665">
        <f>Ergebnis!$C$4/1000*Eigenverbrauch!F3665</f>
        <v>0</v>
      </c>
      <c r="J3665">
        <f t="shared" si="171"/>
        <v>0.31052782432398923</v>
      </c>
      <c r="K3665">
        <f t="shared" si="172"/>
        <v>4.8295280189255525</v>
      </c>
      <c r="L3665">
        <f t="shared" si="173"/>
        <v>0</v>
      </c>
    </row>
    <row r="3666" spans="2:12" x14ac:dyDescent="0.35">
      <c r="B3666" s="30">
        <v>41061</v>
      </c>
      <c r="C3666" s="31" t="s">
        <v>67</v>
      </c>
      <c r="D3666" s="32">
        <v>7.1548333573418562E-4</v>
      </c>
      <c r="E3666" s="32">
        <v>0.11520360115594024</v>
      </c>
      <c r="F3666">
        <v>0</v>
      </c>
      <c r="G3666">
        <f>(D3666*Ergebnis!$C$2*Ergebnis!$C$6)</f>
        <v>4.693570682416258</v>
      </c>
      <c r="H3666">
        <f>Ergebnis!$C$3/1000*Eigenverbrauch!E3666</f>
        <v>0.34561080346782069</v>
      </c>
      <c r="I3666">
        <f>Ergebnis!$C$4/1000*Eigenverbrauch!F3666</f>
        <v>0</v>
      </c>
      <c r="J3666">
        <f t="shared" si="171"/>
        <v>0.29376918294764759</v>
      </c>
      <c r="K3666">
        <f t="shared" si="172"/>
        <v>4.3998014994686105</v>
      </c>
      <c r="L3666">
        <f t="shared" si="173"/>
        <v>0</v>
      </c>
    </row>
    <row r="3667" spans="2:12" x14ac:dyDescent="0.35">
      <c r="B3667" s="30">
        <v>41061</v>
      </c>
      <c r="C3667" s="31" t="s">
        <v>68</v>
      </c>
      <c r="D3667" s="32">
        <v>3.489463580363962E-4</v>
      </c>
      <c r="E3667" s="32">
        <v>0.11057956805588094</v>
      </c>
      <c r="F3667">
        <v>0</v>
      </c>
      <c r="G3667">
        <f>(D3667*Ergebnis!$C$2*Ergebnis!$C$6)</f>
        <v>2.2890881087187589</v>
      </c>
      <c r="H3667">
        <f>Ergebnis!$C$3/1000*Eigenverbrauch!E3667</f>
        <v>0.33173870416764284</v>
      </c>
      <c r="I3667">
        <f>Ergebnis!$C$4/1000*Eigenverbrauch!F3667</f>
        <v>0</v>
      </c>
      <c r="J3667">
        <f t="shared" si="171"/>
        <v>0.28197789854249639</v>
      </c>
      <c r="K3667">
        <f t="shared" si="172"/>
        <v>2.0071102101762626</v>
      </c>
      <c r="L3667">
        <f t="shared" si="173"/>
        <v>0</v>
      </c>
    </row>
    <row r="3668" spans="2:12" x14ac:dyDescent="0.35">
      <c r="B3668" s="30">
        <v>41061</v>
      </c>
      <c r="C3668" s="31" t="s">
        <v>69</v>
      </c>
      <c r="D3668" s="32">
        <v>2.8703736851061105E-4</v>
      </c>
      <c r="E3668" s="32">
        <v>0.10901168374016587</v>
      </c>
      <c r="F3668">
        <v>0</v>
      </c>
      <c r="G3668">
        <f>(D3668*Ergebnis!$C$2*Ergebnis!$C$6)</f>
        <v>1.8829651374296084</v>
      </c>
      <c r="H3668">
        <f>Ergebnis!$C$3/1000*Eigenverbrauch!E3668</f>
        <v>0.32703505122049759</v>
      </c>
      <c r="I3668">
        <f>Ergebnis!$C$4/1000*Eigenverbrauch!F3668</f>
        <v>0</v>
      </c>
      <c r="J3668">
        <f t="shared" si="171"/>
        <v>0.27797979353742291</v>
      </c>
      <c r="K3668">
        <f t="shared" si="172"/>
        <v>1.6049853438921855</v>
      </c>
      <c r="L3668">
        <f t="shared" si="173"/>
        <v>0</v>
      </c>
    </row>
    <row r="3669" spans="2:12" x14ac:dyDescent="0.35">
      <c r="B3669" s="30">
        <v>41061</v>
      </c>
      <c r="C3669" s="31" t="s">
        <v>70</v>
      </c>
      <c r="D3669" s="32">
        <v>2.232352181244069E-4</v>
      </c>
      <c r="E3669" s="32">
        <v>0.11644647151839617</v>
      </c>
      <c r="F3669">
        <v>0</v>
      </c>
      <c r="G3669">
        <f>(D3669*Ergebnis!$C$2*Ergebnis!$C$6)</f>
        <v>1.4644230308961093</v>
      </c>
      <c r="H3669">
        <f>Ergebnis!$C$3/1000*Eigenverbrauch!E3669</f>
        <v>0.34933941455518852</v>
      </c>
      <c r="I3669">
        <f>Ergebnis!$C$4/1000*Eigenverbrauch!F3669</f>
        <v>0</v>
      </c>
      <c r="J3669">
        <f t="shared" si="171"/>
        <v>0.29693850237191022</v>
      </c>
      <c r="K3669">
        <f t="shared" si="172"/>
        <v>1.167484528524199</v>
      </c>
      <c r="L3669">
        <f t="shared" si="173"/>
        <v>0</v>
      </c>
    </row>
    <row r="3670" spans="2:12" x14ac:dyDescent="0.35">
      <c r="B3670" s="30">
        <v>41061</v>
      </c>
      <c r="C3670" s="31" t="s">
        <v>71</v>
      </c>
      <c r="D3670" s="32">
        <v>1.1335300651758752E-4</v>
      </c>
      <c r="E3670" s="32">
        <v>0.13281735756405599</v>
      </c>
      <c r="F3670">
        <v>0</v>
      </c>
      <c r="G3670">
        <f>(D3670*Ergebnis!$C$2*Ergebnis!$C$6)</f>
        <v>0.74359572275537411</v>
      </c>
      <c r="H3670">
        <f>Ergebnis!$C$3/1000*Eigenverbrauch!E3670</f>
        <v>0.39845207269216798</v>
      </c>
      <c r="I3670">
        <f>Ergebnis!$C$4/1000*Eigenverbrauch!F3670</f>
        <v>0</v>
      </c>
      <c r="J3670">
        <f t="shared" si="171"/>
        <v>0.33868426178834277</v>
      </c>
      <c r="K3670">
        <f t="shared" si="172"/>
        <v>0.40491146096703134</v>
      </c>
      <c r="L3670">
        <f t="shared" si="173"/>
        <v>0</v>
      </c>
    </row>
    <row r="3671" spans="2:12" x14ac:dyDescent="0.35">
      <c r="B3671" s="30">
        <v>41061</v>
      </c>
      <c r="C3671" s="31" t="s">
        <v>72</v>
      </c>
      <c r="D3671" s="32">
        <v>8.1419063948436499E-5</v>
      </c>
      <c r="E3671" s="32">
        <v>0.13870609611315737</v>
      </c>
      <c r="F3671">
        <v>0</v>
      </c>
      <c r="G3671">
        <f>(D3671*Ergebnis!$C$2*Ergebnis!$C$6)</f>
        <v>0.53410905950174348</v>
      </c>
      <c r="H3671">
        <f>Ergebnis!$C$3/1000*Eigenverbrauch!E3671</f>
        <v>0.41611828833947212</v>
      </c>
      <c r="I3671">
        <f>Ergebnis!$C$4/1000*Eigenverbrauch!F3671</f>
        <v>0</v>
      </c>
      <c r="J3671">
        <f t="shared" si="171"/>
        <v>0.35370054508855131</v>
      </c>
      <c r="K3671">
        <f t="shared" si="172"/>
        <v>0.18040851441319217</v>
      </c>
      <c r="L3671">
        <f t="shared" si="173"/>
        <v>0</v>
      </c>
    </row>
    <row r="3672" spans="2:12" x14ac:dyDescent="0.35">
      <c r="B3672" s="30">
        <v>41061</v>
      </c>
      <c r="C3672" s="31" t="s">
        <v>73</v>
      </c>
      <c r="D3672" s="32">
        <v>1.4132971701044605E-5</v>
      </c>
      <c r="E3672" s="32">
        <v>0.14634644350551015</v>
      </c>
      <c r="F3672">
        <v>0</v>
      </c>
      <c r="G3672">
        <f>(D3672*Ergebnis!$C$2*Ergebnis!$C$6)</f>
        <v>9.2712294358852615E-2</v>
      </c>
      <c r="H3672">
        <f>Ergebnis!$C$3/1000*Eigenverbrauch!E3672</f>
        <v>0.43903933051653043</v>
      </c>
      <c r="I3672">
        <f>Ergebnis!$C$4/1000*Eigenverbrauch!F3672</f>
        <v>0</v>
      </c>
      <c r="J3672">
        <f t="shared" si="171"/>
        <v>7.8805450205024719E-2</v>
      </c>
      <c r="K3672">
        <f t="shared" si="172"/>
        <v>1.3906844153827896E-2</v>
      </c>
      <c r="L3672">
        <f t="shared" si="173"/>
        <v>0</v>
      </c>
    </row>
    <row r="3673" spans="2:12" x14ac:dyDescent="0.35">
      <c r="B3673" s="30">
        <v>41061</v>
      </c>
      <c r="C3673" s="31" t="s">
        <v>74</v>
      </c>
      <c r="D3673" s="32">
        <v>0</v>
      </c>
      <c r="E3673" s="32">
        <v>0.14327986092292191</v>
      </c>
      <c r="F3673">
        <v>0</v>
      </c>
      <c r="G3673">
        <f>(D3673*Ergebnis!$C$2*Ergebnis!$C$6)</f>
        <v>0</v>
      </c>
      <c r="H3673">
        <f>Ergebnis!$C$3/1000*Eigenverbrauch!E3673</f>
        <v>0.42983958276876577</v>
      </c>
      <c r="I3673">
        <f>Ergebnis!$C$4/1000*Eigenverbrauch!F3673</f>
        <v>0</v>
      </c>
      <c r="J3673">
        <f t="shared" si="171"/>
        <v>0</v>
      </c>
      <c r="K3673">
        <f t="shared" si="172"/>
        <v>0</v>
      </c>
      <c r="L3673">
        <f t="shared" si="173"/>
        <v>0</v>
      </c>
    </row>
    <row r="3674" spans="2:12" x14ac:dyDescent="0.35">
      <c r="B3674" s="30">
        <v>41061</v>
      </c>
      <c r="C3674" s="31" t="s">
        <v>75</v>
      </c>
      <c r="D3674" s="32">
        <v>0</v>
      </c>
      <c r="E3674" s="32">
        <v>0.12506211812177023</v>
      </c>
      <c r="F3674">
        <v>0</v>
      </c>
      <c r="G3674">
        <f>(D3674*Ergebnis!$C$2*Ergebnis!$C$6)</f>
        <v>0</v>
      </c>
      <c r="H3674">
        <f>Ergebnis!$C$3/1000*Eigenverbrauch!E3674</f>
        <v>0.37518635436531067</v>
      </c>
      <c r="I3674">
        <f>Ergebnis!$C$4/1000*Eigenverbrauch!F3674</f>
        <v>0</v>
      </c>
      <c r="J3674">
        <f t="shared" si="171"/>
        <v>0</v>
      </c>
      <c r="K3674">
        <f t="shared" si="172"/>
        <v>0</v>
      </c>
      <c r="L3674">
        <f t="shared" si="173"/>
        <v>0</v>
      </c>
    </row>
    <row r="3675" spans="2:12" x14ac:dyDescent="0.35">
      <c r="B3675" s="30">
        <v>41061</v>
      </c>
      <c r="C3675" s="31" t="s">
        <v>76</v>
      </c>
      <c r="D3675" s="32">
        <v>0</v>
      </c>
      <c r="E3675" s="32">
        <v>9.8434261738431186E-2</v>
      </c>
      <c r="F3675">
        <v>0</v>
      </c>
      <c r="G3675">
        <f>(D3675*Ergebnis!$C$2*Ergebnis!$C$6)</f>
        <v>0</v>
      </c>
      <c r="H3675">
        <f>Ergebnis!$C$3/1000*Eigenverbrauch!E3675</f>
        <v>0.29530278521529357</v>
      </c>
      <c r="I3675">
        <f>Ergebnis!$C$4/1000*Eigenverbrauch!F3675</f>
        <v>0</v>
      </c>
      <c r="J3675">
        <f t="shared" si="171"/>
        <v>0</v>
      </c>
      <c r="K3675">
        <f t="shared" si="172"/>
        <v>0</v>
      </c>
      <c r="L3675">
        <f t="shared" si="173"/>
        <v>0</v>
      </c>
    </row>
    <row r="3676" spans="2:12" x14ac:dyDescent="0.35">
      <c r="B3676" s="30">
        <v>41062</v>
      </c>
      <c r="C3676" s="31" t="s">
        <v>53</v>
      </c>
      <c r="D3676" s="32">
        <v>0</v>
      </c>
      <c r="E3676" s="32">
        <v>7.7564920069687487E-2</v>
      </c>
      <c r="F3676">
        <v>0</v>
      </c>
      <c r="G3676">
        <f>(D3676*Ergebnis!$C$2*Ergebnis!$C$6)</f>
        <v>0</v>
      </c>
      <c r="H3676">
        <f>Ergebnis!$C$3/1000*Eigenverbrauch!E3676</f>
        <v>0.23269476020906246</v>
      </c>
      <c r="I3676">
        <f>Ergebnis!$C$4/1000*Eigenverbrauch!F3676</f>
        <v>0</v>
      </c>
      <c r="J3676">
        <f t="shared" si="171"/>
        <v>0</v>
      </c>
      <c r="K3676">
        <f t="shared" si="172"/>
        <v>0</v>
      </c>
      <c r="L3676">
        <f t="shared" si="173"/>
        <v>0</v>
      </c>
    </row>
    <row r="3677" spans="2:12" x14ac:dyDescent="0.35">
      <c r="B3677" s="30">
        <v>41062</v>
      </c>
      <c r="C3677" s="31" t="s">
        <v>54</v>
      </c>
      <c r="D3677" s="32">
        <v>0</v>
      </c>
      <c r="E3677" s="32">
        <v>7.0652547562002788E-2</v>
      </c>
      <c r="F3677">
        <v>0</v>
      </c>
      <c r="G3677">
        <f>(D3677*Ergebnis!$C$2*Ergebnis!$C$6)</f>
        <v>0</v>
      </c>
      <c r="H3677">
        <f>Ergebnis!$C$3/1000*Eigenverbrauch!E3677</f>
        <v>0.21195764268600836</v>
      </c>
      <c r="I3677">
        <f>Ergebnis!$C$4/1000*Eigenverbrauch!F3677</f>
        <v>0</v>
      </c>
      <c r="J3677">
        <f t="shared" si="171"/>
        <v>0</v>
      </c>
      <c r="K3677">
        <f t="shared" si="172"/>
        <v>0</v>
      </c>
      <c r="L3677">
        <f t="shared" si="173"/>
        <v>0</v>
      </c>
    </row>
    <row r="3678" spans="2:12" x14ac:dyDescent="0.35">
      <c r="B3678" s="30">
        <v>41062</v>
      </c>
      <c r="C3678" s="31" t="s">
        <v>55</v>
      </c>
      <c r="D3678" s="32">
        <v>0</v>
      </c>
      <c r="E3678" s="32">
        <v>6.8412342905065524E-2</v>
      </c>
      <c r="F3678">
        <v>0</v>
      </c>
      <c r="G3678">
        <f>(D3678*Ergebnis!$C$2*Ergebnis!$C$6)</f>
        <v>0</v>
      </c>
      <c r="H3678">
        <f>Ergebnis!$C$3/1000*Eigenverbrauch!E3678</f>
        <v>0.20523702871519656</v>
      </c>
      <c r="I3678">
        <f>Ergebnis!$C$4/1000*Eigenverbrauch!F3678</f>
        <v>0</v>
      </c>
      <c r="J3678">
        <f t="shared" si="171"/>
        <v>0</v>
      </c>
      <c r="K3678">
        <f t="shared" si="172"/>
        <v>0</v>
      </c>
      <c r="L3678">
        <f t="shared" si="173"/>
        <v>0</v>
      </c>
    </row>
    <row r="3679" spans="2:12" x14ac:dyDescent="0.35">
      <c r="B3679" s="30">
        <v>41062</v>
      </c>
      <c r="C3679" s="31" t="s">
        <v>56</v>
      </c>
      <c r="D3679" s="32">
        <v>0</v>
      </c>
      <c r="E3679" s="32">
        <v>6.8349441089423632E-2</v>
      </c>
      <c r="F3679">
        <v>0</v>
      </c>
      <c r="G3679">
        <f>(D3679*Ergebnis!$C$2*Ergebnis!$C$6)</f>
        <v>0</v>
      </c>
      <c r="H3679">
        <f>Ergebnis!$C$3/1000*Eigenverbrauch!E3679</f>
        <v>0.20504832326827088</v>
      </c>
      <c r="I3679">
        <f>Ergebnis!$C$4/1000*Eigenverbrauch!F3679</f>
        <v>0</v>
      </c>
      <c r="J3679">
        <f t="shared" si="171"/>
        <v>0</v>
      </c>
      <c r="K3679">
        <f t="shared" si="172"/>
        <v>0</v>
      </c>
      <c r="L3679">
        <f t="shared" si="173"/>
        <v>0</v>
      </c>
    </row>
    <row r="3680" spans="2:12" x14ac:dyDescent="0.35">
      <c r="B3680" s="30">
        <v>41062</v>
      </c>
      <c r="C3680" s="31" t="s">
        <v>57</v>
      </c>
      <c r="D3680" s="32">
        <v>0</v>
      </c>
      <c r="E3680" s="32">
        <v>7.0883291415507518E-2</v>
      </c>
      <c r="F3680">
        <v>0</v>
      </c>
      <c r="G3680">
        <f>(D3680*Ergebnis!$C$2*Ergebnis!$C$6)</f>
        <v>0</v>
      </c>
      <c r="H3680">
        <f>Ergebnis!$C$3/1000*Eigenverbrauch!E3680</f>
        <v>0.21264987424652254</v>
      </c>
      <c r="I3680">
        <f>Ergebnis!$C$4/1000*Eigenverbrauch!F3680</f>
        <v>0</v>
      </c>
      <c r="J3680">
        <f t="shared" si="171"/>
        <v>0</v>
      </c>
      <c r="K3680">
        <f t="shared" si="172"/>
        <v>0</v>
      </c>
      <c r="L3680">
        <f t="shared" si="173"/>
        <v>0</v>
      </c>
    </row>
    <row r="3681" spans="2:12" x14ac:dyDescent="0.35">
      <c r="B3681" s="30">
        <v>41062</v>
      </c>
      <c r="C3681" s="31" t="s">
        <v>58</v>
      </c>
      <c r="D3681" s="32">
        <v>1.709103554544929E-7</v>
      </c>
      <c r="E3681" s="32">
        <v>8.1205294495551472E-2</v>
      </c>
      <c r="F3681">
        <v>0</v>
      </c>
      <c r="G3681">
        <f>(D3681*Ergebnis!$C$2*Ergebnis!$C$6)</f>
        <v>1.1211719317814734E-3</v>
      </c>
      <c r="H3681">
        <f>Ergebnis!$C$3/1000*Eigenverbrauch!E3681</f>
        <v>0.24361588348665442</v>
      </c>
      <c r="I3681">
        <f>Ergebnis!$C$4/1000*Eigenverbrauch!F3681</f>
        <v>0</v>
      </c>
      <c r="J3681">
        <f t="shared" si="171"/>
        <v>9.5299614201425236E-4</v>
      </c>
      <c r="K3681">
        <f t="shared" si="172"/>
        <v>1.6817578976722103E-4</v>
      </c>
      <c r="L3681">
        <f t="shared" si="173"/>
        <v>0</v>
      </c>
    </row>
    <row r="3682" spans="2:12" x14ac:dyDescent="0.35">
      <c r="B3682" s="30">
        <v>41062</v>
      </c>
      <c r="C3682" s="31" t="s">
        <v>59</v>
      </c>
      <c r="D3682" s="32">
        <v>2.3980037565307311E-5</v>
      </c>
      <c r="E3682" s="32">
        <v>0.10125774464089202</v>
      </c>
      <c r="F3682">
        <v>0</v>
      </c>
      <c r="G3682">
        <f>(D3682*Ergebnis!$C$2*Ergebnis!$C$6)</f>
        <v>0.15730904642841595</v>
      </c>
      <c r="H3682">
        <f>Ergebnis!$C$3/1000*Eigenverbrauch!E3682</f>
        <v>0.30377323392267608</v>
      </c>
      <c r="I3682">
        <f>Ergebnis!$C$4/1000*Eigenverbrauch!F3682</f>
        <v>0</v>
      </c>
      <c r="J3682">
        <f t="shared" si="171"/>
        <v>0.13371268946415354</v>
      </c>
      <c r="K3682">
        <f t="shared" si="172"/>
        <v>2.3596356964262405E-2</v>
      </c>
      <c r="L3682">
        <f t="shared" si="173"/>
        <v>0</v>
      </c>
    </row>
    <row r="3683" spans="2:12" x14ac:dyDescent="0.35">
      <c r="B3683" s="30">
        <v>41062</v>
      </c>
      <c r="C3683" s="31" t="s">
        <v>60</v>
      </c>
      <c r="D3683" s="32">
        <v>7.4438033275641446E-5</v>
      </c>
      <c r="E3683" s="32">
        <v>0.12850016427160893</v>
      </c>
      <c r="F3683">
        <v>0</v>
      </c>
      <c r="G3683">
        <f>(D3683*Ergebnis!$C$2*Ergebnis!$C$6)</f>
        <v>0.48831349828820791</v>
      </c>
      <c r="H3683">
        <f>Ergebnis!$C$3/1000*Eigenverbrauch!E3683</f>
        <v>0.38550049281482679</v>
      </c>
      <c r="I3683">
        <f>Ergebnis!$C$4/1000*Eigenverbrauch!F3683</f>
        <v>0</v>
      </c>
      <c r="J3683">
        <f t="shared" si="171"/>
        <v>0.32767541889260277</v>
      </c>
      <c r="K3683">
        <f t="shared" si="172"/>
        <v>0.16063807939560515</v>
      </c>
      <c r="L3683">
        <f t="shared" si="173"/>
        <v>0</v>
      </c>
    </row>
    <row r="3684" spans="2:12" x14ac:dyDescent="0.35">
      <c r="B3684" s="30">
        <v>41062</v>
      </c>
      <c r="C3684" s="31" t="s">
        <v>61</v>
      </c>
      <c r="D3684" s="32">
        <v>1.0772611173800884E-4</v>
      </c>
      <c r="E3684" s="32">
        <v>0.15019825881052862</v>
      </c>
      <c r="F3684">
        <v>0</v>
      </c>
      <c r="G3684">
        <f>(D3684*Ergebnis!$C$2*Ergebnis!$C$6)</f>
        <v>0.70668329300133803</v>
      </c>
      <c r="H3684">
        <f>Ergebnis!$C$3/1000*Eigenverbrauch!E3684</f>
        <v>0.45059477643158585</v>
      </c>
      <c r="I3684">
        <f>Ergebnis!$C$4/1000*Eigenverbrauch!F3684</f>
        <v>0</v>
      </c>
      <c r="J3684">
        <f t="shared" si="171"/>
        <v>0.38300555996684799</v>
      </c>
      <c r="K3684">
        <f t="shared" si="172"/>
        <v>0.32367773303449004</v>
      </c>
      <c r="L3684">
        <f t="shared" si="173"/>
        <v>0</v>
      </c>
    </row>
    <row r="3685" spans="2:12" x14ac:dyDescent="0.35">
      <c r="B3685" s="30">
        <v>41062</v>
      </c>
      <c r="C3685" s="31" t="s">
        <v>62</v>
      </c>
      <c r="D3685" s="32">
        <v>2.1175793040811671E-4</v>
      </c>
      <c r="E3685" s="32">
        <v>0.16633985575145921</v>
      </c>
      <c r="F3685">
        <v>0</v>
      </c>
      <c r="G3685">
        <f>(D3685*Ergebnis!$C$2*Ergebnis!$C$6)</f>
        <v>1.3891320234772455</v>
      </c>
      <c r="H3685">
        <f>Ergebnis!$C$3/1000*Eigenverbrauch!E3685</f>
        <v>0.49901956725437763</v>
      </c>
      <c r="I3685">
        <f>Ergebnis!$C$4/1000*Eigenverbrauch!F3685</f>
        <v>0</v>
      </c>
      <c r="J3685">
        <f t="shared" si="171"/>
        <v>0.42416663216622097</v>
      </c>
      <c r="K3685">
        <f t="shared" si="172"/>
        <v>0.96496539131102455</v>
      </c>
      <c r="L3685">
        <f t="shared" si="173"/>
        <v>0</v>
      </c>
    </row>
    <row r="3686" spans="2:12" x14ac:dyDescent="0.35">
      <c r="B3686" s="30">
        <v>41062</v>
      </c>
      <c r="C3686" s="31" t="s">
        <v>63</v>
      </c>
      <c r="D3686" s="32">
        <v>4.1665315269721453E-4</v>
      </c>
      <c r="E3686" s="32">
        <v>0.17003139414484497</v>
      </c>
      <c r="F3686">
        <v>0</v>
      </c>
      <c r="G3686">
        <f>(D3686*Ergebnis!$C$2*Ergebnis!$C$6)</f>
        <v>2.7332446816937273</v>
      </c>
      <c r="H3686">
        <f>Ergebnis!$C$3/1000*Eigenverbrauch!E3686</f>
        <v>0.51009418243453486</v>
      </c>
      <c r="I3686">
        <f>Ergebnis!$C$4/1000*Eigenverbrauch!F3686</f>
        <v>0</v>
      </c>
      <c r="J3686">
        <f t="shared" si="171"/>
        <v>0.4335800550693546</v>
      </c>
      <c r="K3686">
        <f t="shared" si="172"/>
        <v>2.2996646266243728</v>
      </c>
      <c r="L3686">
        <f t="shared" si="173"/>
        <v>0</v>
      </c>
    </row>
    <row r="3687" spans="2:12" x14ac:dyDescent="0.35">
      <c r="B3687" s="30">
        <v>41062</v>
      </c>
      <c r="C3687" s="31" t="s">
        <v>64</v>
      </c>
      <c r="D3687" s="32">
        <v>4.8560890764789267E-4</v>
      </c>
      <c r="E3687" s="32">
        <v>0.16766427755048188</v>
      </c>
      <c r="F3687">
        <v>0</v>
      </c>
      <c r="G3687">
        <f>(D3687*Ergebnis!$C$2*Ergebnis!$C$6)</f>
        <v>3.1855944341701758</v>
      </c>
      <c r="H3687">
        <f>Ergebnis!$C$3/1000*Eigenverbrauch!E3687</f>
        <v>0.50299283265144568</v>
      </c>
      <c r="I3687">
        <f>Ergebnis!$C$4/1000*Eigenverbrauch!F3687</f>
        <v>0</v>
      </c>
      <c r="J3687">
        <f t="shared" si="171"/>
        <v>0.4275439077537288</v>
      </c>
      <c r="K3687">
        <f t="shared" si="172"/>
        <v>2.7580505264164472</v>
      </c>
      <c r="L3687">
        <f t="shared" si="173"/>
        <v>0</v>
      </c>
    </row>
    <row r="3688" spans="2:12" x14ac:dyDescent="0.35">
      <c r="B3688" s="30">
        <v>41062</v>
      </c>
      <c r="C3688" s="31" t="s">
        <v>65</v>
      </c>
      <c r="D3688" s="32">
        <v>6.7631857043426761E-4</v>
      </c>
      <c r="E3688" s="32">
        <v>0.16149893910692956</v>
      </c>
      <c r="F3688">
        <v>0</v>
      </c>
      <c r="G3688">
        <f>(D3688*Ergebnis!$C$2*Ergebnis!$C$6)</f>
        <v>4.4366498220487953</v>
      </c>
      <c r="H3688">
        <f>Ergebnis!$C$3/1000*Eigenverbrauch!E3688</f>
        <v>0.48449681732078864</v>
      </c>
      <c r="I3688">
        <f>Ergebnis!$C$4/1000*Eigenverbrauch!F3688</f>
        <v>0</v>
      </c>
      <c r="J3688">
        <f t="shared" si="171"/>
        <v>0.41182229472267035</v>
      </c>
      <c r="K3688">
        <f t="shared" si="172"/>
        <v>4.0248275273261251</v>
      </c>
      <c r="L3688">
        <f t="shared" si="173"/>
        <v>0</v>
      </c>
    </row>
    <row r="3689" spans="2:12" x14ac:dyDescent="0.35">
      <c r="B3689" s="30">
        <v>41062</v>
      </c>
      <c r="C3689" s="31" t="s">
        <v>66</v>
      </c>
      <c r="D3689" s="32">
        <v>5.201459464001198E-4</v>
      </c>
      <c r="E3689" s="32">
        <v>0.14963383554198595</v>
      </c>
      <c r="F3689">
        <v>0</v>
      </c>
      <c r="G3689">
        <f>(D3689*Ergebnis!$C$2*Ergebnis!$C$6)</f>
        <v>3.4121574083847861</v>
      </c>
      <c r="H3689">
        <f>Ergebnis!$C$3/1000*Eigenverbrauch!E3689</f>
        <v>0.44890150662595785</v>
      </c>
      <c r="I3689">
        <f>Ergebnis!$C$4/1000*Eigenverbrauch!F3689</f>
        <v>0</v>
      </c>
      <c r="J3689">
        <f t="shared" si="171"/>
        <v>0.38156628063206416</v>
      </c>
      <c r="K3689">
        <f t="shared" si="172"/>
        <v>3.030591127752722</v>
      </c>
      <c r="L3689">
        <f t="shared" si="173"/>
        <v>0</v>
      </c>
    </row>
    <row r="3690" spans="2:12" x14ac:dyDescent="0.35">
      <c r="B3690" s="30">
        <v>41062</v>
      </c>
      <c r="C3690" s="31" t="s">
        <v>67</v>
      </c>
      <c r="D3690" s="32">
        <v>6.6258000724581025E-4</v>
      </c>
      <c r="E3690" s="32">
        <v>0.13789085310488594</v>
      </c>
      <c r="F3690">
        <v>0</v>
      </c>
      <c r="G3690">
        <f>(D3690*Ergebnis!$C$2*Ergebnis!$C$6)</f>
        <v>4.3465248475325149</v>
      </c>
      <c r="H3690">
        <f>Ergebnis!$C$3/1000*Eigenverbrauch!E3690</f>
        <v>0.41367255931465785</v>
      </c>
      <c r="I3690">
        <f>Ergebnis!$C$4/1000*Eigenverbrauch!F3690</f>
        <v>0</v>
      </c>
      <c r="J3690">
        <f t="shared" si="171"/>
        <v>0.35162167541745915</v>
      </c>
      <c r="K3690">
        <f t="shared" si="172"/>
        <v>3.9949031721150559</v>
      </c>
      <c r="L3690">
        <f t="shared" si="173"/>
        <v>0</v>
      </c>
    </row>
    <row r="3691" spans="2:12" x14ac:dyDescent="0.35">
      <c r="B3691" s="30">
        <v>41062</v>
      </c>
      <c r="C3691" s="31" t="s">
        <v>68</v>
      </c>
      <c r="D3691" s="32">
        <v>5.8300151635611443E-4</v>
      </c>
      <c r="E3691" s="32">
        <v>0.12808346261394712</v>
      </c>
      <c r="F3691">
        <v>0</v>
      </c>
      <c r="G3691">
        <f>(D3691*Ergebnis!$C$2*Ergebnis!$C$6)</f>
        <v>3.8244899472961107</v>
      </c>
      <c r="H3691">
        <f>Ergebnis!$C$3/1000*Eigenverbrauch!E3691</f>
        <v>0.3842503878418414</v>
      </c>
      <c r="I3691">
        <f>Ergebnis!$C$4/1000*Eigenverbrauch!F3691</f>
        <v>0</v>
      </c>
      <c r="J3691">
        <f t="shared" si="171"/>
        <v>0.32661282966556521</v>
      </c>
      <c r="K3691">
        <f t="shared" si="172"/>
        <v>3.4978771176305457</v>
      </c>
      <c r="L3691">
        <f t="shared" si="173"/>
        <v>0</v>
      </c>
    </row>
    <row r="3692" spans="2:12" x14ac:dyDescent="0.35">
      <c r="B3692" s="30">
        <v>41062</v>
      </c>
      <c r="C3692" s="31" t="s">
        <v>69</v>
      </c>
      <c r="D3692" s="32">
        <v>3.7704139108303092E-4</v>
      </c>
      <c r="E3692" s="32">
        <v>0.126932124524646</v>
      </c>
      <c r="F3692">
        <v>0</v>
      </c>
      <c r="G3692">
        <f>(D3692*Ergebnis!$C$2*Ergebnis!$C$6)</f>
        <v>2.4733915255046828</v>
      </c>
      <c r="H3692">
        <f>Ergebnis!$C$3/1000*Eigenverbrauch!E3692</f>
        <v>0.38079637357393803</v>
      </c>
      <c r="I3692">
        <f>Ergebnis!$C$4/1000*Eigenverbrauch!F3692</f>
        <v>0</v>
      </c>
      <c r="J3692">
        <f t="shared" si="171"/>
        <v>0.32367691753784733</v>
      </c>
      <c r="K3692">
        <f t="shared" si="172"/>
        <v>2.1497146079668354</v>
      </c>
      <c r="L3692">
        <f t="shared" si="173"/>
        <v>0</v>
      </c>
    </row>
    <row r="3693" spans="2:12" x14ac:dyDescent="0.35">
      <c r="B3693" s="30">
        <v>41062</v>
      </c>
      <c r="C3693" s="31" t="s">
        <v>70</v>
      </c>
      <c r="D3693" s="32">
        <v>2.2994016283839084E-4</v>
      </c>
      <c r="E3693" s="32">
        <v>0.13342571243377238</v>
      </c>
      <c r="F3693">
        <v>0</v>
      </c>
      <c r="G3693">
        <f>(D3693*Ergebnis!$C$2*Ergebnis!$C$6)</f>
        <v>1.5084074682198438</v>
      </c>
      <c r="H3693">
        <f>Ergebnis!$C$3/1000*Eigenverbrauch!E3693</f>
        <v>0.40027713730131714</v>
      </c>
      <c r="I3693">
        <f>Ergebnis!$C$4/1000*Eigenverbrauch!F3693</f>
        <v>0</v>
      </c>
      <c r="J3693">
        <f t="shared" si="171"/>
        <v>0.34023556670611954</v>
      </c>
      <c r="K3693">
        <f t="shared" si="172"/>
        <v>1.1681719015137242</v>
      </c>
      <c r="L3693">
        <f t="shared" si="173"/>
        <v>0</v>
      </c>
    </row>
    <row r="3694" spans="2:12" x14ac:dyDescent="0.35">
      <c r="B3694" s="30">
        <v>41062</v>
      </c>
      <c r="C3694" s="31" t="s">
        <v>71</v>
      </c>
      <c r="D3694" s="32">
        <v>6.796973366920987E-5</v>
      </c>
      <c r="E3694" s="32">
        <v>0.1443263979564032</v>
      </c>
      <c r="F3694">
        <v>0</v>
      </c>
      <c r="G3694">
        <f>(D3694*Ergebnis!$C$2*Ergebnis!$C$6)</f>
        <v>0.44588145287001674</v>
      </c>
      <c r="H3694">
        <f>Ergebnis!$C$3/1000*Eigenverbrauch!E3694</f>
        <v>0.43297919386920958</v>
      </c>
      <c r="I3694">
        <f>Ergebnis!$C$4/1000*Eigenverbrauch!F3694</f>
        <v>0</v>
      </c>
      <c r="J3694">
        <f t="shared" si="171"/>
        <v>0.36803231478882814</v>
      </c>
      <c r="K3694">
        <f t="shared" si="172"/>
        <v>7.7849138081188596E-2</v>
      </c>
      <c r="L3694">
        <f t="shared" si="173"/>
        <v>0</v>
      </c>
    </row>
    <row r="3695" spans="2:12" x14ac:dyDescent="0.35">
      <c r="B3695" s="30">
        <v>41062</v>
      </c>
      <c r="C3695" s="31" t="s">
        <v>72</v>
      </c>
      <c r="D3695" s="32">
        <v>3.7481955646212252E-5</v>
      </c>
      <c r="E3695" s="32">
        <v>0.14272460866360853</v>
      </c>
      <c r="F3695">
        <v>0</v>
      </c>
      <c r="G3695">
        <f>(D3695*Ergebnis!$C$2*Ergebnis!$C$6)</f>
        <v>0.24588162903915237</v>
      </c>
      <c r="H3695">
        <f>Ergebnis!$C$3/1000*Eigenverbrauch!E3695</f>
        <v>0.4281738259908256</v>
      </c>
      <c r="I3695">
        <f>Ergebnis!$C$4/1000*Eigenverbrauch!F3695</f>
        <v>0</v>
      </c>
      <c r="J3695">
        <f t="shared" si="171"/>
        <v>0.2089993846832795</v>
      </c>
      <c r="K3695">
        <f t="shared" si="172"/>
        <v>3.6882244355872867E-2</v>
      </c>
      <c r="L3695">
        <f t="shared" si="173"/>
        <v>0</v>
      </c>
    </row>
    <row r="3696" spans="2:12" x14ac:dyDescent="0.35">
      <c r="B3696" s="30">
        <v>41062</v>
      </c>
      <c r="C3696" s="31" t="s">
        <v>73</v>
      </c>
      <c r="D3696" s="32">
        <v>1.183225537761874E-5</v>
      </c>
      <c r="E3696" s="32">
        <v>0.13364461471295067</v>
      </c>
      <c r="F3696">
        <v>0</v>
      </c>
      <c r="G3696">
        <f>(D3696*Ergebnis!$C$2*Ergebnis!$C$6)</f>
        <v>7.7619595277178932E-2</v>
      </c>
      <c r="H3696">
        <f>Ergebnis!$C$3/1000*Eigenverbrauch!E3696</f>
        <v>0.40093384413885202</v>
      </c>
      <c r="I3696">
        <f>Ergebnis!$C$4/1000*Eigenverbrauch!F3696</f>
        <v>0</v>
      </c>
      <c r="J3696">
        <f t="shared" si="171"/>
        <v>6.5976655985602095E-2</v>
      </c>
      <c r="K3696">
        <f t="shared" si="172"/>
        <v>1.1642939291576837E-2</v>
      </c>
      <c r="L3696">
        <f t="shared" si="173"/>
        <v>0</v>
      </c>
    </row>
    <row r="3697" spans="2:12" x14ac:dyDescent="0.35">
      <c r="B3697" s="30">
        <v>41062</v>
      </c>
      <c r="C3697" s="31" t="s">
        <v>74</v>
      </c>
      <c r="D3697" s="32">
        <v>1.1832255377618739E-7</v>
      </c>
      <c r="E3697" s="32">
        <v>0.12537716212470457</v>
      </c>
      <c r="F3697">
        <v>0</v>
      </c>
      <c r="G3697">
        <f>(D3697*Ergebnis!$C$2*Ergebnis!$C$6)</f>
        <v>7.7619595277178923E-4</v>
      </c>
      <c r="H3697">
        <f>Ergebnis!$C$3/1000*Eigenverbrauch!E3697</f>
        <v>0.3761314863741137</v>
      </c>
      <c r="I3697">
        <f>Ergebnis!$C$4/1000*Eigenverbrauch!F3697</f>
        <v>0</v>
      </c>
      <c r="J3697">
        <f t="shared" si="171"/>
        <v>6.5976655985602081E-4</v>
      </c>
      <c r="K3697">
        <f t="shared" si="172"/>
        <v>1.1642939291576842E-4</v>
      </c>
      <c r="L3697">
        <f t="shared" si="173"/>
        <v>0</v>
      </c>
    </row>
    <row r="3698" spans="2:12" x14ac:dyDescent="0.35">
      <c r="B3698" s="30">
        <v>41062</v>
      </c>
      <c r="C3698" s="31" t="s">
        <v>75</v>
      </c>
      <c r="D3698" s="32">
        <v>0</v>
      </c>
      <c r="E3698" s="32">
        <v>0.11774798266313997</v>
      </c>
      <c r="F3698">
        <v>0</v>
      </c>
      <c r="G3698">
        <f>(D3698*Ergebnis!$C$2*Ergebnis!$C$6)</f>
        <v>0</v>
      </c>
      <c r="H3698">
        <f>Ergebnis!$C$3/1000*Eigenverbrauch!E3698</f>
        <v>0.35324394798941994</v>
      </c>
      <c r="I3698">
        <f>Ergebnis!$C$4/1000*Eigenverbrauch!F3698</f>
        <v>0</v>
      </c>
      <c r="J3698">
        <f t="shared" si="171"/>
        <v>0</v>
      </c>
      <c r="K3698">
        <f t="shared" si="172"/>
        <v>0</v>
      </c>
      <c r="L3698">
        <f t="shared" si="173"/>
        <v>0</v>
      </c>
    </row>
    <row r="3699" spans="2:12" x14ac:dyDescent="0.35">
      <c r="B3699" s="30">
        <v>41062</v>
      </c>
      <c r="C3699" s="31" t="s">
        <v>76</v>
      </c>
      <c r="D3699" s="32">
        <v>0</v>
      </c>
      <c r="E3699" s="32">
        <v>0.10868939553862848</v>
      </c>
      <c r="F3699">
        <v>0</v>
      </c>
      <c r="G3699">
        <f>(D3699*Ergebnis!$C$2*Ergebnis!$C$6)</f>
        <v>0</v>
      </c>
      <c r="H3699">
        <f>Ergebnis!$C$3/1000*Eigenverbrauch!E3699</f>
        <v>0.32606818661588544</v>
      </c>
      <c r="I3699">
        <f>Ergebnis!$C$4/1000*Eigenverbrauch!F3699</f>
        <v>0</v>
      </c>
      <c r="J3699">
        <f t="shared" si="171"/>
        <v>0</v>
      </c>
      <c r="K3699">
        <f t="shared" si="172"/>
        <v>0</v>
      </c>
      <c r="L3699">
        <f t="shared" si="173"/>
        <v>0</v>
      </c>
    </row>
    <row r="3700" spans="2:12" x14ac:dyDescent="0.35">
      <c r="B3700" s="30">
        <v>41063</v>
      </c>
      <c r="C3700" s="31" t="s">
        <v>53</v>
      </c>
      <c r="D3700" s="32">
        <v>0</v>
      </c>
      <c r="E3700" s="32">
        <v>9.7092449349927751E-2</v>
      </c>
      <c r="F3700">
        <v>0</v>
      </c>
      <c r="G3700">
        <f>(D3700*Ergebnis!$C$2*Ergebnis!$C$6)</f>
        <v>0</v>
      </c>
      <c r="H3700">
        <f>Ergebnis!$C$3/1000*Eigenverbrauch!E3700</f>
        <v>0.29127734804978322</v>
      </c>
      <c r="I3700">
        <f>Ergebnis!$C$4/1000*Eigenverbrauch!F3700</f>
        <v>0</v>
      </c>
      <c r="J3700">
        <f t="shared" si="171"/>
        <v>0</v>
      </c>
      <c r="K3700">
        <f t="shared" si="172"/>
        <v>0</v>
      </c>
      <c r="L3700">
        <f t="shared" si="173"/>
        <v>0</v>
      </c>
    </row>
    <row r="3701" spans="2:12" x14ac:dyDescent="0.35">
      <c r="B3701" s="30">
        <v>41063</v>
      </c>
      <c r="C3701" s="31" t="s">
        <v>54</v>
      </c>
      <c r="D3701" s="32">
        <v>0</v>
      </c>
      <c r="E3701" s="32">
        <v>8.7272812063187169E-2</v>
      </c>
      <c r="F3701">
        <v>0</v>
      </c>
      <c r="G3701">
        <f>(D3701*Ergebnis!$C$2*Ergebnis!$C$6)</f>
        <v>0</v>
      </c>
      <c r="H3701">
        <f>Ergebnis!$C$3/1000*Eigenverbrauch!E3701</f>
        <v>0.26181843618956152</v>
      </c>
      <c r="I3701">
        <f>Ergebnis!$C$4/1000*Eigenverbrauch!F3701</f>
        <v>0</v>
      </c>
      <c r="J3701">
        <f t="shared" si="171"/>
        <v>0</v>
      </c>
      <c r="K3701">
        <f t="shared" si="172"/>
        <v>0</v>
      </c>
      <c r="L3701">
        <f t="shared" si="173"/>
        <v>0</v>
      </c>
    </row>
    <row r="3702" spans="2:12" x14ac:dyDescent="0.35">
      <c r="B3702" s="30">
        <v>41063</v>
      </c>
      <c r="C3702" s="31" t="s">
        <v>55</v>
      </c>
      <c r="D3702" s="32">
        <v>0</v>
      </c>
      <c r="E3702" s="32">
        <v>7.9739848459693841E-2</v>
      </c>
      <c r="F3702">
        <v>0</v>
      </c>
      <c r="G3702">
        <f>(D3702*Ergebnis!$C$2*Ergebnis!$C$6)</f>
        <v>0</v>
      </c>
      <c r="H3702">
        <f>Ergebnis!$C$3/1000*Eigenverbrauch!E3702</f>
        <v>0.23921954537908152</v>
      </c>
      <c r="I3702">
        <f>Ergebnis!$C$4/1000*Eigenverbrauch!F3702</f>
        <v>0</v>
      </c>
      <c r="J3702">
        <f t="shared" si="171"/>
        <v>0</v>
      </c>
      <c r="K3702">
        <f t="shared" si="172"/>
        <v>0</v>
      </c>
      <c r="L3702">
        <f t="shared" si="173"/>
        <v>0</v>
      </c>
    </row>
    <row r="3703" spans="2:12" x14ac:dyDescent="0.35">
      <c r="B3703" s="30">
        <v>41063</v>
      </c>
      <c r="C3703" s="31" t="s">
        <v>56</v>
      </c>
      <c r="D3703" s="32">
        <v>0</v>
      </c>
      <c r="E3703" s="32">
        <v>7.5079937393861124E-2</v>
      </c>
      <c r="F3703">
        <v>0</v>
      </c>
      <c r="G3703">
        <f>(D3703*Ergebnis!$C$2*Ergebnis!$C$6)</f>
        <v>0</v>
      </c>
      <c r="H3703">
        <f>Ergebnis!$C$3/1000*Eigenverbrauch!E3703</f>
        <v>0.22523981218158337</v>
      </c>
      <c r="I3703">
        <f>Ergebnis!$C$4/1000*Eigenverbrauch!F3703</f>
        <v>0</v>
      </c>
      <c r="J3703">
        <f t="shared" si="171"/>
        <v>0</v>
      </c>
      <c r="K3703">
        <f t="shared" si="172"/>
        <v>0</v>
      </c>
      <c r="L3703">
        <f t="shared" si="173"/>
        <v>0</v>
      </c>
    </row>
    <row r="3704" spans="2:12" x14ac:dyDescent="0.35">
      <c r="B3704" s="30">
        <v>41063</v>
      </c>
      <c r="C3704" s="31" t="s">
        <v>57</v>
      </c>
      <c r="D3704" s="32">
        <v>0</v>
      </c>
      <c r="E3704" s="32">
        <v>7.5508994240145733E-2</v>
      </c>
      <c r="F3704">
        <v>0</v>
      </c>
      <c r="G3704">
        <f>(D3704*Ergebnis!$C$2*Ergebnis!$C$6)</f>
        <v>0</v>
      </c>
      <c r="H3704">
        <f>Ergebnis!$C$3/1000*Eigenverbrauch!E3704</f>
        <v>0.2265269827204372</v>
      </c>
      <c r="I3704">
        <f>Ergebnis!$C$4/1000*Eigenverbrauch!F3704</f>
        <v>0</v>
      </c>
      <c r="J3704">
        <f t="shared" si="171"/>
        <v>0</v>
      </c>
      <c r="K3704">
        <f t="shared" si="172"/>
        <v>0</v>
      </c>
      <c r="L3704">
        <f t="shared" si="173"/>
        <v>0</v>
      </c>
    </row>
    <row r="3705" spans="2:12" x14ac:dyDescent="0.35">
      <c r="B3705" s="30">
        <v>41063</v>
      </c>
      <c r="C3705" s="31" t="s">
        <v>58</v>
      </c>
      <c r="D3705" s="32">
        <v>7.2308227307670071E-7</v>
      </c>
      <c r="E3705" s="32">
        <v>8.1259885327604559E-2</v>
      </c>
      <c r="F3705">
        <v>0</v>
      </c>
      <c r="G3705">
        <f>(D3705*Ergebnis!$C$2*Ergebnis!$C$6)</f>
        <v>4.7434197113831568E-3</v>
      </c>
      <c r="H3705">
        <f>Ergebnis!$C$3/1000*Eigenverbrauch!E3705</f>
        <v>0.24377965598281368</v>
      </c>
      <c r="I3705">
        <f>Ergebnis!$C$4/1000*Eigenverbrauch!F3705</f>
        <v>0</v>
      </c>
      <c r="J3705">
        <f t="shared" si="171"/>
        <v>4.0319067546756831E-3</v>
      </c>
      <c r="K3705">
        <f t="shared" si="172"/>
        <v>7.1151295670747374E-4</v>
      </c>
      <c r="L3705">
        <f t="shared" si="173"/>
        <v>0</v>
      </c>
    </row>
    <row r="3706" spans="2:12" x14ac:dyDescent="0.35">
      <c r="B3706" s="30">
        <v>41063</v>
      </c>
      <c r="C3706" s="31" t="s">
        <v>59</v>
      </c>
      <c r="D3706" s="32">
        <v>1.1582463319646789E-5</v>
      </c>
      <c r="E3706" s="32">
        <v>9.2279392033793414E-2</v>
      </c>
      <c r="F3706">
        <v>0</v>
      </c>
      <c r="G3706">
        <f>(D3706*Ergebnis!$C$2*Ergebnis!$C$6)</f>
        <v>7.5980959376882928E-2</v>
      </c>
      <c r="H3706">
        <f>Ergebnis!$C$3/1000*Eigenverbrauch!E3706</f>
        <v>0.27683817610138023</v>
      </c>
      <c r="I3706">
        <f>Ergebnis!$C$4/1000*Eigenverbrauch!F3706</f>
        <v>0</v>
      </c>
      <c r="J3706">
        <f t="shared" si="171"/>
        <v>6.4583815470350484E-2</v>
      </c>
      <c r="K3706">
        <f t="shared" si="172"/>
        <v>1.1397143906532445E-2</v>
      </c>
      <c r="L3706">
        <f t="shared" si="173"/>
        <v>0</v>
      </c>
    </row>
    <row r="3707" spans="2:12" x14ac:dyDescent="0.35">
      <c r="B3707" s="30">
        <v>41063</v>
      </c>
      <c r="C3707" s="31" t="s">
        <v>60</v>
      </c>
      <c r="D3707" s="32">
        <v>2.7634889781949546E-5</v>
      </c>
      <c r="E3707" s="32">
        <v>0.10556785164458865</v>
      </c>
      <c r="F3707">
        <v>0</v>
      </c>
      <c r="G3707">
        <f>(D3707*Ergebnis!$C$2*Ergebnis!$C$6)</f>
        <v>0.18128487696958903</v>
      </c>
      <c r="H3707">
        <f>Ergebnis!$C$3/1000*Eigenverbrauch!E3707</f>
        <v>0.31670355493376595</v>
      </c>
      <c r="I3707">
        <f>Ergebnis!$C$4/1000*Eigenverbrauch!F3707</f>
        <v>0</v>
      </c>
      <c r="J3707">
        <f t="shared" si="171"/>
        <v>0.15409214542415067</v>
      </c>
      <c r="K3707">
        <f t="shared" si="172"/>
        <v>2.7192731545438359E-2</v>
      </c>
      <c r="L3707">
        <f t="shared" si="173"/>
        <v>0</v>
      </c>
    </row>
    <row r="3708" spans="2:12" x14ac:dyDescent="0.35">
      <c r="B3708" s="30">
        <v>41063</v>
      </c>
      <c r="C3708" s="31" t="s">
        <v>61</v>
      </c>
      <c r="D3708" s="32">
        <v>1.2396259550618565E-4</v>
      </c>
      <c r="E3708" s="32">
        <v>0.13100555937430827</v>
      </c>
      <c r="F3708">
        <v>0</v>
      </c>
      <c r="G3708">
        <f>(D3708*Ergebnis!$C$2*Ergebnis!$C$6)</f>
        <v>0.81319462652057783</v>
      </c>
      <c r="H3708">
        <f>Ergebnis!$C$3/1000*Eigenverbrauch!E3708</f>
        <v>0.39301667812292485</v>
      </c>
      <c r="I3708">
        <f>Ergebnis!$C$4/1000*Eigenverbrauch!F3708</f>
        <v>0</v>
      </c>
      <c r="J3708">
        <f t="shared" si="171"/>
        <v>0.3340641764044861</v>
      </c>
      <c r="K3708">
        <f t="shared" si="172"/>
        <v>0.47913045011609173</v>
      </c>
      <c r="L3708">
        <f t="shared" si="173"/>
        <v>0</v>
      </c>
    </row>
    <row r="3709" spans="2:12" x14ac:dyDescent="0.35">
      <c r="B3709" s="30">
        <v>41063</v>
      </c>
      <c r="C3709" s="31" t="s">
        <v>62</v>
      </c>
      <c r="D3709" s="32">
        <v>3.4579108993569786E-4</v>
      </c>
      <c r="E3709" s="32">
        <v>0.15356056707555055</v>
      </c>
      <c r="F3709">
        <v>0</v>
      </c>
      <c r="G3709">
        <f>(D3709*Ergebnis!$C$2*Ergebnis!$C$6)</f>
        <v>2.2683895499781781</v>
      </c>
      <c r="H3709">
        <f>Ergebnis!$C$3/1000*Eigenverbrauch!E3709</f>
        <v>0.46068170122665164</v>
      </c>
      <c r="I3709">
        <f>Ergebnis!$C$4/1000*Eigenverbrauch!F3709</f>
        <v>0</v>
      </c>
      <c r="J3709">
        <f t="shared" si="171"/>
        <v>0.39157944604265388</v>
      </c>
      <c r="K3709">
        <f t="shared" si="172"/>
        <v>1.8768101039355243</v>
      </c>
      <c r="L3709">
        <f t="shared" si="173"/>
        <v>0</v>
      </c>
    </row>
    <row r="3710" spans="2:12" x14ac:dyDescent="0.35">
      <c r="B3710" s="30">
        <v>41063</v>
      </c>
      <c r="C3710" s="31" t="s">
        <v>63</v>
      </c>
      <c r="D3710" s="32">
        <v>5.4842503675262856E-4</v>
      </c>
      <c r="E3710" s="32">
        <v>0.16291517374186384</v>
      </c>
      <c r="F3710">
        <v>0</v>
      </c>
      <c r="G3710">
        <f>(D3710*Ergebnis!$C$2*Ergebnis!$C$6)</f>
        <v>3.5976682410972436</v>
      </c>
      <c r="H3710">
        <f>Ergebnis!$C$3/1000*Eigenverbrauch!E3710</f>
        <v>0.48874552122559156</v>
      </c>
      <c r="I3710">
        <f>Ergebnis!$C$4/1000*Eigenverbrauch!F3710</f>
        <v>0</v>
      </c>
      <c r="J3710">
        <f t="shared" si="171"/>
        <v>0.41543369304175282</v>
      </c>
      <c r="K3710">
        <f t="shared" si="172"/>
        <v>3.182234548055491</v>
      </c>
      <c r="L3710">
        <f t="shared" si="173"/>
        <v>0</v>
      </c>
    </row>
    <row r="3711" spans="2:12" x14ac:dyDescent="0.35">
      <c r="B3711" s="30">
        <v>41063</v>
      </c>
      <c r="C3711" s="31" t="s">
        <v>64</v>
      </c>
      <c r="D3711" s="32">
        <v>7.1159183840999098E-4</v>
      </c>
      <c r="E3711" s="32">
        <v>0.16997288384792136</v>
      </c>
      <c r="F3711">
        <v>0</v>
      </c>
      <c r="G3711">
        <f>(D3711*Ergebnis!$C$2*Ergebnis!$C$6)</f>
        <v>4.6680424599695405</v>
      </c>
      <c r="H3711">
        <f>Ergebnis!$C$3/1000*Eigenverbrauch!E3711</f>
        <v>0.50991865154376415</v>
      </c>
      <c r="I3711">
        <f>Ergebnis!$C$4/1000*Eigenverbrauch!F3711</f>
        <v>0</v>
      </c>
      <c r="J3711">
        <f t="shared" si="171"/>
        <v>0.43343085381219953</v>
      </c>
      <c r="K3711">
        <f t="shared" si="172"/>
        <v>4.2346116061573413</v>
      </c>
      <c r="L3711">
        <f t="shared" si="173"/>
        <v>0</v>
      </c>
    </row>
    <row r="3712" spans="2:12" x14ac:dyDescent="0.35">
      <c r="B3712" s="30">
        <v>41063</v>
      </c>
      <c r="C3712" s="31" t="s">
        <v>65</v>
      </c>
      <c r="D3712" s="32">
        <v>7.608008738304654E-4</v>
      </c>
      <c r="E3712" s="32">
        <v>0.16503726677228589</v>
      </c>
      <c r="F3712">
        <v>0</v>
      </c>
      <c r="G3712">
        <f>(D3712*Ergebnis!$C$2*Ergebnis!$C$6)</f>
        <v>4.990853732327853</v>
      </c>
      <c r="H3712">
        <f>Ergebnis!$C$3/1000*Eigenverbrauch!E3712</f>
        <v>0.49511180031685764</v>
      </c>
      <c r="I3712">
        <f>Ergebnis!$C$4/1000*Eigenverbrauch!F3712</f>
        <v>0</v>
      </c>
      <c r="J3712">
        <f t="shared" si="171"/>
        <v>0.42084503026932901</v>
      </c>
      <c r="K3712">
        <f t="shared" si="172"/>
        <v>4.5700087020585238</v>
      </c>
      <c r="L3712">
        <f t="shared" si="173"/>
        <v>0</v>
      </c>
    </row>
    <row r="3713" spans="2:12" x14ac:dyDescent="0.35">
      <c r="B3713" s="30">
        <v>41063</v>
      </c>
      <c r="C3713" s="31" t="s">
        <v>66</v>
      </c>
      <c r="D3713" s="32">
        <v>7.464312570218684E-4</v>
      </c>
      <c r="E3713" s="32">
        <v>0.15109305961684916</v>
      </c>
      <c r="F3713">
        <v>0</v>
      </c>
      <c r="G3713">
        <f>(D3713*Ergebnis!$C$2*Ergebnis!$C$6)</f>
        <v>4.8965890460634567</v>
      </c>
      <c r="H3713">
        <f>Ergebnis!$C$3/1000*Eigenverbrauch!E3713</f>
        <v>0.45327917885054747</v>
      </c>
      <c r="I3713">
        <f>Ergebnis!$C$4/1000*Eigenverbrauch!F3713</f>
        <v>0</v>
      </c>
      <c r="J3713">
        <f t="shared" si="171"/>
        <v>0.38528730202296535</v>
      </c>
      <c r="K3713">
        <f t="shared" si="172"/>
        <v>4.511301744040491</v>
      </c>
      <c r="L3713">
        <f t="shared" si="173"/>
        <v>0</v>
      </c>
    </row>
    <row r="3714" spans="2:12" x14ac:dyDescent="0.35">
      <c r="B3714" s="30">
        <v>41063</v>
      </c>
      <c r="C3714" s="31" t="s">
        <v>67</v>
      </c>
      <c r="D3714" s="32">
        <v>6.8214266947013986E-4</v>
      </c>
      <c r="E3714" s="32">
        <v>0.13841927007539973</v>
      </c>
      <c r="F3714">
        <v>0</v>
      </c>
      <c r="G3714">
        <f>(D3714*Ergebnis!$C$2*Ergebnis!$C$6)</f>
        <v>4.4748559117241173</v>
      </c>
      <c r="H3714">
        <f>Ergebnis!$C$3/1000*Eigenverbrauch!E3714</f>
        <v>0.41525781022619918</v>
      </c>
      <c r="I3714">
        <f>Ergebnis!$C$4/1000*Eigenverbrauch!F3714</f>
        <v>0</v>
      </c>
      <c r="J3714">
        <f t="shared" si="171"/>
        <v>0.35296913869226931</v>
      </c>
      <c r="K3714">
        <f t="shared" si="172"/>
        <v>4.1218867730318483</v>
      </c>
      <c r="L3714">
        <f t="shared" si="173"/>
        <v>0</v>
      </c>
    </row>
    <row r="3715" spans="2:12" x14ac:dyDescent="0.35">
      <c r="B3715" s="30">
        <v>41063</v>
      </c>
      <c r="C3715" s="31" t="s">
        <v>68</v>
      </c>
      <c r="D3715" s="32">
        <v>5.7968848485038117E-4</v>
      </c>
      <c r="E3715" s="32">
        <v>0.12907708868717968</v>
      </c>
      <c r="F3715">
        <v>0</v>
      </c>
      <c r="G3715">
        <f>(D3715*Ergebnis!$C$2*Ergebnis!$C$6)</f>
        <v>3.8027564606185003</v>
      </c>
      <c r="H3715">
        <f>Ergebnis!$C$3/1000*Eigenverbrauch!E3715</f>
        <v>0.38723126606153901</v>
      </c>
      <c r="I3715">
        <f>Ergebnis!$C$4/1000*Eigenverbrauch!F3715</f>
        <v>0</v>
      </c>
      <c r="J3715">
        <f t="shared" si="171"/>
        <v>0.32914657615230813</v>
      </c>
      <c r="K3715">
        <f t="shared" si="172"/>
        <v>3.473609884466192</v>
      </c>
      <c r="L3715">
        <f t="shared" si="173"/>
        <v>0</v>
      </c>
    </row>
    <row r="3716" spans="2:12" x14ac:dyDescent="0.35">
      <c r="B3716" s="30">
        <v>41063</v>
      </c>
      <c r="C3716" s="31" t="s">
        <v>69</v>
      </c>
      <c r="D3716" s="32">
        <v>4.2170158165833187E-4</v>
      </c>
      <c r="E3716" s="32">
        <v>0.13055834013506398</v>
      </c>
      <c r="F3716">
        <v>0</v>
      </c>
      <c r="G3716">
        <f>(D3716*Ergebnis!$C$2*Ergebnis!$C$6)</f>
        <v>2.7663623756786571</v>
      </c>
      <c r="H3716">
        <f>Ergebnis!$C$3/1000*Eigenverbrauch!E3716</f>
        <v>0.39167502040519198</v>
      </c>
      <c r="I3716">
        <f>Ergebnis!$C$4/1000*Eigenverbrauch!F3716</f>
        <v>0</v>
      </c>
      <c r="J3716">
        <f t="shared" si="171"/>
        <v>0.33292376734441315</v>
      </c>
      <c r="K3716">
        <f t="shared" si="172"/>
        <v>2.4334386083342441</v>
      </c>
      <c r="L3716">
        <f t="shared" si="173"/>
        <v>0</v>
      </c>
    </row>
    <row r="3717" spans="2:12" x14ac:dyDescent="0.35">
      <c r="B3717" s="30">
        <v>41063</v>
      </c>
      <c r="C3717" s="31" t="s">
        <v>70</v>
      </c>
      <c r="D3717" s="32">
        <v>2.2732391970489515E-4</v>
      </c>
      <c r="E3717" s="32">
        <v>0.13591821734678641</v>
      </c>
      <c r="F3717">
        <v>0</v>
      </c>
      <c r="G3717">
        <f>(D3717*Ergebnis!$C$2*Ergebnis!$C$6)</f>
        <v>1.4912449132641121</v>
      </c>
      <c r="H3717">
        <f>Ergebnis!$C$3/1000*Eigenverbrauch!E3717</f>
        <v>0.40775465204035921</v>
      </c>
      <c r="I3717">
        <f>Ergebnis!$C$4/1000*Eigenverbrauch!F3717</f>
        <v>0</v>
      </c>
      <c r="J3717">
        <f t="shared" ref="J3717:J3780" si="174">MIN(G3717,H3717)*0.85</f>
        <v>0.34659145423430532</v>
      </c>
      <c r="K3717">
        <f t="shared" ref="K3717:K3780" si="175">G3717-J3717</f>
        <v>1.1446534590298068</v>
      </c>
      <c r="L3717">
        <f t="shared" ref="L3717:L3780" si="176">MIN(I3717,K3717)*0.9</f>
        <v>0</v>
      </c>
    </row>
    <row r="3718" spans="2:12" x14ac:dyDescent="0.35">
      <c r="B3718" s="30">
        <v>41063</v>
      </c>
      <c r="C3718" s="31" t="s">
        <v>71</v>
      </c>
      <c r="D3718" s="32">
        <v>1.1205145842604946E-4</v>
      </c>
      <c r="E3718" s="32">
        <v>0.14416028337851433</v>
      </c>
      <c r="F3718">
        <v>0</v>
      </c>
      <c r="G3718">
        <f>(D3718*Ergebnis!$C$2*Ergebnis!$C$6)</f>
        <v>0.73505756727488447</v>
      </c>
      <c r="H3718">
        <f>Ergebnis!$C$3/1000*Eigenverbrauch!E3718</f>
        <v>0.43248085013554299</v>
      </c>
      <c r="I3718">
        <f>Ergebnis!$C$4/1000*Eigenverbrauch!F3718</f>
        <v>0</v>
      </c>
      <c r="J3718">
        <f t="shared" si="174"/>
        <v>0.36760872261521155</v>
      </c>
      <c r="K3718">
        <f t="shared" si="175"/>
        <v>0.36744884465967292</v>
      </c>
      <c r="L3718">
        <f t="shared" si="176"/>
        <v>0</v>
      </c>
    </row>
    <row r="3719" spans="2:12" x14ac:dyDescent="0.35">
      <c r="B3719" s="30">
        <v>41063</v>
      </c>
      <c r="C3719" s="31" t="s">
        <v>72</v>
      </c>
      <c r="D3719" s="32">
        <v>6.9192400058230478E-5</v>
      </c>
      <c r="E3719" s="32">
        <v>0.15149044386106639</v>
      </c>
      <c r="F3719">
        <v>0</v>
      </c>
      <c r="G3719">
        <f>(D3719*Ergebnis!$C$2*Ergebnis!$C$6)</f>
        <v>0.45390214438199195</v>
      </c>
      <c r="H3719">
        <f>Ergebnis!$C$3/1000*Eigenverbrauch!E3719</f>
        <v>0.45447133158319919</v>
      </c>
      <c r="I3719">
        <f>Ergebnis!$C$4/1000*Eigenverbrauch!F3719</f>
        <v>0</v>
      </c>
      <c r="J3719">
        <f t="shared" si="174"/>
        <v>0.38581682272469314</v>
      </c>
      <c r="K3719">
        <f t="shared" si="175"/>
        <v>6.8085321657298803E-2</v>
      </c>
      <c r="L3719">
        <f t="shared" si="176"/>
        <v>0</v>
      </c>
    </row>
    <row r="3720" spans="2:12" x14ac:dyDescent="0.35">
      <c r="B3720" s="30">
        <v>41063</v>
      </c>
      <c r="C3720" s="31" t="s">
        <v>73</v>
      </c>
      <c r="D3720" s="32">
        <v>2.1810790746077208E-5</v>
      </c>
      <c r="E3720" s="32">
        <v>0.15672141495655403</v>
      </c>
      <c r="F3720">
        <v>0</v>
      </c>
      <c r="G3720">
        <f>(D3720*Ergebnis!$C$2*Ergebnis!$C$6)</f>
        <v>0.14307878729426649</v>
      </c>
      <c r="H3720">
        <f>Ergebnis!$C$3/1000*Eigenverbrauch!E3720</f>
        <v>0.47016424486966213</v>
      </c>
      <c r="I3720">
        <f>Ergebnis!$C$4/1000*Eigenverbrauch!F3720</f>
        <v>0</v>
      </c>
      <c r="J3720">
        <f t="shared" si="174"/>
        <v>0.1216169692001265</v>
      </c>
      <c r="K3720">
        <f t="shared" si="175"/>
        <v>2.1461818094139981E-2</v>
      </c>
      <c r="L3720">
        <f t="shared" si="176"/>
        <v>0</v>
      </c>
    </row>
    <row r="3721" spans="2:12" x14ac:dyDescent="0.35">
      <c r="B3721" s="30">
        <v>41063</v>
      </c>
      <c r="C3721" s="31" t="s">
        <v>74</v>
      </c>
      <c r="D3721" s="32">
        <v>2.8923290923068029E-7</v>
      </c>
      <c r="E3721" s="32">
        <v>0.14367130176385812</v>
      </c>
      <c r="F3721">
        <v>0</v>
      </c>
      <c r="G3721">
        <f>(D3721*Ergebnis!$C$2*Ergebnis!$C$6)</f>
        <v>1.8973678845532627E-3</v>
      </c>
      <c r="H3721">
        <f>Ergebnis!$C$3/1000*Eigenverbrauch!E3721</f>
        <v>0.43101390529157435</v>
      </c>
      <c r="I3721">
        <f>Ergebnis!$C$4/1000*Eigenverbrauch!F3721</f>
        <v>0</v>
      </c>
      <c r="J3721">
        <f t="shared" si="174"/>
        <v>1.6127627018702733E-3</v>
      </c>
      <c r="K3721">
        <f t="shared" si="175"/>
        <v>2.8460518268298945E-4</v>
      </c>
      <c r="L3721">
        <f t="shared" si="176"/>
        <v>0</v>
      </c>
    </row>
    <row r="3722" spans="2:12" x14ac:dyDescent="0.35">
      <c r="B3722" s="30">
        <v>41063</v>
      </c>
      <c r="C3722" s="31" t="s">
        <v>75</v>
      </c>
      <c r="D3722" s="32">
        <v>0</v>
      </c>
      <c r="E3722" s="32">
        <v>0.12176451253663798</v>
      </c>
      <c r="F3722">
        <v>0</v>
      </c>
      <c r="G3722">
        <f>(D3722*Ergebnis!$C$2*Ergebnis!$C$6)</f>
        <v>0</v>
      </c>
      <c r="H3722">
        <f>Ergebnis!$C$3/1000*Eigenverbrauch!E3722</f>
        <v>0.3652935376099139</v>
      </c>
      <c r="I3722">
        <f>Ergebnis!$C$4/1000*Eigenverbrauch!F3722</f>
        <v>0</v>
      </c>
      <c r="J3722">
        <f t="shared" si="174"/>
        <v>0</v>
      </c>
      <c r="K3722">
        <f t="shared" si="175"/>
        <v>0</v>
      </c>
      <c r="L3722">
        <f t="shared" si="176"/>
        <v>0</v>
      </c>
    </row>
    <row r="3723" spans="2:12" x14ac:dyDescent="0.35">
      <c r="B3723" s="30">
        <v>41063</v>
      </c>
      <c r="C3723" s="31" t="s">
        <v>76</v>
      </c>
      <c r="D3723" s="32">
        <v>0</v>
      </c>
      <c r="E3723" s="32">
        <v>9.8597192383851409E-2</v>
      </c>
      <c r="F3723">
        <v>0</v>
      </c>
      <c r="G3723">
        <f>(D3723*Ergebnis!$C$2*Ergebnis!$C$6)</f>
        <v>0</v>
      </c>
      <c r="H3723">
        <f>Ergebnis!$C$3/1000*Eigenverbrauch!E3723</f>
        <v>0.29579157715155424</v>
      </c>
      <c r="I3723">
        <f>Ergebnis!$C$4/1000*Eigenverbrauch!F3723</f>
        <v>0</v>
      </c>
      <c r="J3723">
        <f t="shared" si="174"/>
        <v>0</v>
      </c>
      <c r="K3723">
        <f t="shared" si="175"/>
        <v>0</v>
      </c>
      <c r="L3723">
        <f t="shared" si="176"/>
        <v>0</v>
      </c>
    </row>
    <row r="3724" spans="2:12" x14ac:dyDescent="0.35">
      <c r="B3724" s="30">
        <v>41064</v>
      </c>
      <c r="C3724" s="31" t="s">
        <v>53</v>
      </c>
      <c r="D3724" s="32">
        <v>0</v>
      </c>
      <c r="E3724" s="32">
        <v>7.9927681825913893E-2</v>
      </c>
      <c r="F3724">
        <v>0</v>
      </c>
      <c r="G3724">
        <f>(D3724*Ergebnis!$C$2*Ergebnis!$C$6)</f>
        <v>0</v>
      </c>
      <c r="H3724">
        <f>Ergebnis!$C$3/1000*Eigenverbrauch!E3724</f>
        <v>0.23978304547774168</v>
      </c>
      <c r="I3724">
        <f>Ergebnis!$C$4/1000*Eigenverbrauch!F3724</f>
        <v>0</v>
      </c>
      <c r="J3724">
        <f t="shared" si="174"/>
        <v>0</v>
      </c>
      <c r="K3724">
        <f t="shared" si="175"/>
        <v>0</v>
      </c>
      <c r="L3724">
        <f t="shared" si="176"/>
        <v>0</v>
      </c>
    </row>
    <row r="3725" spans="2:12" x14ac:dyDescent="0.35">
      <c r="B3725" s="30">
        <v>41064</v>
      </c>
      <c r="C3725" s="31" t="s">
        <v>54</v>
      </c>
      <c r="D3725" s="32">
        <v>0</v>
      </c>
      <c r="E3725" s="32">
        <v>6.9220163308359409E-2</v>
      </c>
      <c r="F3725">
        <v>0</v>
      </c>
      <c r="G3725">
        <f>(D3725*Ergebnis!$C$2*Ergebnis!$C$6)</f>
        <v>0</v>
      </c>
      <c r="H3725">
        <f>Ergebnis!$C$3/1000*Eigenverbrauch!E3725</f>
        <v>0.20766048992507824</v>
      </c>
      <c r="I3725">
        <f>Ergebnis!$C$4/1000*Eigenverbrauch!F3725</f>
        <v>0</v>
      </c>
      <c r="J3725">
        <f t="shared" si="174"/>
        <v>0</v>
      </c>
      <c r="K3725">
        <f t="shared" si="175"/>
        <v>0</v>
      </c>
      <c r="L3725">
        <f t="shared" si="176"/>
        <v>0</v>
      </c>
    </row>
    <row r="3726" spans="2:12" x14ac:dyDescent="0.35">
      <c r="B3726" s="30">
        <v>41064</v>
      </c>
      <c r="C3726" s="31" t="s">
        <v>55</v>
      </c>
      <c r="D3726" s="32">
        <v>0</v>
      </c>
      <c r="E3726" s="32">
        <v>6.5537877174100201E-2</v>
      </c>
      <c r="F3726">
        <v>0</v>
      </c>
      <c r="G3726">
        <f>(D3726*Ergebnis!$C$2*Ergebnis!$C$6)</f>
        <v>0</v>
      </c>
      <c r="H3726">
        <f>Ergebnis!$C$3/1000*Eigenverbrauch!E3726</f>
        <v>0.1966136315223006</v>
      </c>
      <c r="I3726">
        <f>Ergebnis!$C$4/1000*Eigenverbrauch!F3726</f>
        <v>0</v>
      </c>
      <c r="J3726">
        <f t="shared" si="174"/>
        <v>0</v>
      </c>
      <c r="K3726">
        <f t="shared" si="175"/>
        <v>0</v>
      </c>
      <c r="L3726">
        <f t="shared" si="176"/>
        <v>0</v>
      </c>
    </row>
    <row r="3727" spans="2:12" x14ac:dyDescent="0.35">
      <c r="B3727" s="30">
        <v>41064</v>
      </c>
      <c r="C3727" s="31" t="s">
        <v>56</v>
      </c>
      <c r="D3727" s="32">
        <v>0</v>
      </c>
      <c r="E3727" s="32">
        <v>6.5494202510669716E-2</v>
      </c>
      <c r="F3727">
        <v>0</v>
      </c>
      <c r="G3727">
        <f>(D3727*Ergebnis!$C$2*Ergebnis!$C$6)</f>
        <v>0</v>
      </c>
      <c r="H3727">
        <f>Ergebnis!$C$3/1000*Eigenverbrauch!E3727</f>
        <v>0.19648260753200913</v>
      </c>
      <c r="I3727">
        <f>Ergebnis!$C$4/1000*Eigenverbrauch!F3727</f>
        <v>0</v>
      </c>
      <c r="J3727">
        <f t="shared" si="174"/>
        <v>0</v>
      </c>
      <c r="K3727">
        <f t="shared" si="175"/>
        <v>0</v>
      </c>
      <c r="L3727">
        <f t="shared" si="176"/>
        <v>0</v>
      </c>
    </row>
    <row r="3728" spans="2:12" x14ac:dyDescent="0.35">
      <c r="B3728" s="30">
        <v>41064</v>
      </c>
      <c r="C3728" s="31" t="s">
        <v>57</v>
      </c>
      <c r="D3728" s="32">
        <v>0</v>
      </c>
      <c r="E3728" s="32">
        <v>7.1075121591043566E-2</v>
      </c>
      <c r="F3728">
        <v>0</v>
      </c>
      <c r="G3728">
        <f>(D3728*Ergebnis!$C$2*Ergebnis!$C$6)</f>
        <v>0</v>
      </c>
      <c r="H3728">
        <f>Ergebnis!$C$3/1000*Eigenverbrauch!E3728</f>
        <v>0.2132253647731307</v>
      </c>
      <c r="I3728">
        <f>Ergebnis!$C$4/1000*Eigenverbrauch!F3728</f>
        <v>0</v>
      </c>
      <c r="J3728">
        <f t="shared" si="174"/>
        <v>0</v>
      </c>
      <c r="K3728">
        <f t="shared" si="175"/>
        <v>0</v>
      </c>
      <c r="L3728">
        <f t="shared" si="176"/>
        <v>0</v>
      </c>
    </row>
    <row r="3729" spans="2:12" x14ac:dyDescent="0.35">
      <c r="B3729" s="30">
        <v>41064</v>
      </c>
      <c r="C3729" s="31" t="s">
        <v>58</v>
      </c>
      <c r="D3729" s="32">
        <v>8.2825787643331173E-7</v>
      </c>
      <c r="E3729" s="32">
        <v>8.332939864235496E-2</v>
      </c>
      <c r="F3729">
        <v>0</v>
      </c>
      <c r="G3729">
        <f>(D3729*Ergebnis!$C$2*Ergebnis!$C$6)</f>
        <v>5.4333716694025249E-3</v>
      </c>
      <c r="H3729">
        <f>Ergebnis!$C$3/1000*Eigenverbrauch!E3729</f>
        <v>0.24998819592706489</v>
      </c>
      <c r="I3729">
        <f>Ergebnis!$C$4/1000*Eigenverbrauch!F3729</f>
        <v>0</v>
      </c>
      <c r="J3729">
        <f t="shared" si="174"/>
        <v>4.6183659189921464E-3</v>
      </c>
      <c r="K3729">
        <f t="shared" si="175"/>
        <v>8.1500575041037852E-4</v>
      </c>
      <c r="L3729">
        <f t="shared" si="176"/>
        <v>0</v>
      </c>
    </row>
    <row r="3730" spans="2:12" x14ac:dyDescent="0.35">
      <c r="B3730" s="30">
        <v>41064</v>
      </c>
      <c r="C3730" s="31" t="s">
        <v>59</v>
      </c>
      <c r="D3730" s="32">
        <v>1.2923452262443578E-5</v>
      </c>
      <c r="E3730" s="32">
        <v>0.10251668683899223</v>
      </c>
      <c r="F3730">
        <v>0</v>
      </c>
      <c r="G3730">
        <f>(D3730*Ergebnis!$C$2*Ergebnis!$C$6)</f>
        <v>8.4777846841629867E-2</v>
      </c>
      <c r="H3730">
        <f>Ergebnis!$C$3/1000*Eigenverbrauch!E3730</f>
        <v>0.3075500605169767</v>
      </c>
      <c r="I3730">
        <f>Ergebnis!$C$4/1000*Eigenverbrauch!F3730</f>
        <v>0</v>
      </c>
      <c r="J3730">
        <f t="shared" si="174"/>
        <v>7.2061169815385379E-2</v>
      </c>
      <c r="K3730">
        <f t="shared" si="175"/>
        <v>1.2716677026244488E-2</v>
      </c>
      <c r="L3730">
        <f t="shared" si="176"/>
        <v>0</v>
      </c>
    </row>
    <row r="3731" spans="2:12" x14ac:dyDescent="0.35">
      <c r="B3731" s="30">
        <v>41064</v>
      </c>
      <c r="C3731" s="31" t="s">
        <v>60</v>
      </c>
      <c r="D3731" s="32">
        <v>2.7240481269362253E-5</v>
      </c>
      <c r="E3731" s="32">
        <v>0.11426954118242071</v>
      </c>
      <c r="F3731">
        <v>0</v>
      </c>
      <c r="G3731">
        <f>(D3731*Ergebnis!$C$2*Ergebnis!$C$6)</f>
        <v>0.17869755712701638</v>
      </c>
      <c r="H3731">
        <f>Ergebnis!$C$3/1000*Eigenverbrauch!E3731</f>
        <v>0.3428086235472621</v>
      </c>
      <c r="I3731">
        <f>Ergebnis!$C$4/1000*Eigenverbrauch!F3731</f>
        <v>0</v>
      </c>
      <c r="J3731">
        <f t="shared" si="174"/>
        <v>0.15189292355796391</v>
      </c>
      <c r="K3731">
        <f t="shared" si="175"/>
        <v>2.6804633569052466E-2</v>
      </c>
      <c r="L3731">
        <f t="shared" si="176"/>
        <v>0</v>
      </c>
    </row>
    <row r="3732" spans="2:12" x14ac:dyDescent="0.35">
      <c r="B3732" s="30">
        <v>41064</v>
      </c>
      <c r="C3732" s="31" t="s">
        <v>61</v>
      </c>
      <c r="D3732" s="32">
        <v>1.262238709783528E-4</v>
      </c>
      <c r="E3732" s="32">
        <v>0.11904257329986075</v>
      </c>
      <c r="F3732">
        <v>0</v>
      </c>
      <c r="G3732">
        <f>(D3732*Ergebnis!$C$2*Ergebnis!$C$6)</f>
        <v>0.8280285936179943</v>
      </c>
      <c r="H3732">
        <f>Ergebnis!$C$3/1000*Eigenverbrauch!E3732</f>
        <v>0.35712771989958225</v>
      </c>
      <c r="I3732">
        <f>Ergebnis!$C$4/1000*Eigenverbrauch!F3732</f>
        <v>0</v>
      </c>
      <c r="J3732">
        <f t="shared" si="174"/>
        <v>0.30355856191464492</v>
      </c>
      <c r="K3732">
        <f t="shared" si="175"/>
        <v>0.52447003170334938</v>
      </c>
      <c r="L3732">
        <f t="shared" si="176"/>
        <v>0</v>
      </c>
    </row>
    <row r="3733" spans="2:12" x14ac:dyDescent="0.35">
      <c r="B3733" s="30">
        <v>41064</v>
      </c>
      <c r="C3733" s="31" t="s">
        <v>62</v>
      </c>
      <c r="D3733" s="32">
        <v>3.5336373337737384E-4</v>
      </c>
      <c r="E3733" s="32">
        <v>0.11603649675528288</v>
      </c>
      <c r="F3733">
        <v>0</v>
      </c>
      <c r="G3733">
        <f>(D3733*Ergebnis!$C$2*Ergebnis!$C$6)</f>
        <v>2.3180660909555724</v>
      </c>
      <c r="H3733">
        <f>Ergebnis!$C$3/1000*Eigenverbrauch!E3733</f>
        <v>0.34810949026584864</v>
      </c>
      <c r="I3733">
        <f>Ergebnis!$C$4/1000*Eigenverbrauch!F3733</f>
        <v>0</v>
      </c>
      <c r="J3733">
        <f t="shared" si="174"/>
        <v>0.29589306672597132</v>
      </c>
      <c r="K3733">
        <f t="shared" si="175"/>
        <v>2.022173024229601</v>
      </c>
      <c r="L3733">
        <f t="shared" si="176"/>
        <v>0</v>
      </c>
    </row>
    <row r="3734" spans="2:12" x14ac:dyDescent="0.35">
      <c r="B3734" s="30">
        <v>41064</v>
      </c>
      <c r="C3734" s="31" t="s">
        <v>63</v>
      </c>
      <c r="D3734" s="32">
        <v>5.5121219024157871E-4</v>
      </c>
      <c r="E3734" s="32">
        <v>0.11392920322783533</v>
      </c>
      <c r="F3734">
        <v>0</v>
      </c>
      <c r="G3734">
        <f>(D3734*Ergebnis!$C$2*Ergebnis!$C$6)</f>
        <v>3.6159519679847563</v>
      </c>
      <c r="H3734">
        <f>Ergebnis!$C$3/1000*Eigenverbrauch!E3734</f>
        <v>0.34178760968350597</v>
      </c>
      <c r="I3734">
        <f>Ergebnis!$C$4/1000*Eigenverbrauch!F3734</f>
        <v>0</v>
      </c>
      <c r="J3734">
        <f t="shared" si="174"/>
        <v>0.29051946823098007</v>
      </c>
      <c r="K3734">
        <f t="shared" si="175"/>
        <v>3.3254324997537763</v>
      </c>
      <c r="L3734">
        <f t="shared" si="176"/>
        <v>0</v>
      </c>
    </row>
    <row r="3735" spans="2:12" x14ac:dyDescent="0.35">
      <c r="B3735" s="30">
        <v>41064</v>
      </c>
      <c r="C3735" s="31" t="s">
        <v>64</v>
      </c>
      <c r="D3735" s="32">
        <v>6.9596011436111468E-4</v>
      </c>
      <c r="E3735" s="32">
        <v>0.11807007322616038</v>
      </c>
      <c r="F3735">
        <v>0</v>
      </c>
      <c r="G3735">
        <f>(D3735*Ergebnis!$C$2*Ergebnis!$C$6)</f>
        <v>4.5654983502089124</v>
      </c>
      <c r="H3735">
        <f>Ergebnis!$C$3/1000*Eigenverbrauch!E3735</f>
        <v>0.35421021967848115</v>
      </c>
      <c r="I3735">
        <f>Ergebnis!$C$4/1000*Eigenverbrauch!F3735</f>
        <v>0</v>
      </c>
      <c r="J3735">
        <f t="shared" si="174"/>
        <v>0.30107868672670896</v>
      </c>
      <c r="K3735">
        <f t="shared" si="175"/>
        <v>4.2644196634822036</v>
      </c>
      <c r="L3735">
        <f t="shared" si="176"/>
        <v>0</v>
      </c>
    </row>
    <row r="3736" spans="2:12" x14ac:dyDescent="0.35">
      <c r="B3736" s="30">
        <v>41064</v>
      </c>
      <c r="C3736" s="31" t="s">
        <v>65</v>
      </c>
      <c r="D3736" s="32">
        <v>7.3704433442229082E-4</v>
      </c>
      <c r="E3736" s="32">
        <v>0.12375659041111427</v>
      </c>
      <c r="F3736">
        <v>0</v>
      </c>
      <c r="G3736">
        <f>(D3736*Ergebnis!$C$2*Ergebnis!$C$6)</f>
        <v>4.8350108338102276</v>
      </c>
      <c r="H3736">
        <f>Ergebnis!$C$3/1000*Eigenverbrauch!E3736</f>
        <v>0.37126977123334282</v>
      </c>
      <c r="I3736">
        <f>Ergebnis!$C$4/1000*Eigenverbrauch!F3736</f>
        <v>0</v>
      </c>
      <c r="J3736">
        <f t="shared" si="174"/>
        <v>0.3155793055483414</v>
      </c>
      <c r="K3736">
        <f t="shared" si="175"/>
        <v>4.5194315282618858</v>
      </c>
      <c r="L3736">
        <f t="shared" si="176"/>
        <v>0</v>
      </c>
    </row>
    <row r="3737" spans="2:12" x14ac:dyDescent="0.35">
      <c r="B3737" s="30">
        <v>41064</v>
      </c>
      <c r="C3737" s="31" t="s">
        <v>66</v>
      </c>
      <c r="D3737" s="32">
        <v>7.1678488382572369E-4</v>
      </c>
      <c r="E3737" s="32">
        <v>0.12177561738195655</v>
      </c>
      <c r="F3737">
        <v>0</v>
      </c>
      <c r="G3737">
        <f>(D3737*Ergebnis!$C$2*Ergebnis!$C$6)</f>
        <v>4.7021088378967475</v>
      </c>
      <c r="H3737">
        <f>Ergebnis!$C$3/1000*Eigenverbrauch!E3737</f>
        <v>0.36532685214586968</v>
      </c>
      <c r="I3737">
        <f>Ergebnis!$C$4/1000*Eigenverbrauch!F3737</f>
        <v>0</v>
      </c>
      <c r="J3737">
        <f t="shared" si="174"/>
        <v>0.31052782432398923</v>
      </c>
      <c r="K3737">
        <f t="shared" si="175"/>
        <v>4.3915810135727584</v>
      </c>
      <c r="L3737">
        <f t="shared" si="176"/>
        <v>0</v>
      </c>
    </row>
    <row r="3738" spans="2:12" x14ac:dyDescent="0.35">
      <c r="B3738" s="30">
        <v>41064</v>
      </c>
      <c r="C3738" s="31" t="s">
        <v>67</v>
      </c>
      <c r="D3738" s="32">
        <v>6.5912235928546167E-4</v>
      </c>
      <c r="E3738" s="32">
        <v>0.11520360115594024</v>
      </c>
      <c r="F3738">
        <v>0</v>
      </c>
      <c r="G3738">
        <f>(D3738*Ergebnis!$C$2*Ergebnis!$C$6)</f>
        <v>4.323842676912629</v>
      </c>
      <c r="H3738">
        <f>Ergebnis!$C$3/1000*Eigenverbrauch!E3738</f>
        <v>0.34561080346782069</v>
      </c>
      <c r="I3738">
        <f>Ergebnis!$C$4/1000*Eigenverbrauch!F3738</f>
        <v>0</v>
      </c>
      <c r="J3738">
        <f t="shared" si="174"/>
        <v>0.29376918294764759</v>
      </c>
      <c r="K3738">
        <f t="shared" si="175"/>
        <v>4.0300734939649816</v>
      </c>
      <c r="L3738">
        <f t="shared" si="176"/>
        <v>0</v>
      </c>
    </row>
    <row r="3739" spans="2:12" x14ac:dyDescent="0.35">
      <c r="B3739" s="30">
        <v>41064</v>
      </c>
      <c r="C3739" s="31" t="s">
        <v>68</v>
      </c>
      <c r="D3739" s="32">
        <v>5.5881112758409388E-4</v>
      </c>
      <c r="E3739" s="32">
        <v>0.11057956805588094</v>
      </c>
      <c r="F3739">
        <v>0</v>
      </c>
      <c r="G3739">
        <f>(D3739*Ergebnis!$C$2*Ergebnis!$C$6)</f>
        <v>3.6658009969516558</v>
      </c>
      <c r="H3739">
        <f>Ergebnis!$C$3/1000*Eigenverbrauch!E3739</f>
        <v>0.33173870416764284</v>
      </c>
      <c r="I3739">
        <f>Ergebnis!$C$4/1000*Eigenverbrauch!F3739</f>
        <v>0</v>
      </c>
      <c r="J3739">
        <f t="shared" si="174"/>
        <v>0.28197789854249639</v>
      </c>
      <c r="K3739">
        <f t="shared" si="175"/>
        <v>3.3838230984091595</v>
      </c>
      <c r="L3739">
        <f t="shared" si="176"/>
        <v>0</v>
      </c>
    </row>
    <row r="3740" spans="2:12" x14ac:dyDescent="0.35">
      <c r="B3740" s="30">
        <v>41064</v>
      </c>
      <c r="C3740" s="31" t="s">
        <v>69</v>
      </c>
      <c r="D3740" s="32">
        <v>4.1214374870329984E-4</v>
      </c>
      <c r="E3740" s="32">
        <v>0.10901168374016587</v>
      </c>
      <c r="F3740">
        <v>0</v>
      </c>
      <c r="G3740">
        <f>(D3740*Ergebnis!$C$2*Ergebnis!$C$6)</f>
        <v>2.7036629914936468</v>
      </c>
      <c r="H3740">
        <f>Ergebnis!$C$3/1000*Eigenverbrauch!E3740</f>
        <v>0.32703505122049759</v>
      </c>
      <c r="I3740">
        <f>Ergebnis!$C$4/1000*Eigenverbrauch!F3740</f>
        <v>0</v>
      </c>
      <c r="J3740">
        <f t="shared" si="174"/>
        <v>0.27797979353742291</v>
      </c>
      <c r="K3740">
        <f t="shared" si="175"/>
        <v>2.4256831979562237</v>
      </c>
      <c r="L3740">
        <f t="shared" si="176"/>
        <v>0</v>
      </c>
    </row>
    <row r="3741" spans="2:12" x14ac:dyDescent="0.35">
      <c r="B3741" s="30">
        <v>41064</v>
      </c>
      <c r="C3741" s="31" t="s">
        <v>70</v>
      </c>
      <c r="D3741" s="32">
        <v>2.2365592053783334E-4</v>
      </c>
      <c r="E3741" s="32">
        <v>0.11644647151839617</v>
      </c>
      <c r="F3741">
        <v>0</v>
      </c>
      <c r="G3741">
        <f>(D3741*Ergebnis!$C$2*Ergebnis!$C$6)</f>
        <v>1.4671828387281867</v>
      </c>
      <c r="H3741">
        <f>Ergebnis!$C$3/1000*Eigenverbrauch!E3741</f>
        <v>0.34933941455518852</v>
      </c>
      <c r="I3741">
        <f>Ergebnis!$C$4/1000*Eigenverbrauch!F3741</f>
        <v>0</v>
      </c>
      <c r="J3741">
        <f t="shared" si="174"/>
        <v>0.29693850237191022</v>
      </c>
      <c r="K3741">
        <f t="shared" si="175"/>
        <v>1.1702443363562764</v>
      </c>
      <c r="L3741">
        <f t="shared" si="176"/>
        <v>0</v>
      </c>
    </row>
    <row r="3742" spans="2:12" x14ac:dyDescent="0.35">
      <c r="B3742" s="30">
        <v>41064</v>
      </c>
      <c r="C3742" s="31" t="s">
        <v>71</v>
      </c>
      <c r="D3742" s="32">
        <v>7.1624585885852099E-5</v>
      </c>
      <c r="E3742" s="32">
        <v>0.13281735756405599</v>
      </c>
      <c r="F3742">
        <v>0</v>
      </c>
      <c r="G3742">
        <f>(D3742*Ergebnis!$C$2*Ergebnis!$C$6)</f>
        <v>0.46985728341118976</v>
      </c>
      <c r="H3742">
        <f>Ergebnis!$C$3/1000*Eigenverbrauch!E3742</f>
        <v>0.39845207269216798</v>
      </c>
      <c r="I3742">
        <f>Ergebnis!$C$4/1000*Eigenverbrauch!F3742</f>
        <v>0</v>
      </c>
      <c r="J3742">
        <f t="shared" si="174"/>
        <v>0.33868426178834277</v>
      </c>
      <c r="K3742">
        <f t="shared" si="175"/>
        <v>0.131173021622847</v>
      </c>
      <c r="L3742">
        <f t="shared" si="176"/>
        <v>0</v>
      </c>
    </row>
    <row r="3743" spans="2:12" x14ac:dyDescent="0.35">
      <c r="B3743" s="30">
        <v>41064</v>
      </c>
      <c r="C3743" s="31" t="s">
        <v>72</v>
      </c>
      <c r="D3743" s="32">
        <v>3.9887847572994726E-5</v>
      </c>
      <c r="E3743" s="32">
        <v>0.13870609611315737</v>
      </c>
      <c r="F3743">
        <v>0</v>
      </c>
      <c r="G3743">
        <f>(D3743*Ergebnis!$C$2*Ergebnis!$C$6)</f>
        <v>0.2616642800788454</v>
      </c>
      <c r="H3743">
        <f>Ergebnis!$C$3/1000*Eigenverbrauch!E3743</f>
        <v>0.41611828833947212</v>
      </c>
      <c r="I3743">
        <f>Ergebnis!$C$4/1000*Eigenverbrauch!F3743</f>
        <v>0</v>
      </c>
      <c r="J3743">
        <f t="shared" si="174"/>
        <v>0.22241463806701858</v>
      </c>
      <c r="K3743">
        <f t="shared" si="175"/>
        <v>3.9249642011826819E-2</v>
      </c>
      <c r="L3743">
        <f t="shared" si="176"/>
        <v>0</v>
      </c>
    </row>
    <row r="3744" spans="2:12" x14ac:dyDescent="0.35">
      <c r="B3744" s="30">
        <v>41064</v>
      </c>
      <c r="C3744" s="31" t="s">
        <v>73</v>
      </c>
      <c r="D3744" s="32">
        <v>1.3962061345590113E-5</v>
      </c>
      <c r="E3744" s="32">
        <v>0.14634644350551015</v>
      </c>
      <c r="F3744">
        <v>0</v>
      </c>
      <c r="G3744">
        <f>(D3744*Ergebnis!$C$2*Ergebnis!$C$6)</f>
        <v>9.1591122427071139E-2</v>
      </c>
      <c r="H3744">
        <f>Ergebnis!$C$3/1000*Eigenverbrauch!E3744</f>
        <v>0.43903933051653043</v>
      </c>
      <c r="I3744">
        <f>Ergebnis!$C$4/1000*Eigenverbrauch!F3744</f>
        <v>0</v>
      </c>
      <c r="J3744">
        <f t="shared" si="174"/>
        <v>7.7852454063010473E-2</v>
      </c>
      <c r="K3744">
        <f t="shared" si="175"/>
        <v>1.3738668364060666E-2</v>
      </c>
      <c r="L3744">
        <f t="shared" si="176"/>
        <v>0</v>
      </c>
    </row>
    <row r="3745" spans="2:12" x14ac:dyDescent="0.35">
      <c r="B3745" s="30">
        <v>41064</v>
      </c>
      <c r="C3745" s="31" t="s">
        <v>74</v>
      </c>
      <c r="D3745" s="32">
        <v>1.1832255377618739E-7</v>
      </c>
      <c r="E3745" s="32">
        <v>0.14327986092292191</v>
      </c>
      <c r="F3745">
        <v>0</v>
      </c>
      <c r="G3745">
        <f>(D3745*Ergebnis!$C$2*Ergebnis!$C$6)</f>
        <v>7.7619595277178923E-4</v>
      </c>
      <c r="H3745">
        <f>Ergebnis!$C$3/1000*Eigenverbrauch!E3745</f>
        <v>0.42983958276876577</v>
      </c>
      <c r="I3745">
        <f>Ergebnis!$C$4/1000*Eigenverbrauch!F3745</f>
        <v>0</v>
      </c>
      <c r="J3745">
        <f t="shared" si="174"/>
        <v>6.5976655985602081E-4</v>
      </c>
      <c r="K3745">
        <f t="shared" si="175"/>
        <v>1.1642939291576842E-4</v>
      </c>
      <c r="L3745">
        <f t="shared" si="176"/>
        <v>0</v>
      </c>
    </row>
    <row r="3746" spans="2:12" x14ac:dyDescent="0.35">
      <c r="B3746" s="30">
        <v>41064</v>
      </c>
      <c r="C3746" s="31" t="s">
        <v>75</v>
      </c>
      <c r="D3746" s="32">
        <v>0</v>
      </c>
      <c r="E3746" s="32">
        <v>0.12506211812177023</v>
      </c>
      <c r="F3746">
        <v>0</v>
      </c>
      <c r="G3746">
        <f>(D3746*Ergebnis!$C$2*Ergebnis!$C$6)</f>
        <v>0</v>
      </c>
      <c r="H3746">
        <f>Ergebnis!$C$3/1000*Eigenverbrauch!E3746</f>
        <v>0.37518635436531067</v>
      </c>
      <c r="I3746">
        <f>Ergebnis!$C$4/1000*Eigenverbrauch!F3746</f>
        <v>0</v>
      </c>
      <c r="J3746">
        <f t="shared" si="174"/>
        <v>0</v>
      </c>
      <c r="K3746">
        <f t="shared" si="175"/>
        <v>0</v>
      </c>
      <c r="L3746">
        <f t="shared" si="176"/>
        <v>0</v>
      </c>
    </row>
    <row r="3747" spans="2:12" x14ac:dyDescent="0.35">
      <c r="B3747" s="30">
        <v>41064</v>
      </c>
      <c r="C3747" s="31" t="s">
        <v>76</v>
      </c>
      <c r="D3747" s="32">
        <v>0</v>
      </c>
      <c r="E3747" s="32">
        <v>9.8434261738431186E-2</v>
      </c>
      <c r="F3747">
        <v>0</v>
      </c>
      <c r="G3747">
        <f>(D3747*Ergebnis!$C$2*Ergebnis!$C$6)</f>
        <v>0</v>
      </c>
      <c r="H3747">
        <f>Ergebnis!$C$3/1000*Eigenverbrauch!E3747</f>
        <v>0.29530278521529357</v>
      </c>
      <c r="I3747">
        <f>Ergebnis!$C$4/1000*Eigenverbrauch!F3747</f>
        <v>0</v>
      </c>
      <c r="J3747">
        <f t="shared" si="174"/>
        <v>0</v>
      </c>
      <c r="K3747">
        <f t="shared" si="175"/>
        <v>0</v>
      </c>
      <c r="L3747">
        <f t="shared" si="176"/>
        <v>0</v>
      </c>
    </row>
    <row r="3748" spans="2:12" x14ac:dyDescent="0.35">
      <c r="B3748" s="30">
        <v>41065</v>
      </c>
      <c r="C3748" s="31" t="s">
        <v>53</v>
      </c>
      <c r="D3748" s="32">
        <v>0</v>
      </c>
      <c r="E3748" s="32">
        <v>7.9927681825913893E-2</v>
      </c>
      <c r="F3748">
        <v>0</v>
      </c>
      <c r="G3748">
        <f>(D3748*Ergebnis!$C$2*Ergebnis!$C$6)</f>
        <v>0</v>
      </c>
      <c r="H3748">
        <f>Ergebnis!$C$3/1000*Eigenverbrauch!E3748</f>
        <v>0.23978304547774168</v>
      </c>
      <c r="I3748">
        <f>Ergebnis!$C$4/1000*Eigenverbrauch!F3748</f>
        <v>0</v>
      </c>
      <c r="J3748">
        <f t="shared" si="174"/>
        <v>0</v>
      </c>
      <c r="K3748">
        <f t="shared" si="175"/>
        <v>0</v>
      </c>
      <c r="L3748">
        <f t="shared" si="176"/>
        <v>0</v>
      </c>
    </row>
    <row r="3749" spans="2:12" x14ac:dyDescent="0.35">
      <c r="B3749" s="30">
        <v>41065</v>
      </c>
      <c r="C3749" s="31" t="s">
        <v>54</v>
      </c>
      <c r="D3749" s="32">
        <v>0</v>
      </c>
      <c r="E3749" s="32">
        <v>6.9220163308359409E-2</v>
      </c>
      <c r="F3749">
        <v>0</v>
      </c>
      <c r="G3749">
        <f>(D3749*Ergebnis!$C$2*Ergebnis!$C$6)</f>
        <v>0</v>
      </c>
      <c r="H3749">
        <f>Ergebnis!$C$3/1000*Eigenverbrauch!E3749</f>
        <v>0.20766048992507824</v>
      </c>
      <c r="I3749">
        <f>Ergebnis!$C$4/1000*Eigenverbrauch!F3749</f>
        <v>0</v>
      </c>
      <c r="J3749">
        <f t="shared" si="174"/>
        <v>0</v>
      </c>
      <c r="K3749">
        <f t="shared" si="175"/>
        <v>0</v>
      </c>
      <c r="L3749">
        <f t="shared" si="176"/>
        <v>0</v>
      </c>
    </row>
    <row r="3750" spans="2:12" x14ac:dyDescent="0.35">
      <c r="B3750" s="30">
        <v>41065</v>
      </c>
      <c r="C3750" s="31" t="s">
        <v>55</v>
      </c>
      <c r="D3750" s="32">
        <v>0</v>
      </c>
      <c r="E3750" s="32">
        <v>6.5537877174100201E-2</v>
      </c>
      <c r="F3750">
        <v>0</v>
      </c>
      <c r="G3750">
        <f>(D3750*Ergebnis!$C$2*Ergebnis!$C$6)</f>
        <v>0</v>
      </c>
      <c r="H3750">
        <f>Ergebnis!$C$3/1000*Eigenverbrauch!E3750</f>
        <v>0.1966136315223006</v>
      </c>
      <c r="I3750">
        <f>Ergebnis!$C$4/1000*Eigenverbrauch!F3750</f>
        <v>0</v>
      </c>
      <c r="J3750">
        <f t="shared" si="174"/>
        <v>0</v>
      </c>
      <c r="K3750">
        <f t="shared" si="175"/>
        <v>0</v>
      </c>
      <c r="L3750">
        <f t="shared" si="176"/>
        <v>0</v>
      </c>
    </row>
    <row r="3751" spans="2:12" x14ac:dyDescent="0.35">
      <c r="B3751" s="30">
        <v>41065</v>
      </c>
      <c r="C3751" s="31" t="s">
        <v>56</v>
      </c>
      <c r="D3751" s="32">
        <v>0</v>
      </c>
      <c r="E3751" s="32">
        <v>6.5494202510669716E-2</v>
      </c>
      <c r="F3751">
        <v>0</v>
      </c>
      <c r="G3751">
        <f>(D3751*Ergebnis!$C$2*Ergebnis!$C$6)</f>
        <v>0</v>
      </c>
      <c r="H3751">
        <f>Ergebnis!$C$3/1000*Eigenverbrauch!E3751</f>
        <v>0.19648260753200913</v>
      </c>
      <c r="I3751">
        <f>Ergebnis!$C$4/1000*Eigenverbrauch!F3751</f>
        <v>0</v>
      </c>
      <c r="J3751">
        <f t="shared" si="174"/>
        <v>0</v>
      </c>
      <c r="K3751">
        <f t="shared" si="175"/>
        <v>0</v>
      </c>
      <c r="L3751">
        <f t="shared" si="176"/>
        <v>0</v>
      </c>
    </row>
    <row r="3752" spans="2:12" x14ac:dyDescent="0.35">
      <c r="B3752" s="30">
        <v>41065</v>
      </c>
      <c r="C3752" s="31" t="s">
        <v>57</v>
      </c>
      <c r="D3752" s="32">
        <v>0</v>
      </c>
      <c r="E3752" s="32">
        <v>7.1075121591043566E-2</v>
      </c>
      <c r="F3752">
        <v>0</v>
      </c>
      <c r="G3752">
        <f>(D3752*Ergebnis!$C$2*Ergebnis!$C$6)</f>
        <v>0</v>
      </c>
      <c r="H3752">
        <f>Ergebnis!$C$3/1000*Eigenverbrauch!E3752</f>
        <v>0.2132253647731307</v>
      </c>
      <c r="I3752">
        <f>Ergebnis!$C$4/1000*Eigenverbrauch!F3752</f>
        <v>0</v>
      </c>
      <c r="J3752">
        <f t="shared" si="174"/>
        <v>0</v>
      </c>
      <c r="K3752">
        <f t="shared" si="175"/>
        <v>0</v>
      </c>
      <c r="L3752">
        <f t="shared" si="176"/>
        <v>0</v>
      </c>
    </row>
    <row r="3753" spans="2:12" x14ac:dyDescent="0.35">
      <c r="B3753" s="30">
        <v>41065</v>
      </c>
      <c r="C3753" s="31" t="s">
        <v>58</v>
      </c>
      <c r="D3753" s="32">
        <v>8.8084567811161723E-7</v>
      </c>
      <c r="E3753" s="32">
        <v>8.332939864235496E-2</v>
      </c>
      <c r="F3753">
        <v>0</v>
      </c>
      <c r="G3753">
        <f>(D3753*Ergebnis!$C$2*Ergebnis!$C$6)</f>
        <v>5.778347648412209E-3</v>
      </c>
      <c r="H3753">
        <f>Ergebnis!$C$3/1000*Eigenverbrauch!E3753</f>
        <v>0.24998819592706489</v>
      </c>
      <c r="I3753">
        <f>Ergebnis!$C$4/1000*Eigenverbrauch!F3753</f>
        <v>0</v>
      </c>
      <c r="J3753">
        <f t="shared" si="174"/>
        <v>4.9115955011503776E-3</v>
      </c>
      <c r="K3753">
        <f t="shared" si="175"/>
        <v>8.6675214726183135E-4</v>
      </c>
      <c r="L3753">
        <f t="shared" si="176"/>
        <v>0</v>
      </c>
    </row>
    <row r="3754" spans="2:12" x14ac:dyDescent="0.35">
      <c r="B3754" s="30">
        <v>41065</v>
      </c>
      <c r="C3754" s="31" t="s">
        <v>59</v>
      </c>
      <c r="D3754" s="32">
        <v>1.3699122337198584E-5</v>
      </c>
      <c r="E3754" s="32">
        <v>0.10251668683899223</v>
      </c>
      <c r="F3754">
        <v>0</v>
      </c>
      <c r="G3754">
        <f>(D3754*Ergebnis!$C$2*Ergebnis!$C$6)</f>
        <v>8.9866242532022717E-2</v>
      </c>
      <c r="H3754">
        <f>Ergebnis!$C$3/1000*Eigenverbrauch!E3754</f>
        <v>0.3075500605169767</v>
      </c>
      <c r="I3754">
        <f>Ergebnis!$C$4/1000*Eigenverbrauch!F3754</f>
        <v>0</v>
      </c>
      <c r="J3754">
        <f t="shared" si="174"/>
        <v>7.6386306152219308E-2</v>
      </c>
      <c r="K3754">
        <f t="shared" si="175"/>
        <v>1.3479936379803409E-2</v>
      </c>
      <c r="L3754">
        <f t="shared" si="176"/>
        <v>0</v>
      </c>
    </row>
    <row r="3755" spans="2:12" x14ac:dyDescent="0.35">
      <c r="B3755" s="30">
        <v>41065</v>
      </c>
      <c r="C3755" s="31" t="s">
        <v>60</v>
      </c>
      <c r="D3755" s="32">
        <v>3.0908480436424066E-5</v>
      </c>
      <c r="E3755" s="32">
        <v>0.11426954118242071</v>
      </c>
      <c r="F3755">
        <v>0</v>
      </c>
      <c r="G3755">
        <f>(D3755*Ergebnis!$C$2*Ergebnis!$C$6)</f>
        <v>0.20275963166294186</v>
      </c>
      <c r="H3755">
        <f>Ergebnis!$C$3/1000*Eigenverbrauch!E3755</f>
        <v>0.3428086235472621</v>
      </c>
      <c r="I3755">
        <f>Ergebnis!$C$4/1000*Eigenverbrauch!F3755</f>
        <v>0</v>
      </c>
      <c r="J3755">
        <f t="shared" si="174"/>
        <v>0.17234568691350058</v>
      </c>
      <c r="K3755">
        <f t="shared" si="175"/>
        <v>3.0413944749441285E-2</v>
      </c>
      <c r="L3755">
        <f t="shared" si="176"/>
        <v>0</v>
      </c>
    </row>
    <row r="3756" spans="2:12" x14ac:dyDescent="0.35">
      <c r="B3756" s="30">
        <v>41065</v>
      </c>
      <c r="C3756" s="31" t="s">
        <v>61</v>
      </c>
      <c r="D3756" s="32">
        <v>1.2084676825674606E-4</v>
      </c>
      <c r="E3756" s="32">
        <v>0.11904257329986075</v>
      </c>
      <c r="F3756">
        <v>0</v>
      </c>
      <c r="G3756">
        <f>(D3756*Ergebnis!$C$2*Ergebnis!$C$6)</f>
        <v>0.79275479976425423</v>
      </c>
      <c r="H3756">
        <f>Ergebnis!$C$3/1000*Eigenverbrauch!E3756</f>
        <v>0.35712771989958225</v>
      </c>
      <c r="I3756">
        <f>Ergebnis!$C$4/1000*Eigenverbrauch!F3756</f>
        <v>0</v>
      </c>
      <c r="J3756">
        <f t="shared" si="174"/>
        <v>0.30355856191464492</v>
      </c>
      <c r="K3756">
        <f t="shared" si="175"/>
        <v>0.48919623784960931</v>
      </c>
      <c r="L3756">
        <f t="shared" si="176"/>
        <v>0</v>
      </c>
    </row>
    <row r="3757" spans="2:12" x14ac:dyDescent="0.35">
      <c r="B3757" s="30">
        <v>41065</v>
      </c>
      <c r="C3757" s="31" t="s">
        <v>62</v>
      </c>
      <c r="D3757" s="32">
        <v>3.4116336338800698E-4</v>
      </c>
      <c r="E3757" s="32">
        <v>0.11603649675528288</v>
      </c>
      <c r="F3757">
        <v>0</v>
      </c>
      <c r="G3757">
        <f>(D3757*Ergebnis!$C$2*Ergebnis!$C$6)</f>
        <v>2.2380316638253257</v>
      </c>
      <c r="H3757">
        <f>Ergebnis!$C$3/1000*Eigenverbrauch!E3757</f>
        <v>0.34810949026584864</v>
      </c>
      <c r="I3757">
        <f>Ergebnis!$C$4/1000*Eigenverbrauch!F3757</f>
        <v>0</v>
      </c>
      <c r="J3757">
        <f t="shared" si="174"/>
        <v>0.29589306672597132</v>
      </c>
      <c r="K3757">
        <f t="shared" si="175"/>
        <v>1.9421385970993543</v>
      </c>
      <c r="L3757">
        <f t="shared" si="176"/>
        <v>0</v>
      </c>
    </row>
    <row r="3758" spans="2:12" x14ac:dyDescent="0.35">
      <c r="B3758" s="30">
        <v>41065</v>
      </c>
      <c r="C3758" s="31" t="s">
        <v>63</v>
      </c>
      <c r="D3758" s="32">
        <v>5.2986154276018669E-4</v>
      </c>
      <c r="E3758" s="32">
        <v>0.11392920322783533</v>
      </c>
      <c r="F3758">
        <v>0</v>
      </c>
      <c r="G3758">
        <f>(D3758*Ergebnis!$C$2*Ergebnis!$C$6)</f>
        <v>3.4758917205068247</v>
      </c>
      <c r="H3758">
        <f>Ergebnis!$C$3/1000*Eigenverbrauch!E3758</f>
        <v>0.34178760968350597</v>
      </c>
      <c r="I3758">
        <f>Ergebnis!$C$4/1000*Eigenverbrauch!F3758</f>
        <v>0</v>
      </c>
      <c r="J3758">
        <f t="shared" si="174"/>
        <v>0.29051946823098007</v>
      </c>
      <c r="K3758">
        <f t="shared" si="175"/>
        <v>3.1853722522758448</v>
      </c>
      <c r="L3758">
        <f t="shared" si="176"/>
        <v>0</v>
      </c>
    </row>
    <row r="3759" spans="2:12" x14ac:dyDescent="0.35">
      <c r="B3759" s="30">
        <v>41065</v>
      </c>
      <c r="C3759" s="31" t="s">
        <v>64</v>
      </c>
      <c r="D3759" s="32">
        <v>6.7762011852580558E-4</v>
      </c>
      <c r="E3759" s="32">
        <v>0.11807007322616038</v>
      </c>
      <c r="F3759">
        <v>0</v>
      </c>
      <c r="G3759">
        <f>(D3759*Ergebnis!$C$2*Ergebnis!$C$6)</f>
        <v>4.4451879775292849</v>
      </c>
      <c r="H3759">
        <f>Ergebnis!$C$3/1000*Eigenverbrauch!E3759</f>
        <v>0.35421021967848115</v>
      </c>
      <c r="I3759">
        <f>Ergebnis!$C$4/1000*Eigenverbrauch!F3759</f>
        <v>0</v>
      </c>
      <c r="J3759">
        <f t="shared" si="174"/>
        <v>0.30107868672670896</v>
      </c>
      <c r="K3759">
        <f t="shared" si="175"/>
        <v>4.1441092908025761</v>
      </c>
      <c r="L3759">
        <f t="shared" si="176"/>
        <v>0</v>
      </c>
    </row>
    <row r="3760" spans="2:12" x14ac:dyDescent="0.35">
      <c r="B3760" s="30">
        <v>41065</v>
      </c>
      <c r="C3760" s="31" t="s">
        <v>65</v>
      </c>
      <c r="D3760" s="32">
        <v>7.1809957886768126E-4</v>
      </c>
      <c r="E3760" s="32">
        <v>0.12375659041111427</v>
      </c>
      <c r="F3760">
        <v>0</v>
      </c>
      <c r="G3760">
        <f>(D3760*Ergebnis!$C$2*Ergebnis!$C$6)</f>
        <v>4.710733237371989</v>
      </c>
      <c r="H3760">
        <f>Ergebnis!$C$3/1000*Eigenverbrauch!E3760</f>
        <v>0.37126977123334282</v>
      </c>
      <c r="I3760">
        <f>Ergebnis!$C$4/1000*Eigenverbrauch!F3760</f>
        <v>0</v>
      </c>
      <c r="J3760">
        <f t="shared" si="174"/>
        <v>0.3155793055483414</v>
      </c>
      <c r="K3760">
        <f t="shared" si="175"/>
        <v>4.3951539318236472</v>
      </c>
      <c r="L3760">
        <f t="shared" si="176"/>
        <v>0</v>
      </c>
    </row>
    <row r="3761" spans="2:12" x14ac:dyDescent="0.35">
      <c r="B3761" s="30">
        <v>41065</v>
      </c>
      <c r="C3761" s="31" t="s">
        <v>66</v>
      </c>
      <c r="D3761" s="32">
        <v>6.9475059492251365E-4</v>
      </c>
      <c r="E3761" s="32">
        <v>0.12177561738195655</v>
      </c>
      <c r="F3761">
        <v>0</v>
      </c>
      <c r="G3761">
        <f>(D3761*Ergebnis!$C$2*Ergebnis!$C$6)</f>
        <v>4.5575639026916894</v>
      </c>
      <c r="H3761">
        <f>Ergebnis!$C$3/1000*Eigenverbrauch!E3761</f>
        <v>0.36532685214586968</v>
      </c>
      <c r="I3761">
        <f>Ergebnis!$C$4/1000*Eigenverbrauch!F3761</f>
        <v>0</v>
      </c>
      <c r="J3761">
        <f t="shared" si="174"/>
        <v>0.31052782432398923</v>
      </c>
      <c r="K3761">
        <f t="shared" si="175"/>
        <v>4.2470360783677004</v>
      </c>
      <c r="L3761">
        <f t="shared" si="176"/>
        <v>0</v>
      </c>
    </row>
    <row r="3762" spans="2:12" x14ac:dyDescent="0.35">
      <c r="B3762" s="30">
        <v>41065</v>
      </c>
      <c r="C3762" s="31" t="s">
        <v>67</v>
      </c>
      <c r="D3762" s="32">
        <v>6.4053257139218072E-4</v>
      </c>
      <c r="E3762" s="32">
        <v>0.11520360115594024</v>
      </c>
      <c r="F3762">
        <v>0</v>
      </c>
      <c r="G3762">
        <f>(D3762*Ergebnis!$C$2*Ergebnis!$C$6)</f>
        <v>4.2018936683327057</v>
      </c>
      <c r="H3762">
        <f>Ergebnis!$C$3/1000*Eigenverbrauch!E3762</f>
        <v>0.34561080346782069</v>
      </c>
      <c r="I3762">
        <f>Ergebnis!$C$4/1000*Eigenverbrauch!F3762</f>
        <v>0</v>
      </c>
      <c r="J3762">
        <f t="shared" si="174"/>
        <v>0.29376918294764759</v>
      </c>
      <c r="K3762">
        <f t="shared" si="175"/>
        <v>3.9081244853850583</v>
      </c>
      <c r="L3762">
        <f t="shared" si="176"/>
        <v>0</v>
      </c>
    </row>
    <row r="3763" spans="2:12" x14ac:dyDescent="0.35">
      <c r="B3763" s="30">
        <v>41065</v>
      </c>
      <c r="C3763" s="31" t="s">
        <v>68</v>
      </c>
      <c r="D3763" s="32">
        <v>5.4123365487312026E-4</v>
      </c>
      <c r="E3763" s="32">
        <v>0.11057956805588094</v>
      </c>
      <c r="F3763">
        <v>0</v>
      </c>
      <c r="G3763">
        <f>(D3763*Ergebnis!$C$2*Ergebnis!$C$6)</f>
        <v>3.550492775967669</v>
      </c>
      <c r="H3763">
        <f>Ergebnis!$C$3/1000*Eigenverbrauch!E3763</f>
        <v>0.33173870416764284</v>
      </c>
      <c r="I3763">
        <f>Ergebnis!$C$4/1000*Eigenverbrauch!F3763</f>
        <v>0</v>
      </c>
      <c r="J3763">
        <f t="shared" si="174"/>
        <v>0.28197789854249639</v>
      </c>
      <c r="K3763">
        <f t="shared" si="175"/>
        <v>3.2685148774251727</v>
      </c>
      <c r="L3763">
        <f t="shared" si="176"/>
        <v>0</v>
      </c>
    </row>
    <row r="3764" spans="2:12" x14ac:dyDescent="0.35">
      <c r="B3764" s="30">
        <v>41065</v>
      </c>
      <c r="C3764" s="31" t="s">
        <v>69</v>
      </c>
      <c r="D3764" s="32">
        <v>4.0434760710449108E-4</v>
      </c>
      <c r="E3764" s="32">
        <v>0.10901168374016587</v>
      </c>
      <c r="F3764">
        <v>0</v>
      </c>
      <c r="G3764">
        <f>(D3764*Ergebnis!$C$2*Ergebnis!$C$6)</f>
        <v>2.6525203026054616</v>
      </c>
      <c r="H3764">
        <f>Ergebnis!$C$3/1000*Eigenverbrauch!E3764</f>
        <v>0.32703505122049759</v>
      </c>
      <c r="I3764">
        <f>Ergebnis!$C$4/1000*Eigenverbrauch!F3764</f>
        <v>0</v>
      </c>
      <c r="J3764">
        <f t="shared" si="174"/>
        <v>0.27797979353742291</v>
      </c>
      <c r="K3764">
        <f t="shared" si="175"/>
        <v>2.3745405090680385</v>
      </c>
      <c r="L3764">
        <f t="shared" si="176"/>
        <v>0</v>
      </c>
    </row>
    <row r="3765" spans="2:12" x14ac:dyDescent="0.35">
      <c r="B3765" s="30">
        <v>41065</v>
      </c>
      <c r="C3765" s="31" t="s">
        <v>70</v>
      </c>
      <c r="D3765" s="32">
        <v>2.2307745471937196E-4</v>
      </c>
      <c r="E3765" s="32">
        <v>0.11644647151839617</v>
      </c>
      <c r="F3765">
        <v>0</v>
      </c>
      <c r="G3765">
        <f>(D3765*Ergebnis!$C$2*Ergebnis!$C$6)</f>
        <v>1.4633881029590801</v>
      </c>
      <c r="H3765">
        <f>Ergebnis!$C$3/1000*Eigenverbrauch!E3765</f>
        <v>0.34933941455518852</v>
      </c>
      <c r="I3765">
        <f>Ergebnis!$C$4/1000*Eigenverbrauch!F3765</f>
        <v>0</v>
      </c>
      <c r="J3765">
        <f t="shared" si="174"/>
        <v>0.29693850237191022</v>
      </c>
      <c r="K3765">
        <f t="shared" si="175"/>
        <v>1.1664496005871698</v>
      </c>
      <c r="L3765">
        <f t="shared" si="176"/>
        <v>0</v>
      </c>
    </row>
    <row r="3766" spans="2:12" x14ac:dyDescent="0.35">
      <c r="B3766" s="30">
        <v>41065</v>
      </c>
      <c r="C3766" s="31" t="s">
        <v>71</v>
      </c>
      <c r="D3766" s="32">
        <v>6.84561708347342E-5</v>
      </c>
      <c r="E3766" s="32">
        <v>0.13281735756405599</v>
      </c>
      <c r="F3766">
        <v>0</v>
      </c>
      <c r="G3766">
        <f>(D3766*Ergebnis!$C$2*Ergebnis!$C$6)</f>
        <v>0.44907248067585637</v>
      </c>
      <c r="H3766">
        <f>Ergebnis!$C$3/1000*Eigenverbrauch!E3766</f>
        <v>0.39845207269216798</v>
      </c>
      <c r="I3766">
        <f>Ergebnis!$C$4/1000*Eigenverbrauch!F3766</f>
        <v>0</v>
      </c>
      <c r="J3766">
        <f t="shared" si="174"/>
        <v>0.33868426178834277</v>
      </c>
      <c r="K3766">
        <f t="shared" si="175"/>
        <v>0.1103882188875136</v>
      </c>
      <c r="L3766">
        <f t="shared" si="176"/>
        <v>0</v>
      </c>
    </row>
    <row r="3767" spans="2:12" x14ac:dyDescent="0.35">
      <c r="B3767" s="30">
        <v>41065</v>
      </c>
      <c r="C3767" s="31" t="s">
        <v>72</v>
      </c>
      <c r="D3767" s="32">
        <v>3.7376780042855642E-5</v>
      </c>
      <c r="E3767" s="32">
        <v>0.13870609611315737</v>
      </c>
      <c r="F3767">
        <v>0</v>
      </c>
      <c r="G3767">
        <f>(D3767*Ergebnis!$C$2*Ergebnis!$C$6)</f>
        <v>0.24519167708113301</v>
      </c>
      <c r="H3767">
        <f>Ergebnis!$C$3/1000*Eigenverbrauch!E3767</f>
        <v>0.41611828833947212</v>
      </c>
      <c r="I3767">
        <f>Ergebnis!$C$4/1000*Eigenverbrauch!F3767</f>
        <v>0</v>
      </c>
      <c r="J3767">
        <f t="shared" si="174"/>
        <v>0.20841292551896307</v>
      </c>
      <c r="K3767">
        <f t="shared" si="175"/>
        <v>3.6778751562169948E-2</v>
      </c>
      <c r="L3767">
        <f t="shared" si="176"/>
        <v>0</v>
      </c>
    </row>
    <row r="3768" spans="2:12" x14ac:dyDescent="0.35">
      <c r="B3768" s="30">
        <v>41065</v>
      </c>
      <c r="C3768" s="31" t="s">
        <v>73</v>
      </c>
      <c r="D3768" s="32">
        <v>1.4816613122862577E-5</v>
      </c>
      <c r="E3768" s="32">
        <v>0.14634644350551015</v>
      </c>
      <c r="F3768">
        <v>0</v>
      </c>
      <c r="G3768">
        <f>(D3768*Ergebnis!$C$2*Ergebnis!$C$6)</f>
        <v>9.7196982085978503E-2</v>
      </c>
      <c r="H3768">
        <f>Ergebnis!$C$3/1000*Eigenverbrauch!E3768</f>
        <v>0.43903933051653043</v>
      </c>
      <c r="I3768">
        <f>Ergebnis!$C$4/1000*Eigenverbrauch!F3768</f>
        <v>0</v>
      </c>
      <c r="J3768">
        <f t="shared" si="174"/>
        <v>8.2617434773081727E-2</v>
      </c>
      <c r="K3768">
        <f t="shared" si="175"/>
        <v>1.4579547312896776E-2</v>
      </c>
      <c r="L3768">
        <f t="shared" si="176"/>
        <v>0</v>
      </c>
    </row>
    <row r="3769" spans="2:12" x14ac:dyDescent="0.35">
      <c r="B3769" s="30">
        <v>41065</v>
      </c>
      <c r="C3769" s="31" t="s">
        <v>74</v>
      </c>
      <c r="D3769" s="32">
        <v>0</v>
      </c>
      <c r="E3769" s="32">
        <v>0.14327986092292191</v>
      </c>
      <c r="F3769">
        <v>0</v>
      </c>
      <c r="G3769">
        <f>(D3769*Ergebnis!$C$2*Ergebnis!$C$6)</f>
        <v>0</v>
      </c>
      <c r="H3769">
        <f>Ergebnis!$C$3/1000*Eigenverbrauch!E3769</f>
        <v>0.42983958276876577</v>
      </c>
      <c r="I3769">
        <f>Ergebnis!$C$4/1000*Eigenverbrauch!F3769</f>
        <v>0</v>
      </c>
      <c r="J3769">
        <f t="shared" si="174"/>
        <v>0</v>
      </c>
      <c r="K3769">
        <f t="shared" si="175"/>
        <v>0</v>
      </c>
      <c r="L3769">
        <f t="shared" si="176"/>
        <v>0</v>
      </c>
    </row>
    <row r="3770" spans="2:12" x14ac:dyDescent="0.35">
      <c r="B3770" s="30">
        <v>41065</v>
      </c>
      <c r="C3770" s="31" t="s">
        <v>75</v>
      </c>
      <c r="D3770" s="32">
        <v>0</v>
      </c>
      <c r="E3770" s="32">
        <v>0.12506211812177023</v>
      </c>
      <c r="F3770">
        <v>0</v>
      </c>
      <c r="G3770">
        <f>(D3770*Ergebnis!$C$2*Ergebnis!$C$6)</f>
        <v>0</v>
      </c>
      <c r="H3770">
        <f>Ergebnis!$C$3/1000*Eigenverbrauch!E3770</f>
        <v>0.37518635436531067</v>
      </c>
      <c r="I3770">
        <f>Ergebnis!$C$4/1000*Eigenverbrauch!F3770</f>
        <v>0</v>
      </c>
      <c r="J3770">
        <f t="shared" si="174"/>
        <v>0</v>
      </c>
      <c r="K3770">
        <f t="shared" si="175"/>
        <v>0</v>
      </c>
      <c r="L3770">
        <f t="shared" si="176"/>
        <v>0</v>
      </c>
    </row>
    <row r="3771" spans="2:12" x14ac:dyDescent="0.35">
      <c r="B3771" s="30">
        <v>41065</v>
      </c>
      <c r="C3771" s="31" t="s">
        <v>76</v>
      </c>
      <c r="D3771" s="32">
        <v>0</v>
      </c>
      <c r="E3771" s="32">
        <v>9.8434261738431186E-2</v>
      </c>
      <c r="F3771">
        <v>0</v>
      </c>
      <c r="G3771">
        <f>(D3771*Ergebnis!$C$2*Ergebnis!$C$6)</f>
        <v>0</v>
      </c>
      <c r="H3771">
        <f>Ergebnis!$C$3/1000*Eigenverbrauch!E3771</f>
        <v>0.29530278521529357</v>
      </c>
      <c r="I3771">
        <f>Ergebnis!$C$4/1000*Eigenverbrauch!F3771</f>
        <v>0</v>
      </c>
      <c r="J3771">
        <f t="shared" si="174"/>
        <v>0</v>
      </c>
      <c r="K3771">
        <f t="shared" si="175"/>
        <v>0</v>
      </c>
      <c r="L3771">
        <f t="shared" si="176"/>
        <v>0</v>
      </c>
    </row>
    <row r="3772" spans="2:12" x14ac:dyDescent="0.35">
      <c r="B3772" s="30">
        <v>41066</v>
      </c>
      <c r="C3772" s="31" t="s">
        <v>53</v>
      </c>
      <c r="D3772" s="32">
        <v>0</v>
      </c>
      <c r="E3772" s="32">
        <v>7.9927681825913893E-2</v>
      </c>
      <c r="F3772">
        <v>0</v>
      </c>
      <c r="G3772">
        <f>(D3772*Ergebnis!$C$2*Ergebnis!$C$6)</f>
        <v>0</v>
      </c>
      <c r="H3772">
        <f>Ergebnis!$C$3/1000*Eigenverbrauch!E3772</f>
        <v>0.23978304547774168</v>
      </c>
      <c r="I3772">
        <f>Ergebnis!$C$4/1000*Eigenverbrauch!F3772</f>
        <v>0</v>
      </c>
      <c r="J3772">
        <f t="shared" si="174"/>
        <v>0</v>
      </c>
      <c r="K3772">
        <f t="shared" si="175"/>
        <v>0</v>
      </c>
      <c r="L3772">
        <f t="shared" si="176"/>
        <v>0</v>
      </c>
    </row>
    <row r="3773" spans="2:12" x14ac:dyDescent="0.35">
      <c r="B3773" s="30">
        <v>41066</v>
      </c>
      <c r="C3773" s="31" t="s">
        <v>54</v>
      </c>
      <c r="D3773" s="32">
        <v>0</v>
      </c>
      <c r="E3773" s="32">
        <v>6.9220163308359409E-2</v>
      </c>
      <c r="F3773">
        <v>0</v>
      </c>
      <c r="G3773">
        <f>(D3773*Ergebnis!$C$2*Ergebnis!$C$6)</f>
        <v>0</v>
      </c>
      <c r="H3773">
        <f>Ergebnis!$C$3/1000*Eigenverbrauch!E3773</f>
        <v>0.20766048992507824</v>
      </c>
      <c r="I3773">
        <f>Ergebnis!$C$4/1000*Eigenverbrauch!F3773</f>
        <v>0</v>
      </c>
      <c r="J3773">
        <f t="shared" si="174"/>
        <v>0</v>
      </c>
      <c r="K3773">
        <f t="shared" si="175"/>
        <v>0</v>
      </c>
      <c r="L3773">
        <f t="shared" si="176"/>
        <v>0</v>
      </c>
    </row>
    <row r="3774" spans="2:12" x14ac:dyDescent="0.35">
      <c r="B3774" s="30">
        <v>41066</v>
      </c>
      <c r="C3774" s="31" t="s">
        <v>55</v>
      </c>
      <c r="D3774" s="32">
        <v>0</v>
      </c>
      <c r="E3774" s="32">
        <v>6.5537877174100201E-2</v>
      </c>
      <c r="F3774">
        <v>0</v>
      </c>
      <c r="G3774">
        <f>(D3774*Ergebnis!$C$2*Ergebnis!$C$6)</f>
        <v>0</v>
      </c>
      <c r="H3774">
        <f>Ergebnis!$C$3/1000*Eigenverbrauch!E3774</f>
        <v>0.1966136315223006</v>
      </c>
      <c r="I3774">
        <f>Ergebnis!$C$4/1000*Eigenverbrauch!F3774</f>
        <v>0</v>
      </c>
      <c r="J3774">
        <f t="shared" si="174"/>
        <v>0</v>
      </c>
      <c r="K3774">
        <f t="shared" si="175"/>
        <v>0</v>
      </c>
      <c r="L3774">
        <f t="shared" si="176"/>
        <v>0</v>
      </c>
    </row>
    <row r="3775" spans="2:12" x14ac:dyDescent="0.35">
      <c r="B3775" s="30">
        <v>41066</v>
      </c>
      <c r="C3775" s="31" t="s">
        <v>56</v>
      </c>
      <c r="D3775" s="32">
        <v>0</v>
      </c>
      <c r="E3775" s="32">
        <v>6.5494202510669716E-2</v>
      </c>
      <c r="F3775">
        <v>0</v>
      </c>
      <c r="G3775">
        <f>(D3775*Ergebnis!$C$2*Ergebnis!$C$6)</f>
        <v>0</v>
      </c>
      <c r="H3775">
        <f>Ergebnis!$C$3/1000*Eigenverbrauch!E3775</f>
        <v>0.19648260753200913</v>
      </c>
      <c r="I3775">
        <f>Ergebnis!$C$4/1000*Eigenverbrauch!F3775</f>
        <v>0</v>
      </c>
      <c r="J3775">
        <f t="shared" si="174"/>
        <v>0</v>
      </c>
      <c r="K3775">
        <f t="shared" si="175"/>
        <v>0</v>
      </c>
      <c r="L3775">
        <f t="shared" si="176"/>
        <v>0</v>
      </c>
    </row>
    <row r="3776" spans="2:12" x14ac:dyDescent="0.35">
      <c r="B3776" s="30">
        <v>41066</v>
      </c>
      <c r="C3776" s="31" t="s">
        <v>57</v>
      </c>
      <c r="D3776" s="32">
        <v>0</v>
      </c>
      <c r="E3776" s="32">
        <v>7.1075121591043566E-2</v>
      </c>
      <c r="F3776">
        <v>0</v>
      </c>
      <c r="G3776">
        <f>(D3776*Ergebnis!$C$2*Ergebnis!$C$6)</f>
        <v>0</v>
      </c>
      <c r="H3776">
        <f>Ergebnis!$C$3/1000*Eigenverbrauch!E3776</f>
        <v>0.2132253647731307</v>
      </c>
      <c r="I3776">
        <f>Ergebnis!$C$4/1000*Eigenverbrauch!F3776</f>
        <v>0</v>
      </c>
      <c r="J3776">
        <f t="shared" si="174"/>
        <v>0</v>
      </c>
      <c r="K3776">
        <f t="shared" si="175"/>
        <v>0</v>
      </c>
      <c r="L3776">
        <f t="shared" si="176"/>
        <v>0</v>
      </c>
    </row>
    <row r="3777" spans="2:12" x14ac:dyDescent="0.35">
      <c r="B3777" s="30">
        <v>41066</v>
      </c>
      <c r="C3777" s="31" t="s">
        <v>58</v>
      </c>
      <c r="D3777" s="32">
        <v>5.2719271182501269E-6</v>
      </c>
      <c r="E3777" s="32">
        <v>8.332939864235496E-2</v>
      </c>
      <c r="F3777">
        <v>0</v>
      </c>
      <c r="G3777">
        <f>(D3777*Ergebnis!$C$2*Ergebnis!$C$6)</f>
        <v>3.4583841895720835E-2</v>
      </c>
      <c r="H3777">
        <f>Ergebnis!$C$3/1000*Eigenverbrauch!E3777</f>
        <v>0.24998819592706489</v>
      </c>
      <c r="I3777">
        <f>Ergebnis!$C$4/1000*Eigenverbrauch!F3777</f>
        <v>0</v>
      </c>
      <c r="J3777">
        <f t="shared" si="174"/>
        <v>2.9396265611362708E-2</v>
      </c>
      <c r="K3777">
        <f t="shared" si="175"/>
        <v>5.1875762843581266E-3</v>
      </c>
      <c r="L3777">
        <f t="shared" si="176"/>
        <v>0</v>
      </c>
    </row>
    <row r="3778" spans="2:12" x14ac:dyDescent="0.35">
      <c r="B3778" s="30">
        <v>41066</v>
      </c>
      <c r="C3778" s="31" t="s">
        <v>59</v>
      </c>
      <c r="D3778" s="32">
        <v>3.5404737479919183E-5</v>
      </c>
      <c r="E3778" s="32">
        <v>0.10251668683899223</v>
      </c>
      <c r="F3778">
        <v>0</v>
      </c>
      <c r="G3778">
        <f>(D3778*Ergebnis!$C$2*Ergebnis!$C$6)</f>
        <v>0.23225507786826985</v>
      </c>
      <c r="H3778">
        <f>Ergebnis!$C$3/1000*Eigenverbrauch!E3778</f>
        <v>0.3075500605169767</v>
      </c>
      <c r="I3778">
        <f>Ergebnis!$C$4/1000*Eigenverbrauch!F3778</f>
        <v>0</v>
      </c>
      <c r="J3778">
        <f t="shared" si="174"/>
        <v>0.19741681618802936</v>
      </c>
      <c r="K3778">
        <f t="shared" si="175"/>
        <v>3.4838261680240484E-2</v>
      </c>
      <c r="L3778">
        <f t="shared" si="176"/>
        <v>0</v>
      </c>
    </row>
    <row r="3779" spans="2:12" x14ac:dyDescent="0.35">
      <c r="B3779" s="30">
        <v>41066</v>
      </c>
      <c r="C3779" s="31" t="s">
        <v>60</v>
      </c>
      <c r="D3779" s="32">
        <v>2.8357972055026244E-5</v>
      </c>
      <c r="E3779" s="32">
        <v>0.11426954118242071</v>
      </c>
      <c r="F3779">
        <v>0</v>
      </c>
      <c r="G3779">
        <f>(D3779*Ergebnis!$C$2*Ergebnis!$C$6)</f>
        <v>0.18602829668097215</v>
      </c>
      <c r="H3779">
        <f>Ergebnis!$C$3/1000*Eigenverbrauch!E3779</f>
        <v>0.3428086235472621</v>
      </c>
      <c r="I3779">
        <f>Ergebnis!$C$4/1000*Eigenverbrauch!F3779</f>
        <v>0</v>
      </c>
      <c r="J3779">
        <f t="shared" si="174"/>
        <v>0.15812405217882633</v>
      </c>
      <c r="K3779">
        <f t="shared" si="175"/>
        <v>2.790424450214582E-2</v>
      </c>
      <c r="L3779">
        <f t="shared" si="176"/>
        <v>0</v>
      </c>
    </row>
    <row r="3780" spans="2:12" x14ac:dyDescent="0.35">
      <c r="B3780" s="30">
        <v>41066</v>
      </c>
      <c r="C3780" s="31" t="s">
        <v>61</v>
      </c>
      <c r="D3780" s="32">
        <v>1.0760778918423264E-4</v>
      </c>
      <c r="E3780" s="32">
        <v>0.11904257329986075</v>
      </c>
      <c r="F3780">
        <v>0</v>
      </c>
      <c r="G3780">
        <f>(D3780*Ergebnis!$C$2*Ergebnis!$C$6)</f>
        <v>0.70590709704856613</v>
      </c>
      <c r="H3780">
        <f>Ergebnis!$C$3/1000*Eigenverbrauch!E3780</f>
        <v>0.35712771989958225</v>
      </c>
      <c r="I3780">
        <f>Ergebnis!$C$4/1000*Eigenverbrauch!F3780</f>
        <v>0</v>
      </c>
      <c r="J3780">
        <f t="shared" si="174"/>
        <v>0.30355856191464492</v>
      </c>
      <c r="K3780">
        <f t="shared" si="175"/>
        <v>0.40234853513392121</v>
      </c>
      <c r="L3780">
        <f t="shared" si="176"/>
        <v>0</v>
      </c>
    </row>
    <row r="3781" spans="2:12" x14ac:dyDescent="0.35">
      <c r="B3781" s="30">
        <v>41066</v>
      </c>
      <c r="C3781" s="31" t="s">
        <v>62</v>
      </c>
      <c r="D3781" s="32">
        <v>3.3219714320185592E-4</v>
      </c>
      <c r="E3781" s="32">
        <v>0.11603649675528288</v>
      </c>
      <c r="F3781">
        <v>0</v>
      </c>
      <c r="G3781">
        <f>(D3781*Ergebnis!$C$2*Ergebnis!$C$6)</f>
        <v>2.1792132594041749</v>
      </c>
      <c r="H3781">
        <f>Ergebnis!$C$3/1000*Eigenverbrauch!E3781</f>
        <v>0.34810949026584864</v>
      </c>
      <c r="I3781">
        <f>Ergebnis!$C$4/1000*Eigenverbrauch!F3781</f>
        <v>0</v>
      </c>
      <c r="J3781">
        <f t="shared" ref="J3781:J3844" si="177">MIN(G3781,H3781)*0.85</f>
        <v>0.29589306672597132</v>
      </c>
      <c r="K3781">
        <f t="shared" ref="K3781:K3844" si="178">G3781-J3781</f>
        <v>1.8833201926782035</v>
      </c>
      <c r="L3781">
        <f t="shared" ref="L3781:L3844" si="179">MIN(I3781,K3781)*0.9</f>
        <v>0</v>
      </c>
    </row>
    <row r="3782" spans="2:12" x14ac:dyDescent="0.35">
      <c r="B3782" s="30">
        <v>41066</v>
      </c>
      <c r="C3782" s="31" t="s">
        <v>63</v>
      </c>
      <c r="D3782" s="32">
        <v>5.226701608806785E-4</v>
      </c>
      <c r="E3782" s="32">
        <v>0.11392920322783533</v>
      </c>
      <c r="F3782">
        <v>0</v>
      </c>
      <c r="G3782">
        <f>(D3782*Ergebnis!$C$2*Ergebnis!$C$6)</f>
        <v>3.428716255377251</v>
      </c>
      <c r="H3782">
        <f>Ergebnis!$C$3/1000*Eigenverbrauch!E3782</f>
        <v>0.34178760968350597</v>
      </c>
      <c r="I3782">
        <f>Ergebnis!$C$4/1000*Eigenverbrauch!F3782</f>
        <v>0</v>
      </c>
      <c r="J3782">
        <f t="shared" si="177"/>
        <v>0.29051946823098007</v>
      </c>
      <c r="K3782">
        <f t="shared" si="178"/>
        <v>3.138196787146271</v>
      </c>
      <c r="L3782">
        <f t="shared" si="179"/>
        <v>0</v>
      </c>
    </row>
    <row r="3783" spans="2:12" x14ac:dyDescent="0.35">
      <c r="B3783" s="30">
        <v>41066</v>
      </c>
      <c r="C3783" s="31" t="s">
        <v>64</v>
      </c>
      <c r="D3783" s="32">
        <v>6.7442540957384856E-4</v>
      </c>
      <c r="E3783" s="32">
        <v>0.11807007322616038</v>
      </c>
      <c r="F3783">
        <v>0</v>
      </c>
      <c r="G3783">
        <f>(D3783*Ergebnis!$C$2*Ergebnis!$C$6)</f>
        <v>4.4242306868044468</v>
      </c>
      <c r="H3783">
        <f>Ergebnis!$C$3/1000*Eigenverbrauch!E3783</f>
        <v>0.35421021967848115</v>
      </c>
      <c r="I3783">
        <f>Ergebnis!$C$4/1000*Eigenverbrauch!F3783</f>
        <v>0</v>
      </c>
      <c r="J3783">
        <f t="shared" si="177"/>
        <v>0.30107868672670896</v>
      </c>
      <c r="K3783">
        <f t="shared" si="178"/>
        <v>4.123152000077738</v>
      </c>
      <c r="L3783">
        <f t="shared" si="179"/>
        <v>0</v>
      </c>
    </row>
    <row r="3784" spans="2:12" x14ac:dyDescent="0.35">
      <c r="B3784" s="30">
        <v>41066</v>
      </c>
      <c r="C3784" s="31" t="s">
        <v>65</v>
      </c>
      <c r="D3784" s="32">
        <v>7.140634650888713E-4</v>
      </c>
      <c r="E3784" s="32">
        <v>0.12375659041111427</v>
      </c>
      <c r="F3784">
        <v>0</v>
      </c>
      <c r="G3784">
        <f>(D3784*Ergebnis!$C$2*Ergebnis!$C$6)</f>
        <v>4.6842563309829961</v>
      </c>
      <c r="H3784">
        <f>Ergebnis!$C$3/1000*Eigenverbrauch!E3784</f>
        <v>0.37126977123334282</v>
      </c>
      <c r="I3784">
        <f>Ergebnis!$C$4/1000*Eigenverbrauch!F3784</f>
        <v>0</v>
      </c>
      <c r="J3784">
        <f t="shared" si="177"/>
        <v>0.3155793055483414</v>
      </c>
      <c r="K3784">
        <f t="shared" si="178"/>
        <v>4.3686770254346543</v>
      </c>
      <c r="L3784">
        <f t="shared" si="179"/>
        <v>0</v>
      </c>
    </row>
    <row r="3785" spans="2:12" x14ac:dyDescent="0.35">
      <c r="B3785" s="30">
        <v>41066</v>
      </c>
      <c r="C3785" s="31" t="s">
        <v>66</v>
      </c>
      <c r="D3785" s="32">
        <v>6.9435618640992637E-4</v>
      </c>
      <c r="E3785" s="32">
        <v>0.12177561738195655</v>
      </c>
      <c r="F3785">
        <v>0</v>
      </c>
      <c r="G3785">
        <f>(D3785*Ergebnis!$C$2*Ergebnis!$C$6)</f>
        <v>4.5549765828491173</v>
      </c>
      <c r="H3785">
        <f>Ergebnis!$C$3/1000*Eigenverbrauch!E3785</f>
        <v>0.36532685214586968</v>
      </c>
      <c r="I3785">
        <f>Ergebnis!$C$4/1000*Eigenverbrauch!F3785</f>
        <v>0</v>
      </c>
      <c r="J3785">
        <f t="shared" si="177"/>
        <v>0.31052782432398923</v>
      </c>
      <c r="K3785">
        <f t="shared" si="178"/>
        <v>4.2444487585251283</v>
      </c>
      <c r="L3785">
        <f t="shared" si="179"/>
        <v>0</v>
      </c>
    </row>
    <row r="3786" spans="2:12" x14ac:dyDescent="0.35">
      <c r="B3786" s="30">
        <v>41066</v>
      </c>
      <c r="C3786" s="31" t="s">
        <v>67</v>
      </c>
      <c r="D3786" s="32">
        <v>6.4067718784679604E-4</v>
      </c>
      <c r="E3786" s="32">
        <v>0.11520360115594024</v>
      </c>
      <c r="F3786">
        <v>0</v>
      </c>
      <c r="G3786">
        <f>(D3786*Ergebnis!$C$2*Ergebnis!$C$6)</f>
        <v>4.202842352274982</v>
      </c>
      <c r="H3786">
        <f>Ergebnis!$C$3/1000*Eigenverbrauch!E3786</f>
        <v>0.34561080346782069</v>
      </c>
      <c r="I3786">
        <f>Ergebnis!$C$4/1000*Eigenverbrauch!F3786</f>
        <v>0</v>
      </c>
      <c r="J3786">
        <f t="shared" si="177"/>
        <v>0.29376918294764759</v>
      </c>
      <c r="K3786">
        <f t="shared" si="178"/>
        <v>3.9090731693273346</v>
      </c>
      <c r="L3786">
        <f t="shared" si="179"/>
        <v>0</v>
      </c>
    </row>
    <row r="3787" spans="2:12" x14ac:dyDescent="0.35">
      <c r="B3787" s="30">
        <v>41066</v>
      </c>
      <c r="C3787" s="31" t="s">
        <v>68</v>
      </c>
      <c r="D3787" s="32">
        <v>5.6100666830416316E-4</v>
      </c>
      <c r="E3787" s="32">
        <v>0.11057956805588094</v>
      </c>
      <c r="F3787">
        <v>0</v>
      </c>
      <c r="G3787">
        <f>(D3787*Ergebnis!$C$2*Ergebnis!$C$6)</f>
        <v>3.6802037440753104</v>
      </c>
      <c r="H3787">
        <f>Ergebnis!$C$3/1000*Eigenverbrauch!E3787</f>
        <v>0.33173870416764284</v>
      </c>
      <c r="I3787">
        <f>Ergebnis!$C$4/1000*Eigenverbrauch!F3787</f>
        <v>0</v>
      </c>
      <c r="J3787">
        <f t="shared" si="177"/>
        <v>0.28197789854249639</v>
      </c>
      <c r="K3787">
        <f t="shared" si="178"/>
        <v>3.398225845532814</v>
      </c>
      <c r="L3787">
        <f t="shared" si="179"/>
        <v>0</v>
      </c>
    </row>
    <row r="3788" spans="2:12" x14ac:dyDescent="0.35">
      <c r="B3788" s="30">
        <v>41066</v>
      </c>
      <c r="C3788" s="31" t="s">
        <v>69</v>
      </c>
      <c r="D3788" s="32">
        <v>3.3796865443604991E-4</v>
      </c>
      <c r="E3788" s="32">
        <v>0.10901168374016587</v>
      </c>
      <c r="F3788">
        <v>0</v>
      </c>
      <c r="G3788">
        <f>(D3788*Ergebnis!$C$2*Ergebnis!$C$6)</f>
        <v>2.2170743731004876</v>
      </c>
      <c r="H3788">
        <f>Ergebnis!$C$3/1000*Eigenverbrauch!E3788</f>
        <v>0.32703505122049759</v>
      </c>
      <c r="I3788">
        <f>Ergebnis!$C$4/1000*Eigenverbrauch!F3788</f>
        <v>0</v>
      </c>
      <c r="J3788">
        <f t="shared" si="177"/>
        <v>0.27797979353742291</v>
      </c>
      <c r="K3788">
        <f t="shared" si="178"/>
        <v>1.9390945795630647</v>
      </c>
      <c r="L3788">
        <f t="shared" si="179"/>
        <v>0</v>
      </c>
    </row>
    <row r="3789" spans="2:12" x14ac:dyDescent="0.35">
      <c r="B3789" s="30">
        <v>41066</v>
      </c>
      <c r="C3789" s="31" t="s">
        <v>70</v>
      </c>
      <c r="D3789" s="32">
        <v>1.761428417214843E-4</v>
      </c>
      <c r="E3789" s="32">
        <v>0.11644647151839617</v>
      </c>
      <c r="F3789">
        <v>0</v>
      </c>
      <c r="G3789">
        <f>(D3789*Ergebnis!$C$2*Ergebnis!$C$6)</f>
        <v>1.1554970416929369</v>
      </c>
      <c r="H3789">
        <f>Ergebnis!$C$3/1000*Eigenverbrauch!E3789</f>
        <v>0.34933941455518852</v>
      </c>
      <c r="I3789">
        <f>Ergebnis!$C$4/1000*Eigenverbrauch!F3789</f>
        <v>0</v>
      </c>
      <c r="J3789">
        <f t="shared" si="177"/>
        <v>0.29693850237191022</v>
      </c>
      <c r="K3789">
        <f t="shared" si="178"/>
        <v>0.85855853932102666</v>
      </c>
      <c r="L3789">
        <f t="shared" si="179"/>
        <v>0</v>
      </c>
    </row>
    <row r="3790" spans="2:12" x14ac:dyDescent="0.35">
      <c r="B3790" s="30">
        <v>41066</v>
      </c>
      <c r="C3790" s="31" t="s">
        <v>71</v>
      </c>
      <c r="D3790" s="32">
        <v>7.684392520242392E-5</v>
      </c>
      <c r="E3790" s="32">
        <v>0.13281735756405599</v>
      </c>
      <c r="F3790">
        <v>0</v>
      </c>
      <c r="G3790">
        <f>(D3790*Ergebnis!$C$2*Ergebnis!$C$6)</f>
        <v>0.50409614932790092</v>
      </c>
      <c r="H3790">
        <f>Ergebnis!$C$3/1000*Eigenverbrauch!E3790</f>
        <v>0.39845207269216798</v>
      </c>
      <c r="I3790">
        <f>Ergebnis!$C$4/1000*Eigenverbrauch!F3790</f>
        <v>0</v>
      </c>
      <c r="J3790">
        <f t="shared" si="177"/>
        <v>0.33868426178834277</v>
      </c>
      <c r="K3790">
        <f t="shared" si="178"/>
        <v>0.16541188753955816</v>
      </c>
      <c r="L3790">
        <f t="shared" si="179"/>
        <v>0</v>
      </c>
    </row>
    <row r="3791" spans="2:12" x14ac:dyDescent="0.35">
      <c r="B3791" s="30">
        <v>41066</v>
      </c>
      <c r="C3791" s="31" t="s">
        <v>72</v>
      </c>
      <c r="D3791" s="32">
        <v>2.5925786227404616E-5</v>
      </c>
      <c r="E3791" s="32">
        <v>0.13870609611315737</v>
      </c>
      <c r="F3791">
        <v>0</v>
      </c>
      <c r="G3791">
        <f>(D3791*Ergebnis!$C$2*Ergebnis!$C$6)</f>
        <v>0.17007315765177428</v>
      </c>
      <c r="H3791">
        <f>Ergebnis!$C$3/1000*Eigenverbrauch!E3791</f>
        <v>0.41611828833947212</v>
      </c>
      <c r="I3791">
        <f>Ergebnis!$C$4/1000*Eigenverbrauch!F3791</f>
        <v>0</v>
      </c>
      <c r="J3791">
        <f t="shared" si="177"/>
        <v>0.14456218400400814</v>
      </c>
      <c r="K3791">
        <f t="shared" si="178"/>
        <v>2.5510973647766139E-2</v>
      </c>
      <c r="L3791">
        <f t="shared" si="179"/>
        <v>0</v>
      </c>
    </row>
    <row r="3792" spans="2:12" x14ac:dyDescent="0.35">
      <c r="B3792" s="30">
        <v>41066</v>
      </c>
      <c r="C3792" s="31" t="s">
        <v>73</v>
      </c>
      <c r="D3792" s="32">
        <v>6.179066697200897E-7</v>
      </c>
      <c r="E3792" s="32">
        <v>0.14634644350551015</v>
      </c>
      <c r="F3792">
        <v>0</v>
      </c>
      <c r="G3792">
        <f>(D3792*Ergebnis!$C$2*Ergebnis!$C$6)</f>
        <v>4.0534677533637887E-3</v>
      </c>
      <c r="H3792">
        <f>Ergebnis!$C$3/1000*Eigenverbrauch!E3792</f>
        <v>0.43903933051653043</v>
      </c>
      <c r="I3792">
        <f>Ergebnis!$C$4/1000*Eigenverbrauch!F3792</f>
        <v>0</v>
      </c>
      <c r="J3792">
        <f t="shared" si="177"/>
        <v>3.4454475903592202E-3</v>
      </c>
      <c r="K3792">
        <f t="shared" si="178"/>
        <v>6.0802016300456853E-4</v>
      </c>
      <c r="L3792">
        <f t="shared" si="179"/>
        <v>0</v>
      </c>
    </row>
    <row r="3793" spans="2:12" x14ac:dyDescent="0.35">
      <c r="B3793" s="30">
        <v>41066</v>
      </c>
      <c r="C3793" s="31" t="s">
        <v>74</v>
      </c>
      <c r="D3793" s="32">
        <v>0</v>
      </c>
      <c r="E3793" s="32">
        <v>0.14327986092292191</v>
      </c>
      <c r="F3793">
        <v>0</v>
      </c>
      <c r="G3793">
        <f>(D3793*Ergebnis!$C$2*Ergebnis!$C$6)</f>
        <v>0</v>
      </c>
      <c r="H3793">
        <f>Ergebnis!$C$3/1000*Eigenverbrauch!E3793</f>
        <v>0.42983958276876577</v>
      </c>
      <c r="I3793">
        <f>Ergebnis!$C$4/1000*Eigenverbrauch!F3793</f>
        <v>0</v>
      </c>
      <c r="J3793">
        <f t="shared" si="177"/>
        <v>0</v>
      </c>
      <c r="K3793">
        <f t="shared" si="178"/>
        <v>0</v>
      </c>
      <c r="L3793">
        <f t="shared" si="179"/>
        <v>0</v>
      </c>
    </row>
    <row r="3794" spans="2:12" x14ac:dyDescent="0.35">
      <c r="B3794" s="30">
        <v>41066</v>
      </c>
      <c r="C3794" s="31" t="s">
        <v>75</v>
      </c>
      <c r="D3794" s="32">
        <v>0</v>
      </c>
      <c r="E3794" s="32">
        <v>0.12506211812177023</v>
      </c>
      <c r="F3794">
        <v>0</v>
      </c>
      <c r="G3794">
        <f>(D3794*Ergebnis!$C$2*Ergebnis!$C$6)</f>
        <v>0</v>
      </c>
      <c r="H3794">
        <f>Ergebnis!$C$3/1000*Eigenverbrauch!E3794</f>
        <v>0.37518635436531067</v>
      </c>
      <c r="I3794">
        <f>Ergebnis!$C$4/1000*Eigenverbrauch!F3794</f>
        <v>0</v>
      </c>
      <c r="J3794">
        <f t="shared" si="177"/>
        <v>0</v>
      </c>
      <c r="K3794">
        <f t="shared" si="178"/>
        <v>0</v>
      </c>
      <c r="L3794">
        <f t="shared" si="179"/>
        <v>0</v>
      </c>
    </row>
    <row r="3795" spans="2:12" x14ac:dyDescent="0.35">
      <c r="B3795" s="30">
        <v>41066</v>
      </c>
      <c r="C3795" s="31" t="s">
        <v>76</v>
      </c>
      <c r="D3795" s="32">
        <v>0</v>
      </c>
      <c r="E3795" s="32">
        <v>9.8434261738431186E-2</v>
      </c>
      <c r="F3795">
        <v>0</v>
      </c>
      <c r="G3795">
        <f>(D3795*Ergebnis!$C$2*Ergebnis!$C$6)</f>
        <v>0</v>
      </c>
      <c r="H3795">
        <f>Ergebnis!$C$3/1000*Eigenverbrauch!E3795</f>
        <v>0.29530278521529357</v>
      </c>
      <c r="I3795">
        <f>Ergebnis!$C$4/1000*Eigenverbrauch!F3795</f>
        <v>0</v>
      </c>
      <c r="J3795">
        <f t="shared" si="177"/>
        <v>0</v>
      </c>
      <c r="K3795">
        <f t="shared" si="178"/>
        <v>0</v>
      </c>
      <c r="L3795">
        <f t="shared" si="179"/>
        <v>0</v>
      </c>
    </row>
    <row r="3796" spans="2:12" x14ac:dyDescent="0.35">
      <c r="B3796" s="30">
        <v>41067</v>
      </c>
      <c r="C3796" s="31" t="s">
        <v>53</v>
      </c>
      <c r="D3796" s="32">
        <v>0</v>
      </c>
      <c r="E3796" s="32">
        <v>9.7092449349927751E-2</v>
      </c>
      <c r="F3796">
        <v>0</v>
      </c>
      <c r="G3796">
        <f>(D3796*Ergebnis!$C$2*Ergebnis!$C$6)</f>
        <v>0</v>
      </c>
      <c r="H3796">
        <f>Ergebnis!$C$3/1000*Eigenverbrauch!E3796</f>
        <v>0.29127734804978322</v>
      </c>
      <c r="I3796">
        <f>Ergebnis!$C$4/1000*Eigenverbrauch!F3796</f>
        <v>0</v>
      </c>
      <c r="J3796">
        <f t="shared" si="177"/>
        <v>0</v>
      </c>
      <c r="K3796">
        <f t="shared" si="178"/>
        <v>0</v>
      </c>
      <c r="L3796">
        <f t="shared" si="179"/>
        <v>0</v>
      </c>
    </row>
    <row r="3797" spans="2:12" x14ac:dyDescent="0.35">
      <c r="B3797" s="30">
        <v>41067</v>
      </c>
      <c r="C3797" s="31" t="s">
        <v>54</v>
      </c>
      <c r="D3797" s="32">
        <v>0</v>
      </c>
      <c r="E3797" s="32">
        <v>8.7272812063187169E-2</v>
      </c>
      <c r="F3797">
        <v>0</v>
      </c>
      <c r="G3797">
        <f>(D3797*Ergebnis!$C$2*Ergebnis!$C$6)</f>
        <v>0</v>
      </c>
      <c r="H3797">
        <f>Ergebnis!$C$3/1000*Eigenverbrauch!E3797</f>
        <v>0.26181843618956152</v>
      </c>
      <c r="I3797">
        <f>Ergebnis!$C$4/1000*Eigenverbrauch!F3797</f>
        <v>0</v>
      </c>
      <c r="J3797">
        <f t="shared" si="177"/>
        <v>0</v>
      </c>
      <c r="K3797">
        <f t="shared" si="178"/>
        <v>0</v>
      </c>
      <c r="L3797">
        <f t="shared" si="179"/>
        <v>0</v>
      </c>
    </row>
    <row r="3798" spans="2:12" x14ac:dyDescent="0.35">
      <c r="B3798" s="30">
        <v>41067</v>
      </c>
      <c r="C3798" s="31" t="s">
        <v>55</v>
      </c>
      <c r="D3798" s="32">
        <v>0</v>
      </c>
      <c r="E3798" s="32">
        <v>7.9739848459693841E-2</v>
      </c>
      <c r="F3798">
        <v>0</v>
      </c>
      <c r="G3798">
        <f>(D3798*Ergebnis!$C$2*Ergebnis!$C$6)</f>
        <v>0</v>
      </c>
      <c r="H3798">
        <f>Ergebnis!$C$3/1000*Eigenverbrauch!E3798</f>
        <v>0.23921954537908152</v>
      </c>
      <c r="I3798">
        <f>Ergebnis!$C$4/1000*Eigenverbrauch!F3798</f>
        <v>0</v>
      </c>
      <c r="J3798">
        <f t="shared" si="177"/>
        <v>0</v>
      </c>
      <c r="K3798">
        <f t="shared" si="178"/>
        <v>0</v>
      </c>
      <c r="L3798">
        <f t="shared" si="179"/>
        <v>0</v>
      </c>
    </row>
    <row r="3799" spans="2:12" x14ac:dyDescent="0.35">
      <c r="B3799" s="30">
        <v>41067</v>
      </c>
      <c r="C3799" s="31" t="s">
        <v>56</v>
      </c>
      <c r="D3799" s="32">
        <v>0</v>
      </c>
      <c r="E3799" s="32">
        <v>7.5079937393861124E-2</v>
      </c>
      <c r="F3799">
        <v>0</v>
      </c>
      <c r="G3799">
        <f>(D3799*Ergebnis!$C$2*Ergebnis!$C$6)</f>
        <v>0</v>
      </c>
      <c r="H3799">
        <f>Ergebnis!$C$3/1000*Eigenverbrauch!E3799</f>
        <v>0.22523981218158337</v>
      </c>
      <c r="I3799">
        <f>Ergebnis!$C$4/1000*Eigenverbrauch!F3799</f>
        <v>0</v>
      </c>
      <c r="J3799">
        <f t="shared" si="177"/>
        <v>0</v>
      </c>
      <c r="K3799">
        <f t="shared" si="178"/>
        <v>0</v>
      </c>
      <c r="L3799">
        <f t="shared" si="179"/>
        <v>0</v>
      </c>
    </row>
    <row r="3800" spans="2:12" x14ac:dyDescent="0.35">
      <c r="B3800" s="30">
        <v>41067</v>
      </c>
      <c r="C3800" s="31" t="s">
        <v>57</v>
      </c>
      <c r="D3800" s="32">
        <v>0</v>
      </c>
      <c r="E3800" s="32">
        <v>7.5508994240145733E-2</v>
      </c>
      <c r="F3800">
        <v>0</v>
      </c>
      <c r="G3800">
        <f>(D3800*Ergebnis!$C$2*Ergebnis!$C$6)</f>
        <v>0</v>
      </c>
      <c r="H3800">
        <f>Ergebnis!$C$3/1000*Eigenverbrauch!E3800</f>
        <v>0.2265269827204372</v>
      </c>
      <c r="I3800">
        <f>Ergebnis!$C$4/1000*Eigenverbrauch!F3800</f>
        <v>0</v>
      </c>
      <c r="J3800">
        <f t="shared" si="177"/>
        <v>0</v>
      </c>
      <c r="K3800">
        <f t="shared" si="178"/>
        <v>0</v>
      </c>
      <c r="L3800">
        <f t="shared" si="179"/>
        <v>0</v>
      </c>
    </row>
    <row r="3801" spans="2:12" x14ac:dyDescent="0.35">
      <c r="B3801" s="30">
        <v>41067</v>
      </c>
      <c r="C3801" s="31" t="s">
        <v>58</v>
      </c>
      <c r="D3801" s="32">
        <v>4.6014326468517318E-7</v>
      </c>
      <c r="E3801" s="32">
        <v>8.1259885327604559E-2</v>
      </c>
      <c r="F3801">
        <v>0</v>
      </c>
      <c r="G3801">
        <f>(D3801*Ergebnis!$C$2*Ergebnis!$C$6)</f>
        <v>3.0185398163347361E-3</v>
      </c>
      <c r="H3801">
        <f>Ergebnis!$C$3/1000*Eigenverbrauch!E3801</f>
        <v>0.24377965598281368</v>
      </c>
      <c r="I3801">
        <f>Ergebnis!$C$4/1000*Eigenverbrauch!F3801</f>
        <v>0</v>
      </c>
      <c r="J3801">
        <f t="shared" si="177"/>
        <v>2.5657588438845256E-3</v>
      </c>
      <c r="K3801">
        <f t="shared" si="178"/>
        <v>4.5278097245021048E-4</v>
      </c>
      <c r="L3801">
        <f t="shared" si="179"/>
        <v>0</v>
      </c>
    </row>
    <row r="3802" spans="2:12" x14ac:dyDescent="0.35">
      <c r="B3802" s="30">
        <v>41067</v>
      </c>
      <c r="C3802" s="31" t="s">
        <v>59</v>
      </c>
      <c r="D3802" s="32">
        <v>1.7064741644610137E-5</v>
      </c>
      <c r="E3802" s="32">
        <v>9.2279392033793414E-2</v>
      </c>
      <c r="F3802">
        <v>0</v>
      </c>
      <c r="G3802">
        <f>(D3802*Ergebnis!$C$2*Ergebnis!$C$6)</f>
        <v>0.1119447051886425</v>
      </c>
      <c r="H3802">
        <f>Ergebnis!$C$3/1000*Eigenverbrauch!E3802</f>
        <v>0.27683817610138023</v>
      </c>
      <c r="I3802">
        <f>Ergebnis!$C$4/1000*Eigenverbrauch!F3802</f>
        <v>0</v>
      </c>
      <c r="J3802">
        <f t="shared" si="177"/>
        <v>9.515299941034612E-2</v>
      </c>
      <c r="K3802">
        <f t="shared" si="178"/>
        <v>1.6791705778296376E-2</v>
      </c>
      <c r="L3802">
        <f t="shared" si="179"/>
        <v>0</v>
      </c>
    </row>
    <row r="3803" spans="2:12" x14ac:dyDescent="0.35">
      <c r="B3803" s="30">
        <v>41067</v>
      </c>
      <c r="C3803" s="31" t="s">
        <v>60</v>
      </c>
      <c r="D3803" s="32">
        <v>2.5938933177824193E-5</v>
      </c>
      <c r="E3803" s="32">
        <v>0.10556785164458865</v>
      </c>
      <c r="F3803">
        <v>0</v>
      </c>
      <c r="G3803">
        <f>(D3803*Ergebnis!$C$2*Ergebnis!$C$6)</f>
        <v>0.17015940164652671</v>
      </c>
      <c r="H3803">
        <f>Ergebnis!$C$3/1000*Eigenverbrauch!E3803</f>
        <v>0.31670355493376595</v>
      </c>
      <c r="I3803">
        <f>Ergebnis!$C$4/1000*Eigenverbrauch!F3803</f>
        <v>0</v>
      </c>
      <c r="J3803">
        <f t="shared" si="177"/>
        <v>0.14463549139954771</v>
      </c>
      <c r="K3803">
        <f t="shared" si="178"/>
        <v>2.5523910246979004E-2</v>
      </c>
      <c r="L3803">
        <f t="shared" si="179"/>
        <v>0</v>
      </c>
    </row>
    <row r="3804" spans="2:12" x14ac:dyDescent="0.35">
      <c r="B3804" s="30">
        <v>41067</v>
      </c>
      <c r="C3804" s="31" t="s">
        <v>61</v>
      </c>
      <c r="D3804" s="32">
        <v>1.2469882472968195E-4</v>
      </c>
      <c r="E3804" s="32">
        <v>0.13100555937430827</v>
      </c>
      <c r="F3804">
        <v>0</v>
      </c>
      <c r="G3804">
        <f>(D3804*Ergebnis!$C$2*Ergebnis!$C$6)</f>
        <v>0.81802429022671352</v>
      </c>
      <c r="H3804">
        <f>Ergebnis!$C$3/1000*Eigenverbrauch!E3804</f>
        <v>0.39301667812292485</v>
      </c>
      <c r="I3804">
        <f>Ergebnis!$C$4/1000*Eigenverbrauch!F3804</f>
        <v>0</v>
      </c>
      <c r="J3804">
        <f t="shared" si="177"/>
        <v>0.3340641764044861</v>
      </c>
      <c r="K3804">
        <f t="shared" si="178"/>
        <v>0.48396011382222742</v>
      </c>
      <c r="L3804">
        <f t="shared" si="179"/>
        <v>0</v>
      </c>
    </row>
    <row r="3805" spans="2:12" x14ac:dyDescent="0.35">
      <c r="B3805" s="30">
        <v>41067</v>
      </c>
      <c r="C3805" s="31" t="s">
        <v>62</v>
      </c>
      <c r="D3805" s="32">
        <v>3.4771054469695604E-4</v>
      </c>
      <c r="E3805" s="32">
        <v>0.15356056707555055</v>
      </c>
      <c r="F3805">
        <v>0</v>
      </c>
      <c r="G3805">
        <f>(D3805*Ergebnis!$C$2*Ergebnis!$C$6)</f>
        <v>2.2809811732120315</v>
      </c>
      <c r="H3805">
        <f>Ergebnis!$C$3/1000*Eigenverbrauch!E3805</f>
        <v>0.46068170122665164</v>
      </c>
      <c r="I3805">
        <f>Ergebnis!$C$4/1000*Eigenverbrauch!F3805</f>
        <v>0</v>
      </c>
      <c r="J3805">
        <f t="shared" si="177"/>
        <v>0.39157944604265388</v>
      </c>
      <c r="K3805">
        <f t="shared" si="178"/>
        <v>1.8894017271693777</v>
      </c>
      <c r="L3805">
        <f t="shared" si="179"/>
        <v>0</v>
      </c>
    </row>
    <row r="3806" spans="2:12" x14ac:dyDescent="0.35">
      <c r="B3806" s="30">
        <v>41067</v>
      </c>
      <c r="C3806" s="31" t="s">
        <v>63</v>
      </c>
      <c r="D3806" s="32">
        <v>5.4120736097228118E-4</v>
      </c>
      <c r="E3806" s="32">
        <v>0.16291517374186384</v>
      </c>
      <c r="F3806">
        <v>0</v>
      </c>
      <c r="G3806">
        <f>(D3806*Ergebnis!$C$2*Ergebnis!$C$6)</f>
        <v>3.5503202879781646</v>
      </c>
      <c r="H3806">
        <f>Ergebnis!$C$3/1000*Eigenverbrauch!E3806</f>
        <v>0.48874552122559156</v>
      </c>
      <c r="I3806">
        <f>Ergebnis!$C$4/1000*Eigenverbrauch!F3806</f>
        <v>0</v>
      </c>
      <c r="J3806">
        <f t="shared" si="177"/>
        <v>0.41543369304175282</v>
      </c>
      <c r="K3806">
        <f t="shared" si="178"/>
        <v>3.134886594936412</v>
      </c>
      <c r="L3806">
        <f t="shared" si="179"/>
        <v>0</v>
      </c>
    </row>
    <row r="3807" spans="2:12" x14ac:dyDescent="0.35">
      <c r="B3807" s="30">
        <v>41067</v>
      </c>
      <c r="C3807" s="31" t="s">
        <v>64</v>
      </c>
      <c r="D3807" s="32">
        <v>6.9238414384698987E-4</v>
      </c>
      <c r="E3807" s="32">
        <v>0.16997288384792136</v>
      </c>
      <c r="F3807">
        <v>0</v>
      </c>
      <c r="G3807">
        <f>(D3807*Ergebnis!$C$2*Ergebnis!$C$6)</f>
        <v>4.5420399836362533</v>
      </c>
      <c r="H3807">
        <f>Ergebnis!$C$3/1000*Eigenverbrauch!E3807</f>
        <v>0.50991865154376415</v>
      </c>
      <c r="I3807">
        <f>Ergebnis!$C$4/1000*Eigenverbrauch!F3807</f>
        <v>0</v>
      </c>
      <c r="J3807">
        <f t="shared" si="177"/>
        <v>0.43343085381219953</v>
      </c>
      <c r="K3807">
        <f t="shared" si="178"/>
        <v>4.1086091298240541</v>
      </c>
      <c r="L3807">
        <f t="shared" si="179"/>
        <v>0</v>
      </c>
    </row>
    <row r="3808" spans="2:12" x14ac:dyDescent="0.35">
      <c r="B3808" s="30">
        <v>41067</v>
      </c>
      <c r="C3808" s="31" t="s">
        <v>65</v>
      </c>
      <c r="D3808" s="32">
        <v>7.3373130291655756E-4</v>
      </c>
      <c r="E3808" s="32">
        <v>0.16503726677228589</v>
      </c>
      <c r="F3808">
        <v>0</v>
      </c>
      <c r="G3808">
        <f>(D3808*Ergebnis!$C$2*Ergebnis!$C$6)</f>
        <v>4.813277347132618</v>
      </c>
      <c r="H3808">
        <f>Ergebnis!$C$3/1000*Eigenverbrauch!E3808</f>
        <v>0.49511180031685764</v>
      </c>
      <c r="I3808">
        <f>Ergebnis!$C$4/1000*Eigenverbrauch!F3808</f>
        <v>0</v>
      </c>
      <c r="J3808">
        <f t="shared" si="177"/>
        <v>0.42084503026932901</v>
      </c>
      <c r="K3808">
        <f t="shared" si="178"/>
        <v>4.3924323168632888</v>
      </c>
      <c r="L3808">
        <f t="shared" si="179"/>
        <v>0</v>
      </c>
    </row>
    <row r="3809" spans="2:12" x14ac:dyDescent="0.35">
      <c r="B3809" s="30">
        <v>41067</v>
      </c>
      <c r="C3809" s="31" t="s">
        <v>66</v>
      </c>
      <c r="D3809" s="32">
        <v>7.0135036403314098E-4</v>
      </c>
      <c r="E3809" s="32">
        <v>0.15109305961684916</v>
      </c>
      <c r="F3809">
        <v>0</v>
      </c>
      <c r="G3809">
        <f>(D3809*Ergebnis!$C$2*Ergebnis!$C$6)</f>
        <v>4.6008583880574045</v>
      </c>
      <c r="H3809">
        <f>Ergebnis!$C$3/1000*Eigenverbrauch!E3809</f>
        <v>0.45327917885054747</v>
      </c>
      <c r="I3809">
        <f>Ergebnis!$C$4/1000*Eigenverbrauch!F3809</f>
        <v>0</v>
      </c>
      <c r="J3809">
        <f t="shared" si="177"/>
        <v>0.38528730202296535</v>
      </c>
      <c r="K3809">
        <f t="shared" si="178"/>
        <v>4.2155710860344389</v>
      </c>
      <c r="L3809">
        <f t="shared" si="179"/>
        <v>0</v>
      </c>
    </row>
    <row r="3810" spans="2:12" x14ac:dyDescent="0.35">
      <c r="B3810" s="30">
        <v>41067</v>
      </c>
      <c r="C3810" s="31" t="s">
        <v>67</v>
      </c>
      <c r="D3810" s="32">
        <v>6.5738696183007754E-4</v>
      </c>
      <c r="E3810" s="32">
        <v>0.13841927007539973</v>
      </c>
      <c r="F3810">
        <v>0</v>
      </c>
      <c r="G3810">
        <f>(D3810*Ergebnis!$C$2*Ergebnis!$C$6)</f>
        <v>4.3124584696053088</v>
      </c>
      <c r="H3810">
        <f>Ergebnis!$C$3/1000*Eigenverbrauch!E3810</f>
        <v>0.41525781022619918</v>
      </c>
      <c r="I3810">
        <f>Ergebnis!$C$4/1000*Eigenverbrauch!F3810</f>
        <v>0</v>
      </c>
      <c r="J3810">
        <f t="shared" si="177"/>
        <v>0.35296913869226931</v>
      </c>
      <c r="K3810">
        <f t="shared" si="178"/>
        <v>3.9594893309130397</v>
      </c>
      <c r="L3810">
        <f t="shared" si="179"/>
        <v>0</v>
      </c>
    </row>
    <row r="3811" spans="2:12" x14ac:dyDescent="0.35">
      <c r="B3811" s="30">
        <v>41067</v>
      </c>
      <c r="C3811" s="31" t="s">
        <v>68</v>
      </c>
      <c r="D3811" s="32">
        <v>5.6371494009059585E-4</v>
      </c>
      <c r="E3811" s="32">
        <v>0.12907708868717968</v>
      </c>
      <c r="F3811">
        <v>0</v>
      </c>
      <c r="G3811">
        <f>(D3811*Ergebnis!$C$2*Ergebnis!$C$6)</f>
        <v>3.6979700069943089</v>
      </c>
      <c r="H3811">
        <f>Ergebnis!$C$3/1000*Eigenverbrauch!E3811</f>
        <v>0.38723126606153901</v>
      </c>
      <c r="I3811">
        <f>Ergebnis!$C$4/1000*Eigenverbrauch!F3811</f>
        <v>0</v>
      </c>
      <c r="J3811">
        <f t="shared" si="177"/>
        <v>0.32914657615230813</v>
      </c>
      <c r="K3811">
        <f t="shared" si="178"/>
        <v>3.3688234308420006</v>
      </c>
      <c r="L3811">
        <f t="shared" si="179"/>
        <v>0</v>
      </c>
    </row>
    <row r="3812" spans="2:12" x14ac:dyDescent="0.35">
      <c r="B3812" s="30">
        <v>41067</v>
      </c>
      <c r="C3812" s="31" t="s">
        <v>69</v>
      </c>
      <c r="D3812" s="32">
        <v>4.2935310680252531E-4</v>
      </c>
      <c r="E3812" s="32">
        <v>0.13055834013506398</v>
      </c>
      <c r="F3812">
        <v>0</v>
      </c>
      <c r="G3812">
        <f>(D3812*Ergebnis!$C$2*Ergebnis!$C$6)</f>
        <v>2.8165563806245659</v>
      </c>
      <c r="H3812">
        <f>Ergebnis!$C$3/1000*Eigenverbrauch!E3812</f>
        <v>0.39167502040519198</v>
      </c>
      <c r="I3812">
        <f>Ergebnis!$C$4/1000*Eigenverbrauch!F3812</f>
        <v>0</v>
      </c>
      <c r="J3812">
        <f t="shared" si="177"/>
        <v>0.33292376734441315</v>
      </c>
      <c r="K3812">
        <f t="shared" si="178"/>
        <v>2.4836326132801529</v>
      </c>
      <c r="L3812">
        <f t="shared" si="179"/>
        <v>0</v>
      </c>
    </row>
    <row r="3813" spans="2:12" x14ac:dyDescent="0.35">
      <c r="B3813" s="30">
        <v>41067</v>
      </c>
      <c r="C3813" s="31" t="s">
        <v>70</v>
      </c>
      <c r="D3813" s="32">
        <v>2.4609776490405023E-4</v>
      </c>
      <c r="E3813" s="32">
        <v>0.13591821734678641</v>
      </c>
      <c r="F3813">
        <v>0</v>
      </c>
      <c r="G3813">
        <f>(D3813*Ergebnis!$C$2*Ergebnis!$C$6)</f>
        <v>1.6144013377705695</v>
      </c>
      <c r="H3813">
        <f>Ergebnis!$C$3/1000*Eigenverbrauch!E3813</f>
        <v>0.40775465204035921</v>
      </c>
      <c r="I3813">
        <f>Ergebnis!$C$4/1000*Eigenverbrauch!F3813</f>
        <v>0</v>
      </c>
      <c r="J3813">
        <f t="shared" si="177"/>
        <v>0.34659145423430532</v>
      </c>
      <c r="K3813">
        <f t="shared" si="178"/>
        <v>1.2678098835362641</v>
      </c>
      <c r="L3813">
        <f t="shared" si="179"/>
        <v>0</v>
      </c>
    </row>
    <row r="3814" spans="2:12" x14ac:dyDescent="0.35">
      <c r="B3814" s="30">
        <v>41067</v>
      </c>
      <c r="C3814" s="31" t="s">
        <v>71</v>
      </c>
      <c r="D3814" s="32">
        <v>1.2036033109122173E-4</v>
      </c>
      <c r="E3814" s="32">
        <v>0.14416028337851433</v>
      </c>
      <c r="F3814">
        <v>0</v>
      </c>
      <c r="G3814">
        <f>(D3814*Ergebnis!$C$2*Ergebnis!$C$6)</f>
        <v>0.78956377195841454</v>
      </c>
      <c r="H3814">
        <f>Ergebnis!$C$3/1000*Eigenverbrauch!E3814</f>
        <v>0.43248085013554299</v>
      </c>
      <c r="I3814">
        <f>Ergebnis!$C$4/1000*Eigenverbrauch!F3814</f>
        <v>0</v>
      </c>
      <c r="J3814">
        <f t="shared" si="177"/>
        <v>0.36760872261521155</v>
      </c>
      <c r="K3814">
        <f t="shared" si="178"/>
        <v>0.42195504934320299</v>
      </c>
      <c r="L3814">
        <f t="shared" si="179"/>
        <v>0</v>
      </c>
    </row>
    <row r="3815" spans="2:12" x14ac:dyDescent="0.35">
      <c r="B3815" s="30">
        <v>41067</v>
      </c>
      <c r="C3815" s="31" t="s">
        <v>72</v>
      </c>
      <c r="D3815" s="32">
        <v>8.0380454865289965E-5</v>
      </c>
      <c r="E3815" s="32">
        <v>0.15149044386106639</v>
      </c>
      <c r="F3815">
        <v>0</v>
      </c>
      <c r="G3815">
        <f>(D3815*Ergebnis!$C$2*Ergebnis!$C$6)</f>
        <v>0.52729578391630216</v>
      </c>
      <c r="H3815">
        <f>Ergebnis!$C$3/1000*Eigenverbrauch!E3815</f>
        <v>0.45447133158319919</v>
      </c>
      <c r="I3815">
        <f>Ergebnis!$C$4/1000*Eigenverbrauch!F3815</f>
        <v>0</v>
      </c>
      <c r="J3815">
        <f t="shared" si="177"/>
        <v>0.38630063184571928</v>
      </c>
      <c r="K3815">
        <f t="shared" si="178"/>
        <v>0.14099515207058289</v>
      </c>
      <c r="L3815">
        <f t="shared" si="179"/>
        <v>0</v>
      </c>
    </row>
    <row r="3816" spans="2:12" x14ac:dyDescent="0.35">
      <c r="B3816" s="30">
        <v>41067</v>
      </c>
      <c r="C3816" s="31" t="s">
        <v>73</v>
      </c>
      <c r="D3816" s="32">
        <v>3.1815620015374829E-5</v>
      </c>
      <c r="E3816" s="32">
        <v>0.15672141495655403</v>
      </c>
      <c r="F3816">
        <v>0</v>
      </c>
      <c r="G3816">
        <f>(D3816*Ergebnis!$C$2*Ergebnis!$C$6)</f>
        <v>0.20871046730085888</v>
      </c>
      <c r="H3816">
        <f>Ergebnis!$C$3/1000*Eigenverbrauch!E3816</f>
        <v>0.47016424486966213</v>
      </c>
      <c r="I3816">
        <f>Ergebnis!$C$4/1000*Eigenverbrauch!F3816</f>
        <v>0</v>
      </c>
      <c r="J3816">
        <f t="shared" si="177"/>
        <v>0.17740389720573005</v>
      </c>
      <c r="K3816">
        <f t="shared" si="178"/>
        <v>3.1306570095128827E-2</v>
      </c>
      <c r="L3816">
        <f t="shared" si="179"/>
        <v>0</v>
      </c>
    </row>
    <row r="3817" spans="2:12" x14ac:dyDescent="0.35">
      <c r="B3817" s="30">
        <v>41067</v>
      </c>
      <c r="C3817" s="31" t="s">
        <v>74</v>
      </c>
      <c r="D3817" s="32">
        <v>6.4420057055924245E-7</v>
      </c>
      <c r="E3817" s="32">
        <v>0.14367130176385812</v>
      </c>
      <c r="F3817">
        <v>0</v>
      </c>
      <c r="G3817">
        <f>(D3817*Ergebnis!$C$2*Ergebnis!$C$6)</f>
        <v>4.2259557428686303E-3</v>
      </c>
      <c r="H3817">
        <f>Ergebnis!$C$3/1000*Eigenverbrauch!E3817</f>
        <v>0.43101390529157435</v>
      </c>
      <c r="I3817">
        <f>Ergebnis!$C$4/1000*Eigenverbrauch!F3817</f>
        <v>0</v>
      </c>
      <c r="J3817">
        <f t="shared" si="177"/>
        <v>3.5920623814383358E-3</v>
      </c>
      <c r="K3817">
        <f t="shared" si="178"/>
        <v>6.338933614302945E-4</v>
      </c>
      <c r="L3817">
        <f t="shared" si="179"/>
        <v>0</v>
      </c>
    </row>
    <row r="3818" spans="2:12" x14ac:dyDescent="0.35">
      <c r="B3818" s="30">
        <v>41067</v>
      </c>
      <c r="C3818" s="31" t="s">
        <v>75</v>
      </c>
      <c r="D3818" s="32">
        <v>0</v>
      </c>
      <c r="E3818" s="32">
        <v>0.12176451253663798</v>
      </c>
      <c r="F3818">
        <v>0</v>
      </c>
      <c r="G3818">
        <f>(D3818*Ergebnis!$C$2*Ergebnis!$C$6)</f>
        <v>0</v>
      </c>
      <c r="H3818">
        <f>Ergebnis!$C$3/1000*Eigenverbrauch!E3818</f>
        <v>0.3652935376099139</v>
      </c>
      <c r="I3818">
        <f>Ergebnis!$C$4/1000*Eigenverbrauch!F3818</f>
        <v>0</v>
      </c>
      <c r="J3818">
        <f t="shared" si="177"/>
        <v>0</v>
      </c>
      <c r="K3818">
        <f t="shared" si="178"/>
        <v>0</v>
      </c>
      <c r="L3818">
        <f t="shared" si="179"/>
        <v>0</v>
      </c>
    </row>
    <row r="3819" spans="2:12" x14ac:dyDescent="0.35">
      <c r="B3819" s="30">
        <v>41067</v>
      </c>
      <c r="C3819" s="31" t="s">
        <v>76</v>
      </c>
      <c r="D3819" s="32">
        <v>0</v>
      </c>
      <c r="E3819" s="32">
        <v>9.8597192383851409E-2</v>
      </c>
      <c r="F3819">
        <v>0</v>
      </c>
      <c r="G3819">
        <f>(D3819*Ergebnis!$C$2*Ergebnis!$C$6)</f>
        <v>0</v>
      </c>
      <c r="H3819">
        <f>Ergebnis!$C$3/1000*Eigenverbrauch!E3819</f>
        <v>0.29579157715155424</v>
      </c>
      <c r="I3819">
        <f>Ergebnis!$C$4/1000*Eigenverbrauch!F3819</f>
        <v>0</v>
      </c>
      <c r="J3819">
        <f t="shared" si="177"/>
        <v>0</v>
      </c>
      <c r="K3819">
        <f t="shared" si="178"/>
        <v>0</v>
      </c>
      <c r="L3819">
        <f t="shared" si="179"/>
        <v>0</v>
      </c>
    </row>
    <row r="3820" spans="2:12" x14ac:dyDescent="0.35">
      <c r="B3820" s="30">
        <v>41068</v>
      </c>
      <c r="C3820" s="31" t="s">
        <v>53</v>
      </c>
      <c r="D3820" s="32">
        <v>0</v>
      </c>
      <c r="E3820" s="32">
        <v>7.9927681825913893E-2</v>
      </c>
      <c r="F3820">
        <v>0</v>
      </c>
      <c r="G3820">
        <f>(D3820*Ergebnis!$C$2*Ergebnis!$C$6)</f>
        <v>0</v>
      </c>
      <c r="H3820">
        <f>Ergebnis!$C$3/1000*Eigenverbrauch!E3820</f>
        <v>0.23978304547774168</v>
      </c>
      <c r="I3820">
        <f>Ergebnis!$C$4/1000*Eigenverbrauch!F3820</f>
        <v>0</v>
      </c>
      <c r="J3820">
        <f t="shared" si="177"/>
        <v>0</v>
      </c>
      <c r="K3820">
        <f t="shared" si="178"/>
        <v>0</v>
      </c>
      <c r="L3820">
        <f t="shared" si="179"/>
        <v>0</v>
      </c>
    </row>
    <row r="3821" spans="2:12" x14ac:dyDescent="0.35">
      <c r="B3821" s="30">
        <v>41068</v>
      </c>
      <c r="C3821" s="31" t="s">
        <v>54</v>
      </c>
      <c r="D3821" s="32">
        <v>0</v>
      </c>
      <c r="E3821" s="32">
        <v>6.9220163308359409E-2</v>
      </c>
      <c r="F3821">
        <v>0</v>
      </c>
      <c r="G3821">
        <f>(D3821*Ergebnis!$C$2*Ergebnis!$C$6)</f>
        <v>0</v>
      </c>
      <c r="H3821">
        <f>Ergebnis!$C$3/1000*Eigenverbrauch!E3821</f>
        <v>0.20766048992507824</v>
      </c>
      <c r="I3821">
        <f>Ergebnis!$C$4/1000*Eigenverbrauch!F3821</f>
        <v>0</v>
      </c>
      <c r="J3821">
        <f t="shared" si="177"/>
        <v>0</v>
      </c>
      <c r="K3821">
        <f t="shared" si="178"/>
        <v>0</v>
      </c>
      <c r="L3821">
        <f t="shared" si="179"/>
        <v>0</v>
      </c>
    </row>
    <row r="3822" spans="2:12" x14ac:dyDescent="0.35">
      <c r="B3822" s="30">
        <v>41068</v>
      </c>
      <c r="C3822" s="31" t="s">
        <v>55</v>
      </c>
      <c r="D3822" s="32">
        <v>0</v>
      </c>
      <c r="E3822" s="32">
        <v>6.5537877174100201E-2</v>
      </c>
      <c r="F3822">
        <v>0</v>
      </c>
      <c r="G3822">
        <f>(D3822*Ergebnis!$C$2*Ergebnis!$C$6)</f>
        <v>0</v>
      </c>
      <c r="H3822">
        <f>Ergebnis!$C$3/1000*Eigenverbrauch!E3822</f>
        <v>0.1966136315223006</v>
      </c>
      <c r="I3822">
        <f>Ergebnis!$C$4/1000*Eigenverbrauch!F3822</f>
        <v>0</v>
      </c>
      <c r="J3822">
        <f t="shared" si="177"/>
        <v>0</v>
      </c>
      <c r="K3822">
        <f t="shared" si="178"/>
        <v>0</v>
      </c>
      <c r="L3822">
        <f t="shared" si="179"/>
        <v>0</v>
      </c>
    </row>
    <row r="3823" spans="2:12" x14ac:dyDescent="0.35">
      <c r="B3823" s="30">
        <v>41068</v>
      </c>
      <c r="C3823" s="31" t="s">
        <v>56</v>
      </c>
      <c r="D3823" s="32">
        <v>0</v>
      </c>
      <c r="E3823" s="32">
        <v>6.5494202510669716E-2</v>
      </c>
      <c r="F3823">
        <v>0</v>
      </c>
      <c r="G3823">
        <f>(D3823*Ergebnis!$C$2*Ergebnis!$C$6)</f>
        <v>0</v>
      </c>
      <c r="H3823">
        <f>Ergebnis!$C$3/1000*Eigenverbrauch!E3823</f>
        <v>0.19648260753200913</v>
      </c>
      <c r="I3823">
        <f>Ergebnis!$C$4/1000*Eigenverbrauch!F3823</f>
        <v>0</v>
      </c>
      <c r="J3823">
        <f t="shared" si="177"/>
        <v>0</v>
      </c>
      <c r="K3823">
        <f t="shared" si="178"/>
        <v>0</v>
      </c>
      <c r="L3823">
        <f t="shared" si="179"/>
        <v>0</v>
      </c>
    </row>
    <row r="3824" spans="2:12" x14ac:dyDescent="0.35">
      <c r="B3824" s="30">
        <v>41068</v>
      </c>
      <c r="C3824" s="31" t="s">
        <v>57</v>
      </c>
      <c r="D3824" s="32">
        <v>0</v>
      </c>
      <c r="E3824" s="32">
        <v>7.1075121591043566E-2</v>
      </c>
      <c r="F3824">
        <v>0</v>
      </c>
      <c r="G3824">
        <f>(D3824*Ergebnis!$C$2*Ergebnis!$C$6)</f>
        <v>0</v>
      </c>
      <c r="H3824">
        <f>Ergebnis!$C$3/1000*Eigenverbrauch!E3824</f>
        <v>0.2132253647731307</v>
      </c>
      <c r="I3824">
        <f>Ergebnis!$C$4/1000*Eigenverbrauch!F3824</f>
        <v>0</v>
      </c>
      <c r="J3824">
        <f t="shared" si="177"/>
        <v>0</v>
      </c>
      <c r="K3824">
        <f t="shared" si="178"/>
        <v>0</v>
      </c>
      <c r="L3824">
        <f t="shared" si="179"/>
        <v>0</v>
      </c>
    </row>
    <row r="3825" spans="2:12" x14ac:dyDescent="0.35">
      <c r="B3825" s="30">
        <v>41068</v>
      </c>
      <c r="C3825" s="31" t="s">
        <v>58</v>
      </c>
      <c r="D3825" s="32">
        <v>0</v>
      </c>
      <c r="E3825" s="32">
        <v>8.332939864235496E-2</v>
      </c>
      <c r="F3825">
        <v>0</v>
      </c>
      <c r="G3825">
        <f>(D3825*Ergebnis!$C$2*Ergebnis!$C$6)</f>
        <v>0</v>
      </c>
      <c r="H3825">
        <f>Ergebnis!$C$3/1000*Eigenverbrauch!E3825</f>
        <v>0.24998819592706489</v>
      </c>
      <c r="I3825">
        <f>Ergebnis!$C$4/1000*Eigenverbrauch!F3825</f>
        <v>0</v>
      </c>
      <c r="J3825">
        <f t="shared" si="177"/>
        <v>0</v>
      </c>
      <c r="K3825">
        <f t="shared" si="178"/>
        <v>0</v>
      </c>
      <c r="L3825">
        <f t="shared" si="179"/>
        <v>0</v>
      </c>
    </row>
    <row r="3826" spans="2:12" x14ac:dyDescent="0.35">
      <c r="B3826" s="30">
        <v>41068</v>
      </c>
      <c r="C3826" s="31" t="s">
        <v>59</v>
      </c>
      <c r="D3826" s="32">
        <v>4.4568161922363922E-6</v>
      </c>
      <c r="E3826" s="32">
        <v>0.10251668683899223</v>
      </c>
      <c r="F3826">
        <v>0</v>
      </c>
      <c r="G3826">
        <f>(D3826*Ergebnis!$C$2*Ergebnis!$C$6)</f>
        <v>2.9236714221070732E-2</v>
      </c>
      <c r="H3826">
        <f>Ergebnis!$C$3/1000*Eigenverbrauch!E3826</f>
        <v>0.3075500605169767</v>
      </c>
      <c r="I3826">
        <f>Ergebnis!$C$4/1000*Eigenverbrauch!F3826</f>
        <v>0</v>
      </c>
      <c r="J3826">
        <f t="shared" si="177"/>
        <v>2.485120708791012E-2</v>
      </c>
      <c r="K3826">
        <f t="shared" si="178"/>
        <v>4.3855071331606113E-3</v>
      </c>
      <c r="L3826">
        <f t="shared" si="179"/>
        <v>0</v>
      </c>
    </row>
    <row r="3827" spans="2:12" x14ac:dyDescent="0.35">
      <c r="B3827" s="30">
        <v>41068</v>
      </c>
      <c r="C3827" s="31" t="s">
        <v>60</v>
      </c>
      <c r="D3827" s="32">
        <v>4.9222182370893957E-5</v>
      </c>
      <c r="E3827" s="32">
        <v>0.11426954118242071</v>
      </c>
      <c r="F3827">
        <v>0</v>
      </c>
      <c r="G3827">
        <f>(D3827*Ergebnis!$C$2*Ergebnis!$C$6)</f>
        <v>0.32289751635306435</v>
      </c>
      <c r="H3827">
        <f>Ergebnis!$C$3/1000*Eigenverbrauch!E3827</f>
        <v>0.3428086235472621</v>
      </c>
      <c r="I3827">
        <f>Ergebnis!$C$4/1000*Eigenverbrauch!F3827</f>
        <v>0</v>
      </c>
      <c r="J3827">
        <f t="shared" si="177"/>
        <v>0.27446288890010467</v>
      </c>
      <c r="K3827">
        <f t="shared" si="178"/>
        <v>4.8434627452959678E-2</v>
      </c>
      <c r="L3827">
        <f t="shared" si="179"/>
        <v>0</v>
      </c>
    </row>
    <row r="3828" spans="2:12" x14ac:dyDescent="0.35">
      <c r="B3828" s="30">
        <v>41068</v>
      </c>
      <c r="C3828" s="31" t="s">
        <v>61</v>
      </c>
      <c r="D3828" s="32">
        <v>5.5874539283199599E-5</v>
      </c>
      <c r="E3828" s="32">
        <v>0.11904257329986075</v>
      </c>
      <c r="F3828">
        <v>0</v>
      </c>
      <c r="G3828">
        <f>(D3828*Ergebnis!$C$2*Ergebnis!$C$6)</f>
        <v>0.36653697769778937</v>
      </c>
      <c r="H3828">
        <f>Ergebnis!$C$3/1000*Eigenverbrauch!E3828</f>
        <v>0.35712771989958225</v>
      </c>
      <c r="I3828">
        <f>Ergebnis!$C$4/1000*Eigenverbrauch!F3828</f>
        <v>0</v>
      </c>
      <c r="J3828">
        <f t="shared" si="177"/>
        <v>0.30355856191464492</v>
      </c>
      <c r="K3828">
        <f t="shared" si="178"/>
        <v>6.2978415783144448E-2</v>
      </c>
      <c r="L3828">
        <f t="shared" si="179"/>
        <v>0</v>
      </c>
    </row>
    <row r="3829" spans="2:12" x14ac:dyDescent="0.35">
      <c r="B3829" s="30">
        <v>41068</v>
      </c>
      <c r="C3829" s="31" t="s">
        <v>62</v>
      </c>
      <c r="D3829" s="32">
        <v>7.7488125772983161E-5</v>
      </c>
      <c r="E3829" s="32">
        <v>0.11603649675528288</v>
      </c>
      <c r="F3829">
        <v>0</v>
      </c>
      <c r="G3829">
        <f>(D3829*Ergebnis!$C$2*Ergebnis!$C$6)</f>
        <v>0.50832210507076958</v>
      </c>
      <c r="H3829">
        <f>Ergebnis!$C$3/1000*Eigenverbrauch!E3829</f>
        <v>0.34810949026584864</v>
      </c>
      <c r="I3829">
        <f>Ergebnis!$C$4/1000*Eigenverbrauch!F3829</f>
        <v>0</v>
      </c>
      <c r="J3829">
        <f t="shared" si="177"/>
        <v>0.29589306672597132</v>
      </c>
      <c r="K3829">
        <f t="shared" si="178"/>
        <v>0.21242903834479826</v>
      </c>
      <c r="L3829">
        <f t="shared" si="179"/>
        <v>0</v>
      </c>
    </row>
    <row r="3830" spans="2:12" x14ac:dyDescent="0.35">
      <c r="B3830" s="30">
        <v>41068</v>
      </c>
      <c r="C3830" s="31" t="s">
        <v>63</v>
      </c>
      <c r="D3830" s="32">
        <v>8.2115852320674049E-5</v>
      </c>
      <c r="E3830" s="32">
        <v>0.11392920322783533</v>
      </c>
      <c r="F3830">
        <v>0</v>
      </c>
      <c r="G3830">
        <f>(D3830*Ergebnis!$C$2*Ergebnis!$C$6)</f>
        <v>0.53867999122362176</v>
      </c>
      <c r="H3830">
        <f>Ergebnis!$C$3/1000*Eigenverbrauch!E3830</f>
        <v>0.34178760968350597</v>
      </c>
      <c r="I3830">
        <f>Ergebnis!$C$4/1000*Eigenverbrauch!F3830</f>
        <v>0</v>
      </c>
      <c r="J3830">
        <f t="shared" si="177"/>
        <v>0.29051946823098007</v>
      </c>
      <c r="K3830">
        <f t="shared" si="178"/>
        <v>0.24816052299264169</v>
      </c>
      <c r="L3830">
        <f t="shared" si="179"/>
        <v>0</v>
      </c>
    </row>
    <row r="3831" spans="2:12" x14ac:dyDescent="0.35">
      <c r="B3831" s="30">
        <v>41068</v>
      </c>
      <c r="C3831" s="31" t="s">
        <v>64</v>
      </c>
      <c r="D3831" s="32">
        <v>5.8701133623408521E-5</v>
      </c>
      <c r="E3831" s="32">
        <v>0.11807007322616038</v>
      </c>
      <c r="F3831">
        <v>0</v>
      </c>
      <c r="G3831">
        <f>(D3831*Ergebnis!$C$2*Ergebnis!$C$6)</f>
        <v>0.3850794365695599</v>
      </c>
      <c r="H3831">
        <f>Ergebnis!$C$3/1000*Eigenverbrauch!E3831</f>
        <v>0.35421021967848115</v>
      </c>
      <c r="I3831">
        <f>Ergebnis!$C$4/1000*Eigenverbrauch!F3831</f>
        <v>0</v>
      </c>
      <c r="J3831">
        <f t="shared" si="177"/>
        <v>0.30107868672670896</v>
      </c>
      <c r="K3831">
        <f t="shared" si="178"/>
        <v>8.4000749842850941E-2</v>
      </c>
      <c r="L3831">
        <f t="shared" si="179"/>
        <v>0</v>
      </c>
    </row>
    <row r="3832" spans="2:12" x14ac:dyDescent="0.35">
      <c r="B3832" s="30">
        <v>41068</v>
      </c>
      <c r="C3832" s="31" t="s">
        <v>65</v>
      </c>
      <c r="D3832" s="32">
        <v>1.6896460679239559E-4</v>
      </c>
      <c r="E3832" s="32">
        <v>0.12375659041111427</v>
      </c>
      <c r="F3832">
        <v>0</v>
      </c>
      <c r="G3832">
        <f>(D3832*Ergebnis!$C$2*Ergebnis!$C$6)</f>
        <v>1.1084078205581152</v>
      </c>
      <c r="H3832">
        <f>Ergebnis!$C$3/1000*Eigenverbrauch!E3832</f>
        <v>0.37126977123334282</v>
      </c>
      <c r="I3832">
        <f>Ergebnis!$C$4/1000*Eigenverbrauch!F3832</f>
        <v>0</v>
      </c>
      <c r="J3832">
        <f t="shared" si="177"/>
        <v>0.3155793055483414</v>
      </c>
      <c r="K3832">
        <f t="shared" si="178"/>
        <v>0.7928285150097738</v>
      </c>
      <c r="L3832">
        <f t="shared" si="179"/>
        <v>0</v>
      </c>
    </row>
    <row r="3833" spans="2:12" x14ac:dyDescent="0.35">
      <c r="B3833" s="30">
        <v>41068</v>
      </c>
      <c r="C3833" s="31" t="s">
        <v>66</v>
      </c>
      <c r="D3833" s="32">
        <v>7.0507095100188108E-5</v>
      </c>
      <c r="E3833" s="32">
        <v>0.12177561738195655</v>
      </c>
      <c r="F3833">
        <v>0</v>
      </c>
      <c r="G3833">
        <f>(D3833*Ergebnis!$C$2*Ergebnis!$C$6)</f>
        <v>0.46252654385723396</v>
      </c>
      <c r="H3833">
        <f>Ergebnis!$C$3/1000*Eigenverbrauch!E3833</f>
        <v>0.36532685214586968</v>
      </c>
      <c r="I3833">
        <f>Ergebnis!$C$4/1000*Eigenverbrauch!F3833</f>
        <v>0</v>
      </c>
      <c r="J3833">
        <f t="shared" si="177"/>
        <v>0.31052782432398923</v>
      </c>
      <c r="K3833">
        <f t="shared" si="178"/>
        <v>0.15199871953324473</v>
      </c>
      <c r="L3833">
        <f t="shared" si="179"/>
        <v>0</v>
      </c>
    </row>
    <row r="3834" spans="2:12" x14ac:dyDescent="0.35">
      <c r="B3834" s="30">
        <v>41068</v>
      </c>
      <c r="C3834" s="31" t="s">
        <v>67</v>
      </c>
      <c r="D3834" s="32">
        <v>1.2647366303632476E-4</v>
      </c>
      <c r="E3834" s="32">
        <v>0.11520360115594024</v>
      </c>
      <c r="F3834">
        <v>0</v>
      </c>
      <c r="G3834">
        <f>(D3834*Ergebnis!$C$2*Ergebnis!$C$6)</f>
        <v>0.82966722951829042</v>
      </c>
      <c r="H3834">
        <f>Ergebnis!$C$3/1000*Eigenverbrauch!E3834</f>
        <v>0.34561080346782069</v>
      </c>
      <c r="I3834">
        <f>Ergebnis!$C$4/1000*Eigenverbrauch!F3834</f>
        <v>0</v>
      </c>
      <c r="J3834">
        <f t="shared" si="177"/>
        <v>0.29376918294764759</v>
      </c>
      <c r="K3834">
        <f t="shared" si="178"/>
        <v>0.53589804657064288</v>
      </c>
      <c r="L3834">
        <f t="shared" si="179"/>
        <v>0</v>
      </c>
    </row>
    <row r="3835" spans="2:12" x14ac:dyDescent="0.35">
      <c r="B3835" s="30">
        <v>41068</v>
      </c>
      <c r="C3835" s="31" t="s">
        <v>68</v>
      </c>
      <c r="D3835" s="32">
        <v>6.6313217916343241E-5</v>
      </c>
      <c r="E3835" s="32">
        <v>0.11057956805588094</v>
      </c>
      <c r="F3835">
        <v>0</v>
      </c>
      <c r="G3835">
        <f>(D3835*Ergebnis!$C$2*Ergebnis!$C$6)</f>
        <v>0.43501470953121169</v>
      </c>
      <c r="H3835">
        <f>Ergebnis!$C$3/1000*Eigenverbrauch!E3835</f>
        <v>0.33173870416764284</v>
      </c>
      <c r="I3835">
        <f>Ergebnis!$C$4/1000*Eigenverbrauch!F3835</f>
        <v>0</v>
      </c>
      <c r="J3835">
        <f t="shared" si="177"/>
        <v>0.28197789854249639</v>
      </c>
      <c r="K3835">
        <f t="shared" si="178"/>
        <v>0.1530368109887153</v>
      </c>
      <c r="L3835">
        <f t="shared" si="179"/>
        <v>0</v>
      </c>
    </row>
    <row r="3836" spans="2:12" x14ac:dyDescent="0.35">
      <c r="B3836" s="30">
        <v>41068</v>
      </c>
      <c r="C3836" s="31" t="s">
        <v>69</v>
      </c>
      <c r="D3836" s="32">
        <v>4.0137639630966681E-5</v>
      </c>
      <c r="E3836" s="32">
        <v>0.10901168374016587</v>
      </c>
      <c r="F3836">
        <v>0</v>
      </c>
      <c r="G3836">
        <f>(D3836*Ergebnis!$C$2*Ergebnis!$C$6)</f>
        <v>0.26330291597914141</v>
      </c>
      <c r="H3836">
        <f>Ergebnis!$C$3/1000*Eigenverbrauch!E3836</f>
        <v>0.32703505122049759</v>
      </c>
      <c r="I3836">
        <f>Ergebnis!$C$4/1000*Eigenverbrauch!F3836</f>
        <v>0</v>
      </c>
      <c r="J3836">
        <f t="shared" si="177"/>
        <v>0.22380747858227018</v>
      </c>
      <c r="K3836">
        <f t="shared" si="178"/>
        <v>3.9495437396871225E-2</v>
      </c>
      <c r="L3836">
        <f t="shared" si="179"/>
        <v>0</v>
      </c>
    </row>
    <row r="3837" spans="2:12" x14ac:dyDescent="0.35">
      <c r="B3837" s="30">
        <v>41068</v>
      </c>
      <c r="C3837" s="31" t="s">
        <v>70</v>
      </c>
      <c r="D3837" s="32">
        <v>2.6399076442509365E-5</v>
      </c>
      <c r="E3837" s="32">
        <v>0.11644647151839617</v>
      </c>
      <c r="F3837">
        <v>0</v>
      </c>
      <c r="G3837">
        <f>(D3837*Ergebnis!$C$2*Ergebnis!$C$6)</f>
        <v>0.17317794146286145</v>
      </c>
      <c r="H3837">
        <f>Ergebnis!$C$3/1000*Eigenverbrauch!E3837</f>
        <v>0.34933941455518852</v>
      </c>
      <c r="I3837">
        <f>Ergebnis!$C$4/1000*Eigenverbrauch!F3837</f>
        <v>0</v>
      </c>
      <c r="J3837">
        <f t="shared" si="177"/>
        <v>0.14720125024343222</v>
      </c>
      <c r="K3837">
        <f t="shared" si="178"/>
        <v>2.5976691219429221E-2</v>
      </c>
      <c r="L3837">
        <f t="shared" si="179"/>
        <v>0</v>
      </c>
    </row>
    <row r="3838" spans="2:12" x14ac:dyDescent="0.35">
      <c r="B3838" s="30">
        <v>41068</v>
      </c>
      <c r="C3838" s="31" t="s">
        <v>71</v>
      </c>
      <c r="D3838" s="32">
        <v>1.3146950419576377E-5</v>
      </c>
      <c r="E3838" s="32">
        <v>0.13281735756405599</v>
      </c>
      <c r="F3838">
        <v>0</v>
      </c>
      <c r="G3838">
        <f>(D3838*Ergebnis!$C$2*Ergebnis!$C$6)</f>
        <v>8.6243994752421033E-2</v>
      </c>
      <c r="H3838">
        <f>Ergebnis!$C$3/1000*Eigenverbrauch!E3838</f>
        <v>0.39845207269216798</v>
      </c>
      <c r="I3838">
        <f>Ergebnis!$C$4/1000*Eigenverbrauch!F3838</f>
        <v>0</v>
      </c>
      <c r="J3838">
        <f t="shared" si="177"/>
        <v>7.3307395539557882E-2</v>
      </c>
      <c r="K3838">
        <f t="shared" si="178"/>
        <v>1.2936599212863151E-2</v>
      </c>
      <c r="L3838">
        <f t="shared" si="179"/>
        <v>0</v>
      </c>
    </row>
    <row r="3839" spans="2:12" x14ac:dyDescent="0.35">
      <c r="B3839" s="30">
        <v>41068</v>
      </c>
      <c r="C3839" s="31" t="s">
        <v>72</v>
      </c>
      <c r="D3839" s="32">
        <v>1.1990018782653655E-5</v>
      </c>
      <c r="E3839" s="32">
        <v>0.13870609611315737</v>
      </c>
      <c r="F3839">
        <v>0</v>
      </c>
      <c r="G3839">
        <f>(D3839*Ergebnis!$C$2*Ergebnis!$C$6)</f>
        <v>7.8654523214207975E-2</v>
      </c>
      <c r="H3839">
        <f>Ergebnis!$C$3/1000*Eigenverbrauch!E3839</f>
        <v>0.41611828833947212</v>
      </c>
      <c r="I3839">
        <f>Ergebnis!$C$4/1000*Eigenverbrauch!F3839</f>
        <v>0</v>
      </c>
      <c r="J3839">
        <f t="shared" si="177"/>
        <v>6.6856344732076772E-2</v>
      </c>
      <c r="K3839">
        <f t="shared" si="178"/>
        <v>1.1798178482131202E-2</v>
      </c>
      <c r="L3839">
        <f t="shared" si="179"/>
        <v>0</v>
      </c>
    </row>
    <row r="3840" spans="2:12" x14ac:dyDescent="0.35">
      <c r="B3840" s="30">
        <v>41068</v>
      </c>
      <c r="C3840" s="31" t="s">
        <v>73</v>
      </c>
      <c r="D3840" s="32">
        <v>0</v>
      </c>
      <c r="E3840" s="32">
        <v>0.14634644350551015</v>
      </c>
      <c r="F3840">
        <v>0</v>
      </c>
      <c r="G3840">
        <f>(D3840*Ergebnis!$C$2*Ergebnis!$C$6)</f>
        <v>0</v>
      </c>
      <c r="H3840">
        <f>Ergebnis!$C$3/1000*Eigenverbrauch!E3840</f>
        <v>0.43903933051653043</v>
      </c>
      <c r="I3840">
        <f>Ergebnis!$C$4/1000*Eigenverbrauch!F3840</f>
        <v>0</v>
      </c>
      <c r="J3840">
        <f t="shared" si="177"/>
        <v>0</v>
      </c>
      <c r="K3840">
        <f t="shared" si="178"/>
        <v>0</v>
      </c>
      <c r="L3840">
        <f t="shared" si="179"/>
        <v>0</v>
      </c>
    </row>
    <row r="3841" spans="2:12" x14ac:dyDescent="0.35">
      <c r="B3841" s="30">
        <v>41068</v>
      </c>
      <c r="C3841" s="31" t="s">
        <v>74</v>
      </c>
      <c r="D3841" s="32">
        <v>0</v>
      </c>
      <c r="E3841" s="32">
        <v>0.14327986092292191</v>
      </c>
      <c r="F3841">
        <v>0</v>
      </c>
      <c r="G3841">
        <f>(D3841*Ergebnis!$C$2*Ergebnis!$C$6)</f>
        <v>0</v>
      </c>
      <c r="H3841">
        <f>Ergebnis!$C$3/1000*Eigenverbrauch!E3841</f>
        <v>0.42983958276876577</v>
      </c>
      <c r="I3841">
        <f>Ergebnis!$C$4/1000*Eigenverbrauch!F3841</f>
        <v>0</v>
      </c>
      <c r="J3841">
        <f t="shared" si="177"/>
        <v>0</v>
      </c>
      <c r="K3841">
        <f t="shared" si="178"/>
        <v>0</v>
      </c>
      <c r="L3841">
        <f t="shared" si="179"/>
        <v>0</v>
      </c>
    </row>
    <row r="3842" spans="2:12" x14ac:dyDescent="0.35">
      <c r="B3842" s="30">
        <v>41068</v>
      </c>
      <c r="C3842" s="31" t="s">
        <v>75</v>
      </c>
      <c r="D3842" s="32">
        <v>0</v>
      </c>
      <c r="E3842" s="32">
        <v>0.12506211812177023</v>
      </c>
      <c r="F3842">
        <v>0</v>
      </c>
      <c r="G3842">
        <f>(D3842*Ergebnis!$C$2*Ergebnis!$C$6)</f>
        <v>0</v>
      </c>
      <c r="H3842">
        <f>Ergebnis!$C$3/1000*Eigenverbrauch!E3842</f>
        <v>0.37518635436531067</v>
      </c>
      <c r="I3842">
        <f>Ergebnis!$C$4/1000*Eigenverbrauch!F3842</f>
        <v>0</v>
      </c>
      <c r="J3842">
        <f t="shared" si="177"/>
        <v>0</v>
      </c>
      <c r="K3842">
        <f t="shared" si="178"/>
        <v>0</v>
      </c>
      <c r="L3842">
        <f t="shared" si="179"/>
        <v>0</v>
      </c>
    </row>
    <row r="3843" spans="2:12" x14ac:dyDescent="0.35">
      <c r="B3843" s="30">
        <v>41068</v>
      </c>
      <c r="C3843" s="31" t="s">
        <v>76</v>
      </c>
      <c r="D3843" s="32">
        <v>0</v>
      </c>
      <c r="E3843" s="32">
        <v>9.8434261738431186E-2</v>
      </c>
      <c r="F3843">
        <v>0</v>
      </c>
      <c r="G3843">
        <f>(D3843*Ergebnis!$C$2*Ergebnis!$C$6)</f>
        <v>0</v>
      </c>
      <c r="H3843">
        <f>Ergebnis!$C$3/1000*Eigenverbrauch!E3843</f>
        <v>0.29530278521529357</v>
      </c>
      <c r="I3843">
        <f>Ergebnis!$C$4/1000*Eigenverbrauch!F3843</f>
        <v>0</v>
      </c>
      <c r="J3843">
        <f t="shared" si="177"/>
        <v>0</v>
      </c>
      <c r="K3843">
        <f t="shared" si="178"/>
        <v>0</v>
      </c>
      <c r="L3843">
        <f t="shared" si="179"/>
        <v>0</v>
      </c>
    </row>
    <row r="3844" spans="2:12" x14ac:dyDescent="0.35">
      <c r="B3844" s="30">
        <v>41069</v>
      </c>
      <c r="C3844" s="31" t="s">
        <v>53</v>
      </c>
      <c r="D3844" s="32">
        <v>0</v>
      </c>
      <c r="E3844" s="32">
        <v>7.7564920069687487E-2</v>
      </c>
      <c r="F3844">
        <v>0</v>
      </c>
      <c r="G3844">
        <f>(D3844*Ergebnis!$C$2*Ergebnis!$C$6)</f>
        <v>0</v>
      </c>
      <c r="H3844">
        <f>Ergebnis!$C$3/1000*Eigenverbrauch!E3844</f>
        <v>0.23269476020906246</v>
      </c>
      <c r="I3844">
        <f>Ergebnis!$C$4/1000*Eigenverbrauch!F3844</f>
        <v>0</v>
      </c>
      <c r="J3844">
        <f t="shared" si="177"/>
        <v>0</v>
      </c>
      <c r="K3844">
        <f t="shared" si="178"/>
        <v>0</v>
      </c>
      <c r="L3844">
        <f t="shared" si="179"/>
        <v>0</v>
      </c>
    </row>
    <row r="3845" spans="2:12" x14ac:dyDescent="0.35">
      <c r="B3845" s="30">
        <v>41069</v>
      </c>
      <c r="C3845" s="31" t="s">
        <v>54</v>
      </c>
      <c r="D3845" s="32">
        <v>0</v>
      </c>
      <c r="E3845" s="32">
        <v>7.0652547562002788E-2</v>
      </c>
      <c r="F3845">
        <v>0</v>
      </c>
      <c r="G3845">
        <f>(D3845*Ergebnis!$C$2*Ergebnis!$C$6)</f>
        <v>0</v>
      </c>
      <c r="H3845">
        <f>Ergebnis!$C$3/1000*Eigenverbrauch!E3845</f>
        <v>0.21195764268600836</v>
      </c>
      <c r="I3845">
        <f>Ergebnis!$C$4/1000*Eigenverbrauch!F3845</f>
        <v>0</v>
      </c>
      <c r="J3845">
        <f t="shared" ref="J3845:J3908" si="180">MIN(G3845,H3845)*0.85</f>
        <v>0</v>
      </c>
      <c r="K3845">
        <f t="shared" ref="K3845:K3908" si="181">G3845-J3845</f>
        <v>0</v>
      </c>
      <c r="L3845">
        <f t="shared" ref="L3845:L3908" si="182">MIN(I3845,K3845)*0.9</f>
        <v>0</v>
      </c>
    </row>
    <row r="3846" spans="2:12" x14ac:dyDescent="0.35">
      <c r="B3846" s="30">
        <v>41069</v>
      </c>
      <c r="C3846" s="31" t="s">
        <v>55</v>
      </c>
      <c r="D3846" s="32">
        <v>0</v>
      </c>
      <c r="E3846" s="32">
        <v>6.8412342905065524E-2</v>
      </c>
      <c r="F3846">
        <v>0</v>
      </c>
      <c r="G3846">
        <f>(D3846*Ergebnis!$C$2*Ergebnis!$C$6)</f>
        <v>0</v>
      </c>
      <c r="H3846">
        <f>Ergebnis!$C$3/1000*Eigenverbrauch!E3846</f>
        <v>0.20523702871519656</v>
      </c>
      <c r="I3846">
        <f>Ergebnis!$C$4/1000*Eigenverbrauch!F3846</f>
        <v>0</v>
      </c>
      <c r="J3846">
        <f t="shared" si="180"/>
        <v>0</v>
      </c>
      <c r="K3846">
        <f t="shared" si="181"/>
        <v>0</v>
      </c>
      <c r="L3846">
        <f t="shared" si="182"/>
        <v>0</v>
      </c>
    </row>
    <row r="3847" spans="2:12" x14ac:dyDescent="0.35">
      <c r="B3847" s="30">
        <v>41069</v>
      </c>
      <c r="C3847" s="31" t="s">
        <v>56</v>
      </c>
      <c r="D3847" s="32">
        <v>0</v>
      </c>
      <c r="E3847" s="32">
        <v>6.8349441089423632E-2</v>
      </c>
      <c r="F3847">
        <v>0</v>
      </c>
      <c r="G3847">
        <f>(D3847*Ergebnis!$C$2*Ergebnis!$C$6)</f>
        <v>0</v>
      </c>
      <c r="H3847">
        <f>Ergebnis!$C$3/1000*Eigenverbrauch!E3847</f>
        <v>0.20504832326827088</v>
      </c>
      <c r="I3847">
        <f>Ergebnis!$C$4/1000*Eigenverbrauch!F3847</f>
        <v>0</v>
      </c>
      <c r="J3847">
        <f t="shared" si="180"/>
        <v>0</v>
      </c>
      <c r="K3847">
        <f t="shared" si="181"/>
        <v>0</v>
      </c>
      <c r="L3847">
        <f t="shared" si="182"/>
        <v>0</v>
      </c>
    </row>
    <row r="3848" spans="2:12" x14ac:dyDescent="0.35">
      <c r="B3848" s="30">
        <v>41069</v>
      </c>
      <c r="C3848" s="31" t="s">
        <v>57</v>
      </c>
      <c r="D3848" s="32">
        <v>0</v>
      </c>
      <c r="E3848" s="32">
        <v>7.0883291415507518E-2</v>
      </c>
      <c r="F3848">
        <v>0</v>
      </c>
      <c r="G3848">
        <f>(D3848*Ergebnis!$C$2*Ergebnis!$C$6)</f>
        <v>0</v>
      </c>
      <c r="H3848">
        <f>Ergebnis!$C$3/1000*Eigenverbrauch!E3848</f>
        <v>0.21264987424652254</v>
      </c>
      <c r="I3848">
        <f>Ergebnis!$C$4/1000*Eigenverbrauch!F3848</f>
        <v>0</v>
      </c>
      <c r="J3848">
        <f t="shared" si="180"/>
        <v>0</v>
      </c>
      <c r="K3848">
        <f t="shared" si="181"/>
        <v>0</v>
      </c>
      <c r="L3848">
        <f t="shared" si="182"/>
        <v>0</v>
      </c>
    </row>
    <row r="3849" spans="2:12" x14ac:dyDescent="0.35">
      <c r="B3849" s="30">
        <v>41069</v>
      </c>
      <c r="C3849" s="31" t="s">
        <v>58</v>
      </c>
      <c r="D3849" s="32">
        <v>0</v>
      </c>
      <c r="E3849" s="32">
        <v>8.1205294495551472E-2</v>
      </c>
      <c r="F3849">
        <v>0</v>
      </c>
      <c r="G3849">
        <f>(D3849*Ergebnis!$C$2*Ergebnis!$C$6)</f>
        <v>0</v>
      </c>
      <c r="H3849">
        <f>Ergebnis!$C$3/1000*Eigenverbrauch!E3849</f>
        <v>0.24361588348665442</v>
      </c>
      <c r="I3849">
        <f>Ergebnis!$C$4/1000*Eigenverbrauch!F3849</f>
        <v>0</v>
      </c>
      <c r="J3849">
        <f t="shared" si="180"/>
        <v>0</v>
      </c>
      <c r="K3849">
        <f t="shared" si="181"/>
        <v>0</v>
      </c>
      <c r="L3849">
        <f t="shared" si="182"/>
        <v>0</v>
      </c>
    </row>
    <row r="3850" spans="2:12" x14ac:dyDescent="0.35">
      <c r="B3850" s="30">
        <v>41069</v>
      </c>
      <c r="C3850" s="31" t="s">
        <v>59</v>
      </c>
      <c r="D3850" s="32">
        <v>7.888170251745826E-8</v>
      </c>
      <c r="E3850" s="32">
        <v>0.10125774464089202</v>
      </c>
      <c r="F3850">
        <v>0</v>
      </c>
      <c r="G3850">
        <f>(D3850*Ergebnis!$C$2*Ergebnis!$C$6)</f>
        <v>5.1746396851452619E-4</v>
      </c>
      <c r="H3850">
        <f>Ergebnis!$C$3/1000*Eigenverbrauch!E3850</f>
        <v>0.30377323392267608</v>
      </c>
      <c r="I3850">
        <f>Ergebnis!$C$4/1000*Eigenverbrauch!F3850</f>
        <v>0</v>
      </c>
      <c r="J3850">
        <f t="shared" si="180"/>
        <v>4.3984437323734722E-4</v>
      </c>
      <c r="K3850">
        <f t="shared" si="181"/>
        <v>7.7619595277178966E-5</v>
      </c>
      <c r="L3850">
        <f t="shared" si="182"/>
        <v>0</v>
      </c>
    </row>
    <row r="3851" spans="2:12" x14ac:dyDescent="0.35">
      <c r="B3851" s="30">
        <v>41069</v>
      </c>
      <c r="C3851" s="31" t="s">
        <v>60</v>
      </c>
      <c r="D3851" s="32">
        <v>9.570979905451603E-6</v>
      </c>
      <c r="E3851" s="32">
        <v>0.12850016427160893</v>
      </c>
      <c r="F3851">
        <v>0</v>
      </c>
      <c r="G3851">
        <f>(D3851*Ergebnis!$C$2*Ergebnis!$C$6)</f>
        <v>6.278562817976252E-2</v>
      </c>
      <c r="H3851">
        <f>Ergebnis!$C$3/1000*Eigenverbrauch!E3851</f>
        <v>0.38550049281482679</v>
      </c>
      <c r="I3851">
        <f>Ergebnis!$C$4/1000*Eigenverbrauch!F3851</f>
        <v>0</v>
      </c>
      <c r="J3851">
        <f t="shared" si="180"/>
        <v>5.3367783952798141E-2</v>
      </c>
      <c r="K3851">
        <f t="shared" si="181"/>
        <v>9.4178442269643795E-3</v>
      </c>
      <c r="L3851">
        <f t="shared" si="182"/>
        <v>0</v>
      </c>
    </row>
    <row r="3852" spans="2:12" x14ac:dyDescent="0.35">
      <c r="B3852" s="30">
        <v>41069</v>
      </c>
      <c r="C3852" s="31" t="s">
        <v>61</v>
      </c>
      <c r="D3852" s="32">
        <v>3.4024307685863663E-5</v>
      </c>
      <c r="E3852" s="32">
        <v>0.15019825881052862</v>
      </c>
      <c r="F3852">
        <v>0</v>
      </c>
      <c r="G3852">
        <f>(D3852*Ergebnis!$C$2*Ergebnis!$C$6)</f>
        <v>0.22319945841926564</v>
      </c>
      <c r="H3852">
        <f>Ergebnis!$C$3/1000*Eigenverbrauch!E3852</f>
        <v>0.45059477643158585</v>
      </c>
      <c r="I3852">
        <f>Ergebnis!$C$4/1000*Eigenverbrauch!F3852</f>
        <v>0</v>
      </c>
      <c r="J3852">
        <f t="shared" si="180"/>
        <v>0.18971953965637578</v>
      </c>
      <c r="K3852">
        <f t="shared" si="181"/>
        <v>3.347991876288986E-2</v>
      </c>
      <c r="L3852">
        <f t="shared" si="182"/>
        <v>0</v>
      </c>
    </row>
    <row r="3853" spans="2:12" x14ac:dyDescent="0.35">
      <c r="B3853" s="30">
        <v>41069</v>
      </c>
      <c r="C3853" s="31" t="s">
        <v>62</v>
      </c>
      <c r="D3853" s="32">
        <v>5.0037293296907691E-5</v>
      </c>
      <c r="E3853" s="32">
        <v>0.16633985575145921</v>
      </c>
      <c r="F3853">
        <v>0</v>
      </c>
      <c r="G3853">
        <f>(D3853*Ergebnis!$C$2*Ergebnis!$C$6)</f>
        <v>0.32824464402771447</v>
      </c>
      <c r="H3853">
        <f>Ergebnis!$C$3/1000*Eigenverbrauch!E3853</f>
        <v>0.49901956725437763</v>
      </c>
      <c r="I3853">
        <f>Ergebnis!$C$4/1000*Eigenverbrauch!F3853</f>
        <v>0</v>
      </c>
      <c r="J3853">
        <f t="shared" si="180"/>
        <v>0.27900794742355728</v>
      </c>
      <c r="K3853">
        <f t="shared" si="181"/>
        <v>4.9236696604157193E-2</v>
      </c>
      <c r="L3853">
        <f t="shared" si="182"/>
        <v>0</v>
      </c>
    </row>
    <row r="3854" spans="2:12" x14ac:dyDescent="0.35">
      <c r="B3854" s="30">
        <v>41069</v>
      </c>
      <c r="C3854" s="31" t="s">
        <v>63</v>
      </c>
      <c r="D3854" s="32">
        <v>6.5813633800399345E-5</v>
      </c>
      <c r="E3854" s="32">
        <v>0.17003139414484497</v>
      </c>
      <c r="F3854">
        <v>0</v>
      </c>
      <c r="G3854">
        <f>(D3854*Ergebnis!$C$2*Ergebnis!$C$6)</f>
        <v>0.43173743773061968</v>
      </c>
      <c r="H3854">
        <f>Ergebnis!$C$3/1000*Eigenverbrauch!E3854</f>
        <v>0.51009418243453486</v>
      </c>
      <c r="I3854">
        <f>Ergebnis!$C$4/1000*Eigenverbrauch!F3854</f>
        <v>0</v>
      </c>
      <c r="J3854">
        <f t="shared" si="180"/>
        <v>0.36697682207102672</v>
      </c>
      <c r="K3854">
        <f t="shared" si="181"/>
        <v>6.4760615659592957E-2</v>
      </c>
      <c r="L3854">
        <f t="shared" si="182"/>
        <v>0</v>
      </c>
    </row>
    <row r="3855" spans="2:12" x14ac:dyDescent="0.35">
      <c r="B3855" s="30">
        <v>41069</v>
      </c>
      <c r="C3855" s="31" t="s">
        <v>64</v>
      </c>
      <c r="D3855" s="32">
        <v>7.8829114715779953E-5</v>
      </c>
      <c r="E3855" s="32">
        <v>0.16766427755048188</v>
      </c>
      <c r="F3855">
        <v>0</v>
      </c>
      <c r="G3855">
        <f>(D3855*Ergebnis!$C$2*Ergebnis!$C$6)</f>
        <v>0.51711899253551652</v>
      </c>
      <c r="H3855">
        <f>Ergebnis!$C$3/1000*Eigenverbrauch!E3855</f>
        <v>0.50299283265144568</v>
      </c>
      <c r="I3855">
        <f>Ergebnis!$C$4/1000*Eigenverbrauch!F3855</f>
        <v>0</v>
      </c>
      <c r="J3855">
        <f t="shared" si="180"/>
        <v>0.4275439077537288</v>
      </c>
      <c r="K3855">
        <f t="shared" si="181"/>
        <v>8.9575084781787717E-2</v>
      </c>
      <c r="L3855">
        <f t="shared" si="182"/>
        <v>0</v>
      </c>
    </row>
    <row r="3856" spans="2:12" x14ac:dyDescent="0.35">
      <c r="B3856" s="30">
        <v>41069</v>
      </c>
      <c r="C3856" s="31" t="s">
        <v>65</v>
      </c>
      <c r="D3856" s="32">
        <v>8.4784683255848052E-5</v>
      </c>
      <c r="E3856" s="32">
        <v>0.16149893910692956</v>
      </c>
      <c r="F3856">
        <v>0</v>
      </c>
      <c r="G3856">
        <f>(D3856*Ergebnis!$C$2*Ergebnis!$C$6)</f>
        <v>0.5561875221583632</v>
      </c>
      <c r="H3856">
        <f>Ergebnis!$C$3/1000*Eigenverbrauch!E3856</f>
        <v>0.48449681732078864</v>
      </c>
      <c r="I3856">
        <f>Ergebnis!$C$4/1000*Eigenverbrauch!F3856</f>
        <v>0</v>
      </c>
      <c r="J3856">
        <f t="shared" si="180"/>
        <v>0.41182229472267035</v>
      </c>
      <c r="K3856">
        <f t="shared" si="181"/>
        <v>0.14436522743569286</v>
      </c>
      <c r="L3856">
        <f t="shared" si="182"/>
        <v>0</v>
      </c>
    </row>
    <row r="3857" spans="2:12" x14ac:dyDescent="0.35">
      <c r="B3857" s="30">
        <v>41069</v>
      </c>
      <c r="C3857" s="31" t="s">
        <v>66</v>
      </c>
      <c r="D3857" s="32">
        <v>9.0345843283328857E-5</v>
      </c>
      <c r="E3857" s="32">
        <v>0.14963383554198595</v>
      </c>
      <c r="F3857">
        <v>0</v>
      </c>
      <c r="G3857">
        <f>(D3857*Ergebnis!$C$2*Ergebnis!$C$6)</f>
        <v>0.59266873193863734</v>
      </c>
      <c r="H3857">
        <f>Ergebnis!$C$3/1000*Eigenverbrauch!E3857</f>
        <v>0.44890150662595785</v>
      </c>
      <c r="I3857">
        <f>Ergebnis!$C$4/1000*Eigenverbrauch!F3857</f>
        <v>0</v>
      </c>
      <c r="J3857">
        <f t="shared" si="180"/>
        <v>0.38156628063206416</v>
      </c>
      <c r="K3857">
        <f t="shared" si="181"/>
        <v>0.21110245130657318</v>
      </c>
      <c r="L3857">
        <f t="shared" si="182"/>
        <v>0</v>
      </c>
    </row>
    <row r="3858" spans="2:12" x14ac:dyDescent="0.35">
      <c r="B3858" s="30">
        <v>41069</v>
      </c>
      <c r="C3858" s="31" t="s">
        <v>67</v>
      </c>
      <c r="D3858" s="32">
        <v>7.1466822480817187E-5</v>
      </c>
      <c r="E3858" s="32">
        <v>0.13789085310488594</v>
      </c>
      <c r="F3858">
        <v>0</v>
      </c>
      <c r="G3858">
        <f>(D3858*Ergebnis!$C$2*Ergebnis!$C$6)</f>
        <v>0.46882235547416073</v>
      </c>
      <c r="H3858">
        <f>Ergebnis!$C$3/1000*Eigenverbrauch!E3858</f>
        <v>0.41367255931465785</v>
      </c>
      <c r="I3858">
        <f>Ergebnis!$C$4/1000*Eigenverbrauch!F3858</f>
        <v>0</v>
      </c>
      <c r="J3858">
        <f t="shared" si="180"/>
        <v>0.35162167541745915</v>
      </c>
      <c r="K3858">
        <f t="shared" si="181"/>
        <v>0.11720068005670159</v>
      </c>
      <c r="L3858">
        <f t="shared" si="182"/>
        <v>0</v>
      </c>
    </row>
    <row r="3859" spans="2:12" x14ac:dyDescent="0.35">
      <c r="B3859" s="30">
        <v>41069</v>
      </c>
      <c r="C3859" s="31" t="s">
        <v>68</v>
      </c>
      <c r="D3859" s="32">
        <v>9.5367978343607039E-5</v>
      </c>
      <c r="E3859" s="32">
        <v>0.12808346261394712</v>
      </c>
      <c r="F3859">
        <v>0</v>
      </c>
      <c r="G3859">
        <f>(D3859*Ergebnis!$C$2*Ergebnis!$C$6)</f>
        <v>0.62561393793406217</v>
      </c>
      <c r="H3859">
        <f>Ergebnis!$C$3/1000*Eigenverbrauch!E3859</f>
        <v>0.3842503878418414</v>
      </c>
      <c r="I3859">
        <f>Ergebnis!$C$4/1000*Eigenverbrauch!F3859</f>
        <v>0</v>
      </c>
      <c r="J3859">
        <f t="shared" si="180"/>
        <v>0.32661282966556521</v>
      </c>
      <c r="K3859">
        <f t="shared" si="181"/>
        <v>0.29900110826849696</v>
      </c>
      <c r="L3859">
        <f t="shared" si="182"/>
        <v>0</v>
      </c>
    </row>
    <row r="3860" spans="2:12" x14ac:dyDescent="0.35">
      <c r="B3860" s="30">
        <v>41069</v>
      </c>
      <c r="C3860" s="31" t="s">
        <v>69</v>
      </c>
      <c r="D3860" s="32">
        <v>1.4343322907757827E-4</v>
      </c>
      <c r="E3860" s="32">
        <v>0.126932124524646</v>
      </c>
      <c r="F3860">
        <v>0</v>
      </c>
      <c r="G3860">
        <f>(D3860*Ergebnis!$C$2*Ergebnis!$C$6)</f>
        <v>0.94092198274891348</v>
      </c>
      <c r="H3860">
        <f>Ergebnis!$C$3/1000*Eigenverbrauch!E3860</f>
        <v>0.38079637357393803</v>
      </c>
      <c r="I3860">
        <f>Ergebnis!$C$4/1000*Eigenverbrauch!F3860</f>
        <v>0</v>
      </c>
      <c r="J3860">
        <f t="shared" si="180"/>
        <v>0.32367691753784733</v>
      </c>
      <c r="K3860">
        <f t="shared" si="181"/>
        <v>0.61724506521106615</v>
      </c>
      <c r="L3860">
        <f t="shared" si="182"/>
        <v>0</v>
      </c>
    </row>
    <row r="3861" spans="2:12" x14ac:dyDescent="0.35">
      <c r="B3861" s="30">
        <v>41069</v>
      </c>
      <c r="C3861" s="31" t="s">
        <v>70</v>
      </c>
      <c r="D3861" s="32">
        <v>1.3231090902261666E-4</v>
      </c>
      <c r="E3861" s="32">
        <v>0.13342571243377238</v>
      </c>
      <c r="F3861">
        <v>0</v>
      </c>
      <c r="G3861">
        <f>(D3861*Ergebnis!$C$2*Ergebnis!$C$6)</f>
        <v>0.86795956318836531</v>
      </c>
      <c r="H3861">
        <f>Ergebnis!$C$3/1000*Eigenverbrauch!E3861</f>
        <v>0.40027713730131714</v>
      </c>
      <c r="I3861">
        <f>Ergebnis!$C$4/1000*Eigenverbrauch!F3861</f>
        <v>0</v>
      </c>
      <c r="J3861">
        <f t="shared" si="180"/>
        <v>0.34023556670611954</v>
      </c>
      <c r="K3861">
        <f t="shared" si="181"/>
        <v>0.52772399648224577</v>
      </c>
      <c r="L3861">
        <f t="shared" si="182"/>
        <v>0</v>
      </c>
    </row>
    <row r="3862" spans="2:12" x14ac:dyDescent="0.35">
      <c r="B3862" s="30">
        <v>41069</v>
      </c>
      <c r="C3862" s="31" t="s">
        <v>71</v>
      </c>
      <c r="D3862" s="32">
        <v>3.0658688378452111E-5</v>
      </c>
      <c r="E3862" s="32">
        <v>0.1443263979564032</v>
      </c>
      <c r="F3862">
        <v>0</v>
      </c>
      <c r="G3862">
        <f>(D3862*Ergebnis!$C$2*Ergebnis!$C$6)</f>
        <v>0.20112099576264583</v>
      </c>
      <c r="H3862">
        <f>Ergebnis!$C$3/1000*Eigenverbrauch!E3862</f>
        <v>0.43297919386920958</v>
      </c>
      <c r="I3862">
        <f>Ergebnis!$C$4/1000*Eigenverbrauch!F3862</f>
        <v>0</v>
      </c>
      <c r="J3862">
        <f t="shared" si="180"/>
        <v>0.17095284639824895</v>
      </c>
      <c r="K3862">
        <f t="shared" si="181"/>
        <v>3.0168149364396879E-2</v>
      </c>
      <c r="L3862">
        <f t="shared" si="182"/>
        <v>0</v>
      </c>
    </row>
    <row r="3863" spans="2:12" x14ac:dyDescent="0.35">
      <c r="B3863" s="30">
        <v>41069</v>
      </c>
      <c r="C3863" s="31" t="s">
        <v>72</v>
      </c>
      <c r="D3863" s="32">
        <v>1.4251294254820793E-5</v>
      </c>
      <c r="E3863" s="32">
        <v>0.14272460866360853</v>
      </c>
      <c r="F3863">
        <v>0</v>
      </c>
      <c r="G3863">
        <f>(D3863*Ergebnis!$C$2*Ergebnis!$C$6)</f>
        <v>9.34884903116244E-2</v>
      </c>
      <c r="H3863">
        <f>Ergebnis!$C$3/1000*Eigenverbrauch!E3863</f>
        <v>0.4281738259908256</v>
      </c>
      <c r="I3863">
        <f>Ergebnis!$C$4/1000*Eigenverbrauch!F3863</f>
        <v>0</v>
      </c>
      <c r="J3863">
        <f t="shared" si="180"/>
        <v>7.9465216764880733E-2</v>
      </c>
      <c r="K3863">
        <f t="shared" si="181"/>
        <v>1.4023273546743667E-2</v>
      </c>
      <c r="L3863">
        <f t="shared" si="182"/>
        <v>0</v>
      </c>
    </row>
    <row r="3864" spans="2:12" x14ac:dyDescent="0.35">
      <c r="B3864" s="30">
        <v>41069</v>
      </c>
      <c r="C3864" s="31" t="s">
        <v>73</v>
      </c>
      <c r="D3864" s="32">
        <v>2.405891926782477E-6</v>
      </c>
      <c r="E3864" s="32">
        <v>0.13364461471295067</v>
      </c>
      <c r="F3864">
        <v>0</v>
      </c>
      <c r="G3864">
        <f>(D3864*Ergebnis!$C$2*Ergebnis!$C$6)</f>
        <v>1.5782651039693049E-2</v>
      </c>
      <c r="H3864">
        <f>Ergebnis!$C$3/1000*Eigenverbrauch!E3864</f>
        <v>0.40093384413885202</v>
      </c>
      <c r="I3864">
        <f>Ergebnis!$C$4/1000*Eigenverbrauch!F3864</f>
        <v>0</v>
      </c>
      <c r="J3864">
        <f t="shared" si="180"/>
        <v>1.3415253383739091E-2</v>
      </c>
      <c r="K3864">
        <f t="shared" si="181"/>
        <v>2.3673976559539581E-3</v>
      </c>
      <c r="L3864">
        <f t="shared" si="182"/>
        <v>0</v>
      </c>
    </row>
    <row r="3865" spans="2:12" x14ac:dyDescent="0.35">
      <c r="B3865" s="30">
        <v>41069</v>
      </c>
      <c r="C3865" s="31" t="s">
        <v>74</v>
      </c>
      <c r="D3865" s="32">
        <v>0</v>
      </c>
      <c r="E3865" s="32">
        <v>0.12537716212470457</v>
      </c>
      <c r="F3865">
        <v>0</v>
      </c>
      <c r="G3865">
        <f>(D3865*Ergebnis!$C$2*Ergebnis!$C$6)</f>
        <v>0</v>
      </c>
      <c r="H3865">
        <f>Ergebnis!$C$3/1000*Eigenverbrauch!E3865</f>
        <v>0.3761314863741137</v>
      </c>
      <c r="I3865">
        <f>Ergebnis!$C$4/1000*Eigenverbrauch!F3865</f>
        <v>0</v>
      </c>
      <c r="J3865">
        <f t="shared" si="180"/>
        <v>0</v>
      </c>
      <c r="K3865">
        <f t="shared" si="181"/>
        <v>0</v>
      </c>
      <c r="L3865">
        <f t="shared" si="182"/>
        <v>0</v>
      </c>
    </row>
    <row r="3866" spans="2:12" x14ac:dyDescent="0.35">
      <c r="B3866" s="30">
        <v>41069</v>
      </c>
      <c r="C3866" s="31" t="s">
        <v>75</v>
      </c>
      <c r="D3866" s="32">
        <v>0</v>
      </c>
      <c r="E3866" s="32">
        <v>0.11774798266313997</v>
      </c>
      <c r="F3866">
        <v>0</v>
      </c>
      <c r="G3866">
        <f>(D3866*Ergebnis!$C$2*Ergebnis!$C$6)</f>
        <v>0</v>
      </c>
      <c r="H3866">
        <f>Ergebnis!$C$3/1000*Eigenverbrauch!E3866</f>
        <v>0.35324394798941994</v>
      </c>
      <c r="I3866">
        <f>Ergebnis!$C$4/1000*Eigenverbrauch!F3866</f>
        <v>0</v>
      </c>
      <c r="J3866">
        <f t="shared" si="180"/>
        <v>0</v>
      </c>
      <c r="K3866">
        <f t="shared" si="181"/>
        <v>0</v>
      </c>
      <c r="L3866">
        <f t="shared" si="182"/>
        <v>0</v>
      </c>
    </row>
    <row r="3867" spans="2:12" x14ac:dyDescent="0.35">
      <c r="B3867" s="30">
        <v>41069</v>
      </c>
      <c r="C3867" s="31" t="s">
        <v>76</v>
      </c>
      <c r="D3867" s="32">
        <v>0</v>
      </c>
      <c r="E3867" s="32">
        <v>0.10868939553862848</v>
      </c>
      <c r="F3867">
        <v>0</v>
      </c>
      <c r="G3867">
        <f>(D3867*Ergebnis!$C$2*Ergebnis!$C$6)</f>
        <v>0</v>
      </c>
      <c r="H3867">
        <f>Ergebnis!$C$3/1000*Eigenverbrauch!E3867</f>
        <v>0.32606818661588544</v>
      </c>
      <c r="I3867">
        <f>Ergebnis!$C$4/1000*Eigenverbrauch!F3867</f>
        <v>0</v>
      </c>
      <c r="J3867">
        <f t="shared" si="180"/>
        <v>0</v>
      </c>
      <c r="K3867">
        <f t="shared" si="181"/>
        <v>0</v>
      </c>
      <c r="L3867">
        <f t="shared" si="182"/>
        <v>0</v>
      </c>
    </row>
    <row r="3868" spans="2:12" x14ac:dyDescent="0.35">
      <c r="B3868" s="30">
        <v>41070</v>
      </c>
      <c r="C3868" s="31" t="s">
        <v>53</v>
      </c>
      <c r="D3868" s="32">
        <v>0</v>
      </c>
      <c r="E3868" s="32">
        <v>9.7092449349927751E-2</v>
      </c>
      <c r="F3868">
        <v>0</v>
      </c>
      <c r="G3868">
        <f>(D3868*Ergebnis!$C$2*Ergebnis!$C$6)</f>
        <v>0</v>
      </c>
      <c r="H3868">
        <f>Ergebnis!$C$3/1000*Eigenverbrauch!E3868</f>
        <v>0.29127734804978322</v>
      </c>
      <c r="I3868">
        <f>Ergebnis!$C$4/1000*Eigenverbrauch!F3868</f>
        <v>0</v>
      </c>
      <c r="J3868">
        <f t="shared" si="180"/>
        <v>0</v>
      </c>
      <c r="K3868">
        <f t="shared" si="181"/>
        <v>0</v>
      </c>
      <c r="L3868">
        <f t="shared" si="182"/>
        <v>0</v>
      </c>
    </row>
    <row r="3869" spans="2:12" x14ac:dyDescent="0.35">
      <c r="B3869" s="30">
        <v>41070</v>
      </c>
      <c r="C3869" s="31" t="s">
        <v>54</v>
      </c>
      <c r="D3869" s="32">
        <v>0</v>
      </c>
      <c r="E3869" s="32">
        <v>8.7272812063187169E-2</v>
      </c>
      <c r="F3869">
        <v>0</v>
      </c>
      <c r="G3869">
        <f>(D3869*Ergebnis!$C$2*Ergebnis!$C$6)</f>
        <v>0</v>
      </c>
      <c r="H3869">
        <f>Ergebnis!$C$3/1000*Eigenverbrauch!E3869</f>
        <v>0.26181843618956152</v>
      </c>
      <c r="I3869">
        <f>Ergebnis!$C$4/1000*Eigenverbrauch!F3869</f>
        <v>0</v>
      </c>
      <c r="J3869">
        <f t="shared" si="180"/>
        <v>0</v>
      </c>
      <c r="K3869">
        <f t="shared" si="181"/>
        <v>0</v>
      </c>
      <c r="L3869">
        <f t="shared" si="182"/>
        <v>0</v>
      </c>
    </row>
    <row r="3870" spans="2:12" x14ac:dyDescent="0.35">
      <c r="B3870" s="30">
        <v>41070</v>
      </c>
      <c r="C3870" s="31" t="s">
        <v>55</v>
      </c>
      <c r="D3870" s="32">
        <v>0</v>
      </c>
      <c r="E3870" s="32">
        <v>7.9739848459693841E-2</v>
      </c>
      <c r="F3870">
        <v>0</v>
      </c>
      <c r="G3870">
        <f>(D3870*Ergebnis!$C$2*Ergebnis!$C$6)</f>
        <v>0</v>
      </c>
      <c r="H3870">
        <f>Ergebnis!$C$3/1000*Eigenverbrauch!E3870</f>
        <v>0.23921954537908152</v>
      </c>
      <c r="I3870">
        <f>Ergebnis!$C$4/1000*Eigenverbrauch!F3870</f>
        <v>0</v>
      </c>
      <c r="J3870">
        <f t="shared" si="180"/>
        <v>0</v>
      </c>
      <c r="K3870">
        <f t="shared" si="181"/>
        <v>0</v>
      </c>
      <c r="L3870">
        <f t="shared" si="182"/>
        <v>0</v>
      </c>
    </row>
    <row r="3871" spans="2:12" x14ac:dyDescent="0.35">
      <c r="B3871" s="30">
        <v>41070</v>
      </c>
      <c r="C3871" s="31" t="s">
        <v>56</v>
      </c>
      <c r="D3871" s="32">
        <v>0</v>
      </c>
      <c r="E3871" s="32">
        <v>7.5079937393861124E-2</v>
      </c>
      <c r="F3871">
        <v>0</v>
      </c>
      <c r="G3871">
        <f>(D3871*Ergebnis!$C$2*Ergebnis!$C$6)</f>
        <v>0</v>
      </c>
      <c r="H3871">
        <f>Ergebnis!$C$3/1000*Eigenverbrauch!E3871</f>
        <v>0.22523981218158337</v>
      </c>
      <c r="I3871">
        <f>Ergebnis!$C$4/1000*Eigenverbrauch!F3871</f>
        <v>0</v>
      </c>
      <c r="J3871">
        <f t="shared" si="180"/>
        <v>0</v>
      </c>
      <c r="K3871">
        <f t="shared" si="181"/>
        <v>0</v>
      </c>
      <c r="L3871">
        <f t="shared" si="182"/>
        <v>0</v>
      </c>
    </row>
    <row r="3872" spans="2:12" x14ac:dyDescent="0.35">
      <c r="B3872" s="30">
        <v>41070</v>
      </c>
      <c r="C3872" s="31" t="s">
        <v>57</v>
      </c>
      <c r="D3872" s="32">
        <v>0</v>
      </c>
      <c r="E3872" s="32">
        <v>7.5508994240145733E-2</v>
      </c>
      <c r="F3872">
        <v>0</v>
      </c>
      <c r="G3872">
        <f>(D3872*Ergebnis!$C$2*Ergebnis!$C$6)</f>
        <v>0</v>
      </c>
      <c r="H3872">
        <f>Ergebnis!$C$3/1000*Eigenverbrauch!E3872</f>
        <v>0.2265269827204372</v>
      </c>
      <c r="I3872">
        <f>Ergebnis!$C$4/1000*Eigenverbrauch!F3872</f>
        <v>0</v>
      </c>
      <c r="J3872">
        <f t="shared" si="180"/>
        <v>0</v>
      </c>
      <c r="K3872">
        <f t="shared" si="181"/>
        <v>0</v>
      </c>
      <c r="L3872">
        <f t="shared" si="182"/>
        <v>0</v>
      </c>
    </row>
    <row r="3873" spans="2:12" x14ac:dyDescent="0.35">
      <c r="B3873" s="30">
        <v>41070</v>
      </c>
      <c r="C3873" s="31" t="s">
        <v>58</v>
      </c>
      <c r="D3873" s="32">
        <v>0</v>
      </c>
      <c r="E3873" s="32">
        <v>8.1259885327604559E-2</v>
      </c>
      <c r="F3873">
        <v>0</v>
      </c>
      <c r="G3873">
        <f>(D3873*Ergebnis!$C$2*Ergebnis!$C$6)</f>
        <v>0</v>
      </c>
      <c r="H3873">
        <f>Ergebnis!$C$3/1000*Eigenverbrauch!E3873</f>
        <v>0.24377965598281368</v>
      </c>
      <c r="I3873">
        <f>Ergebnis!$C$4/1000*Eigenverbrauch!F3873</f>
        <v>0</v>
      </c>
      <c r="J3873">
        <f t="shared" si="180"/>
        <v>0</v>
      </c>
      <c r="K3873">
        <f t="shared" si="181"/>
        <v>0</v>
      </c>
      <c r="L3873">
        <f t="shared" si="182"/>
        <v>0</v>
      </c>
    </row>
    <row r="3874" spans="2:12" x14ac:dyDescent="0.35">
      <c r="B3874" s="30">
        <v>41070</v>
      </c>
      <c r="C3874" s="31" t="s">
        <v>59</v>
      </c>
      <c r="D3874" s="32">
        <v>4.4831100930755447E-6</v>
      </c>
      <c r="E3874" s="32">
        <v>9.2279392033793414E-2</v>
      </c>
      <c r="F3874">
        <v>0</v>
      </c>
      <c r="G3874">
        <f>(D3874*Ergebnis!$C$2*Ergebnis!$C$6)</f>
        <v>2.9409202210575573E-2</v>
      </c>
      <c r="H3874">
        <f>Ergebnis!$C$3/1000*Eigenverbrauch!E3874</f>
        <v>0.27683817610138023</v>
      </c>
      <c r="I3874">
        <f>Ergebnis!$C$4/1000*Eigenverbrauch!F3874</f>
        <v>0</v>
      </c>
      <c r="J3874">
        <f t="shared" si="180"/>
        <v>2.4997821878989235E-2</v>
      </c>
      <c r="K3874">
        <f t="shared" si="181"/>
        <v>4.4113803315863377E-3</v>
      </c>
      <c r="L3874">
        <f t="shared" si="182"/>
        <v>0</v>
      </c>
    </row>
    <row r="3875" spans="2:12" x14ac:dyDescent="0.35">
      <c r="B3875" s="30">
        <v>41070</v>
      </c>
      <c r="C3875" s="31" t="s">
        <v>60</v>
      </c>
      <c r="D3875" s="32">
        <v>2.0377773150343384E-5</v>
      </c>
      <c r="E3875" s="32">
        <v>0.10556785164458865</v>
      </c>
      <c r="F3875">
        <v>0</v>
      </c>
      <c r="G3875">
        <f>(D3875*Ergebnis!$C$2*Ergebnis!$C$6)</f>
        <v>0.1336781918662526</v>
      </c>
      <c r="H3875">
        <f>Ergebnis!$C$3/1000*Eigenverbrauch!E3875</f>
        <v>0.31670355493376595</v>
      </c>
      <c r="I3875">
        <f>Ergebnis!$C$4/1000*Eigenverbrauch!F3875</f>
        <v>0</v>
      </c>
      <c r="J3875">
        <f t="shared" si="180"/>
        <v>0.1136264630863147</v>
      </c>
      <c r="K3875">
        <f t="shared" si="181"/>
        <v>2.0051728779937897E-2</v>
      </c>
      <c r="L3875">
        <f t="shared" si="182"/>
        <v>0</v>
      </c>
    </row>
    <row r="3876" spans="2:12" x14ac:dyDescent="0.35">
      <c r="B3876" s="30">
        <v>41070</v>
      </c>
      <c r="C3876" s="31" t="s">
        <v>61</v>
      </c>
      <c r="D3876" s="32">
        <v>4.3398083335021623E-5</v>
      </c>
      <c r="E3876" s="32">
        <v>0.13100555937430827</v>
      </c>
      <c r="F3876">
        <v>0</v>
      </c>
      <c r="G3876">
        <f>(D3876*Ergebnis!$C$2*Ergebnis!$C$6)</f>
        <v>0.28469142667774183</v>
      </c>
      <c r="H3876">
        <f>Ergebnis!$C$3/1000*Eigenverbrauch!E3876</f>
        <v>0.39301667812292485</v>
      </c>
      <c r="I3876">
        <f>Ergebnis!$C$4/1000*Eigenverbrauch!F3876</f>
        <v>0</v>
      </c>
      <c r="J3876">
        <f t="shared" si="180"/>
        <v>0.24198771267608055</v>
      </c>
      <c r="K3876">
        <f t="shared" si="181"/>
        <v>4.2703714001661286E-2</v>
      </c>
      <c r="L3876">
        <f t="shared" si="182"/>
        <v>0</v>
      </c>
    </row>
    <row r="3877" spans="2:12" x14ac:dyDescent="0.35">
      <c r="B3877" s="30">
        <v>41070</v>
      </c>
      <c r="C3877" s="31" t="s">
        <v>62</v>
      </c>
      <c r="D3877" s="32">
        <v>8.3824955875218987E-5</v>
      </c>
      <c r="E3877" s="32">
        <v>0.15356056707555055</v>
      </c>
      <c r="F3877">
        <v>0</v>
      </c>
      <c r="G3877">
        <f>(D3877*Ergebnis!$C$2*Ergebnis!$C$6)</f>
        <v>0.5498917105414366</v>
      </c>
      <c r="H3877">
        <f>Ergebnis!$C$3/1000*Eigenverbrauch!E3877</f>
        <v>0.46068170122665164</v>
      </c>
      <c r="I3877">
        <f>Ergebnis!$C$4/1000*Eigenverbrauch!F3877</f>
        <v>0</v>
      </c>
      <c r="J3877">
        <f t="shared" si="180"/>
        <v>0.39157944604265388</v>
      </c>
      <c r="K3877">
        <f t="shared" si="181"/>
        <v>0.15831226449878272</v>
      </c>
      <c r="L3877">
        <f t="shared" si="182"/>
        <v>0</v>
      </c>
    </row>
    <row r="3878" spans="2:12" x14ac:dyDescent="0.35">
      <c r="B3878" s="30">
        <v>41070</v>
      </c>
      <c r="C3878" s="31" t="s">
        <v>63</v>
      </c>
      <c r="D3878" s="32">
        <v>1.2906361226898129E-4</v>
      </c>
      <c r="E3878" s="32">
        <v>0.16291517374186384</v>
      </c>
      <c r="F3878">
        <v>0</v>
      </c>
      <c r="G3878">
        <f>(D3878*Ergebnis!$C$2*Ergebnis!$C$6)</f>
        <v>0.84665729648451726</v>
      </c>
      <c r="H3878">
        <f>Ergebnis!$C$3/1000*Eigenverbrauch!E3878</f>
        <v>0.48874552122559156</v>
      </c>
      <c r="I3878">
        <f>Ergebnis!$C$4/1000*Eigenverbrauch!F3878</f>
        <v>0</v>
      </c>
      <c r="J3878">
        <f t="shared" si="180"/>
        <v>0.41543369304175282</v>
      </c>
      <c r="K3878">
        <f t="shared" si="181"/>
        <v>0.43122360344276445</v>
      </c>
      <c r="L3878">
        <f t="shared" si="182"/>
        <v>0</v>
      </c>
    </row>
    <row r="3879" spans="2:12" x14ac:dyDescent="0.35">
      <c r="B3879" s="30">
        <v>41070</v>
      </c>
      <c r="C3879" s="31" t="s">
        <v>64</v>
      </c>
      <c r="D3879" s="32">
        <v>1.4088272069618047E-4</v>
      </c>
      <c r="E3879" s="32">
        <v>0.16997288384792136</v>
      </c>
      <c r="F3879">
        <v>0</v>
      </c>
      <c r="G3879">
        <f>(D3879*Ergebnis!$C$2*Ergebnis!$C$6)</f>
        <v>0.92419064776694382</v>
      </c>
      <c r="H3879">
        <f>Ergebnis!$C$3/1000*Eigenverbrauch!E3879</f>
        <v>0.50991865154376415</v>
      </c>
      <c r="I3879">
        <f>Ergebnis!$C$4/1000*Eigenverbrauch!F3879</f>
        <v>0</v>
      </c>
      <c r="J3879">
        <f t="shared" si="180"/>
        <v>0.43343085381219953</v>
      </c>
      <c r="K3879">
        <f t="shared" si="181"/>
        <v>0.49075979395474428</v>
      </c>
      <c r="L3879">
        <f t="shared" si="182"/>
        <v>0</v>
      </c>
    </row>
    <row r="3880" spans="2:12" x14ac:dyDescent="0.35">
      <c r="B3880" s="30">
        <v>41070</v>
      </c>
      <c r="C3880" s="31" t="s">
        <v>65</v>
      </c>
      <c r="D3880" s="32">
        <v>1.3636016975184618E-4</v>
      </c>
      <c r="E3880" s="32">
        <v>0.16503726677228589</v>
      </c>
      <c r="F3880">
        <v>0</v>
      </c>
      <c r="G3880">
        <f>(D3880*Ergebnis!$C$2*Ergebnis!$C$6)</f>
        <v>0.89452271357211099</v>
      </c>
      <c r="H3880">
        <f>Ergebnis!$C$3/1000*Eigenverbrauch!E3880</f>
        <v>0.49511180031685764</v>
      </c>
      <c r="I3880">
        <f>Ergebnis!$C$4/1000*Eigenverbrauch!F3880</f>
        <v>0</v>
      </c>
      <c r="J3880">
        <f t="shared" si="180"/>
        <v>0.42084503026932901</v>
      </c>
      <c r="K3880">
        <f t="shared" si="181"/>
        <v>0.47367768330278198</v>
      </c>
      <c r="L3880">
        <f t="shared" si="182"/>
        <v>0</v>
      </c>
    </row>
    <row r="3881" spans="2:12" x14ac:dyDescent="0.35">
      <c r="B3881" s="30">
        <v>41070</v>
      </c>
      <c r="C3881" s="31" t="s">
        <v>66</v>
      </c>
      <c r="D3881" s="32">
        <v>1.5455554913253988E-4</v>
      </c>
      <c r="E3881" s="32">
        <v>0.15109305961684916</v>
      </c>
      <c r="F3881">
        <v>0</v>
      </c>
      <c r="G3881">
        <f>(D3881*Ergebnis!$C$2*Ergebnis!$C$6)</f>
        <v>1.0138844023094615</v>
      </c>
      <c r="H3881">
        <f>Ergebnis!$C$3/1000*Eigenverbrauch!E3881</f>
        <v>0.45327917885054747</v>
      </c>
      <c r="I3881">
        <f>Ergebnis!$C$4/1000*Eigenverbrauch!F3881</f>
        <v>0</v>
      </c>
      <c r="J3881">
        <f t="shared" si="180"/>
        <v>0.38528730202296535</v>
      </c>
      <c r="K3881">
        <f t="shared" si="181"/>
        <v>0.62859710028649618</v>
      </c>
      <c r="L3881">
        <f t="shared" si="182"/>
        <v>0</v>
      </c>
    </row>
    <row r="3882" spans="2:12" x14ac:dyDescent="0.35">
      <c r="B3882" s="30">
        <v>41070</v>
      </c>
      <c r="C3882" s="31" t="s">
        <v>67</v>
      </c>
      <c r="D3882" s="32">
        <v>1.9474577656518487E-4</v>
      </c>
      <c r="E3882" s="32">
        <v>0.13841927007539973</v>
      </c>
      <c r="F3882">
        <v>0</v>
      </c>
      <c r="G3882">
        <f>(D3882*Ergebnis!$C$2*Ergebnis!$C$6)</f>
        <v>1.2775322942676128</v>
      </c>
      <c r="H3882">
        <f>Ergebnis!$C$3/1000*Eigenverbrauch!E3882</f>
        <v>0.41525781022619918</v>
      </c>
      <c r="I3882">
        <f>Ergebnis!$C$4/1000*Eigenverbrauch!F3882</f>
        <v>0</v>
      </c>
      <c r="J3882">
        <f t="shared" si="180"/>
        <v>0.35296913869226931</v>
      </c>
      <c r="K3882">
        <f t="shared" si="181"/>
        <v>0.92456315557534352</v>
      </c>
      <c r="L3882">
        <f t="shared" si="182"/>
        <v>0</v>
      </c>
    </row>
    <row r="3883" spans="2:12" x14ac:dyDescent="0.35">
      <c r="B3883" s="30">
        <v>41070</v>
      </c>
      <c r="C3883" s="31" t="s">
        <v>68</v>
      </c>
      <c r="D3883" s="32">
        <v>2.0206862794888892E-4</v>
      </c>
      <c r="E3883" s="32">
        <v>0.12907708868717968</v>
      </c>
      <c r="F3883">
        <v>0</v>
      </c>
      <c r="G3883">
        <f>(D3883*Ergebnis!$C$2*Ergebnis!$C$6)</f>
        <v>1.3255701993447113</v>
      </c>
      <c r="H3883">
        <f>Ergebnis!$C$3/1000*Eigenverbrauch!E3883</f>
        <v>0.38723126606153901</v>
      </c>
      <c r="I3883">
        <f>Ergebnis!$C$4/1000*Eigenverbrauch!F3883</f>
        <v>0</v>
      </c>
      <c r="J3883">
        <f t="shared" si="180"/>
        <v>0.32914657615230813</v>
      </c>
      <c r="K3883">
        <f t="shared" si="181"/>
        <v>0.99642362319240319</v>
      </c>
      <c r="L3883">
        <f t="shared" si="182"/>
        <v>0</v>
      </c>
    </row>
    <row r="3884" spans="2:12" x14ac:dyDescent="0.35">
      <c r="B3884" s="30">
        <v>41070</v>
      </c>
      <c r="C3884" s="31" t="s">
        <v>69</v>
      </c>
      <c r="D3884" s="32">
        <v>1.7540661249798803E-4</v>
      </c>
      <c r="E3884" s="32">
        <v>0.13055834013506398</v>
      </c>
      <c r="F3884">
        <v>0</v>
      </c>
      <c r="G3884">
        <f>(D3884*Ergebnis!$C$2*Ergebnis!$C$6)</f>
        <v>1.1506673779868015</v>
      </c>
      <c r="H3884">
        <f>Ergebnis!$C$3/1000*Eigenverbrauch!E3884</f>
        <v>0.39167502040519198</v>
      </c>
      <c r="I3884">
        <f>Ergebnis!$C$4/1000*Eigenverbrauch!F3884</f>
        <v>0</v>
      </c>
      <c r="J3884">
        <f t="shared" si="180"/>
        <v>0.33292376734441315</v>
      </c>
      <c r="K3884">
        <f t="shared" si="181"/>
        <v>0.81774361064238832</v>
      </c>
      <c r="L3884">
        <f t="shared" si="182"/>
        <v>0</v>
      </c>
    </row>
    <row r="3885" spans="2:12" x14ac:dyDescent="0.35">
      <c r="B3885" s="30">
        <v>41070</v>
      </c>
      <c r="C3885" s="31" t="s">
        <v>70</v>
      </c>
      <c r="D3885" s="32">
        <v>1.1917710555345985E-4</v>
      </c>
      <c r="E3885" s="32">
        <v>0.13591821734678641</v>
      </c>
      <c r="F3885">
        <v>0</v>
      </c>
      <c r="G3885">
        <f>(D3885*Ergebnis!$C$2*Ergebnis!$C$6)</f>
        <v>0.78180181243069669</v>
      </c>
      <c r="H3885">
        <f>Ergebnis!$C$3/1000*Eigenverbrauch!E3885</f>
        <v>0.40775465204035921</v>
      </c>
      <c r="I3885">
        <f>Ergebnis!$C$4/1000*Eigenverbrauch!F3885</f>
        <v>0</v>
      </c>
      <c r="J3885">
        <f t="shared" si="180"/>
        <v>0.34659145423430532</v>
      </c>
      <c r="K3885">
        <f t="shared" si="181"/>
        <v>0.43521035819639137</v>
      </c>
      <c r="L3885">
        <f t="shared" si="182"/>
        <v>0</v>
      </c>
    </row>
    <row r="3886" spans="2:12" x14ac:dyDescent="0.35">
      <c r="B3886" s="30">
        <v>41070</v>
      </c>
      <c r="C3886" s="31" t="s">
        <v>71</v>
      </c>
      <c r="D3886" s="32">
        <v>9.3172437623537785E-5</v>
      </c>
      <c r="E3886" s="32">
        <v>0.14416028337851433</v>
      </c>
      <c r="F3886">
        <v>0</v>
      </c>
      <c r="G3886">
        <f>(D3886*Ergebnis!$C$2*Ergebnis!$C$6)</f>
        <v>0.61121119081040787</v>
      </c>
      <c r="H3886">
        <f>Ergebnis!$C$3/1000*Eigenverbrauch!E3886</f>
        <v>0.43248085013554299</v>
      </c>
      <c r="I3886">
        <f>Ergebnis!$C$4/1000*Eigenverbrauch!F3886</f>
        <v>0</v>
      </c>
      <c r="J3886">
        <f t="shared" si="180"/>
        <v>0.36760872261521155</v>
      </c>
      <c r="K3886">
        <f t="shared" si="181"/>
        <v>0.24360246819519632</v>
      </c>
      <c r="L3886">
        <f t="shared" si="182"/>
        <v>0</v>
      </c>
    </row>
    <row r="3887" spans="2:12" x14ac:dyDescent="0.35">
      <c r="B3887" s="30">
        <v>41070</v>
      </c>
      <c r="C3887" s="31" t="s">
        <v>72</v>
      </c>
      <c r="D3887" s="32">
        <v>3.2367791932997041E-5</v>
      </c>
      <c r="E3887" s="32">
        <v>0.15149044386106639</v>
      </c>
      <c r="F3887">
        <v>0</v>
      </c>
      <c r="G3887">
        <f>(D3887*Ergebnis!$C$2*Ergebnis!$C$6)</f>
        <v>0.21233271508046059</v>
      </c>
      <c r="H3887">
        <f>Ergebnis!$C$3/1000*Eigenverbrauch!E3887</f>
        <v>0.45447133158319919</v>
      </c>
      <c r="I3887">
        <f>Ergebnis!$C$4/1000*Eigenverbrauch!F3887</f>
        <v>0</v>
      </c>
      <c r="J3887">
        <f t="shared" si="180"/>
        <v>0.18048280781839149</v>
      </c>
      <c r="K3887">
        <f t="shared" si="181"/>
        <v>3.1849907262069099E-2</v>
      </c>
      <c r="L3887">
        <f t="shared" si="182"/>
        <v>0</v>
      </c>
    </row>
    <row r="3888" spans="2:12" x14ac:dyDescent="0.35">
      <c r="B3888" s="30">
        <v>41070</v>
      </c>
      <c r="C3888" s="31" t="s">
        <v>73</v>
      </c>
      <c r="D3888" s="32">
        <v>1.2331839493562642E-5</v>
      </c>
      <c r="E3888" s="32">
        <v>0.15672141495655403</v>
      </c>
      <c r="F3888">
        <v>0</v>
      </c>
      <c r="G3888">
        <f>(D3888*Ergebnis!$C$2*Ergebnis!$C$6)</f>
        <v>8.0896867077770926E-2</v>
      </c>
      <c r="H3888">
        <f>Ergebnis!$C$3/1000*Eigenverbrauch!E3888</f>
        <v>0.47016424486966213</v>
      </c>
      <c r="I3888">
        <f>Ergebnis!$C$4/1000*Eigenverbrauch!F3888</f>
        <v>0</v>
      </c>
      <c r="J3888">
        <f t="shared" si="180"/>
        <v>6.876233701610529E-2</v>
      </c>
      <c r="K3888">
        <f t="shared" si="181"/>
        <v>1.2134530061665635E-2</v>
      </c>
      <c r="L3888">
        <f t="shared" si="182"/>
        <v>0</v>
      </c>
    </row>
    <row r="3889" spans="2:12" x14ac:dyDescent="0.35">
      <c r="B3889" s="30">
        <v>41070</v>
      </c>
      <c r="C3889" s="31" t="s">
        <v>74</v>
      </c>
      <c r="D3889" s="32">
        <v>3.944085125872913E-8</v>
      </c>
      <c r="E3889" s="32">
        <v>0.14367130176385812</v>
      </c>
      <c r="F3889">
        <v>0</v>
      </c>
      <c r="G3889">
        <f>(D3889*Ergebnis!$C$2*Ergebnis!$C$6)</f>
        <v>2.5873198425726309E-4</v>
      </c>
      <c r="H3889">
        <f>Ergebnis!$C$3/1000*Eigenverbrauch!E3889</f>
        <v>0.43101390529157435</v>
      </c>
      <c r="I3889">
        <f>Ergebnis!$C$4/1000*Eigenverbrauch!F3889</f>
        <v>0</v>
      </c>
      <c r="J3889">
        <f t="shared" si="180"/>
        <v>2.1992218661867361E-4</v>
      </c>
      <c r="K3889">
        <f t="shared" si="181"/>
        <v>3.8809797638589483E-5</v>
      </c>
      <c r="L3889">
        <f t="shared" si="182"/>
        <v>0</v>
      </c>
    </row>
    <row r="3890" spans="2:12" x14ac:dyDescent="0.35">
      <c r="B3890" s="30">
        <v>41070</v>
      </c>
      <c r="C3890" s="31" t="s">
        <v>75</v>
      </c>
      <c r="D3890" s="32">
        <v>0</v>
      </c>
      <c r="E3890" s="32">
        <v>0.12176451253663798</v>
      </c>
      <c r="F3890">
        <v>0</v>
      </c>
      <c r="G3890">
        <f>(D3890*Ergebnis!$C$2*Ergebnis!$C$6)</f>
        <v>0</v>
      </c>
      <c r="H3890">
        <f>Ergebnis!$C$3/1000*Eigenverbrauch!E3890</f>
        <v>0.3652935376099139</v>
      </c>
      <c r="I3890">
        <f>Ergebnis!$C$4/1000*Eigenverbrauch!F3890</f>
        <v>0</v>
      </c>
      <c r="J3890">
        <f t="shared" si="180"/>
        <v>0</v>
      </c>
      <c r="K3890">
        <f t="shared" si="181"/>
        <v>0</v>
      </c>
      <c r="L3890">
        <f t="shared" si="182"/>
        <v>0</v>
      </c>
    </row>
    <row r="3891" spans="2:12" x14ac:dyDescent="0.35">
      <c r="B3891" s="30">
        <v>41070</v>
      </c>
      <c r="C3891" s="31" t="s">
        <v>76</v>
      </c>
      <c r="D3891" s="32">
        <v>0</v>
      </c>
      <c r="E3891" s="32">
        <v>9.8597192383851409E-2</v>
      </c>
      <c r="F3891">
        <v>0</v>
      </c>
      <c r="G3891">
        <f>(D3891*Ergebnis!$C$2*Ergebnis!$C$6)</f>
        <v>0</v>
      </c>
      <c r="H3891">
        <f>Ergebnis!$C$3/1000*Eigenverbrauch!E3891</f>
        <v>0.29579157715155424</v>
      </c>
      <c r="I3891">
        <f>Ergebnis!$C$4/1000*Eigenverbrauch!F3891</f>
        <v>0</v>
      </c>
      <c r="J3891">
        <f t="shared" si="180"/>
        <v>0</v>
      </c>
      <c r="K3891">
        <f t="shared" si="181"/>
        <v>0</v>
      </c>
      <c r="L3891">
        <f t="shared" si="182"/>
        <v>0</v>
      </c>
    </row>
    <row r="3892" spans="2:12" x14ac:dyDescent="0.35">
      <c r="B3892" s="30">
        <v>41071</v>
      </c>
      <c r="C3892" s="31" t="s">
        <v>53</v>
      </c>
      <c r="D3892" s="32">
        <v>0</v>
      </c>
      <c r="E3892" s="32">
        <v>7.9927681825913893E-2</v>
      </c>
      <c r="F3892">
        <v>0</v>
      </c>
      <c r="G3892">
        <f>(D3892*Ergebnis!$C$2*Ergebnis!$C$6)</f>
        <v>0</v>
      </c>
      <c r="H3892">
        <f>Ergebnis!$C$3/1000*Eigenverbrauch!E3892</f>
        <v>0.23978304547774168</v>
      </c>
      <c r="I3892">
        <f>Ergebnis!$C$4/1000*Eigenverbrauch!F3892</f>
        <v>0</v>
      </c>
      <c r="J3892">
        <f t="shared" si="180"/>
        <v>0</v>
      </c>
      <c r="K3892">
        <f t="shared" si="181"/>
        <v>0</v>
      </c>
      <c r="L3892">
        <f t="shared" si="182"/>
        <v>0</v>
      </c>
    </row>
    <row r="3893" spans="2:12" x14ac:dyDescent="0.35">
      <c r="B3893" s="30">
        <v>41071</v>
      </c>
      <c r="C3893" s="31" t="s">
        <v>54</v>
      </c>
      <c r="D3893" s="32">
        <v>0</v>
      </c>
      <c r="E3893" s="32">
        <v>6.9220163308359409E-2</v>
      </c>
      <c r="F3893">
        <v>0</v>
      </c>
      <c r="G3893">
        <f>(D3893*Ergebnis!$C$2*Ergebnis!$C$6)</f>
        <v>0</v>
      </c>
      <c r="H3893">
        <f>Ergebnis!$C$3/1000*Eigenverbrauch!E3893</f>
        <v>0.20766048992507824</v>
      </c>
      <c r="I3893">
        <f>Ergebnis!$C$4/1000*Eigenverbrauch!F3893</f>
        <v>0</v>
      </c>
      <c r="J3893">
        <f t="shared" si="180"/>
        <v>0</v>
      </c>
      <c r="K3893">
        <f t="shared" si="181"/>
        <v>0</v>
      </c>
      <c r="L3893">
        <f t="shared" si="182"/>
        <v>0</v>
      </c>
    </row>
    <row r="3894" spans="2:12" x14ac:dyDescent="0.35">
      <c r="B3894" s="30">
        <v>41071</v>
      </c>
      <c r="C3894" s="31" t="s">
        <v>55</v>
      </c>
      <c r="D3894" s="32">
        <v>0</v>
      </c>
      <c r="E3894" s="32">
        <v>6.5537877174100201E-2</v>
      </c>
      <c r="F3894">
        <v>0</v>
      </c>
      <c r="G3894">
        <f>(D3894*Ergebnis!$C$2*Ergebnis!$C$6)</f>
        <v>0</v>
      </c>
      <c r="H3894">
        <f>Ergebnis!$C$3/1000*Eigenverbrauch!E3894</f>
        <v>0.1966136315223006</v>
      </c>
      <c r="I3894">
        <f>Ergebnis!$C$4/1000*Eigenverbrauch!F3894</f>
        <v>0</v>
      </c>
      <c r="J3894">
        <f t="shared" si="180"/>
        <v>0</v>
      </c>
      <c r="K3894">
        <f t="shared" si="181"/>
        <v>0</v>
      </c>
      <c r="L3894">
        <f t="shared" si="182"/>
        <v>0</v>
      </c>
    </row>
    <row r="3895" spans="2:12" x14ac:dyDescent="0.35">
      <c r="B3895" s="30">
        <v>41071</v>
      </c>
      <c r="C3895" s="31" t="s">
        <v>56</v>
      </c>
      <c r="D3895" s="32">
        <v>0</v>
      </c>
      <c r="E3895" s="32">
        <v>6.5494202510669716E-2</v>
      </c>
      <c r="F3895">
        <v>0</v>
      </c>
      <c r="G3895">
        <f>(D3895*Ergebnis!$C$2*Ergebnis!$C$6)</f>
        <v>0</v>
      </c>
      <c r="H3895">
        <f>Ergebnis!$C$3/1000*Eigenverbrauch!E3895</f>
        <v>0.19648260753200913</v>
      </c>
      <c r="I3895">
        <f>Ergebnis!$C$4/1000*Eigenverbrauch!F3895</f>
        <v>0</v>
      </c>
      <c r="J3895">
        <f t="shared" si="180"/>
        <v>0</v>
      </c>
      <c r="K3895">
        <f t="shared" si="181"/>
        <v>0</v>
      </c>
      <c r="L3895">
        <f t="shared" si="182"/>
        <v>0</v>
      </c>
    </row>
    <row r="3896" spans="2:12" x14ac:dyDescent="0.35">
      <c r="B3896" s="30">
        <v>41071</v>
      </c>
      <c r="C3896" s="31" t="s">
        <v>57</v>
      </c>
      <c r="D3896" s="32">
        <v>0</v>
      </c>
      <c r="E3896" s="32">
        <v>7.1075121591043566E-2</v>
      </c>
      <c r="F3896">
        <v>0</v>
      </c>
      <c r="G3896">
        <f>(D3896*Ergebnis!$C$2*Ergebnis!$C$6)</f>
        <v>0</v>
      </c>
      <c r="H3896">
        <f>Ergebnis!$C$3/1000*Eigenverbrauch!E3896</f>
        <v>0.2132253647731307</v>
      </c>
      <c r="I3896">
        <f>Ergebnis!$C$4/1000*Eigenverbrauch!F3896</f>
        <v>0</v>
      </c>
      <c r="J3896">
        <f t="shared" si="180"/>
        <v>0</v>
      </c>
      <c r="K3896">
        <f t="shared" si="181"/>
        <v>0</v>
      </c>
      <c r="L3896">
        <f t="shared" si="182"/>
        <v>0</v>
      </c>
    </row>
    <row r="3897" spans="2:12" x14ac:dyDescent="0.35">
      <c r="B3897" s="30">
        <v>41071</v>
      </c>
      <c r="C3897" s="31" t="s">
        <v>58</v>
      </c>
      <c r="D3897" s="32">
        <v>0</v>
      </c>
      <c r="E3897" s="32">
        <v>8.332939864235496E-2</v>
      </c>
      <c r="F3897">
        <v>0</v>
      </c>
      <c r="G3897">
        <f>(D3897*Ergebnis!$C$2*Ergebnis!$C$6)</f>
        <v>0</v>
      </c>
      <c r="H3897">
        <f>Ergebnis!$C$3/1000*Eigenverbrauch!E3897</f>
        <v>0.24998819592706489</v>
      </c>
      <c r="I3897">
        <f>Ergebnis!$C$4/1000*Eigenverbrauch!F3897</f>
        <v>0</v>
      </c>
      <c r="J3897">
        <f t="shared" si="180"/>
        <v>0</v>
      </c>
      <c r="K3897">
        <f t="shared" si="181"/>
        <v>0</v>
      </c>
      <c r="L3897">
        <f t="shared" si="182"/>
        <v>0</v>
      </c>
    </row>
    <row r="3898" spans="2:12" x14ac:dyDescent="0.35">
      <c r="B3898" s="30">
        <v>41071</v>
      </c>
      <c r="C3898" s="31" t="s">
        <v>59</v>
      </c>
      <c r="D3898" s="32">
        <v>1.64731288757292E-5</v>
      </c>
      <c r="E3898" s="32">
        <v>0.10251668683899223</v>
      </c>
      <c r="F3898">
        <v>0</v>
      </c>
      <c r="G3898">
        <f>(D3898*Ergebnis!$C$2*Ergebnis!$C$6)</f>
        <v>0.10806372542478355</v>
      </c>
      <c r="H3898">
        <f>Ergebnis!$C$3/1000*Eigenverbrauch!E3898</f>
        <v>0.3075500605169767</v>
      </c>
      <c r="I3898">
        <f>Ergebnis!$C$4/1000*Eigenverbrauch!F3898</f>
        <v>0</v>
      </c>
      <c r="J3898">
        <f t="shared" si="180"/>
        <v>9.1854166611066018E-2</v>
      </c>
      <c r="K3898">
        <f t="shared" si="181"/>
        <v>1.6209558813717537E-2</v>
      </c>
      <c r="L3898">
        <f t="shared" si="182"/>
        <v>0</v>
      </c>
    </row>
    <row r="3899" spans="2:12" x14ac:dyDescent="0.35">
      <c r="B3899" s="30">
        <v>41071</v>
      </c>
      <c r="C3899" s="31" t="s">
        <v>60</v>
      </c>
      <c r="D3899" s="32">
        <v>6.3933619890399915E-5</v>
      </c>
      <c r="E3899" s="32">
        <v>0.11426954118242071</v>
      </c>
      <c r="F3899">
        <v>0</v>
      </c>
      <c r="G3899">
        <f>(D3899*Ergebnis!$C$2*Ergebnis!$C$6)</f>
        <v>0.41940454648102343</v>
      </c>
      <c r="H3899">
        <f>Ergebnis!$C$3/1000*Eigenverbrauch!E3899</f>
        <v>0.3428086235472621</v>
      </c>
      <c r="I3899">
        <f>Ergebnis!$C$4/1000*Eigenverbrauch!F3899</f>
        <v>0</v>
      </c>
      <c r="J3899">
        <f t="shared" si="180"/>
        <v>0.29138733001517281</v>
      </c>
      <c r="K3899">
        <f t="shared" si="181"/>
        <v>0.12801721646585063</v>
      </c>
      <c r="L3899">
        <f t="shared" si="182"/>
        <v>0</v>
      </c>
    </row>
    <row r="3900" spans="2:12" x14ac:dyDescent="0.35">
      <c r="B3900" s="30">
        <v>41071</v>
      </c>
      <c r="C3900" s="31" t="s">
        <v>61</v>
      </c>
      <c r="D3900" s="32">
        <v>1.2461994302716449E-4</v>
      </c>
      <c r="E3900" s="32">
        <v>0.11904257329986075</v>
      </c>
      <c r="F3900">
        <v>0</v>
      </c>
      <c r="G3900">
        <f>(D3900*Ergebnis!$C$2*Ergebnis!$C$6)</f>
        <v>0.81750682625819904</v>
      </c>
      <c r="H3900">
        <f>Ergebnis!$C$3/1000*Eigenverbrauch!E3900</f>
        <v>0.35712771989958225</v>
      </c>
      <c r="I3900">
        <f>Ergebnis!$C$4/1000*Eigenverbrauch!F3900</f>
        <v>0</v>
      </c>
      <c r="J3900">
        <f t="shared" si="180"/>
        <v>0.30355856191464492</v>
      </c>
      <c r="K3900">
        <f t="shared" si="181"/>
        <v>0.51394826434355412</v>
      </c>
      <c r="L3900">
        <f t="shared" si="182"/>
        <v>0</v>
      </c>
    </row>
    <row r="3901" spans="2:12" x14ac:dyDescent="0.35">
      <c r="B3901" s="30">
        <v>41071</v>
      </c>
      <c r="C3901" s="31" t="s">
        <v>62</v>
      </c>
      <c r="D3901" s="32">
        <v>2.2662713133265758E-4</v>
      </c>
      <c r="E3901" s="32">
        <v>0.11603649675528288</v>
      </c>
      <c r="F3901">
        <v>0</v>
      </c>
      <c r="G3901">
        <f>(D3901*Ergebnis!$C$2*Ergebnis!$C$6)</f>
        <v>1.4866739815422338</v>
      </c>
      <c r="H3901">
        <f>Ergebnis!$C$3/1000*Eigenverbrauch!E3901</f>
        <v>0.34810949026584864</v>
      </c>
      <c r="I3901">
        <f>Ergebnis!$C$4/1000*Eigenverbrauch!F3901</f>
        <v>0</v>
      </c>
      <c r="J3901">
        <f t="shared" si="180"/>
        <v>0.29589306672597132</v>
      </c>
      <c r="K3901">
        <f t="shared" si="181"/>
        <v>1.1907809148162625</v>
      </c>
      <c r="L3901">
        <f t="shared" si="182"/>
        <v>0</v>
      </c>
    </row>
    <row r="3902" spans="2:12" x14ac:dyDescent="0.35">
      <c r="B3902" s="30">
        <v>41071</v>
      </c>
      <c r="C3902" s="31" t="s">
        <v>63</v>
      </c>
      <c r="D3902" s="32">
        <v>3.2150867251074032E-4</v>
      </c>
      <c r="E3902" s="32">
        <v>0.11392920322783533</v>
      </c>
      <c r="F3902">
        <v>0</v>
      </c>
      <c r="G3902">
        <f>(D3902*Ergebnis!$C$2*Ergebnis!$C$6)</f>
        <v>2.1090968916704567</v>
      </c>
      <c r="H3902">
        <f>Ergebnis!$C$3/1000*Eigenverbrauch!E3902</f>
        <v>0.34178760968350597</v>
      </c>
      <c r="I3902">
        <f>Ergebnis!$C$4/1000*Eigenverbrauch!F3902</f>
        <v>0</v>
      </c>
      <c r="J3902">
        <f t="shared" si="180"/>
        <v>0.29051946823098007</v>
      </c>
      <c r="K3902">
        <f t="shared" si="181"/>
        <v>1.8185774234394767</v>
      </c>
      <c r="L3902">
        <f t="shared" si="182"/>
        <v>0</v>
      </c>
    </row>
    <row r="3903" spans="2:12" x14ac:dyDescent="0.35">
      <c r="B3903" s="30">
        <v>41071</v>
      </c>
      <c r="C3903" s="31" t="s">
        <v>64</v>
      </c>
      <c r="D3903" s="32">
        <v>4.5631750211307646E-4</v>
      </c>
      <c r="E3903" s="32">
        <v>0.11807007322616038</v>
      </c>
      <c r="F3903">
        <v>0</v>
      </c>
      <c r="G3903">
        <f>(D3903*Ergebnis!$C$2*Ergebnis!$C$6)</f>
        <v>2.9934428138617815</v>
      </c>
      <c r="H3903">
        <f>Ergebnis!$C$3/1000*Eigenverbrauch!E3903</f>
        <v>0.35421021967848115</v>
      </c>
      <c r="I3903">
        <f>Ergebnis!$C$4/1000*Eigenverbrauch!F3903</f>
        <v>0</v>
      </c>
      <c r="J3903">
        <f t="shared" si="180"/>
        <v>0.30107868672670896</v>
      </c>
      <c r="K3903">
        <f t="shared" si="181"/>
        <v>2.6923641271350727</v>
      </c>
      <c r="L3903">
        <f t="shared" si="182"/>
        <v>0</v>
      </c>
    </row>
    <row r="3904" spans="2:12" x14ac:dyDescent="0.35">
      <c r="B3904" s="30">
        <v>41071</v>
      </c>
      <c r="C3904" s="31" t="s">
        <v>65</v>
      </c>
      <c r="D3904" s="32">
        <v>5.8561775948961017E-4</v>
      </c>
      <c r="E3904" s="32">
        <v>0.12375659041111427</v>
      </c>
      <c r="F3904">
        <v>0</v>
      </c>
      <c r="G3904">
        <f>(D3904*Ergebnis!$C$2*Ergebnis!$C$6)</f>
        <v>3.8416525022518426</v>
      </c>
      <c r="H3904">
        <f>Ergebnis!$C$3/1000*Eigenverbrauch!E3904</f>
        <v>0.37126977123334282</v>
      </c>
      <c r="I3904">
        <f>Ergebnis!$C$4/1000*Eigenverbrauch!F3904</f>
        <v>0</v>
      </c>
      <c r="J3904">
        <f t="shared" si="180"/>
        <v>0.3155793055483414</v>
      </c>
      <c r="K3904">
        <f t="shared" si="181"/>
        <v>3.5260731967035013</v>
      </c>
      <c r="L3904">
        <f t="shared" si="182"/>
        <v>0</v>
      </c>
    </row>
    <row r="3905" spans="2:12" x14ac:dyDescent="0.35">
      <c r="B3905" s="30">
        <v>41071</v>
      </c>
      <c r="C3905" s="31" t="s">
        <v>66</v>
      </c>
      <c r="D3905" s="32">
        <v>5.2578598813011806E-4</v>
      </c>
      <c r="E3905" s="32">
        <v>0.12177561738195655</v>
      </c>
      <c r="F3905">
        <v>0</v>
      </c>
      <c r="G3905">
        <f>(D3905*Ergebnis!$C$2*Ergebnis!$C$6)</f>
        <v>3.4491560821335745</v>
      </c>
      <c r="H3905">
        <f>Ergebnis!$C$3/1000*Eigenverbrauch!E3905</f>
        <v>0.36532685214586968</v>
      </c>
      <c r="I3905">
        <f>Ergebnis!$C$4/1000*Eigenverbrauch!F3905</f>
        <v>0</v>
      </c>
      <c r="J3905">
        <f t="shared" si="180"/>
        <v>0.31052782432398923</v>
      </c>
      <c r="K3905">
        <f t="shared" si="181"/>
        <v>3.1386282578095854</v>
      </c>
      <c r="L3905">
        <f t="shared" si="182"/>
        <v>0</v>
      </c>
    </row>
    <row r="3906" spans="2:12" x14ac:dyDescent="0.35">
      <c r="B3906" s="30">
        <v>41071</v>
      </c>
      <c r="C3906" s="31" t="s">
        <v>67</v>
      </c>
      <c r="D3906" s="32">
        <v>6.5360064010923954E-4</v>
      </c>
      <c r="E3906" s="32">
        <v>0.11520360115594024</v>
      </c>
      <c r="F3906">
        <v>0</v>
      </c>
      <c r="G3906">
        <f>(D3906*Ergebnis!$C$2*Ergebnis!$C$6)</f>
        <v>4.2876201991166116</v>
      </c>
      <c r="H3906">
        <f>Ergebnis!$C$3/1000*Eigenverbrauch!E3906</f>
        <v>0.34561080346782069</v>
      </c>
      <c r="I3906">
        <f>Ergebnis!$C$4/1000*Eigenverbrauch!F3906</f>
        <v>0</v>
      </c>
      <c r="J3906">
        <f t="shared" si="180"/>
        <v>0.29376918294764759</v>
      </c>
      <c r="K3906">
        <f t="shared" si="181"/>
        <v>3.9938510161689642</v>
      </c>
      <c r="L3906">
        <f t="shared" si="182"/>
        <v>0</v>
      </c>
    </row>
    <row r="3907" spans="2:12" x14ac:dyDescent="0.35">
      <c r="B3907" s="30">
        <v>41071</v>
      </c>
      <c r="C3907" s="31" t="s">
        <v>68</v>
      </c>
      <c r="D3907" s="32">
        <v>5.6563439485185409E-4</v>
      </c>
      <c r="E3907" s="32">
        <v>0.11057956805588094</v>
      </c>
      <c r="F3907">
        <v>0</v>
      </c>
      <c r="G3907">
        <f>(D3907*Ergebnis!$C$2*Ergebnis!$C$6)</f>
        <v>3.7105616302281628</v>
      </c>
      <c r="H3907">
        <f>Ergebnis!$C$3/1000*Eigenverbrauch!E3907</f>
        <v>0.33173870416764284</v>
      </c>
      <c r="I3907">
        <f>Ergebnis!$C$4/1000*Eigenverbrauch!F3907</f>
        <v>0</v>
      </c>
      <c r="J3907">
        <f t="shared" si="180"/>
        <v>0.28197789854249639</v>
      </c>
      <c r="K3907">
        <f t="shared" si="181"/>
        <v>3.4285837316856664</v>
      </c>
      <c r="L3907">
        <f t="shared" si="182"/>
        <v>0</v>
      </c>
    </row>
    <row r="3908" spans="2:12" x14ac:dyDescent="0.35">
      <c r="B3908" s="30">
        <v>41071</v>
      </c>
      <c r="C3908" s="31" t="s">
        <v>69</v>
      </c>
      <c r="D3908" s="32">
        <v>4.1899330987189913E-4</v>
      </c>
      <c r="E3908" s="32">
        <v>0.10901168374016587</v>
      </c>
      <c r="F3908">
        <v>0</v>
      </c>
      <c r="G3908">
        <f>(D3908*Ergebnis!$C$2*Ergebnis!$C$6)</f>
        <v>2.7485961127596581</v>
      </c>
      <c r="H3908">
        <f>Ergebnis!$C$3/1000*Eigenverbrauch!E3908</f>
        <v>0.32703505122049759</v>
      </c>
      <c r="I3908">
        <f>Ergebnis!$C$4/1000*Eigenverbrauch!F3908</f>
        <v>0</v>
      </c>
      <c r="J3908">
        <f t="shared" si="180"/>
        <v>0.27797979353742291</v>
      </c>
      <c r="K3908">
        <f t="shared" si="181"/>
        <v>2.470616319222235</v>
      </c>
      <c r="L3908">
        <f t="shared" si="182"/>
        <v>0</v>
      </c>
    </row>
    <row r="3909" spans="2:12" x14ac:dyDescent="0.35">
      <c r="B3909" s="30">
        <v>41071</v>
      </c>
      <c r="C3909" s="31" t="s">
        <v>70</v>
      </c>
      <c r="D3909" s="32">
        <v>2.4968688236859458E-4</v>
      </c>
      <c r="E3909" s="32">
        <v>0.11644647151839617</v>
      </c>
      <c r="F3909">
        <v>0</v>
      </c>
      <c r="G3909">
        <f>(D3909*Ergebnis!$C$2*Ergebnis!$C$6)</f>
        <v>1.6379459483379804</v>
      </c>
      <c r="H3909">
        <f>Ergebnis!$C$3/1000*Eigenverbrauch!E3909</f>
        <v>0.34933941455518852</v>
      </c>
      <c r="I3909">
        <f>Ergebnis!$C$4/1000*Eigenverbrauch!F3909</f>
        <v>0</v>
      </c>
      <c r="J3909">
        <f t="shared" ref="J3909:J3972" si="183">MIN(G3909,H3909)*0.85</f>
        <v>0.29693850237191022</v>
      </c>
      <c r="K3909">
        <f t="shared" ref="K3909:K3972" si="184">G3909-J3909</f>
        <v>1.3410074459660701</v>
      </c>
      <c r="L3909">
        <f t="shared" ref="L3909:L3972" si="185">MIN(I3909,K3909)*0.9</f>
        <v>0</v>
      </c>
    </row>
    <row r="3910" spans="2:12" x14ac:dyDescent="0.35">
      <c r="B3910" s="30">
        <v>41071</v>
      </c>
      <c r="C3910" s="31" t="s">
        <v>71</v>
      </c>
      <c r="D3910" s="32">
        <v>1.0003514574255665E-4</v>
      </c>
      <c r="E3910" s="32">
        <v>0.13281735756405599</v>
      </c>
      <c r="F3910">
        <v>0</v>
      </c>
      <c r="G3910">
        <f>(D3910*Ergebnis!$C$2*Ergebnis!$C$6)</f>
        <v>0.65623055607117164</v>
      </c>
      <c r="H3910">
        <f>Ergebnis!$C$3/1000*Eigenverbrauch!E3910</f>
        <v>0.39845207269216798</v>
      </c>
      <c r="I3910">
        <f>Ergebnis!$C$4/1000*Eigenverbrauch!F3910</f>
        <v>0</v>
      </c>
      <c r="J3910">
        <f t="shared" si="183"/>
        <v>0.33868426178834277</v>
      </c>
      <c r="K3910">
        <f t="shared" si="184"/>
        <v>0.31754629428282888</v>
      </c>
      <c r="L3910">
        <f t="shared" si="185"/>
        <v>0</v>
      </c>
    </row>
    <row r="3911" spans="2:12" x14ac:dyDescent="0.35">
      <c r="B3911" s="30">
        <v>41071</v>
      </c>
      <c r="C3911" s="31" t="s">
        <v>72</v>
      </c>
      <c r="D3911" s="32">
        <v>5.6190066093269437E-5</v>
      </c>
      <c r="E3911" s="32">
        <v>0.13870609611315737</v>
      </c>
      <c r="F3911">
        <v>0</v>
      </c>
      <c r="G3911">
        <f>(D3911*Ergebnis!$C$2*Ergebnis!$C$6)</f>
        <v>0.36860683357184748</v>
      </c>
      <c r="H3911">
        <f>Ergebnis!$C$3/1000*Eigenverbrauch!E3911</f>
        <v>0.41611828833947212</v>
      </c>
      <c r="I3911">
        <f>Ergebnis!$C$4/1000*Eigenverbrauch!F3911</f>
        <v>0</v>
      </c>
      <c r="J3911">
        <f t="shared" si="183"/>
        <v>0.31331580853607033</v>
      </c>
      <c r="K3911">
        <f t="shared" si="184"/>
        <v>5.5291025035777153E-2</v>
      </c>
      <c r="L3911">
        <f t="shared" si="185"/>
        <v>0</v>
      </c>
    </row>
    <row r="3912" spans="2:12" x14ac:dyDescent="0.35">
      <c r="B3912" s="30">
        <v>41071</v>
      </c>
      <c r="C3912" s="31" t="s">
        <v>73</v>
      </c>
      <c r="D3912" s="32">
        <v>2.655683984754428E-5</v>
      </c>
      <c r="E3912" s="32">
        <v>0.14634644350551015</v>
      </c>
      <c r="F3912">
        <v>0</v>
      </c>
      <c r="G3912">
        <f>(D3912*Ergebnis!$C$2*Ergebnis!$C$6)</f>
        <v>0.17421286939989047</v>
      </c>
      <c r="H3912">
        <f>Ergebnis!$C$3/1000*Eigenverbrauch!E3912</f>
        <v>0.43903933051653043</v>
      </c>
      <c r="I3912">
        <f>Ergebnis!$C$4/1000*Eigenverbrauch!F3912</f>
        <v>0</v>
      </c>
      <c r="J3912">
        <f t="shared" si="183"/>
        <v>0.1480809389899069</v>
      </c>
      <c r="K3912">
        <f t="shared" si="184"/>
        <v>2.6131930409983573E-2</v>
      </c>
      <c r="L3912">
        <f t="shared" si="185"/>
        <v>0</v>
      </c>
    </row>
    <row r="3913" spans="2:12" x14ac:dyDescent="0.35">
      <c r="B3913" s="30">
        <v>41071</v>
      </c>
      <c r="C3913" s="31" t="s">
        <v>74</v>
      </c>
      <c r="D3913" s="32">
        <v>7.2834105324453133E-6</v>
      </c>
      <c r="E3913" s="32">
        <v>0.14327986092292191</v>
      </c>
      <c r="F3913">
        <v>0</v>
      </c>
      <c r="G3913">
        <f>(D3913*Ergebnis!$C$2*Ergebnis!$C$6)</f>
        <v>4.7779173092841257E-2</v>
      </c>
      <c r="H3913">
        <f>Ergebnis!$C$3/1000*Eigenverbrauch!E3913</f>
        <v>0.42983958276876577</v>
      </c>
      <c r="I3913">
        <f>Ergebnis!$C$4/1000*Eigenverbrauch!F3913</f>
        <v>0</v>
      </c>
      <c r="J3913">
        <f t="shared" si="183"/>
        <v>4.0612297128915065E-2</v>
      </c>
      <c r="K3913">
        <f t="shared" si="184"/>
        <v>7.166875963926192E-3</v>
      </c>
      <c r="L3913">
        <f t="shared" si="185"/>
        <v>0</v>
      </c>
    </row>
    <row r="3914" spans="2:12" x14ac:dyDescent="0.35">
      <c r="B3914" s="30">
        <v>41071</v>
      </c>
      <c r="C3914" s="31" t="s">
        <v>75</v>
      </c>
      <c r="D3914" s="32">
        <v>0</v>
      </c>
      <c r="E3914" s="32">
        <v>0.12506211812177023</v>
      </c>
      <c r="F3914">
        <v>0</v>
      </c>
      <c r="G3914">
        <f>(D3914*Ergebnis!$C$2*Ergebnis!$C$6)</f>
        <v>0</v>
      </c>
      <c r="H3914">
        <f>Ergebnis!$C$3/1000*Eigenverbrauch!E3914</f>
        <v>0.37518635436531067</v>
      </c>
      <c r="I3914">
        <f>Ergebnis!$C$4/1000*Eigenverbrauch!F3914</f>
        <v>0</v>
      </c>
      <c r="J3914">
        <f t="shared" si="183"/>
        <v>0</v>
      </c>
      <c r="K3914">
        <f t="shared" si="184"/>
        <v>0</v>
      </c>
      <c r="L3914">
        <f t="shared" si="185"/>
        <v>0</v>
      </c>
    </row>
    <row r="3915" spans="2:12" x14ac:dyDescent="0.35">
      <c r="B3915" s="30">
        <v>41071</v>
      </c>
      <c r="C3915" s="31" t="s">
        <v>76</v>
      </c>
      <c r="D3915" s="32">
        <v>0</v>
      </c>
      <c r="E3915" s="32">
        <v>9.8434261738431186E-2</v>
      </c>
      <c r="F3915">
        <v>0</v>
      </c>
      <c r="G3915">
        <f>(D3915*Ergebnis!$C$2*Ergebnis!$C$6)</f>
        <v>0</v>
      </c>
      <c r="H3915">
        <f>Ergebnis!$C$3/1000*Eigenverbrauch!E3915</f>
        <v>0.29530278521529357</v>
      </c>
      <c r="I3915">
        <f>Ergebnis!$C$4/1000*Eigenverbrauch!F3915</f>
        <v>0</v>
      </c>
      <c r="J3915">
        <f t="shared" si="183"/>
        <v>0</v>
      </c>
      <c r="K3915">
        <f t="shared" si="184"/>
        <v>0</v>
      </c>
      <c r="L3915">
        <f t="shared" si="185"/>
        <v>0</v>
      </c>
    </row>
    <row r="3916" spans="2:12" x14ac:dyDescent="0.35">
      <c r="B3916" s="30">
        <v>41072</v>
      </c>
      <c r="C3916" s="31" t="s">
        <v>53</v>
      </c>
      <c r="D3916" s="32">
        <v>0</v>
      </c>
      <c r="E3916" s="32">
        <v>7.9927681825913893E-2</v>
      </c>
      <c r="F3916">
        <v>0</v>
      </c>
      <c r="G3916">
        <f>(D3916*Ergebnis!$C$2*Ergebnis!$C$6)</f>
        <v>0</v>
      </c>
      <c r="H3916">
        <f>Ergebnis!$C$3/1000*Eigenverbrauch!E3916</f>
        <v>0.23978304547774168</v>
      </c>
      <c r="I3916">
        <f>Ergebnis!$C$4/1000*Eigenverbrauch!F3916</f>
        <v>0</v>
      </c>
      <c r="J3916">
        <f t="shared" si="183"/>
        <v>0</v>
      </c>
      <c r="K3916">
        <f t="shared" si="184"/>
        <v>0</v>
      </c>
      <c r="L3916">
        <f t="shared" si="185"/>
        <v>0</v>
      </c>
    </row>
    <row r="3917" spans="2:12" x14ac:dyDescent="0.35">
      <c r="B3917" s="30">
        <v>41072</v>
      </c>
      <c r="C3917" s="31" t="s">
        <v>54</v>
      </c>
      <c r="D3917" s="32">
        <v>0</v>
      </c>
      <c r="E3917" s="32">
        <v>6.9220163308359409E-2</v>
      </c>
      <c r="F3917">
        <v>0</v>
      </c>
      <c r="G3917">
        <f>(D3917*Ergebnis!$C$2*Ergebnis!$C$6)</f>
        <v>0</v>
      </c>
      <c r="H3917">
        <f>Ergebnis!$C$3/1000*Eigenverbrauch!E3917</f>
        <v>0.20766048992507824</v>
      </c>
      <c r="I3917">
        <f>Ergebnis!$C$4/1000*Eigenverbrauch!F3917</f>
        <v>0</v>
      </c>
      <c r="J3917">
        <f t="shared" si="183"/>
        <v>0</v>
      </c>
      <c r="K3917">
        <f t="shared" si="184"/>
        <v>0</v>
      </c>
      <c r="L3917">
        <f t="shared" si="185"/>
        <v>0</v>
      </c>
    </row>
    <row r="3918" spans="2:12" x14ac:dyDescent="0.35">
      <c r="B3918" s="30">
        <v>41072</v>
      </c>
      <c r="C3918" s="31" t="s">
        <v>55</v>
      </c>
      <c r="D3918" s="32">
        <v>0</v>
      </c>
      <c r="E3918" s="32">
        <v>6.5537877174100201E-2</v>
      </c>
      <c r="F3918">
        <v>0</v>
      </c>
      <c r="G3918">
        <f>(D3918*Ergebnis!$C$2*Ergebnis!$C$6)</f>
        <v>0</v>
      </c>
      <c r="H3918">
        <f>Ergebnis!$C$3/1000*Eigenverbrauch!E3918</f>
        <v>0.1966136315223006</v>
      </c>
      <c r="I3918">
        <f>Ergebnis!$C$4/1000*Eigenverbrauch!F3918</f>
        <v>0</v>
      </c>
      <c r="J3918">
        <f t="shared" si="183"/>
        <v>0</v>
      </c>
      <c r="K3918">
        <f t="shared" si="184"/>
        <v>0</v>
      </c>
      <c r="L3918">
        <f t="shared" si="185"/>
        <v>0</v>
      </c>
    </row>
    <row r="3919" spans="2:12" x14ac:dyDescent="0.35">
      <c r="B3919" s="30">
        <v>41072</v>
      </c>
      <c r="C3919" s="31" t="s">
        <v>56</v>
      </c>
      <c r="D3919" s="32">
        <v>0</v>
      </c>
      <c r="E3919" s="32">
        <v>6.5494202510669716E-2</v>
      </c>
      <c r="F3919">
        <v>0</v>
      </c>
      <c r="G3919">
        <f>(D3919*Ergebnis!$C$2*Ergebnis!$C$6)</f>
        <v>0</v>
      </c>
      <c r="H3919">
        <f>Ergebnis!$C$3/1000*Eigenverbrauch!E3919</f>
        <v>0.19648260753200913</v>
      </c>
      <c r="I3919">
        <f>Ergebnis!$C$4/1000*Eigenverbrauch!F3919</f>
        <v>0</v>
      </c>
      <c r="J3919">
        <f t="shared" si="183"/>
        <v>0</v>
      </c>
      <c r="K3919">
        <f t="shared" si="184"/>
        <v>0</v>
      </c>
      <c r="L3919">
        <f t="shared" si="185"/>
        <v>0</v>
      </c>
    </row>
    <row r="3920" spans="2:12" x14ac:dyDescent="0.35">
      <c r="B3920" s="30">
        <v>41072</v>
      </c>
      <c r="C3920" s="31" t="s">
        <v>57</v>
      </c>
      <c r="D3920" s="32">
        <v>0</v>
      </c>
      <c r="E3920" s="32">
        <v>7.1075121591043566E-2</v>
      </c>
      <c r="F3920">
        <v>0</v>
      </c>
      <c r="G3920">
        <f>(D3920*Ergebnis!$C$2*Ergebnis!$C$6)</f>
        <v>0</v>
      </c>
      <c r="H3920">
        <f>Ergebnis!$C$3/1000*Eigenverbrauch!E3920</f>
        <v>0.2132253647731307</v>
      </c>
      <c r="I3920">
        <f>Ergebnis!$C$4/1000*Eigenverbrauch!F3920</f>
        <v>0</v>
      </c>
      <c r="J3920">
        <f t="shared" si="183"/>
        <v>0</v>
      </c>
      <c r="K3920">
        <f t="shared" si="184"/>
        <v>0</v>
      </c>
      <c r="L3920">
        <f t="shared" si="185"/>
        <v>0</v>
      </c>
    </row>
    <row r="3921" spans="2:12" x14ac:dyDescent="0.35">
      <c r="B3921" s="30">
        <v>41072</v>
      </c>
      <c r="C3921" s="31" t="s">
        <v>58</v>
      </c>
      <c r="D3921" s="32">
        <v>8.8084567811161723E-7</v>
      </c>
      <c r="E3921" s="32">
        <v>8.332939864235496E-2</v>
      </c>
      <c r="F3921">
        <v>0</v>
      </c>
      <c r="G3921">
        <f>(D3921*Ergebnis!$C$2*Ergebnis!$C$6)</f>
        <v>5.778347648412209E-3</v>
      </c>
      <c r="H3921">
        <f>Ergebnis!$C$3/1000*Eigenverbrauch!E3921</f>
        <v>0.24998819592706489</v>
      </c>
      <c r="I3921">
        <f>Ergebnis!$C$4/1000*Eigenverbrauch!F3921</f>
        <v>0</v>
      </c>
      <c r="J3921">
        <f t="shared" si="183"/>
        <v>4.9115955011503776E-3</v>
      </c>
      <c r="K3921">
        <f t="shared" si="184"/>
        <v>8.6675214726183135E-4</v>
      </c>
      <c r="L3921">
        <f t="shared" si="185"/>
        <v>0</v>
      </c>
    </row>
    <row r="3922" spans="2:12" x14ac:dyDescent="0.35">
      <c r="B3922" s="30">
        <v>41072</v>
      </c>
      <c r="C3922" s="31" t="s">
        <v>59</v>
      </c>
      <c r="D3922" s="32">
        <v>1.317324432041553E-5</v>
      </c>
      <c r="E3922" s="32">
        <v>0.10251668683899223</v>
      </c>
      <c r="F3922">
        <v>0</v>
      </c>
      <c r="G3922">
        <f>(D3922*Ergebnis!$C$2*Ergebnis!$C$6)</f>
        <v>8.6416482741925871E-2</v>
      </c>
      <c r="H3922">
        <f>Ergebnis!$C$3/1000*Eigenverbrauch!E3922</f>
        <v>0.3075500605169767</v>
      </c>
      <c r="I3922">
        <f>Ergebnis!$C$4/1000*Eigenverbrauch!F3922</f>
        <v>0</v>
      </c>
      <c r="J3922">
        <f t="shared" si="183"/>
        <v>7.345401033063699E-2</v>
      </c>
      <c r="K3922">
        <f t="shared" si="184"/>
        <v>1.2962472411288881E-2</v>
      </c>
      <c r="L3922">
        <f t="shared" si="185"/>
        <v>0</v>
      </c>
    </row>
    <row r="3923" spans="2:12" x14ac:dyDescent="0.35">
      <c r="B3923" s="30">
        <v>41072</v>
      </c>
      <c r="C3923" s="31" t="s">
        <v>60</v>
      </c>
      <c r="D3923" s="32">
        <v>2.8371119005445821E-5</v>
      </c>
      <c r="E3923" s="32">
        <v>0.11426954118242071</v>
      </c>
      <c r="F3923">
        <v>0</v>
      </c>
      <c r="G3923">
        <f>(D3923*Ergebnis!$C$2*Ergebnis!$C$6)</f>
        <v>0.18611454067572458</v>
      </c>
      <c r="H3923">
        <f>Ergebnis!$C$3/1000*Eigenverbrauch!E3923</f>
        <v>0.3428086235472621</v>
      </c>
      <c r="I3923">
        <f>Ergebnis!$C$4/1000*Eigenverbrauch!F3923</f>
        <v>0</v>
      </c>
      <c r="J3923">
        <f t="shared" si="183"/>
        <v>0.1581973595743659</v>
      </c>
      <c r="K3923">
        <f t="shared" si="184"/>
        <v>2.7917181101358685E-2</v>
      </c>
      <c r="L3923">
        <f t="shared" si="185"/>
        <v>0</v>
      </c>
    </row>
    <row r="3924" spans="2:12" x14ac:dyDescent="0.35">
      <c r="B3924" s="30">
        <v>41072</v>
      </c>
      <c r="C3924" s="31" t="s">
        <v>61</v>
      </c>
      <c r="D3924" s="32">
        <v>1.2097823776094183E-4</v>
      </c>
      <c r="E3924" s="32">
        <v>0.11904257329986075</v>
      </c>
      <c r="F3924">
        <v>0</v>
      </c>
      <c r="G3924">
        <f>(D3924*Ergebnis!$C$2*Ergebnis!$C$6)</f>
        <v>0.79361723971177833</v>
      </c>
      <c r="H3924">
        <f>Ergebnis!$C$3/1000*Eigenverbrauch!E3924</f>
        <v>0.35712771989958225</v>
      </c>
      <c r="I3924">
        <f>Ergebnis!$C$4/1000*Eigenverbrauch!F3924</f>
        <v>0</v>
      </c>
      <c r="J3924">
        <f t="shared" si="183"/>
        <v>0.30355856191464492</v>
      </c>
      <c r="K3924">
        <f t="shared" si="184"/>
        <v>0.49005867779713341</v>
      </c>
      <c r="L3924">
        <f t="shared" si="185"/>
        <v>0</v>
      </c>
    </row>
    <row r="3925" spans="2:12" x14ac:dyDescent="0.35">
      <c r="B3925" s="30">
        <v>41072</v>
      </c>
      <c r="C3925" s="31" t="s">
        <v>62</v>
      </c>
      <c r="D3925" s="32">
        <v>3.4258323403332124E-4</v>
      </c>
      <c r="E3925" s="32">
        <v>0.11603649675528288</v>
      </c>
      <c r="F3925">
        <v>0</v>
      </c>
      <c r="G3925">
        <f>(D3925*Ergebnis!$C$2*Ergebnis!$C$6)</f>
        <v>2.2473460152585876</v>
      </c>
      <c r="H3925">
        <f>Ergebnis!$C$3/1000*Eigenverbrauch!E3925</f>
        <v>0.34810949026584864</v>
      </c>
      <c r="I3925">
        <f>Ergebnis!$C$4/1000*Eigenverbrauch!F3925</f>
        <v>0</v>
      </c>
      <c r="J3925">
        <f t="shared" si="183"/>
        <v>0.29589306672597132</v>
      </c>
      <c r="K3925">
        <f t="shared" si="184"/>
        <v>1.9514529485326162</v>
      </c>
      <c r="L3925">
        <f t="shared" si="185"/>
        <v>0</v>
      </c>
    </row>
    <row r="3926" spans="2:12" x14ac:dyDescent="0.35">
      <c r="B3926" s="30">
        <v>41072</v>
      </c>
      <c r="C3926" s="31" t="s">
        <v>63</v>
      </c>
      <c r="D3926" s="32">
        <v>5.3293792915836758E-4</v>
      </c>
      <c r="E3926" s="32">
        <v>0.11392920322783533</v>
      </c>
      <c r="F3926">
        <v>0</v>
      </c>
      <c r="G3926">
        <f>(D3926*Ergebnis!$C$2*Ergebnis!$C$6)</f>
        <v>3.4960728152788914</v>
      </c>
      <c r="H3926">
        <f>Ergebnis!$C$3/1000*Eigenverbrauch!E3926</f>
        <v>0.34178760968350597</v>
      </c>
      <c r="I3926">
        <f>Ergebnis!$C$4/1000*Eigenverbrauch!F3926</f>
        <v>0</v>
      </c>
      <c r="J3926">
        <f t="shared" si="183"/>
        <v>0.29051946823098007</v>
      </c>
      <c r="K3926">
        <f t="shared" si="184"/>
        <v>3.2055533470479114</v>
      </c>
      <c r="L3926">
        <f t="shared" si="185"/>
        <v>0</v>
      </c>
    </row>
    <row r="3927" spans="2:12" x14ac:dyDescent="0.35">
      <c r="B3927" s="30">
        <v>41072</v>
      </c>
      <c r="C3927" s="31" t="s">
        <v>64</v>
      </c>
      <c r="D3927" s="32">
        <v>6.831681316028669E-4</v>
      </c>
      <c r="E3927" s="32">
        <v>0.11807007322616038</v>
      </c>
      <c r="F3927">
        <v>0</v>
      </c>
      <c r="G3927">
        <f>(D3927*Ergebnis!$C$2*Ergebnis!$C$6)</f>
        <v>4.4815829433148071</v>
      </c>
      <c r="H3927">
        <f>Ergebnis!$C$3/1000*Eigenverbrauch!E3927</f>
        <v>0.35421021967848115</v>
      </c>
      <c r="I3927">
        <f>Ergebnis!$C$4/1000*Eigenverbrauch!F3927</f>
        <v>0</v>
      </c>
      <c r="J3927">
        <f t="shared" si="183"/>
        <v>0.30107868672670896</v>
      </c>
      <c r="K3927">
        <f t="shared" si="184"/>
        <v>4.1805042565880983</v>
      </c>
      <c r="L3927">
        <f t="shared" si="185"/>
        <v>0</v>
      </c>
    </row>
    <row r="3928" spans="2:12" x14ac:dyDescent="0.35">
      <c r="B3928" s="30">
        <v>41072</v>
      </c>
      <c r="C3928" s="31" t="s">
        <v>65</v>
      </c>
      <c r="D3928" s="32">
        <v>7.2425235166404304E-4</v>
      </c>
      <c r="E3928" s="32">
        <v>0.12375659041111427</v>
      </c>
      <c r="F3928">
        <v>0</v>
      </c>
      <c r="G3928">
        <f>(D3928*Ergebnis!$C$2*Ergebnis!$C$6)</f>
        <v>4.7510954269161223</v>
      </c>
      <c r="H3928">
        <f>Ergebnis!$C$3/1000*Eigenverbrauch!E3928</f>
        <v>0.37126977123334282</v>
      </c>
      <c r="I3928">
        <f>Ergebnis!$C$4/1000*Eigenverbrauch!F3928</f>
        <v>0</v>
      </c>
      <c r="J3928">
        <f t="shared" si="183"/>
        <v>0.3155793055483414</v>
      </c>
      <c r="K3928">
        <f t="shared" si="184"/>
        <v>4.4355161213677805</v>
      </c>
      <c r="L3928">
        <f t="shared" si="185"/>
        <v>0</v>
      </c>
    </row>
    <row r="3929" spans="2:12" x14ac:dyDescent="0.35">
      <c r="B3929" s="30">
        <v>41072</v>
      </c>
      <c r="C3929" s="31" t="s">
        <v>66</v>
      </c>
      <c r="D3929" s="32">
        <v>7.0465024858845464E-4</v>
      </c>
      <c r="E3929" s="32">
        <v>0.12177561738195655</v>
      </c>
      <c r="F3929">
        <v>0</v>
      </c>
      <c r="G3929">
        <f>(D3929*Ergebnis!$C$2*Ergebnis!$C$6)</f>
        <v>4.6225056307402621</v>
      </c>
      <c r="H3929">
        <f>Ergebnis!$C$3/1000*Eigenverbrauch!E3929</f>
        <v>0.36532685214586968</v>
      </c>
      <c r="I3929">
        <f>Ergebnis!$C$4/1000*Eigenverbrauch!F3929</f>
        <v>0</v>
      </c>
      <c r="J3929">
        <f t="shared" si="183"/>
        <v>0.31052782432398923</v>
      </c>
      <c r="K3929">
        <f t="shared" si="184"/>
        <v>4.311977806416273</v>
      </c>
      <c r="L3929">
        <f t="shared" si="185"/>
        <v>0</v>
      </c>
    </row>
    <row r="3930" spans="2:12" x14ac:dyDescent="0.35">
      <c r="B3930" s="30">
        <v>41072</v>
      </c>
      <c r="C3930" s="31" t="s">
        <v>67</v>
      </c>
      <c r="D3930" s="32">
        <v>6.4930158732203814E-4</v>
      </c>
      <c r="E3930" s="32">
        <v>0.11520360115594024</v>
      </c>
      <c r="F3930">
        <v>0</v>
      </c>
      <c r="G3930">
        <f>(D3930*Ergebnis!$C$2*Ergebnis!$C$6)</f>
        <v>4.2594184128325701</v>
      </c>
      <c r="H3930">
        <f>Ergebnis!$C$3/1000*Eigenverbrauch!E3930</f>
        <v>0.34561080346782069</v>
      </c>
      <c r="I3930">
        <f>Ergebnis!$C$4/1000*Eigenverbrauch!F3930</f>
        <v>0</v>
      </c>
      <c r="J3930">
        <f t="shared" si="183"/>
        <v>0.29376918294764759</v>
      </c>
      <c r="K3930">
        <f t="shared" si="184"/>
        <v>3.9656492298849226</v>
      </c>
      <c r="L3930">
        <f t="shared" si="185"/>
        <v>0</v>
      </c>
    </row>
    <row r="3931" spans="2:12" x14ac:dyDescent="0.35">
      <c r="B3931" s="30">
        <v>41072</v>
      </c>
      <c r="C3931" s="31" t="s">
        <v>68</v>
      </c>
      <c r="D3931" s="32">
        <v>5.2226260541767162E-4</v>
      </c>
      <c r="E3931" s="32">
        <v>0.11057956805588094</v>
      </c>
      <c r="F3931">
        <v>0</v>
      </c>
      <c r="G3931">
        <f>(D3931*Ergebnis!$C$2*Ergebnis!$C$6)</f>
        <v>3.426042691539926</v>
      </c>
      <c r="H3931">
        <f>Ergebnis!$C$3/1000*Eigenverbrauch!E3931</f>
        <v>0.33173870416764284</v>
      </c>
      <c r="I3931">
        <f>Ergebnis!$C$4/1000*Eigenverbrauch!F3931</f>
        <v>0</v>
      </c>
      <c r="J3931">
        <f t="shared" si="183"/>
        <v>0.28197789854249639</v>
      </c>
      <c r="K3931">
        <f t="shared" si="184"/>
        <v>3.1440647929974297</v>
      </c>
      <c r="L3931">
        <f t="shared" si="185"/>
        <v>0</v>
      </c>
    </row>
    <row r="3932" spans="2:12" x14ac:dyDescent="0.35">
      <c r="B3932" s="30">
        <v>41072</v>
      </c>
      <c r="C3932" s="31" t="s">
        <v>69</v>
      </c>
      <c r="D3932" s="32">
        <v>4.3751736301308227E-4</v>
      </c>
      <c r="E3932" s="32">
        <v>0.10901168374016587</v>
      </c>
      <c r="F3932">
        <v>0</v>
      </c>
      <c r="G3932">
        <f>(D3932*Ergebnis!$C$2*Ergebnis!$C$6)</f>
        <v>2.8701139013658197</v>
      </c>
      <c r="H3932">
        <f>Ergebnis!$C$3/1000*Eigenverbrauch!E3932</f>
        <v>0.32703505122049759</v>
      </c>
      <c r="I3932">
        <f>Ergebnis!$C$4/1000*Eigenverbrauch!F3932</f>
        <v>0</v>
      </c>
      <c r="J3932">
        <f t="shared" si="183"/>
        <v>0.27797979353742291</v>
      </c>
      <c r="K3932">
        <f t="shared" si="184"/>
        <v>2.5921341078283966</v>
      </c>
      <c r="L3932">
        <f t="shared" si="185"/>
        <v>0</v>
      </c>
    </row>
    <row r="3933" spans="2:12" x14ac:dyDescent="0.35">
      <c r="B3933" s="30">
        <v>41072</v>
      </c>
      <c r="C3933" s="31" t="s">
        <v>70</v>
      </c>
      <c r="D3933" s="32">
        <v>2.2798126722587395E-4</v>
      </c>
      <c r="E3933" s="32">
        <v>0.11644647151839617</v>
      </c>
      <c r="F3933">
        <v>0</v>
      </c>
      <c r="G3933">
        <f>(D3933*Ergebnis!$C$2*Ergebnis!$C$6)</f>
        <v>1.4955571130017331</v>
      </c>
      <c r="H3933">
        <f>Ergebnis!$C$3/1000*Eigenverbrauch!E3933</f>
        <v>0.34933941455518852</v>
      </c>
      <c r="I3933">
        <f>Ergebnis!$C$4/1000*Eigenverbrauch!F3933</f>
        <v>0</v>
      </c>
      <c r="J3933">
        <f t="shared" si="183"/>
        <v>0.29693850237191022</v>
      </c>
      <c r="K3933">
        <f t="shared" si="184"/>
        <v>1.1986186106298229</v>
      </c>
      <c r="L3933">
        <f t="shared" si="185"/>
        <v>0</v>
      </c>
    </row>
    <row r="3934" spans="2:12" x14ac:dyDescent="0.35">
      <c r="B3934" s="30">
        <v>41072</v>
      </c>
      <c r="C3934" s="31" t="s">
        <v>71</v>
      </c>
      <c r="D3934" s="32">
        <v>1.1299803885625897E-4</v>
      </c>
      <c r="E3934" s="32">
        <v>0.13281735756405599</v>
      </c>
      <c r="F3934">
        <v>0</v>
      </c>
      <c r="G3934">
        <f>(D3934*Ergebnis!$C$2*Ergebnis!$C$6)</f>
        <v>0.74126713489705887</v>
      </c>
      <c r="H3934">
        <f>Ergebnis!$C$3/1000*Eigenverbrauch!E3934</f>
        <v>0.39845207269216798</v>
      </c>
      <c r="I3934">
        <f>Ergebnis!$C$4/1000*Eigenverbrauch!F3934</f>
        <v>0</v>
      </c>
      <c r="J3934">
        <f t="shared" si="183"/>
        <v>0.33868426178834277</v>
      </c>
      <c r="K3934">
        <f t="shared" si="184"/>
        <v>0.4025828731087161</v>
      </c>
      <c r="L3934">
        <f t="shared" si="185"/>
        <v>0</v>
      </c>
    </row>
    <row r="3935" spans="2:12" x14ac:dyDescent="0.35">
      <c r="B3935" s="30">
        <v>41072</v>
      </c>
      <c r="C3935" s="31" t="s">
        <v>72</v>
      </c>
      <c r="D3935" s="32">
        <v>2.9291405534816168E-5</v>
      </c>
      <c r="E3935" s="32">
        <v>0.13870609611315737</v>
      </c>
      <c r="F3935">
        <v>0</v>
      </c>
      <c r="G3935">
        <f>(D3935*Ergebnis!$C$2*Ergebnis!$C$6)</f>
        <v>0.19215162030839406</v>
      </c>
      <c r="H3935">
        <f>Ergebnis!$C$3/1000*Eigenverbrauch!E3935</f>
        <v>0.41611828833947212</v>
      </c>
      <c r="I3935">
        <f>Ergebnis!$C$4/1000*Eigenverbrauch!F3935</f>
        <v>0</v>
      </c>
      <c r="J3935">
        <f t="shared" si="183"/>
        <v>0.16332887726213494</v>
      </c>
      <c r="K3935">
        <f t="shared" si="184"/>
        <v>2.8822743046259119E-2</v>
      </c>
      <c r="L3935">
        <f t="shared" si="185"/>
        <v>0</v>
      </c>
    </row>
    <row r="3936" spans="2:12" x14ac:dyDescent="0.35">
      <c r="B3936" s="30">
        <v>41072</v>
      </c>
      <c r="C3936" s="31" t="s">
        <v>73</v>
      </c>
      <c r="D3936" s="32">
        <v>1.4054089998527148E-5</v>
      </c>
      <c r="E3936" s="32">
        <v>0.14634644350551015</v>
      </c>
      <c r="F3936">
        <v>0</v>
      </c>
      <c r="G3936">
        <f>(D3936*Ergebnis!$C$2*Ergebnis!$C$6)</f>
        <v>9.2194830390338087E-2</v>
      </c>
      <c r="H3936">
        <f>Ergebnis!$C$3/1000*Eigenverbrauch!E3936</f>
        <v>0.43903933051653043</v>
      </c>
      <c r="I3936">
        <f>Ergebnis!$C$4/1000*Eigenverbrauch!F3936</f>
        <v>0</v>
      </c>
      <c r="J3936">
        <f t="shared" si="183"/>
        <v>7.8365605831787366E-2</v>
      </c>
      <c r="K3936">
        <f t="shared" si="184"/>
        <v>1.3829224558550721E-2</v>
      </c>
      <c r="L3936">
        <f t="shared" si="185"/>
        <v>0</v>
      </c>
    </row>
    <row r="3937" spans="2:12" x14ac:dyDescent="0.35">
      <c r="B3937" s="30">
        <v>41072</v>
      </c>
      <c r="C3937" s="31" t="s">
        <v>74</v>
      </c>
      <c r="D3937" s="32">
        <v>6.5734752097881883E-8</v>
      </c>
      <c r="E3937" s="32">
        <v>0.14327986092292191</v>
      </c>
      <c r="F3937">
        <v>0</v>
      </c>
      <c r="G3937">
        <f>(D3937*Ergebnis!$C$2*Ergebnis!$C$6)</f>
        <v>4.3121997376210518E-4</v>
      </c>
      <c r="H3937">
        <f>Ergebnis!$C$3/1000*Eigenverbrauch!E3937</f>
        <v>0.42983958276876577</v>
      </c>
      <c r="I3937">
        <f>Ergebnis!$C$4/1000*Eigenverbrauch!F3937</f>
        <v>0</v>
      </c>
      <c r="J3937">
        <f t="shared" si="183"/>
        <v>3.6653697769778942E-4</v>
      </c>
      <c r="K3937">
        <f t="shared" si="184"/>
        <v>6.468299606431576E-5</v>
      </c>
      <c r="L3937">
        <f t="shared" si="185"/>
        <v>0</v>
      </c>
    </row>
    <row r="3938" spans="2:12" x14ac:dyDescent="0.35">
      <c r="B3938" s="30">
        <v>41072</v>
      </c>
      <c r="C3938" s="31" t="s">
        <v>75</v>
      </c>
      <c r="D3938" s="32">
        <v>0</v>
      </c>
      <c r="E3938" s="32">
        <v>0.12506211812177023</v>
      </c>
      <c r="F3938">
        <v>0</v>
      </c>
      <c r="G3938">
        <f>(D3938*Ergebnis!$C$2*Ergebnis!$C$6)</f>
        <v>0</v>
      </c>
      <c r="H3938">
        <f>Ergebnis!$C$3/1000*Eigenverbrauch!E3938</f>
        <v>0.37518635436531067</v>
      </c>
      <c r="I3938">
        <f>Ergebnis!$C$4/1000*Eigenverbrauch!F3938</f>
        <v>0</v>
      </c>
      <c r="J3938">
        <f t="shared" si="183"/>
        <v>0</v>
      </c>
      <c r="K3938">
        <f t="shared" si="184"/>
        <v>0</v>
      </c>
      <c r="L3938">
        <f t="shared" si="185"/>
        <v>0</v>
      </c>
    </row>
    <row r="3939" spans="2:12" x14ac:dyDescent="0.35">
      <c r="B3939" s="30">
        <v>41072</v>
      </c>
      <c r="C3939" s="31" t="s">
        <v>76</v>
      </c>
      <c r="D3939" s="32">
        <v>0</v>
      </c>
      <c r="E3939" s="32">
        <v>9.8434261738431186E-2</v>
      </c>
      <c r="F3939">
        <v>0</v>
      </c>
      <c r="G3939">
        <f>(D3939*Ergebnis!$C$2*Ergebnis!$C$6)</f>
        <v>0</v>
      </c>
      <c r="H3939">
        <f>Ergebnis!$C$3/1000*Eigenverbrauch!E3939</f>
        <v>0.29530278521529357</v>
      </c>
      <c r="I3939">
        <f>Ergebnis!$C$4/1000*Eigenverbrauch!F3939</f>
        <v>0</v>
      </c>
      <c r="J3939">
        <f t="shared" si="183"/>
        <v>0</v>
      </c>
      <c r="K3939">
        <f t="shared" si="184"/>
        <v>0</v>
      </c>
      <c r="L3939">
        <f t="shared" si="185"/>
        <v>0</v>
      </c>
    </row>
    <row r="3940" spans="2:12" x14ac:dyDescent="0.35">
      <c r="B3940" s="30">
        <v>41073</v>
      </c>
      <c r="C3940" s="31" t="s">
        <v>53</v>
      </c>
      <c r="D3940" s="32">
        <v>0</v>
      </c>
      <c r="E3940" s="32">
        <v>7.9927681825913893E-2</v>
      </c>
      <c r="F3940">
        <v>0</v>
      </c>
      <c r="G3940">
        <f>(D3940*Ergebnis!$C$2*Ergebnis!$C$6)</f>
        <v>0</v>
      </c>
      <c r="H3940">
        <f>Ergebnis!$C$3/1000*Eigenverbrauch!E3940</f>
        <v>0.23978304547774168</v>
      </c>
      <c r="I3940">
        <f>Ergebnis!$C$4/1000*Eigenverbrauch!F3940</f>
        <v>0</v>
      </c>
      <c r="J3940">
        <f t="shared" si="183"/>
        <v>0</v>
      </c>
      <c r="K3940">
        <f t="shared" si="184"/>
        <v>0</v>
      </c>
      <c r="L3940">
        <f t="shared" si="185"/>
        <v>0</v>
      </c>
    </row>
    <row r="3941" spans="2:12" x14ac:dyDescent="0.35">
      <c r="B3941" s="30">
        <v>41073</v>
      </c>
      <c r="C3941" s="31" t="s">
        <v>54</v>
      </c>
      <c r="D3941" s="32">
        <v>0</v>
      </c>
      <c r="E3941" s="32">
        <v>6.9220163308359409E-2</v>
      </c>
      <c r="F3941">
        <v>0</v>
      </c>
      <c r="G3941">
        <f>(D3941*Ergebnis!$C$2*Ergebnis!$C$6)</f>
        <v>0</v>
      </c>
      <c r="H3941">
        <f>Ergebnis!$C$3/1000*Eigenverbrauch!E3941</f>
        <v>0.20766048992507824</v>
      </c>
      <c r="I3941">
        <f>Ergebnis!$C$4/1000*Eigenverbrauch!F3941</f>
        <v>0</v>
      </c>
      <c r="J3941">
        <f t="shared" si="183"/>
        <v>0</v>
      </c>
      <c r="K3941">
        <f t="shared" si="184"/>
        <v>0</v>
      </c>
      <c r="L3941">
        <f t="shared" si="185"/>
        <v>0</v>
      </c>
    </row>
    <row r="3942" spans="2:12" x14ac:dyDescent="0.35">
      <c r="B3942" s="30">
        <v>41073</v>
      </c>
      <c r="C3942" s="31" t="s">
        <v>55</v>
      </c>
      <c r="D3942" s="32">
        <v>0</v>
      </c>
      <c r="E3942" s="32">
        <v>6.5537877174100201E-2</v>
      </c>
      <c r="F3942">
        <v>0</v>
      </c>
      <c r="G3942">
        <f>(D3942*Ergebnis!$C$2*Ergebnis!$C$6)</f>
        <v>0</v>
      </c>
      <c r="H3942">
        <f>Ergebnis!$C$3/1000*Eigenverbrauch!E3942</f>
        <v>0.1966136315223006</v>
      </c>
      <c r="I3942">
        <f>Ergebnis!$C$4/1000*Eigenverbrauch!F3942</f>
        <v>0</v>
      </c>
      <c r="J3942">
        <f t="shared" si="183"/>
        <v>0</v>
      </c>
      <c r="K3942">
        <f t="shared" si="184"/>
        <v>0</v>
      </c>
      <c r="L3942">
        <f t="shared" si="185"/>
        <v>0</v>
      </c>
    </row>
    <row r="3943" spans="2:12" x14ac:dyDescent="0.35">
      <c r="B3943" s="30">
        <v>41073</v>
      </c>
      <c r="C3943" s="31" t="s">
        <v>56</v>
      </c>
      <c r="D3943" s="32">
        <v>0</v>
      </c>
      <c r="E3943" s="32">
        <v>6.5494202510669716E-2</v>
      </c>
      <c r="F3943">
        <v>0</v>
      </c>
      <c r="G3943">
        <f>(D3943*Ergebnis!$C$2*Ergebnis!$C$6)</f>
        <v>0</v>
      </c>
      <c r="H3943">
        <f>Ergebnis!$C$3/1000*Eigenverbrauch!E3943</f>
        <v>0.19648260753200913</v>
      </c>
      <c r="I3943">
        <f>Ergebnis!$C$4/1000*Eigenverbrauch!F3943</f>
        <v>0</v>
      </c>
      <c r="J3943">
        <f t="shared" si="183"/>
        <v>0</v>
      </c>
      <c r="K3943">
        <f t="shared" si="184"/>
        <v>0</v>
      </c>
      <c r="L3943">
        <f t="shared" si="185"/>
        <v>0</v>
      </c>
    </row>
    <row r="3944" spans="2:12" x14ac:dyDescent="0.35">
      <c r="B3944" s="30">
        <v>41073</v>
      </c>
      <c r="C3944" s="31" t="s">
        <v>57</v>
      </c>
      <c r="D3944" s="32">
        <v>0</v>
      </c>
      <c r="E3944" s="32">
        <v>7.1075121591043566E-2</v>
      </c>
      <c r="F3944">
        <v>0</v>
      </c>
      <c r="G3944">
        <f>(D3944*Ergebnis!$C$2*Ergebnis!$C$6)</f>
        <v>0</v>
      </c>
      <c r="H3944">
        <f>Ergebnis!$C$3/1000*Eigenverbrauch!E3944</f>
        <v>0.2132253647731307</v>
      </c>
      <c r="I3944">
        <f>Ergebnis!$C$4/1000*Eigenverbrauch!F3944</f>
        <v>0</v>
      </c>
      <c r="J3944">
        <f t="shared" si="183"/>
        <v>0</v>
      </c>
      <c r="K3944">
        <f t="shared" si="184"/>
        <v>0</v>
      </c>
      <c r="L3944">
        <f t="shared" si="185"/>
        <v>0</v>
      </c>
    </row>
    <row r="3945" spans="2:12" x14ac:dyDescent="0.35">
      <c r="B3945" s="30">
        <v>41073</v>
      </c>
      <c r="C3945" s="31" t="s">
        <v>58</v>
      </c>
      <c r="D3945" s="32">
        <v>1.7879852570623872E-6</v>
      </c>
      <c r="E3945" s="32">
        <v>8.332939864235496E-2</v>
      </c>
      <c r="F3945">
        <v>0</v>
      </c>
      <c r="G3945">
        <f>(D3945*Ergebnis!$C$2*Ergebnis!$C$6)</f>
        <v>1.172918328632926E-2</v>
      </c>
      <c r="H3945">
        <f>Ergebnis!$C$3/1000*Eigenverbrauch!E3945</f>
        <v>0.24998819592706489</v>
      </c>
      <c r="I3945">
        <f>Ergebnis!$C$4/1000*Eigenverbrauch!F3945</f>
        <v>0</v>
      </c>
      <c r="J3945">
        <f t="shared" si="183"/>
        <v>9.9698057933798705E-3</v>
      </c>
      <c r="K3945">
        <f t="shared" si="184"/>
        <v>1.7593774929493891E-3</v>
      </c>
      <c r="L3945">
        <f t="shared" si="185"/>
        <v>0</v>
      </c>
    </row>
    <row r="3946" spans="2:12" x14ac:dyDescent="0.35">
      <c r="B3946" s="30">
        <v>41073</v>
      </c>
      <c r="C3946" s="31" t="s">
        <v>59</v>
      </c>
      <c r="D3946" s="32">
        <v>2.3151779688874E-5</v>
      </c>
      <c r="E3946" s="32">
        <v>0.10251668683899223</v>
      </c>
      <c r="F3946">
        <v>0</v>
      </c>
      <c r="G3946">
        <f>(D3946*Ergebnis!$C$2*Ergebnis!$C$6)</f>
        <v>0.15187567475901345</v>
      </c>
      <c r="H3946">
        <f>Ergebnis!$C$3/1000*Eigenverbrauch!E3946</f>
        <v>0.3075500605169767</v>
      </c>
      <c r="I3946">
        <f>Ergebnis!$C$4/1000*Eigenverbrauch!F3946</f>
        <v>0</v>
      </c>
      <c r="J3946">
        <f t="shared" si="183"/>
        <v>0.12909432354516143</v>
      </c>
      <c r="K3946">
        <f t="shared" si="184"/>
        <v>2.2781351213852025E-2</v>
      </c>
      <c r="L3946">
        <f t="shared" si="185"/>
        <v>0</v>
      </c>
    </row>
    <row r="3947" spans="2:12" x14ac:dyDescent="0.35">
      <c r="B3947" s="30">
        <v>41073</v>
      </c>
      <c r="C3947" s="31" t="s">
        <v>60</v>
      </c>
      <c r="D3947" s="32">
        <v>6.0213032921659804E-5</v>
      </c>
      <c r="E3947" s="32">
        <v>0.11426954118242071</v>
      </c>
      <c r="F3947">
        <v>0</v>
      </c>
      <c r="G3947">
        <f>(D3947*Ergebnis!$C$2*Ergebnis!$C$6)</f>
        <v>0.3949974959660883</v>
      </c>
      <c r="H3947">
        <f>Ergebnis!$C$3/1000*Eigenverbrauch!E3947</f>
        <v>0.3428086235472621</v>
      </c>
      <c r="I3947">
        <f>Ergebnis!$C$4/1000*Eigenverbrauch!F3947</f>
        <v>0</v>
      </c>
      <c r="J3947">
        <f t="shared" si="183"/>
        <v>0.29138733001517281</v>
      </c>
      <c r="K3947">
        <f t="shared" si="184"/>
        <v>0.10361016595091549</v>
      </c>
      <c r="L3947">
        <f t="shared" si="185"/>
        <v>0</v>
      </c>
    </row>
    <row r="3948" spans="2:12" x14ac:dyDescent="0.35">
      <c r="B3948" s="30">
        <v>41073</v>
      </c>
      <c r="C3948" s="31" t="s">
        <v>61</v>
      </c>
      <c r="D3948" s="32">
        <v>9.2712294358852617E-5</v>
      </c>
      <c r="E3948" s="32">
        <v>0.11904257329986075</v>
      </c>
      <c r="F3948">
        <v>0</v>
      </c>
      <c r="G3948">
        <f>(D3948*Ergebnis!$C$2*Ergebnis!$C$6)</f>
        <v>0.60819265099407316</v>
      </c>
      <c r="H3948">
        <f>Ergebnis!$C$3/1000*Eigenverbrauch!E3948</f>
        <v>0.35712771989958225</v>
      </c>
      <c r="I3948">
        <f>Ergebnis!$C$4/1000*Eigenverbrauch!F3948</f>
        <v>0</v>
      </c>
      <c r="J3948">
        <f t="shared" si="183"/>
        <v>0.30355856191464492</v>
      </c>
      <c r="K3948">
        <f t="shared" si="184"/>
        <v>0.30463408907942824</v>
      </c>
      <c r="L3948">
        <f t="shared" si="185"/>
        <v>0</v>
      </c>
    </row>
    <row r="3949" spans="2:12" x14ac:dyDescent="0.35">
      <c r="B3949" s="30">
        <v>41073</v>
      </c>
      <c r="C3949" s="31" t="s">
        <v>62</v>
      </c>
      <c r="D3949" s="32">
        <v>1.7992916344232229E-4</v>
      </c>
      <c r="E3949" s="32">
        <v>0.11603649675528288</v>
      </c>
      <c r="F3949">
        <v>0</v>
      </c>
      <c r="G3949">
        <f>(D3949*Ergebnis!$C$2*Ergebnis!$C$6)</f>
        <v>1.1803353121816342</v>
      </c>
      <c r="H3949">
        <f>Ergebnis!$C$3/1000*Eigenverbrauch!E3949</f>
        <v>0.34810949026584864</v>
      </c>
      <c r="I3949">
        <f>Ergebnis!$C$4/1000*Eigenverbrauch!F3949</f>
        <v>0</v>
      </c>
      <c r="J3949">
        <f t="shared" si="183"/>
        <v>0.29589306672597132</v>
      </c>
      <c r="K3949">
        <f t="shared" si="184"/>
        <v>0.88444224545566286</v>
      </c>
      <c r="L3949">
        <f t="shared" si="185"/>
        <v>0</v>
      </c>
    </row>
    <row r="3950" spans="2:12" x14ac:dyDescent="0.35">
      <c r="B3950" s="30">
        <v>41073</v>
      </c>
      <c r="C3950" s="31" t="s">
        <v>63</v>
      </c>
      <c r="D3950" s="32">
        <v>3.1342329800270081E-4</v>
      </c>
      <c r="E3950" s="32">
        <v>0.11392920322783533</v>
      </c>
      <c r="F3950">
        <v>0</v>
      </c>
      <c r="G3950">
        <f>(D3950*Ergebnis!$C$2*Ergebnis!$C$6)</f>
        <v>2.0560568348977175</v>
      </c>
      <c r="H3950">
        <f>Ergebnis!$C$3/1000*Eigenverbrauch!E3950</f>
        <v>0.34178760968350597</v>
      </c>
      <c r="I3950">
        <f>Ergebnis!$C$4/1000*Eigenverbrauch!F3950</f>
        <v>0</v>
      </c>
      <c r="J3950">
        <f t="shared" si="183"/>
        <v>0.29051946823098007</v>
      </c>
      <c r="K3950">
        <f t="shared" si="184"/>
        <v>1.7655373666667376</v>
      </c>
      <c r="L3950">
        <f t="shared" si="185"/>
        <v>0</v>
      </c>
    </row>
    <row r="3951" spans="2:12" x14ac:dyDescent="0.35">
      <c r="B3951" s="30">
        <v>41073</v>
      </c>
      <c r="C3951" s="31" t="s">
        <v>64</v>
      </c>
      <c r="D3951" s="32">
        <v>3.8876847085729304E-4</v>
      </c>
      <c r="E3951" s="32">
        <v>0.11807007322616038</v>
      </c>
      <c r="F3951">
        <v>0</v>
      </c>
      <c r="G3951">
        <f>(D3951*Ergebnis!$C$2*Ergebnis!$C$6)</f>
        <v>2.5503211688238423</v>
      </c>
      <c r="H3951">
        <f>Ergebnis!$C$3/1000*Eigenverbrauch!E3951</f>
        <v>0.35421021967848115</v>
      </c>
      <c r="I3951">
        <f>Ergebnis!$C$4/1000*Eigenverbrauch!F3951</f>
        <v>0</v>
      </c>
      <c r="J3951">
        <f t="shared" si="183"/>
        <v>0.30107868672670896</v>
      </c>
      <c r="K3951">
        <f t="shared" si="184"/>
        <v>2.2492424820971335</v>
      </c>
      <c r="L3951">
        <f t="shared" si="185"/>
        <v>0</v>
      </c>
    </row>
    <row r="3952" spans="2:12" x14ac:dyDescent="0.35">
      <c r="B3952" s="30">
        <v>41073</v>
      </c>
      <c r="C3952" s="31" t="s">
        <v>65</v>
      </c>
      <c r="D3952" s="32">
        <v>2.80832007912571E-4</v>
      </c>
      <c r="E3952" s="32">
        <v>0.12375659041111427</v>
      </c>
      <c r="F3952">
        <v>0</v>
      </c>
      <c r="G3952">
        <f>(D3952*Ergebnis!$C$2*Ergebnis!$C$6)</f>
        <v>1.8422579719064658</v>
      </c>
      <c r="H3952">
        <f>Ergebnis!$C$3/1000*Eigenverbrauch!E3952</f>
        <v>0.37126977123334282</v>
      </c>
      <c r="I3952">
        <f>Ergebnis!$C$4/1000*Eigenverbrauch!F3952</f>
        <v>0</v>
      </c>
      <c r="J3952">
        <f t="shared" si="183"/>
        <v>0.3155793055483414</v>
      </c>
      <c r="K3952">
        <f t="shared" si="184"/>
        <v>1.5266786663581244</v>
      </c>
      <c r="L3952">
        <f t="shared" si="185"/>
        <v>0</v>
      </c>
    </row>
    <row r="3953" spans="2:12" x14ac:dyDescent="0.35">
      <c r="B3953" s="30">
        <v>41073</v>
      </c>
      <c r="C3953" s="31" t="s">
        <v>66</v>
      </c>
      <c r="D3953" s="32">
        <v>3.6260603952233605E-4</v>
      </c>
      <c r="E3953" s="32">
        <v>0.12177561738195655</v>
      </c>
      <c r="F3953">
        <v>0</v>
      </c>
      <c r="G3953">
        <f>(D3953*Ergebnis!$C$2*Ergebnis!$C$6)</f>
        <v>2.3786956192665243</v>
      </c>
      <c r="H3953">
        <f>Ergebnis!$C$3/1000*Eigenverbrauch!E3953</f>
        <v>0.36532685214586968</v>
      </c>
      <c r="I3953">
        <f>Ergebnis!$C$4/1000*Eigenverbrauch!F3953</f>
        <v>0</v>
      </c>
      <c r="J3953">
        <f t="shared" si="183"/>
        <v>0.31052782432398923</v>
      </c>
      <c r="K3953">
        <f t="shared" si="184"/>
        <v>2.0681677949425352</v>
      </c>
      <c r="L3953">
        <f t="shared" si="185"/>
        <v>0</v>
      </c>
    </row>
    <row r="3954" spans="2:12" x14ac:dyDescent="0.35">
      <c r="B3954" s="30">
        <v>41073</v>
      </c>
      <c r="C3954" s="31" t="s">
        <v>67</v>
      </c>
      <c r="D3954" s="32">
        <v>5.5300017549864112E-4</v>
      </c>
      <c r="E3954" s="32">
        <v>0.11520360115594024</v>
      </c>
      <c r="F3954">
        <v>0</v>
      </c>
      <c r="G3954">
        <f>(D3954*Ergebnis!$C$2*Ergebnis!$C$6)</f>
        <v>3.6276811512710858</v>
      </c>
      <c r="H3954">
        <f>Ergebnis!$C$3/1000*Eigenverbrauch!E3954</f>
        <v>0.34561080346782069</v>
      </c>
      <c r="I3954">
        <f>Ergebnis!$C$4/1000*Eigenverbrauch!F3954</f>
        <v>0</v>
      </c>
      <c r="J3954">
        <f t="shared" si="183"/>
        <v>0.29376918294764759</v>
      </c>
      <c r="K3954">
        <f t="shared" si="184"/>
        <v>3.3339119683234384</v>
      </c>
      <c r="L3954">
        <f t="shared" si="185"/>
        <v>0</v>
      </c>
    </row>
    <row r="3955" spans="2:12" x14ac:dyDescent="0.35">
      <c r="B3955" s="30">
        <v>41073</v>
      </c>
      <c r="C3955" s="31" t="s">
        <v>68</v>
      </c>
      <c r="D3955" s="32">
        <v>5.5710202402954893E-4</v>
      </c>
      <c r="E3955" s="32">
        <v>0.11057956805588094</v>
      </c>
      <c r="F3955">
        <v>0</v>
      </c>
      <c r="G3955">
        <f>(D3955*Ergebnis!$C$2*Ergebnis!$C$6)</f>
        <v>3.6545892776338409</v>
      </c>
      <c r="H3955">
        <f>Ergebnis!$C$3/1000*Eigenverbrauch!E3955</f>
        <v>0.33173870416764284</v>
      </c>
      <c r="I3955">
        <f>Ergebnis!$C$4/1000*Eigenverbrauch!F3955</f>
        <v>0</v>
      </c>
      <c r="J3955">
        <f t="shared" si="183"/>
        <v>0.28197789854249639</v>
      </c>
      <c r="K3955">
        <f t="shared" si="184"/>
        <v>3.3726113790913446</v>
      </c>
      <c r="L3955">
        <f t="shared" si="185"/>
        <v>0</v>
      </c>
    </row>
    <row r="3956" spans="2:12" x14ac:dyDescent="0.35">
      <c r="B3956" s="30">
        <v>41073</v>
      </c>
      <c r="C3956" s="31" t="s">
        <v>69</v>
      </c>
      <c r="D3956" s="32">
        <v>4.2931366595126659E-4</v>
      </c>
      <c r="E3956" s="32">
        <v>0.10901168374016587</v>
      </c>
      <c r="F3956">
        <v>0</v>
      </c>
      <c r="G3956">
        <f>(D3956*Ergebnis!$C$2*Ergebnis!$C$6)</f>
        <v>2.8162976486403086</v>
      </c>
      <c r="H3956">
        <f>Ergebnis!$C$3/1000*Eigenverbrauch!E3956</f>
        <v>0.32703505122049759</v>
      </c>
      <c r="I3956">
        <f>Ergebnis!$C$4/1000*Eigenverbrauch!F3956</f>
        <v>0</v>
      </c>
      <c r="J3956">
        <f t="shared" si="183"/>
        <v>0.27797979353742291</v>
      </c>
      <c r="K3956">
        <f t="shared" si="184"/>
        <v>2.5383178551028855</v>
      </c>
      <c r="L3956">
        <f t="shared" si="185"/>
        <v>0</v>
      </c>
    </row>
    <row r="3957" spans="2:12" x14ac:dyDescent="0.35">
      <c r="B3957" s="30">
        <v>41073</v>
      </c>
      <c r="C3957" s="31" t="s">
        <v>70</v>
      </c>
      <c r="D3957" s="32">
        <v>2.2996645673923E-4</v>
      </c>
      <c r="E3957" s="32">
        <v>0.11644647151839617</v>
      </c>
      <c r="F3957">
        <v>0</v>
      </c>
      <c r="G3957">
        <f>(D3957*Ergebnis!$C$2*Ergebnis!$C$6)</f>
        <v>1.5085799562093487</v>
      </c>
      <c r="H3957">
        <f>Ergebnis!$C$3/1000*Eigenverbrauch!E3957</f>
        <v>0.34933941455518852</v>
      </c>
      <c r="I3957">
        <f>Ergebnis!$C$4/1000*Eigenverbrauch!F3957</f>
        <v>0</v>
      </c>
      <c r="J3957">
        <f t="shared" si="183"/>
        <v>0.29693850237191022</v>
      </c>
      <c r="K3957">
        <f t="shared" si="184"/>
        <v>1.2116414538374385</v>
      </c>
      <c r="L3957">
        <f t="shared" si="185"/>
        <v>0</v>
      </c>
    </row>
    <row r="3958" spans="2:12" x14ac:dyDescent="0.35">
      <c r="B3958" s="30">
        <v>41073</v>
      </c>
      <c r="C3958" s="31" t="s">
        <v>71</v>
      </c>
      <c r="D3958" s="32">
        <v>7.7317215417528669E-5</v>
      </c>
      <c r="E3958" s="32">
        <v>0.13281735756405599</v>
      </c>
      <c r="F3958">
        <v>0</v>
      </c>
      <c r="G3958">
        <f>(D3958*Ergebnis!$C$2*Ergebnis!$C$6)</f>
        <v>0.50720093313898806</v>
      </c>
      <c r="H3958">
        <f>Ergebnis!$C$3/1000*Eigenverbrauch!E3958</f>
        <v>0.39845207269216798</v>
      </c>
      <c r="I3958">
        <f>Ergebnis!$C$4/1000*Eigenverbrauch!F3958</f>
        <v>0</v>
      </c>
      <c r="J3958">
        <f t="shared" si="183"/>
        <v>0.33868426178834277</v>
      </c>
      <c r="K3958">
        <f t="shared" si="184"/>
        <v>0.1685166713506453</v>
      </c>
      <c r="L3958">
        <f t="shared" si="185"/>
        <v>0</v>
      </c>
    </row>
    <row r="3959" spans="2:12" x14ac:dyDescent="0.35">
      <c r="B3959" s="30">
        <v>41073</v>
      </c>
      <c r="C3959" s="31" t="s">
        <v>72</v>
      </c>
      <c r="D3959" s="32">
        <v>3.8270772671386832E-5</v>
      </c>
      <c r="E3959" s="32">
        <v>0.13870609611315737</v>
      </c>
      <c r="F3959">
        <v>0</v>
      </c>
      <c r="G3959">
        <f>(D3959*Ergebnis!$C$2*Ergebnis!$C$6)</f>
        <v>0.25105626872429759</v>
      </c>
      <c r="H3959">
        <f>Ergebnis!$C$3/1000*Eigenverbrauch!E3959</f>
        <v>0.41611828833947212</v>
      </c>
      <c r="I3959">
        <f>Ergebnis!$C$4/1000*Eigenverbrauch!F3959</f>
        <v>0</v>
      </c>
      <c r="J3959">
        <f t="shared" si="183"/>
        <v>0.21339782841565294</v>
      </c>
      <c r="K3959">
        <f t="shared" si="184"/>
        <v>3.7658440308644653E-2</v>
      </c>
      <c r="L3959">
        <f t="shared" si="185"/>
        <v>0</v>
      </c>
    </row>
    <row r="3960" spans="2:12" x14ac:dyDescent="0.35">
      <c r="B3960" s="30">
        <v>41073</v>
      </c>
      <c r="C3960" s="31" t="s">
        <v>73</v>
      </c>
      <c r="D3960" s="32">
        <v>1.5920956958106992E-5</v>
      </c>
      <c r="E3960" s="32">
        <v>0.14634644350551015</v>
      </c>
      <c r="F3960">
        <v>0</v>
      </c>
      <c r="G3960">
        <f>(D3960*Ergebnis!$C$2*Ergebnis!$C$6)</f>
        <v>0.10444147764518187</v>
      </c>
      <c r="H3960">
        <f>Ergebnis!$C$3/1000*Eigenverbrauch!E3960</f>
        <v>0.43903933051653043</v>
      </c>
      <c r="I3960">
        <f>Ergebnis!$C$4/1000*Eigenverbrauch!F3960</f>
        <v>0</v>
      </c>
      <c r="J3960">
        <f t="shared" si="183"/>
        <v>8.8775255998404592E-2</v>
      </c>
      <c r="K3960">
        <f t="shared" si="184"/>
        <v>1.5666221646777279E-2</v>
      </c>
      <c r="L3960">
        <f t="shared" si="185"/>
        <v>0</v>
      </c>
    </row>
    <row r="3961" spans="2:12" x14ac:dyDescent="0.35">
      <c r="B3961" s="30">
        <v>41073</v>
      </c>
      <c r="C3961" s="31" t="s">
        <v>74</v>
      </c>
      <c r="D3961" s="32">
        <v>5.6531886804178419E-7</v>
      </c>
      <c r="E3961" s="32">
        <v>0.14327986092292191</v>
      </c>
      <c r="F3961">
        <v>0</v>
      </c>
      <c r="G3961">
        <f>(D3961*Ergebnis!$C$2*Ergebnis!$C$6)</f>
        <v>3.7084917743541042E-3</v>
      </c>
      <c r="H3961">
        <f>Ergebnis!$C$3/1000*Eigenverbrauch!E3961</f>
        <v>0.42983958276876577</v>
      </c>
      <c r="I3961">
        <f>Ergebnis!$C$4/1000*Eigenverbrauch!F3961</f>
        <v>0</v>
      </c>
      <c r="J3961">
        <f t="shared" si="183"/>
        <v>3.1522180082009885E-3</v>
      </c>
      <c r="K3961">
        <f t="shared" si="184"/>
        <v>5.562737661531157E-4</v>
      </c>
      <c r="L3961">
        <f t="shared" si="185"/>
        <v>0</v>
      </c>
    </row>
    <row r="3962" spans="2:12" x14ac:dyDescent="0.35">
      <c r="B3962" s="30">
        <v>41073</v>
      </c>
      <c r="C3962" s="31" t="s">
        <v>75</v>
      </c>
      <c r="D3962" s="32">
        <v>0</v>
      </c>
      <c r="E3962" s="32">
        <v>0.12506211812177023</v>
      </c>
      <c r="F3962">
        <v>0</v>
      </c>
      <c r="G3962">
        <f>(D3962*Ergebnis!$C$2*Ergebnis!$C$6)</f>
        <v>0</v>
      </c>
      <c r="H3962">
        <f>Ergebnis!$C$3/1000*Eigenverbrauch!E3962</f>
        <v>0.37518635436531067</v>
      </c>
      <c r="I3962">
        <f>Ergebnis!$C$4/1000*Eigenverbrauch!F3962</f>
        <v>0</v>
      </c>
      <c r="J3962">
        <f t="shared" si="183"/>
        <v>0</v>
      </c>
      <c r="K3962">
        <f t="shared" si="184"/>
        <v>0</v>
      </c>
      <c r="L3962">
        <f t="shared" si="185"/>
        <v>0</v>
      </c>
    </row>
    <row r="3963" spans="2:12" x14ac:dyDescent="0.35">
      <c r="B3963" s="30">
        <v>41073</v>
      </c>
      <c r="C3963" s="31" t="s">
        <v>76</v>
      </c>
      <c r="D3963" s="32">
        <v>0</v>
      </c>
      <c r="E3963" s="32">
        <v>9.8434261738431186E-2</v>
      </c>
      <c r="F3963">
        <v>0</v>
      </c>
      <c r="G3963">
        <f>(D3963*Ergebnis!$C$2*Ergebnis!$C$6)</f>
        <v>0</v>
      </c>
      <c r="H3963">
        <f>Ergebnis!$C$3/1000*Eigenverbrauch!E3963</f>
        <v>0.29530278521529357</v>
      </c>
      <c r="I3963">
        <f>Ergebnis!$C$4/1000*Eigenverbrauch!F3963</f>
        <v>0</v>
      </c>
      <c r="J3963">
        <f t="shared" si="183"/>
        <v>0</v>
      </c>
      <c r="K3963">
        <f t="shared" si="184"/>
        <v>0</v>
      </c>
      <c r="L3963">
        <f t="shared" si="185"/>
        <v>0</v>
      </c>
    </row>
    <row r="3964" spans="2:12" x14ac:dyDescent="0.35">
      <c r="B3964" s="30">
        <v>41074</v>
      </c>
      <c r="C3964" s="31" t="s">
        <v>53</v>
      </c>
      <c r="D3964" s="32">
        <v>0</v>
      </c>
      <c r="E3964" s="32">
        <v>7.9927681825913893E-2</v>
      </c>
      <c r="F3964">
        <v>0</v>
      </c>
      <c r="G3964">
        <f>(D3964*Ergebnis!$C$2*Ergebnis!$C$6)</f>
        <v>0</v>
      </c>
      <c r="H3964">
        <f>Ergebnis!$C$3/1000*Eigenverbrauch!E3964</f>
        <v>0.23978304547774168</v>
      </c>
      <c r="I3964">
        <f>Ergebnis!$C$4/1000*Eigenverbrauch!F3964</f>
        <v>0</v>
      </c>
      <c r="J3964">
        <f t="shared" si="183"/>
        <v>0</v>
      </c>
      <c r="K3964">
        <f t="shared" si="184"/>
        <v>0</v>
      </c>
      <c r="L3964">
        <f t="shared" si="185"/>
        <v>0</v>
      </c>
    </row>
    <row r="3965" spans="2:12" x14ac:dyDescent="0.35">
      <c r="B3965" s="30">
        <v>41074</v>
      </c>
      <c r="C3965" s="31" t="s">
        <v>54</v>
      </c>
      <c r="D3965" s="32">
        <v>0</v>
      </c>
      <c r="E3965" s="32">
        <v>6.9220163308359409E-2</v>
      </c>
      <c r="F3965">
        <v>0</v>
      </c>
      <c r="G3965">
        <f>(D3965*Ergebnis!$C$2*Ergebnis!$C$6)</f>
        <v>0</v>
      </c>
      <c r="H3965">
        <f>Ergebnis!$C$3/1000*Eigenverbrauch!E3965</f>
        <v>0.20766048992507824</v>
      </c>
      <c r="I3965">
        <f>Ergebnis!$C$4/1000*Eigenverbrauch!F3965</f>
        <v>0</v>
      </c>
      <c r="J3965">
        <f t="shared" si="183"/>
        <v>0</v>
      </c>
      <c r="K3965">
        <f t="shared" si="184"/>
        <v>0</v>
      </c>
      <c r="L3965">
        <f t="shared" si="185"/>
        <v>0</v>
      </c>
    </row>
    <row r="3966" spans="2:12" x14ac:dyDescent="0.35">
      <c r="B3966" s="30">
        <v>41074</v>
      </c>
      <c r="C3966" s="31" t="s">
        <v>55</v>
      </c>
      <c r="D3966" s="32">
        <v>0</v>
      </c>
      <c r="E3966" s="32">
        <v>6.5537877174100201E-2</v>
      </c>
      <c r="F3966">
        <v>0</v>
      </c>
      <c r="G3966">
        <f>(D3966*Ergebnis!$C$2*Ergebnis!$C$6)</f>
        <v>0</v>
      </c>
      <c r="H3966">
        <f>Ergebnis!$C$3/1000*Eigenverbrauch!E3966</f>
        <v>0.1966136315223006</v>
      </c>
      <c r="I3966">
        <f>Ergebnis!$C$4/1000*Eigenverbrauch!F3966</f>
        <v>0</v>
      </c>
      <c r="J3966">
        <f t="shared" si="183"/>
        <v>0</v>
      </c>
      <c r="K3966">
        <f t="shared" si="184"/>
        <v>0</v>
      </c>
      <c r="L3966">
        <f t="shared" si="185"/>
        <v>0</v>
      </c>
    </row>
    <row r="3967" spans="2:12" x14ac:dyDescent="0.35">
      <c r="B3967" s="30">
        <v>41074</v>
      </c>
      <c r="C3967" s="31" t="s">
        <v>56</v>
      </c>
      <c r="D3967" s="32">
        <v>0</v>
      </c>
      <c r="E3967" s="32">
        <v>6.5494202510669716E-2</v>
      </c>
      <c r="F3967">
        <v>0</v>
      </c>
      <c r="G3967">
        <f>(D3967*Ergebnis!$C$2*Ergebnis!$C$6)</f>
        <v>0</v>
      </c>
      <c r="H3967">
        <f>Ergebnis!$C$3/1000*Eigenverbrauch!E3967</f>
        <v>0.19648260753200913</v>
      </c>
      <c r="I3967">
        <f>Ergebnis!$C$4/1000*Eigenverbrauch!F3967</f>
        <v>0</v>
      </c>
      <c r="J3967">
        <f t="shared" si="183"/>
        <v>0</v>
      </c>
      <c r="K3967">
        <f t="shared" si="184"/>
        <v>0</v>
      </c>
      <c r="L3967">
        <f t="shared" si="185"/>
        <v>0</v>
      </c>
    </row>
    <row r="3968" spans="2:12" x14ac:dyDescent="0.35">
      <c r="B3968" s="30">
        <v>41074</v>
      </c>
      <c r="C3968" s="31" t="s">
        <v>57</v>
      </c>
      <c r="D3968" s="32">
        <v>0</v>
      </c>
      <c r="E3968" s="32">
        <v>7.1075121591043566E-2</v>
      </c>
      <c r="F3968">
        <v>0</v>
      </c>
      <c r="G3968">
        <f>(D3968*Ergebnis!$C$2*Ergebnis!$C$6)</f>
        <v>0</v>
      </c>
      <c r="H3968">
        <f>Ergebnis!$C$3/1000*Eigenverbrauch!E3968</f>
        <v>0.2132253647731307</v>
      </c>
      <c r="I3968">
        <f>Ergebnis!$C$4/1000*Eigenverbrauch!F3968</f>
        <v>0</v>
      </c>
      <c r="J3968">
        <f t="shared" si="183"/>
        <v>0</v>
      </c>
      <c r="K3968">
        <f t="shared" si="184"/>
        <v>0</v>
      </c>
      <c r="L3968">
        <f t="shared" si="185"/>
        <v>0</v>
      </c>
    </row>
    <row r="3969" spans="2:12" x14ac:dyDescent="0.35">
      <c r="B3969" s="30">
        <v>41074</v>
      </c>
      <c r="C3969" s="31" t="s">
        <v>58</v>
      </c>
      <c r="D3969" s="32">
        <v>1.5776340503491652E-7</v>
      </c>
      <c r="E3969" s="32">
        <v>8.332939864235496E-2</v>
      </c>
      <c r="F3969">
        <v>0</v>
      </c>
      <c r="G3969">
        <f>(D3969*Ergebnis!$C$2*Ergebnis!$C$6)</f>
        <v>1.0349279370290524E-3</v>
      </c>
      <c r="H3969">
        <f>Ergebnis!$C$3/1000*Eigenverbrauch!E3969</f>
        <v>0.24998819592706489</v>
      </c>
      <c r="I3969">
        <f>Ergebnis!$C$4/1000*Eigenverbrauch!F3969</f>
        <v>0</v>
      </c>
      <c r="J3969">
        <f t="shared" si="183"/>
        <v>8.7968874647469445E-4</v>
      </c>
      <c r="K3969">
        <f t="shared" si="184"/>
        <v>1.5523919055435793E-4</v>
      </c>
      <c r="L3969">
        <f t="shared" si="185"/>
        <v>0</v>
      </c>
    </row>
    <row r="3970" spans="2:12" x14ac:dyDescent="0.35">
      <c r="B3970" s="30">
        <v>41074</v>
      </c>
      <c r="C3970" s="31" t="s">
        <v>59</v>
      </c>
      <c r="D3970" s="32">
        <v>2.5781169772789274E-5</v>
      </c>
      <c r="E3970" s="32">
        <v>0.10251668683899223</v>
      </c>
      <c r="F3970">
        <v>0</v>
      </c>
      <c r="G3970">
        <f>(D3970*Ergebnis!$C$2*Ergebnis!$C$6)</f>
        <v>0.16912447370949765</v>
      </c>
      <c r="H3970">
        <f>Ergebnis!$C$3/1000*Eigenverbrauch!E3970</f>
        <v>0.3075500605169767</v>
      </c>
      <c r="I3970">
        <f>Ergebnis!$C$4/1000*Eigenverbrauch!F3970</f>
        <v>0</v>
      </c>
      <c r="J3970">
        <f t="shared" si="183"/>
        <v>0.143755802653073</v>
      </c>
      <c r="K3970">
        <f t="shared" si="184"/>
        <v>2.5368671056424652E-2</v>
      </c>
      <c r="L3970">
        <f t="shared" si="185"/>
        <v>0</v>
      </c>
    </row>
    <row r="3971" spans="2:12" x14ac:dyDescent="0.35">
      <c r="B3971" s="30">
        <v>41074</v>
      </c>
      <c r="C3971" s="31" t="s">
        <v>60</v>
      </c>
      <c r="D3971" s="32">
        <v>3.7547690398310134E-5</v>
      </c>
      <c r="E3971" s="32">
        <v>0.11426954118242071</v>
      </c>
      <c r="F3971">
        <v>0</v>
      </c>
      <c r="G3971">
        <f>(D3971*Ergebnis!$C$2*Ergebnis!$C$6)</f>
        <v>0.24631284901291448</v>
      </c>
      <c r="H3971">
        <f>Ergebnis!$C$3/1000*Eigenverbrauch!E3971</f>
        <v>0.3428086235472621</v>
      </c>
      <c r="I3971">
        <f>Ergebnis!$C$4/1000*Eigenverbrauch!F3971</f>
        <v>0</v>
      </c>
      <c r="J3971">
        <f t="shared" si="183"/>
        <v>0.20936592166097731</v>
      </c>
      <c r="K3971">
        <f t="shared" si="184"/>
        <v>3.6946927351937164E-2</v>
      </c>
      <c r="L3971">
        <f t="shared" si="185"/>
        <v>0</v>
      </c>
    </row>
    <row r="3972" spans="2:12" x14ac:dyDescent="0.35">
      <c r="B3972" s="30">
        <v>41074</v>
      </c>
      <c r="C3972" s="31" t="s">
        <v>61</v>
      </c>
      <c r="D3972" s="32">
        <v>1.1627162951073348E-4</v>
      </c>
      <c r="E3972" s="32">
        <v>0.11904257329986075</v>
      </c>
      <c r="F3972">
        <v>0</v>
      </c>
      <c r="G3972">
        <f>(D3972*Ergebnis!$C$2*Ergebnis!$C$6)</f>
        <v>0.76274188959041167</v>
      </c>
      <c r="H3972">
        <f>Ergebnis!$C$3/1000*Eigenverbrauch!E3972</f>
        <v>0.35712771989958225</v>
      </c>
      <c r="I3972">
        <f>Ergebnis!$C$4/1000*Eigenverbrauch!F3972</f>
        <v>0</v>
      </c>
      <c r="J3972">
        <f t="shared" si="183"/>
        <v>0.30355856191464492</v>
      </c>
      <c r="K3972">
        <f t="shared" si="184"/>
        <v>0.45918332767576675</v>
      </c>
      <c r="L3972">
        <f t="shared" si="185"/>
        <v>0</v>
      </c>
    </row>
    <row r="3973" spans="2:12" x14ac:dyDescent="0.35">
      <c r="B3973" s="30">
        <v>41074</v>
      </c>
      <c r="C3973" s="31" t="s">
        <v>62</v>
      </c>
      <c r="D3973" s="32">
        <v>3.260312234550746E-4</v>
      </c>
      <c r="E3973" s="32">
        <v>0.11603649675528288</v>
      </c>
      <c r="F3973">
        <v>0</v>
      </c>
      <c r="G3973">
        <f>(D3973*Ergebnis!$C$2*Ergebnis!$C$6)</f>
        <v>2.1387648258652896</v>
      </c>
      <c r="H3973">
        <f>Ergebnis!$C$3/1000*Eigenverbrauch!E3973</f>
        <v>0.34810949026584864</v>
      </c>
      <c r="I3973">
        <f>Ergebnis!$C$4/1000*Eigenverbrauch!F3973</f>
        <v>0</v>
      </c>
      <c r="J3973">
        <f t="shared" ref="J3973:J4036" si="186">MIN(G3973,H3973)*0.85</f>
        <v>0.29589306672597132</v>
      </c>
      <c r="K3973">
        <f t="shared" ref="K3973:K4036" si="187">G3973-J3973</f>
        <v>1.8428717591393182</v>
      </c>
      <c r="L3973">
        <f t="shared" ref="L3973:L4036" si="188">MIN(I3973,K3973)*0.9</f>
        <v>0</v>
      </c>
    </row>
    <row r="3974" spans="2:12" x14ac:dyDescent="0.35">
      <c r="B3974" s="30">
        <v>41074</v>
      </c>
      <c r="C3974" s="31" t="s">
        <v>63</v>
      </c>
      <c r="D3974" s="32">
        <v>5.163727716297014E-4</v>
      </c>
      <c r="E3974" s="32">
        <v>0.11392920322783533</v>
      </c>
      <c r="F3974">
        <v>0</v>
      </c>
      <c r="G3974">
        <f>(D3974*Ergebnis!$C$2*Ergebnis!$C$6)</f>
        <v>3.3874053818908414</v>
      </c>
      <c r="H3974">
        <f>Ergebnis!$C$3/1000*Eigenverbrauch!E3974</f>
        <v>0.34178760968350597</v>
      </c>
      <c r="I3974">
        <f>Ergebnis!$C$4/1000*Eigenverbrauch!F3974</f>
        <v>0</v>
      </c>
      <c r="J3974">
        <f t="shared" si="186"/>
        <v>0.29051946823098007</v>
      </c>
      <c r="K3974">
        <f t="shared" si="187"/>
        <v>3.0968859136598614</v>
      </c>
      <c r="L3974">
        <f t="shared" si="188"/>
        <v>0</v>
      </c>
    </row>
    <row r="3975" spans="2:12" x14ac:dyDescent="0.35">
      <c r="B3975" s="30">
        <v>41074</v>
      </c>
      <c r="C3975" s="31" t="s">
        <v>64</v>
      </c>
      <c r="D3975" s="32">
        <v>6.5804430935105637E-4</v>
      </c>
      <c r="E3975" s="32">
        <v>0.11807007322616038</v>
      </c>
      <c r="F3975">
        <v>0</v>
      </c>
      <c r="G3975">
        <f>(D3975*Ergebnis!$C$2*Ergebnis!$C$6)</f>
        <v>4.3167706693429295</v>
      </c>
      <c r="H3975">
        <f>Ergebnis!$C$3/1000*Eigenverbrauch!E3975</f>
        <v>0.35421021967848115</v>
      </c>
      <c r="I3975">
        <f>Ergebnis!$C$4/1000*Eigenverbrauch!F3975</f>
        <v>0</v>
      </c>
      <c r="J3975">
        <f t="shared" si="186"/>
        <v>0.30107868672670896</v>
      </c>
      <c r="K3975">
        <f t="shared" si="187"/>
        <v>4.0156919826162207</v>
      </c>
      <c r="L3975">
        <f t="shared" si="188"/>
        <v>0</v>
      </c>
    </row>
    <row r="3976" spans="2:12" x14ac:dyDescent="0.35">
      <c r="B3976" s="30">
        <v>41074</v>
      </c>
      <c r="C3976" s="31" t="s">
        <v>65</v>
      </c>
      <c r="D3976" s="32">
        <v>6.1884010319987969E-4</v>
      </c>
      <c r="E3976" s="32">
        <v>0.12375659041111427</v>
      </c>
      <c r="F3976">
        <v>0</v>
      </c>
      <c r="G3976">
        <f>(D3976*Ergebnis!$C$2*Ergebnis!$C$6)</f>
        <v>4.0595910769912109</v>
      </c>
      <c r="H3976">
        <f>Ergebnis!$C$3/1000*Eigenverbrauch!E3976</f>
        <v>0.37126977123334282</v>
      </c>
      <c r="I3976">
        <f>Ergebnis!$C$4/1000*Eigenverbrauch!F3976</f>
        <v>0</v>
      </c>
      <c r="J3976">
        <f t="shared" si="186"/>
        <v>0.3155793055483414</v>
      </c>
      <c r="K3976">
        <f t="shared" si="187"/>
        <v>3.7440117714428696</v>
      </c>
      <c r="L3976">
        <f t="shared" si="188"/>
        <v>0</v>
      </c>
    </row>
    <row r="3977" spans="2:12" x14ac:dyDescent="0.35">
      <c r="B3977" s="30">
        <v>41074</v>
      </c>
      <c r="C3977" s="31" t="s">
        <v>66</v>
      </c>
      <c r="D3977" s="32">
        <v>4.9746745692635052E-4</v>
      </c>
      <c r="E3977" s="32">
        <v>0.12177561738195655</v>
      </c>
      <c r="F3977">
        <v>0</v>
      </c>
      <c r="G3977">
        <f>(D3977*Ergebnis!$C$2*Ergebnis!$C$6)</f>
        <v>3.2633865174368593</v>
      </c>
      <c r="H3977">
        <f>Ergebnis!$C$3/1000*Eigenverbrauch!E3977</f>
        <v>0.36532685214586968</v>
      </c>
      <c r="I3977">
        <f>Ergebnis!$C$4/1000*Eigenverbrauch!F3977</f>
        <v>0</v>
      </c>
      <c r="J3977">
        <f t="shared" si="186"/>
        <v>0.31052782432398923</v>
      </c>
      <c r="K3977">
        <f t="shared" si="187"/>
        <v>2.9528586931128702</v>
      </c>
      <c r="L3977">
        <f t="shared" si="188"/>
        <v>0</v>
      </c>
    </row>
    <row r="3978" spans="2:12" x14ac:dyDescent="0.35">
      <c r="B3978" s="30">
        <v>41074</v>
      </c>
      <c r="C3978" s="31" t="s">
        <v>67</v>
      </c>
      <c r="D3978" s="32">
        <v>2.2615384111755285E-4</v>
      </c>
      <c r="E3978" s="32">
        <v>0.11520360115594024</v>
      </c>
      <c r="F3978">
        <v>0</v>
      </c>
      <c r="G3978">
        <f>(D3978*Ergebnis!$C$2*Ergebnis!$C$6)</f>
        <v>1.4835691977311467</v>
      </c>
      <c r="H3978">
        <f>Ergebnis!$C$3/1000*Eigenverbrauch!E3978</f>
        <v>0.34561080346782069</v>
      </c>
      <c r="I3978">
        <f>Ergebnis!$C$4/1000*Eigenverbrauch!F3978</f>
        <v>0</v>
      </c>
      <c r="J3978">
        <f t="shared" si="186"/>
        <v>0.29376918294764759</v>
      </c>
      <c r="K3978">
        <f t="shared" si="187"/>
        <v>1.1898000147834991</v>
      </c>
      <c r="L3978">
        <f t="shared" si="188"/>
        <v>0</v>
      </c>
    </row>
    <row r="3979" spans="2:12" x14ac:dyDescent="0.35">
      <c r="B3979" s="30">
        <v>41074</v>
      </c>
      <c r="C3979" s="31" t="s">
        <v>68</v>
      </c>
      <c r="D3979" s="32">
        <v>2.4428348574614869E-4</v>
      </c>
      <c r="E3979" s="32">
        <v>0.11057956805588094</v>
      </c>
      <c r="F3979">
        <v>0</v>
      </c>
      <c r="G3979">
        <f>(D3979*Ergebnis!$C$2*Ergebnis!$C$6)</f>
        <v>1.6024996664947353</v>
      </c>
      <c r="H3979">
        <f>Ergebnis!$C$3/1000*Eigenverbrauch!E3979</f>
        <v>0.33173870416764284</v>
      </c>
      <c r="I3979">
        <f>Ergebnis!$C$4/1000*Eigenverbrauch!F3979</f>
        <v>0</v>
      </c>
      <c r="J3979">
        <f t="shared" si="186"/>
        <v>0.28197789854249639</v>
      </c>
      <c r="K3979">
        <f t="shared" si="187"/>
        <v>1.320521767952239</v>
      </c>
      <c r="L3979">
        <f t="shared" si="188"/>
        <v>0</v>
      </c>
    </row>
    <row r="3980" spans="2:12" x14ac:dyDescent="0.35">
      <c r="B3980" s="30">
        <v>41074</v>
      </c>
      <c r="C3980" s="31" t="s">
        <v>69</v>
      </c>
      <c r="D3980" s="32">
        <v>2.8589358382410788E-4</v>
      </c>
      <c r="E3980" s="32">
        <v>0.10901168374016587</v>
      </c>
      <c r="F3980">
        <v>0</v>
      </c>
      <c r="G3980">
        <f>(D3980*Ergebnis!$C$2*Ergebnis!$C$6)</f>
        <v>1.8754619098861478</v>
      </c>
      <c r="H3980">
        <f>Ergebnis!$C$3/1000*Eigenverbrauch!E3980</f>
        <v>0.32703505122049759</v>
      </c>
      <c r="I3980">
        <f>Ergebnis!$C$4/1000*Eigenverbrauch!F3980</f>
        <v>0</v>
      </c>
      <c r="J3980">
        <f t="shared" si="186"/>
        <v>0.27797979353742291</v>
      </c>
      <c r="K3980">
        <f t="shared" si="187"/>
        <v>1.5974821163487249</v>
      </c>
      <c r="L3980">
        <f t="shared" si="188"/>
        <v>0</v>
      </c>
    </row>
    <row r="3981" spans="2:12" x14ac:dyDescent="0.35">
      <c r="B3981" s="30">
        <v>41074</v>
      </c>
      <c r="C3981" s="31" t="s">
        <v>70</v>
      </c>
      <c r="D3981" s="32">
        <v>1.7587990271309277E-4</v>
      </c>
      <c r="E3981" s="32">
        <v>0.11644647151839617</v>
      </c>
      <c r="F3981">
        <v>0</v>
      </c>
      <c r="G3981">
        <f>(D3981*Ergebnis!$C$2*Ergebnis!$C$6)</f>
        <v>1.1537721617978887</v>
      </c>
      <c r="H3981">
        <f>Ergebnis!$C$3/1000*Eigenverbrauch!E3981</f>
        <v>0.34933941455518852</v>
      </c>
      <c r="I3981">
        <f>Ergebnis!$C$4/1000*Eigenverbrauch!F3981</f>
        <v>0</v>
      </c>
      <c r="J3981">
        <f t="shared" si="186"/>
        <v>0.29693850237191022</v>
      </c>
      <c r="K3981">
        <f t="shared" si="187"/>
        <v>0.85683365942597844</v>
      </c>
      <c r="L3981">
        <f t="shared" si="188"/>
        <v>0</v>
      </c>
    </row>
    <row r="3982" spans="2:12" x14ac:dyDescent="0.35">
      <c r="B3982" s="30">
        <v>41074</v>
      </c>
      <c r="C3982" s="31" t="s">
        <v>71</v>
      </c>
      <c r="D3982" s="32">
        <v>5.3218855298445178E-5</v>
      </c>
      <c r="E3982" s="32">
        <v>0.13281735756405599</v>
      </c>
      <c r="F3982">
        <v>0</v>
      </c>
      <c r="G3982">
        <f>(D3982*Ergebnis!$C$2*Ergebnis!$C$6)</f>
        <v>0.34911569075780036</v>
      </c>
      <c r="H3982">
        <f>Ergebnis!$C$3/1000*Eigenverbrauch!E3982</f>
        <v>0.39845207269216798</v>
      </c>
      <c r="I3982">
        <f>Ergebnis!$C$4/1000*Eigenverbrauch!F3982</f>
        <v>0</v>
      </c>
      <c r="J3982">
        <f t="shared" si="186"/>
        <v>0.29674833714413029</v>
      </c>
      <c r="K3982">
        <f t="shared" si="187"/>
        <v>5.2367353613670065E-2</v>
      </c>
      <c r="L3982">
        <f t="shared" si="188"/>
        <v>0</v>
      </c>
    </row>
    <row r="3983" spans="2:12" x14ac:dyDescent="0.35">
      <c r="B3983" s="30">
        <v>41074</v>
      </c>
      <c r="C3983" s="31" t="s">
        <v>72</v>
      </c>
      <c r="D3983" s="32">
        <v>6.5603282593686125E-6</v>
      </c>
      <c r="E3983" s="32">
        <v>0.13870609611315737</v>
      </c>
      <c r="F3983">
        <v>0</v>
      </c>
      <c r="G3983">
        <f>(D3983*Ergebnis!$C$2*Ergebnis!$C$6)</f>
        <v>4.3035753381458097E-2</v>
      </c>
      <c r="H3983">
        <f>Ergebnis!$C$3/1000*Eigenverbrauch!E3983</f>
        <v>0.41611828833947212</v>
      </c>
      <c r="I3983">
        <f>Ergebnis!$C$4/1000*Eigenverbrauch!F3983</f>
        <v>0</v>
      </c>
      <c r="J3983">
        <f t="shared" si="186"/>
        <v>3.658039037423938E-2</v>
      </c>
      <c r="K3983">
        <f t="shared" si="187"/>
        <v>6.4553630072187174E-3</v>
      </c>
      <c r="L3983">
        <f t="shared" si="188"/>
        <v>0</v>
      </c>
    </row>
    <row r="3984" spans="2:12" x14ac:dyDescent="0.35">
      <c r="B3984" s="30">
        <v>41074</v>
      </c>
      <c r="C3984" s="31" t="s">
        <v>73</v>
      </c>
      <c r="D3984" s="32">
        <v>2.6293900839152753E-7</v>
      </c>
      <c r="E3984" s="32">
        <v>0.14634644350551015</v>
      </c>
      <c r="F3984">
        <v>0</v>
      </c>
      <c r="G3984">
        <f>(D3984*Ergebnis!$C$2*Ergebnis!$C$6)</f>
        <v>1.7248798950484207E-3</v>
      </c>
      <c r="H3984">
        <f>Ergebnis!$C$3/1000*Eigenverbrauch!E3984</f>
        <v>0.43903933051653043</v>
      </c>
      <c r="I3984">
        <f>Ergebnis!$C$4/1000*Eigenverbrauch!F3984</f>
        <v>0</v>
      </c>
      <c r="J3984">
        <f t="shared" si="186"/>
        <v>1.4661479107911577E-3</v>
      </c>
      <c r="K3984">
        <f t="shared" si="187"/>
        <v>2.5873198425726304E-4</v>
      </c>
      <c r="L3984">
        <f t="shared" si="188"/>
        <v>0</v>
      </c>
    </row>
    <row r="3985" spans="2:12" x14ac:dyDescent="0.35">
      <c r="B3985" s="30">
        <v>41074</v>
      </c>
      <c r="C3985" s="31" t="s">
        <v>74</v>
      </c>
      <c r="D3985" s="32">
        <v>0</v>
      </c>
      <c r="E3985" s="32">
        <v>0.14327986092292191</v>
      </c>
      <c r="F3985">
        <v>0</v>
      </c>
      <c r="G3985">
        <f>(D3985*Ergebnis!$C$2*Ergebnis!$C$6)</f>
        <v>0</v>
      </c>
      <c r="H3985">
        <f>Ergebnis!$C$3/1000*Eigenverbrauch!E3985</f>
        <v>0.42983958276876577</v>
      </c>
      <c r="I3985">
        <f>Ergebnis!$C$4/1000*Eigenverbrauch!F3985</f>
        <v>0</v>
      </c>
      <c r="J3985">
        <f t="shared" si="186"/>
        <v>0</v>
      </c>
      <c r="K3985">
        <f t="shared" si="187"/>
        <v>0</v>
      </c>
      <c r="L3985">
        <f t="shared" si="188"/>
        <v>0</v>
      </c>
    </row>
    <row r="3986" spans="2:12" x14ac:dyDescent="0.35">
      <c r="B3986" s="30">
        <v>41074</v>
      </c>
      <c r="C3986" s="31" t="s">
        <v>75</v>
      </c>
      <c r="D3986" s="32">
        <v>0</v>
      </c>
      <c r="E3986" s="32">
        <v>0.12506211812177023</v>
      </c>
      <c r="F3986">
        <v>0</v>
      </c>
      <c r="G3986">
        <f>(D3986*Ergebnis!$C$2*Ergebnis!$C$6)</f>
        <v>0</v>
      </c>
      <c r="H3986">
        <f>Ergebnis!$C$3/1000*Eigenverbrauch!E3986</f>
        <v>0.37518635436531067</v>
      </c>
      <c r="I3986">
        <f>Ergebnis!$C$4/1000*Eigenverbrauch!F3986</f>
        <v>0</v>
      </c>
      <c r="J3986">
        <f t="shared" si="186"/>
        <v>0</v>
      </c>
      <c r="K3986">
        <f t="shared" si="187"/>
        <v>0</v>
      </c>
      <c r="L3986">
        <f t="shared" si="188"/>
        <v>0</v>
      </c>
    </row>
    <row r="3987" spans="2:12" x14ac:dyDescent="0.35">
      <c r="B3987" s="30">
        <v>41074</v>
      </c>
      <c r="C3987" s="31" t="s">
        <v>76</v>
      </c>
      <c r="D3987" s="32">
        <v>0</v>
      </c>
      <c r="E3987" s="32">
        <v>9.8434261738431186E-2</v>
      </c>
      <c r="F3987">
        <v>0</v>
      </c>
      <c r="G3987">
        <f>(D3987*Ergebnis!$C$2*Ergebnis!$C$6)</f>
        <v>0</v>
      </c>
      <c r="H3987">
        <f>Ergebnis!$C$3/1000*Eigenverbrauch!E3987</f>
        <v>0.29530278521529357</v>
      </c>
      <c r="I3987">
        <f>Ergebnis!$C$4/1000*Eigenverbrauch!F3987</f>
        <v>0</v>
      </c>
      <c r="J3987">
        <f t="shared" si="186"/>
        <v>0</v>
      </c>
      <c r="K3987">
        <f t="shared" si="187"/>
        <v>0</v>
      </c>
      <c r="L3987">
        <f t="shared" si="188"/>
        <v>0</v>
      </c>
    </row>
    <row r="3988" spans="2:12" x14ac:dyDescent="0.35">
      <c r="B3988" s="30">
        <v>41075</v>
      </c>
      <c r="C3988" s="31" t="s">
        <v>53</v>
      </c>
      <c r="D3988" s="32">
        <v>0</v>
      </c>
      <c r="E3988" s="32">
        <v>7.9927681825913893E-2</v>
      </c>
      <c r="F3988">
        <v>0</v>
      </c>
      <c r="G3988">
        <f>(D3988*Ergebnis!$C$2*Ergebnis!$C$6)</f>
        <v>0</v>
      </c>
      <c r="H3988">
        <f>Ergebnis!$C$3/1000*Eigenverbrauch!E3988</f>
        <v>0.23978304547774168</v>
      </c>
      <c r="I3988">
        <f>Ergebnis!$C$4/1000*Eigenverbrauch!F3988</f>
        <v>0</v>
      </c>
      <c r="J3988">
        <f t="shared" si="186"/>
        <v>0</v>
      </c>
      <c r="K3988">
        <f t="shared" si="187"/>
        <v>0</v>
      </c>
      <c r="L3988">
        <f t="shared" si="188"/>
        <v>0</v>
      </c>
    </row>
    <row r="3989" spans="2:12" x14ac:dyDescent="0.35">
      <c r="B3989" s="30">
        <v>41075</v>
      </c>
      <c r="C3989" s="31" t="s">
        <v>54</v>
      </c>
      <c r="D3989" s="32">
        <v>0</v>
      </c>
      <c r="E3989" s="32">
        <v>6.9220163308359409E-2</v>
      </c>
      <c r="F3989">
        <v>0</v>
      </c>
      <c r="G3989">
        <f>(D3989*Ergebnis!$C$2*Ergebnis!$C$6)</f>
        <v>0</v>
      </c>
      <c r="H3989">
        <f>Ergebnis!$C$3/1000*Eigenverbrauch!E3989</f>
        <v>0.20766048992507824</v>
      </c>
      <c r="I3989">
        <f>Ergebnis!$C$4/1000*Eigenverbrauch!F3989</f>
        <v>0</v>
      </c>
      <c r="J3989">
        <f t="shared" si="186"/>
        <v>0</v>
      </c>
      <c r="K3989">
        <f t="shared" si="187"/>
        <v>0</v>
      </c>
      <c r="L3989">
        <f t="shared" si="188"/>
        <v>0</v>
      </c>
    </row>
    <row r="3990" spans="2:12" x14ac:dyDescent="0.35">
      <c r="B3990" s="30">
        <v>41075</v>
      </c>
      <c r="C3990" s="31" t="s">
        <v>55</v>
      </c>
      <c r="D3990" s="32">
        <v>0</v>
      </c>
      <c r="E3990" s="32">
        <v>6.5537877174100201E-2</v>
      </c>
      <c r="F3990">
        <v>0</v>
      </c>
      <c r="G3990">
        <f>(D3990*Ergebnis!$C$2*Ergebnis!$C$6)</f>
        <v>0</v>
      </c>
      <c r="H3990">
        <f>Ergebnis!$C$3/1000*Eigenverbrauch!E3990</f>
        <v>0.1966136315223006</v>
      </c>
      <c r="I3990">
        <f>Ergebnis!$C$4/1000*Eigenverbrauch!F3990</f>
        <v>0</v>
      </c>
      <c r="J3990">
        <f t="shared" si="186"/>
        <v>0</v>
      </c>
      <c r="K3990">
        <f t="shared" si="187"/>
        <v>0</v>
      </c>
      <c r="L3990">
        <f t="shared" si="188"/>
        <v>0</v>
      </c>
    </row>
    <row r="3991" spans="2:12" x14ac:dyDescent="0.35">
      <c r="B3991" s="30">
        <v>41075</v>
      </c>
      <c r="C3991" s="31" t="s">
        <v>56</v>
      </c>
      <c r="D3991" s="32">
        <v>0</v>
      </c>
      <c r="E3991" s="32">
        <v>6.5494202510669716E-2</v>
      </c>
      <c r="F3991">
        <v>0</v>
      </c>
      <c r="G3991">
        <f>(D3991*Ergebnis!$C$2*Ergebnis!$C$6)</f>
        <v>0</v>
      </c>
      <c r="H3991">
        <f>Ergebnis!$C$3/1000*Eigenverbrauch!E3991</f>
        <v>0.19648260753200913</v>
      </c>
      <c r="I3991">
        <f>Ergebnis!$C$4/1000*Eigenverbrauch!F3991</f>
        <v>0</v>
      </c>
      <c r="J3991">
        <f t="shared" si="186"/>
        <v>0</v>
      </c>
      <c r="K3991">
        <f t="shared" si="187"/>
        <v>0</v>
      </c>
      <c r="L3991">
        <f t="shared" si="188"/>
        <v>0</v>
      </c>
    </row>
    <row r="3992" spans="2:12" x14ac:dyDescent="0.35">
      <c r="B3992" s="30">
        <v>41075</v>
      </c>
      <c r="C3992" s="31" t="s">
        <v>57</v>
      </c>
      <c r="D3992" s="32">
        <v>0</v>
      </c>
      <c r="E3992" s="32">
        <v>7.1075121591043566E-2</v>
      </c>
      <c r="F3992">
        <v>0</v>
      </c>
      <c r="G3992">
        <f>(D3992*Ergebnis!$C$2*Ergebnis!$C$6)</f>
        <v>0</v>
      </c>
      <c r="H3992">
        <f>Ergebnis!$C$3/1000*Eigenverbrauch!E3992</f>
        <v>0.2132253647731307</v>
      </c>
      <c r="I3992">
        <f>Ergebnis!$C$4/1000*Eigenverbrauch!F3992</f>
        <v>0</v>
      </c>
      <c r="J3992">
        <f t="shared" si="186"/>
        <v>0</v>
      </c>
      <c r="K3992">
        <f t="shared" si="187"/>
        <v>0</v>
      </c>
      <c r="L3992">
        <f t="shared" si="188"/>
        <v>0</v>
      </c>
    </row>
    <row r="3993" spans="2:12" x14ac:dyDescent="0.35">
      <c r="B3993" s="30">
        <v>41075</v>
      </c>
      <c r="C3993" s="31" t="s">
        <v>58</v>
      </c>
      <c r="D3993" s="32">
        <v>0</v>
      </c>
      <c r="E3993" s="32">
        <v>8.332939864235496E-2</v>
      </c>
      <c r="F3993">
        <v>0</v>
      </c>
      <c r="G3993">
        <f>(D3993*Ergebnis!$C$2*Ergebnis!$C$6)</f>
        <v>0</v>
      </c>
      <c r="H3993">
        <f>Ergebnis!$C$3/1000*Eigenverbrauch!E3993</f>
        <v>0.24998819592706489</v>
      </c>
      <c r="I3993">
        <f>Ergebnis!$C$4/1000*Eigenverbrauch!F3993</f>
        <v>0</v>
      </c>
      <c r="J3993">
        <f t="shared" si="186"/>
        <v>0</v>
      </c>
      <c r="K3993">
        <f t="shared" si="187"/>
        <v>0</v>
      </c>
      <c r="L3993">
        <f t="shared" si="188"/>
        <v>0</v>
      </c>
    </row>
    <row r="3994" spans="2:12" x14ac:dyDescent="0.35">
      <c r="B3994" s="30">
        <v>41075</v>
      </c>
      <c r="C3994" s="31" t="s">
        <v>59</v>
      </c>
      <c r="D3994" s="32">
        <v>1.3738563188457314E-5</v>
      </c>
      <c r="E3994" s="32">
        <v>0.10251668683899223</v>
      </c>
      <c r="F3994">
        <v>0</v>
      </c>
      <c r="G3994">
        <f>(D3994*Ergebnis!$C$2*Ergebnis!$C$6)</f>
        <v>9.0124974516279974E-2</v>
      </c>
      <c r="H3994">
        <f>Ergebnis!$C$3/1000*Eigenverbrauch!E3994</f>
        <v>0.3075500605169767</v>
      </c>
      <c r="I3994">
        <f>Ergebnis!$C$4/1000*Eigenverbrauch!F3994</f>
        <v>0</v>
      </c>
      <c r="J3994">
        <f t="shared" si="186"/>
        <v>7.660622833883797E-2</v>
      </c>
      <c r="K3994">
        <f t="shared" si="187"/>
        <v>1.3518746177442004E-2</v>
      </c>
      <c r="L3994">
        <f t="shared" si="188"/>
        <v>0</v>
      </c>
    </row>
    <row r="3995" spans="2:12" x14ac:dyDescent="0.35">
      <c r="B3995" s="30">
        <v>41075</v>
      </c>
      <c r="C3995" s="31" t="s">
        <v>60</v>
      </c>
      <c r="D3995" s="32">
        <v>4.0518901193134393E-5</v>
      </c>
      <c r="E3995" s="32">
        <v>0.11426954118242071</v>
      </c>
      <c r="F3995">
        <v>0</v>
      </c>
      <c r="G3995">
        <f>(D3995*Ergebnis!$C$2*Ergebnis!$C$6)</f>
        <v>0.26580399182696163</v>
      </c>
      <c r="H3995">
        <f>Ergebnis!$C$3/1000*Eigenverbrauch!E3995</f>
        <v>0.3428086235472621</v>
      </c>
      <c r="I3995">
        <f>Ergebnis!$C$4/1000*Eigenverbrauch!F3995</f>
        <v>0</v>
      </c>
      <c r="J3995">
        <f t="shared" si="186"/>
        <v>0.22593339305291738</v>
      </c>
      <c r="K3995">
        <f t="shared" si="187"/>
        <v>3.9870598774044252E-2</v>
      </c>
      <c r="L3995">
        <f t="shared" si="188"/>
        <v>0</v>
      </c>
    </row>
    <row r="3996" spans="2:12" x14ac:dyDescent="0.35">
      <c r="B3996" s="30">
        <v>41075</v>
      </c>
      <c r="C3996" s="31" t="s">
        <v>61</v>
      </c>
      <c r="D3996" s="32">
        <v>7.664672094613028E-5</v>
      </c>
      <c r="E3996" s="32">
        <v>0.11904257329986075</v>
      </c>
      <c r="F3996">
        <v>0</v>
      </c>
      <c r="G3996">
        <f>(D3996*Ergebnis!$C$2*Ergebnis!$C$6)</f>
        <v>0.50280248940661465</v>
      </c>
      <c r="H3996">
        <f>Ergebnis!$C$3/1000*Eigenverbrauch!E3996</f>
        <v>0.35712771989958225</v>
      </c>
      <c r="I3996">
        <f>Ergebnis!$C$4/1000*Eigenverbrauch!F3996</f>
        <v>0</v>
      </c>
      <c r="J3996">
        <f t="shared" si="186"/>
        <v>0.30355856191464492</v>
      </c>
      <c r="K3996">
        <f t="shared" si="187"/>
        <v>0.19924392749196973</v>
      </c>
      <c r="L3996">
        <f t="shared" si="188"/>
        <v>0</v>
      </c>
    </row>
    <row r="3997" spans="2:12" x14ac:dyDescent="0.35">
      <c r="B3997" s="30">
        <v>41075</v>
      </c>
      <c r="C3997" s="31" t="s">
        <v>62</v>
      </c>
      <c r="D3997" s="32">
        <v>1.2970781283954053E-4</v>
      </c>
      <c r="E3997" s="32">
        <v>0.11603649675528288</v>
      </c>
      <c r="F3997">
        <v>0</v>
      </c>
      <c r="G3997">
        <f>(D3997*Ergebnis!$C$2*Ergebnis!$C$6)</f>
        <v>0.85088325222738592</v>
      </c>
      <c r="H3997">
        <f>Ergebnis!$C$3/1000*Eigenverbrauch!E3997</f>
        <v>0.34810949026584864</v>
      </c>
      <c r="I3997">
        <f>Ergebnis!$C$4/1000*Eigenverbrauch!F3997</f>
        <v>0</v>
      </c>
      <c r="J3997">
        <f t="shared" si="186"/>
        <v>0.29589306672597132</v>
      </c>
      <c r="K3997">
        <f t="shared" si="187"/>
        <v>0.55499018550141455</v>
      </c>
      <c r="L3997">
        <f t="shared" si="188"/>
        <v>0</v>
      </c>
    </row>
    <row r="3998" spans="2:12" x14ac:dyDescent="0.35">
      <c r="B3998" s="30">
        <v>41075</v>
      </c>
      <c r="C3998" s="31" t="s">
        <v>63</v>
      </c>
      <c r="D3998" s="32">
        <v>1.2447532657254914E-4</v>
      </c>
      <c r="E3998" s="32">
        <v>0.11392920322783533</v>
      </c>
      <c r="F3998">
        <v>0</v>
      </c>
      <c r="G3998">
        <f>(D3998*Ergebnis!$C$2*Ergebnis!$C$6)</f>
        <v>0.81655814231592239</v>
      </c>
      <c r="H3998">
        <f>Ergebnis!$C$3/1000*Eigenverbrauch!E3998</f>
        <v>0.34178760968350597</v>
      </c>
      <c r="I3998">
        <f>Ergebnis!$C$4/1000*Eigenverbrauch!F3998</f>
        <v>0</v>
      </c>
      <c r="J3998">
        <f t="shared" si="186"/>
        <v>0.29051946823098007</v>
      </c>
      <c r="K3998">
        <f t="shared" si="187"/>
        <v>0.52603867408494231</v>
      </c>
      <c r="L3998">
        <f t="shared" si="188"/>
        <v>0</v>
      </c>
    </row>
    <row r="3999" spans="2:12" x14ac:dyDescent="0.35">
      <c r="B3999" s="30">
        <v>41075</v>
      </c>
      <c r="C3999" s="31" t="s">
        <v>64</v>
      </c>
      <c r="D3999" s="32">
        <v>1.0633253499353374E-4</v>
      </c>
      <c r="E3999" s="32">
        <v>0.11807007322616038</v>
      </c>
      <c r="F3999">
        <v>0</v>
      </c>
      <c r="G3999">
        <f>(D3999*Ergebnis!$C$2*Ergebnis!$C$6)</f>
        <v>0.69754142955758136</v>
      </c>
      <c r="H3999">
        <f>Ergebnis!$C$3/1000*Eigenverbrauch!E3999</f>
        <v>0.35421021967848115</v>
      </c>
      <c r="I3999">
        <f>Ergebnis!$C$4/1000*Eigenverbrauch!F3999</f>
        <v>0</v>
      </c>
      <c r="J3999">
        <f t="shared" si="186"/>
        <v>0.30107868672670896</v>
      </c>
      <c r="K3999">
        <f t="shared" si="187"/>
        <v>0.39646274283087241</v>
      </c>
      <c r="L3999">
        <f t="shared" si="188"/>
        <v>0</v>
      </c>
    </row>
    <row r="4000" spans="2:12" x14ac:dyDescent="0.35">
      <c r="B4000" s="30">
        <v>41075</v>
      </c>
      <c r="C4000" s="31" t="s">
        <v>65</v>
      </c>
      <c r="D4000" s="32">
        <v>1.0265138887605235E-4</v>
      </c>
      <c r="E4000" s="32">
        <v>0.12375659041111427</v>
      </c>
      <c r="F4000">
        <v>0</v>
      </c>
      <c r="G4000">
        <f>(D4000*Ergebnis!$C$2*Ergebnis!$C$6)</f>
        <v>0.67339311102690336</v>
      </c>
      <c r="H4000">
        <f>Ergebnis!$C$3/1000*Eigenverbrauch!E4000</f>
        <v>0.37126977123334282</v>
      </c>
      <c r="I4000">
        <f>Ergebnis!$C$4/1000*Eigenverbrauch!F4000</f>
        <v>0</v>
      </c>
      <c r="J4000">
        <f t="shared" si="186"/>
        <v>0.3155793055483414</v>
      </c>
      <c r="K4000">
        <f t="shared" si="187"/>
        <v>0.35781380547856195</v>
      </c>
      <c r="L4000">
        <f t="shared" si="188"/>
        <v>0</v>
      </c>
    </row>
    <row r="4001" spans="2:12" x14ac:dyDescent="0.35">
      <c r="B4001" s="30">
        <v>41075</v>
      </c>
      <c r="C4001" s="31" t="s">
        <v>66</v>
      </c>
      <c r="D4001" s="32">
        <v>1.4399854794562006E-4</v>
      </c>
      <c r="E4001" s="32">
        <v>0.12177561738195655</v>
      </c>
      <c r="F4001">
        <v>0</v>
      </c>
      <c r="G4001">
        <f>(D4001*Ergebnis!$C$2*Ergebnis!$C$6)</f>
        <v>0.94463047452326754</v>
      </c>
      <c r="H4001">
        <f>Ergebnis!$C$3/1000*Eigenverbrauch!E4001</f>
        <v>0.36532685214586968</v>
      </c>
      <c r="I4001">
        <f>Ergebnis!$C$4/1000*Eigenverbrauch!F4001</f>
        <v>0</v>
      </c>
      <c r="J4001">
        <f t="shared" si="186"/>
        <v>0.31052782432398923</v>
      </c>
      <c r="K4001">
        <f t="shared" si="187"/>
        <v>0.63410265019927836</v>
      </c>
      <c r="L4001">
        <f t="shared" si="188"/>
        <v>0</v>
      </c>
    </row>
    <row r="4002" spans="2:12" x14ac:dyDescent="0.35">
      <c r="B4002" s="30">
        <v>41075</v>
      </c>
      <c r="C4002" s="31" t="s">
        <v>67</v>
      </c>
      <c r="D4002" s="32">
        <v>1.3363875101499387E-4</v>
      </c>
      <c r="E4002" s="32">
        <v>0.11520360115594024</v>
      </c>
      <c r="F4002">
        <v>0</v>
      </c>
      <c r="G4002">
        <f>(D4002*Ergebnis!$C$2*Ergebnis!$C$6)</f>
        <v>0.87667020665835982</v>
      </c>
      <c r="H4002">
        <f>Ergebnis!$C$3/1000*Eigenverbrauch!E4002</f>
        <v>0.34561080346782069</v>
      </c>
      <c r="I4002">
        <f>Ergebnis!$C$4/1000*Eigenverbrauch!F4002</f>
        <v>0</v>
      </c>
      <c r="J4002">
        <f t="shared" si="186"/>
        <v>0.29376918294764759</v>
      </c>
      <c r="K4002">
        <f t="shared" si="187"/>
        <v>0.58290102371071217</v>
      </c>
      <c r="L4002">
        <f t="shared" si="188"/>
        <v>0</v>
      </c>
    </row>
    <row r="4003" spans="2:12" x14ac:dyDescent="0.35">
      <c r="B4003" s="30">
        <v>41075</v>
      </c>
      <c r="C4003" s="31" t="s">
        <v>68</v>
      </c>
      <c r="D4003" s="32">
        <v>1.6197042916918096E-4</v>
      </c>
      <c r="E4003" s="32">
        <v>0.11057956805588094</v>
      </c>
      <c r="F4003">
        <v>0</v>
      </c>
      <c r="G4003">
        <f>(D4003*Ergebnis!$C$2*Ergebnis!$C$6)</f>
        <v>1.062526015349827</v>
      </c>
      <c r="H4003">
        <f>Ergebnis!$C$3/1000*Eigenverbrauch!E4003</f>
        <v>0.33173870416764284</v>
      </c>
      <c r="I4003">
        <f>Ergebnis!$C$4/1000*Eigenverbrauch!F4003</f>
        <v>0</v>
      </c>
      <c r="J4003">
        <f t="shared" si="186"/>
        <v>0.28197789854249639</v>
      </c>
      <c r="K4003">
        <f t="shared" si="187"/>
        <v>0.78054811680733072</v>
      </c>
      <c r="L4003">
        <f t="shared" si="188"/>
        <v>0</v>
      </c>
    </row>
    <row r="4004" spans="2:12" x14ac:dyDescent="0.35">
      <c r="B4004" s="30">
        <v>41075</v>
      </c>
      <c r="C4004" s="31" t="s">
        <v>69</v>
      </c>
      <c r="D4004" s="32">
        <v>1.0660862095234485E-4</v>
      </c>
      <c r="E4004" s="32">
        <v>0.10901168374016587</v>
      </c>
      <c r="F4004">
        <v>0</v>
      </c>
      <c r="G4004">
        <f>(D4004*Ergebnis!$C$2*Ergebnis!$C$6)</f>
        <v>0.69935255344738223</v>
      </c>
      <c r="H4004">
        <f>Ergebnis!$C$3/1000*Eigenverbrauch!E4004</f>
        <v>0.32703505122049759</v>
      </c>
      <c r="I4004">
        <f>Ergebnis!$C$4/1000*Eigenverbrauch!F4004</f>
        <v>0</v>
      </c>
      <c r="J4004">
        <f t="shared" si="186"/>
        <v>0.27797979353742291</v>
      </c>
      <c r="K4004">
        <f t="shared" si="187"/>
        <v>0.42137275990995932</v>
      </c>
      <c r="L4004">
        <f t="shared" si="188"/>
        <v>0</v>
      </c>
    </row>
    <row r="4005" spans="2:12" x14ac:dyDescent="0.35">
      <c r="B4005" s="30">
        <v>41075</v>
      </c>
      <c r="C4005" s="31" t="s">
        <v>70</v>
      </c>
      <c r="D4005" s="32">
        <v>7.8973731170395298E-5</v>
      </c>
      <c r="E4005" s="32">
        <v>0.11644647151839617</v>
      </c>
      <c r="F4005">
        <v>0</v>
      </c>
      <c r="G4005">
        <f>(D4005*Ergebnis!$C$2*Ergebnis!$C$6)</f>
        <v>0.51806767647779317</v>
      </c>
      <c r="H4005">
        <f>Ergebnis!$C$3/1000*Eigenverbrauch!E4005</f>
        <v>0.34933941455518852</v>
      </c>
      <c r="I4005">
        <f>Ergebnis!$C$4/1000*Eigenverbrauch!F4005</f>
        <v>0</v>
      </c>
      <c r="J4005">
        <f t="shared" si="186"/>
        <v>0.29693850237191022</v>
      </c>
      <c r="K4005">
        <f t="shared" si="187"/>
        <v>0.22112917410588295</v>
      </c>
      <c r="L4005">
        <f t="shared" si="188"/>
        <v>0</v>
      </c>
    </row>
    <row r="4006" spans="2:12" x14ac:dyDescent="0.35">
      <c r="B4006" s="30">
        <v>41075</v>
      </c>
      <c r="C4006" s="31" t="s">
        <v>71</v>
      </c>
      <c r="D4006" s="32">
        <v>6.8337848280958002E-5</v>
      </c>
      <c r="E4006" s="32">
        <v>0.13281735756405599</v>
      </c>
      <c r="F4006">
        <v>0</v>
      </c>
      <c r="G4006">
        <f>(D4006*Ergebnis!$C$2*Ergebnis!$C$6)</f>
        <v>0.44829628472308447</v>
      </c>
      <c r="H4006">
        <f>Ergebnis!$C$3/1000*Eigenverbrauch!E4006</f>
        <v>0.39845207269216798</v>
      </c>
      <c r="I4006">
        <f>Ergebnis!$C$4/1000*Eigenverbrauch!F4006</f>
        <v>0</v>
      </c>
      <c r="J4006">
        <f t="shared" si="186"/>
        <v>0.33868426178834277</v>
      </c>
      <c r="K4006">
        <f t="shared" si="187"/>
        <v>0.1096120229347417</v>
      </c>
      <c r="L4006">
        <f t="shared" si="188"/>
        <v>0</v>
      </c>
    </row>
    <row r="4007" spans="2:12" x14ac:dyDescent="0.35">
      <c r="B4007" s="30">
        <v>41075</v>
      </c>
      <c r="C4007" s="31" t="s">
        <v>72</v>
      </c>
      <c r="D4007" s="32">
        <v>6.2895010807253394E-5</v>
      </c>
      <c r="E4007" s="32">
        <v>0.13870609611315737</v>
      </c>
      <c r="F4007">
        <v>0</v>
      </c>
      <c r="G4007">
        <f>(D4007*Ergebnis!$C$2*Ergebnis!$C$6)</f>
        <v>0.41259127089558228</v>
      </c>
      <c r="H4007">
        <f>Ergebnis!$C$3/1000*Eigenverbrauch!E4007</f>
        <v>0.41611828833947212</v>
      </c>
      <c r="I4007">
        <f>Ergebnis!$C$4/1000*Eigenverbrauch!F4007</f>
        <v>0</v>
      </c>
      <c r="J4007">
        <f t="shared" si="186"/>
        <v>0.35070258026124496</v>
      </c>
      <c r="K4007">
        <f t="shared" si="187"/>
        <v>6.1888690634337329E-2</v>
      </c>
      <c r="L4007">
        <f t="shared" si="188"/>
        <v>0</v>
      </c>
    </row>
    <row r="4008" spans="2:12" x14ac:dyDescent="0.35">
      <c r="B4008" s="30">
        <v>41075</v>
      </c>
      <c r="C4008" s="31" t="s">
        <v>73</v>
      </c>
      <c r="D4008" s="32">
        <v>6.376270953494543E-6</v>
      </c>
      <c r="E4008" s="32">
        <v>0.14634644350551015</v>
      </c>
      <c r="F4008">
        <v>0</v>
      </c>
      <c r="G4008">
        <f>(D4008*Ergebnis!$C$2*Ergebnis!$C$6)</f>
        <v>4.1828337454924203E-2</v>
      </c>
      <c r="H4008">
        <f>Ergebnis!$C$3/1000*Eigenverbrauch!E4008</f>
        <v>0.43903933051653043</v>
      </c>
      <c r="I4008">
        <f>Ergebnis!$C$4/1000*Eigenverbrauch!F4008</f>
        <v>0</v>
      </c>
      <c r="J4008">
        <f t="shared" si="186"/>
        <v>3.5554086836685574E-2</v>
      </c>
      <c r="K4008">
        <f t="shared" si="187"/>
        <v>6.274250618238629E-3</v>
      </c>
      <c r="L4008">
        <f t="shared" si="188"/>
        <v>0</v>
      </c>
    </row>
    <row r="4009" spans="2:12" x14ac:dyDescent="0.35">
      <c r="B4009" s="30">
        <v>41075</v>
      </c>
      <c r="C4009" s="31" t="s">
        <v>74</v>
      </c>
      <c r="D4009" s="32">
        <v>0</v>
      </c>
      <c r="E4009" s="32">
        <v>0.14327986092292191</v>
      </c>
      <c r="F4009">
        <v>0</v>
      </c>
      <c r="G4009">
        <f>(D4009*Ergebnis!$C$2*Ergebnis!$C$6)</f>
        <v>0</v>
      </c>
      <c r="H4009">
        <f>Ergebnis!$C$3/1000*Eigenverbrauch!E4009</f>
        <v>0.42983958276876577</v>
      </c>
      <c r="I4009">
        <f>Ergebnis!$C$4/1000*Eigenverbrauch!F4009</f>
        <v>0</v>
      </c>
      <c r="J4009">
        <f t="shared" si="186"/>
        <v>0</v>
      </c>
      <c r="K4009">
        <f t="shared" si="187"/>
        <v>0</v>
      </c>
      <c r="L4009">
        <f t="shared" si="188"/>
        <v>0</v>
      </c>
    </row>
    <row r="4010" spans="2:12" x14ac:dyDescent="0.35">
      <c r="B4010" s="30">
        <v>41075</v>
      </c>
      <c r="C4010" s="31" t="s">
        <v>75</v>
      </c>
      <c r="D4010" s="32">
        <v>0</v>
      </c>
      <c r="E4010" s="32">
        <v>0.12506211812177023</v>
      </c>
      <c r="F4010">
        <v>0</v>
      </c>
      <c r="G4010">
        <f>(D4010*Ergebnis!$C$2*Ergebnis!$C$6)</f>
        <v>0</v>
      </c>
      <c r="H4010">
        <f>Ergebnis!$C$3/1000*Eigenverbrauch!E4010</f>
        <v>0.37518635436531067</v>
      </c>
      <c r="I4010">
        <f>Ergebnis!$C$4/1000*Eigenverbrauch!F4010</f>
        <v>0</v>
      </c>
      <c r="J4010">
        <f t="shared" si="186"/>
        <v>0</v>
      </c>
      <c r="K4010">
        <f t="shared" si="187"/>
        <v>0</v>
      </c>
      <c r="L4010">
        <f t="shared" si="188"/>
        <v>0</v>
      </c>
    </row>
    <row r="4011" spans="2:12" x14ac:dyDescent="0.35">
      <c r="B4011" s="30">
        <v>41075</v>
      </c>
      <c r="C4011" s="31" t="s">
        <v>76</v>
      </c>
      <c r="D4011" s="32">
        <v>0</v>
      </c>
      <c r="E4011" s="32">
        <v>9.8434261738431186E-2</v>
      </c>
      <c r="F4011">
        <v>0</v>
      </c>
      <c r="G4011">
        <f>(D4011*Ergebnis!$C$2*Ergebnis!$C$6)</f>
        <v>0</v>
      </c>
      <c r="H4011">
        <f>Ergebnis!$C$3/1000*Eigenverbrauch!E4011</f>
        <v>0.29530278521529357</v>
      </c>
      <c r="I4011">
        <f>Ergebnis!$C$4/1000*Eigenverbrauch!F4011</f>
        <v>0</v>
      </c>
      <c r="J4011">
        <f t="shared" si="186"/>
        <v>0</v>
      </c>
      <c r="K4011">
        <f t="shared" si="187"/>
        <v>0</v>
      </c>
      <c r="L4011">
        <f t="shared" si="188"/>
        <v>0</v>
      </c>
    </row>
    <row r="4012" spans="2:12" x14ac:dyDescent="0.35">
      <c r="B4012" s="30">
        <v>41076</v>
      </c>
      <c r="C4012" s="31" t="s">
        <v>53</v>
      </c>
      <c r="D4012" s="32">
        <v>0</v>
      </c>
      <c r="E4012" s="32">
        <v>7.7564920069687487E-2</v>
      </c>
      <c r="F4012">
        <v>0</v>
      </c>
      <c r="G4012">
        <f>(D4012*Ergebnis!$C$2*Ergebnis!$C$6)</f>
        <v>0</v>
      </c>
      <c r="H4012">
        <f>Ergebnis!$C$3/1000*Eigenverbrauch!E4012</f>
        <v>0.23269476020906246</v>
      </c>
      <c r="I4012">
        <f>Ergebnis!$C$4/1000*Eigenverbrauch!F4012</f>
        <v>0</v>
      </c>
      <c r="J4012">
        <f t="shared" si="186"/>
        <v>0</v>
      </c>
      <c r="K4012">
        <f t="shared" si="187"/>
        <v>0</v>
      </c>
      <c r="L4012">
        <f t="shared" si="188"/>
        <v>0</v>
      </c>
    </row>
    <row r="4013" spans="2:12" x14ac:dyDescent="0.35">
      <c r="B4013" s="30">
        <v>41076</v>
      </c>
      <c r="C4013" s="31" t="s">
        <v>54</v>
      </c>
      <c r="D4013" s="32">
        <v>0</v>
      </c>
      <c r="E4013" s="32">
        <v>7.0652547562002788E-2</v>
      </c>
      <c r="F4013">
        <v>0</v>
      </c>
      <c r="G4013">
        <f>(D4013*Ergebnis!$C$2*Ergebnis!$C$6)</f>
        <v>0</v>
      </c>
      <c r="H4013">
        <f>Ergebnis!$C$3/1000*Eigenverbrauch!E4013</f>
        <v>0.21195764268600836</v>
      </c>
      <c r="I4013">
        <f>Ergebnis!$C$4/1000*Eigenverbrauch!F4013</f>
        <v>0</v>
      </c>
      <c r="J4013">
        <f t="shared" si="186"/>
        <v>0</v>
      </c>
      <c r="K4013">
        <f t="shared" si="187"/>
        <v>0</v>
      </c>
      <c r="L4013">
        <f t="shared" si="188"/>
        <v>0</v>
      </c>
    </row>
    <row r="4014" spans="2:12" x14ac:dyDescent="0.35">
      <c r="B4014" s="30">
        <v>41076</v>
      </c>
      <c r="C4014" s="31" t="s">
        <v>55</v>
      </c>
      <c r="D4014" s="32">
        <v>0</v>
      </c>
      <c r="E4014" s="32">
        <v>6.8412342905065524E-2</v>
      </c>
      <c r="F4014">
        <v>0</v>
      </c>
      <c r="G4014">
        <f>(D4014*Ergebnis!$C$2*Ergebnis!$C$6)</f>
        <v>0</v>
      </c>
      <c r="H4014">
        <f>Ergebnis!$C$3/1000*Eigenverbrauch!E4014</f>
        <v>0.20523702871519656</v>
      </c>
      <c r="I4014">
        <f>Ergebnis!$C$4/1000*Eigenverbrauch!F4014</f>
        <v>0</v>
      </c>
      <c r="J4014">
        <f t="shared" si="186"/>
        <v>0</v>
      </c>
      <c r="K4014">
        <f t="shared" si="187"/>
        <v>0</v>
      </c>
      <c r="L4014">
        <f t="shared" si="188"/>
        <v>0</v>
      </c>
    </row>
    <row r="4015" spans="2:12" x14ac:dyDescent="0.35">
      <c r="B4015" s="30">
        <v>41076</v>
      </c>
      <c r="C4015" s="31" t="s">
        <v>56</v>
      </c>
      <c r="D4015" s="32">
        <v>0</v>
      </c>
      <c r="E4015" s="32">
        <v>6.8349441089423632E-2</v>
      </c>
      <c r="F4015">
        <v>0</v>
      </c>
      <c r="G4015">
        <f>(D4015*Ergebnis!$C$2*Ergebnis!$C$6)</f>
        <v>0</v>
      </c>
      <c r="H4015">
        <f>Ergebnis!$C$3/1000*Eigenverbrauch!E4015</f>
        <v>0.20504832326827088</v>
      </c>
      <c r="I4015">
        <f>Ergebnis!$C$4/1000*Eigenverbrauch!F4015</f>
        <v>0</v>
      </c>
      <c r="J4015">
        <f t="shared" si="186"/>
        <v>0</v>
      </c>
      <c r="K4015">
        <f t="shared" si="187"/>
        <v>0</v>
      </c>
      <c r="L4015">
        <f t="shared" si="188"/>
        <v>0</v>
      </c>
    </row>
    <row r="4016" spans="2:12" x14ac:dyDescent="0.35">
      <c r="B4016" s="30">
        <v>41076</v>
      </c>
      <c r="C4016" s="31" t="s">
        <v>57</v>
      </c>
      <c r="D4016" s="32">
        <v>0</v>
      </c>
      <c r="E4016" s="32">
        <v>7.0883291415507518E-2</v>
      </c>
      <c r="F4016">
        <v>0</v>
      </c>
      <c r="G4016">
        <f>(D4016*Ergebnis!$C$2*Ergebnis!$C$6)</f>
        <v>0</v>
      </c>
      <c r="H4016">
        <f>Ergebnis!$C$3/1000*Eigenverbrauch!E4016</f>
        <v>0.21264987424652254</v>
      </c>
      <c r="I4016">
        <f>Ergebnis!$C$4/1000*Eigenverbrauch!F4016</f>
        <v>0</v>
      </c>
      <c r="J4016">
        <f t="shared" si="186"/>
        <v>0</v>
      </c>
      <c r="K4016">
        <f t="shared" si="187"/>
        <v>0</v>
      </c>
      <c r="L4016">
        <f t="shared" si="188"/>
        <v>0</v>
      </c>
    </row>
    <row r="4017" spans="2:12" x14ac:dyDescent="0.35">
      <c r="B4017" s="30">
        <v>41076</v>
      </c>
      <c r="C4017" s="31" t="s">
        <v>58</v>
      </c>
      <c r="D4017" s="32">
        <v>1.5776340503491652E-7</v>
      </c>
      <c r="E4017" s="32">
        <v>8.1205294495551472E-2</v>
      </c>
      <c r="F4017">
        <v>0</v>
      </c>
      <c r="G4017">
        <f>(D4017*Ergebnis!$C$2*Ergebnis!$C$6)</f>
        <v>1.0349279370290524E-3</v>
      </c>
      <c r="H4017">
        <f>Ergebnis!$C$3/1000*Eigenverbrauch!E4017</f>
        <v>0.24361588348665442</v>
      </c>
      <c r="I4017">
        <f>Ergebnis!$C$4/1000*Eigenverbrauch!F4017</f>
        <v>0</v>
      </c>
      <c r="J4017">
        <f t="shared" si="186"/>
        <v>8.7968874647469445E-4</v>
      </c>
      <c r="K4017">
        <f t="shared" si="187"/>
        <v>1.5523919055435793E-4</v>
      </c>
      <c r="L4017">
        <f t="shared" si="188"/>
        <v>0</v>
      </c>
    </row>
    <row r="4018" spans="2:12" x14ac:dyDescent="0.35">
      <c r="B4018" s="30">
        <v>41076</v>
      </c>
      <c r="C4018" s="31" t="s">
        <v>59</v>
      </c>
      <c r="D4018" s="32">
        <v>1.8721257397476762E-5</v>
      </c>
      <c r="E4018" s="32">
        <v>0.10125774464089202</v>
      </c>
      <c r="F4018">
        <v>0</v>
      </c>
      <c r="G4018">
        <f>(D4018*Ergebnis!$C$2*Ergebnis!$C$6)</f>
        <v>0.12281144852744756</v>
      </c>
      <c r="H4018">
        <f>Ergebnis!$C$3/1000*Eigenverbrauch!E4018</f>
        <v>0.30377323392267608</v>
      </c>
      <c r="I4018">
        <f>Ergebnis!$C$4/1000*Eigenverbrauch!F4018</f>
        <v>0</v>
      </c>
      <c r="J4018">
        <f t="shared" si="186"/>
        <v>0.10438973124833043</v>
      </c>
      <c r="K4018">
        <f t="shared" si="187"/>
        <v>1.8421717279117136E-2</v>
      </c>
      <c r="L4018">
        <f t="shared" si="188"/>
        <v>0</v>
      </c>
    </row>
    <row r="4019" spans="2:12" x14ac:dyDescent="0.35">
      <c r="B4019" s="30">
        <v>41076</v>
      </c>
      <c r="C4019" s="31" t="s">
        <v>60</v>
      </c>
      <c r="D4019" s="32">
        <v>4.15180694250222E-5</v>
      </c>
      <c r="E4019" s="32">
        <v>0.12850016427160893</v>
      </c>
      <c r="F4019">
        <v>0</v>
      </c>
      <c r="G4019">
        <f>(D4019*Ergebnis!$C$2*Ergebnis!$C$6)</f>
        <v>0.27235853542814564</v>
      </c>
      <c r="H4019">
        <f>Ergebnis!$C$3/1000*Eigenverbrauch!E4019</f>
        <v>0.38550049281482679</v>
      </c>
      <c r="I4019">
        <f>Ergebnis!$C$4/1000*Eigenverbrauch!F4019</f>
        <v>0</v>
      </c>
      <c r="J4019">
        <f t="shared" si="186"/>
        <v>0.23150475511392379</v>
      </c>
      <c r="K4019">
        <f t="shared" si="187"/>
        <v>4.0853780314221849E-2</v>
      </c>
      <c r="L4019">
        <f t="shared" si="188"/>
        <v>0</v>
      </c>
    </row>
    <row r="4020" spans="2:12" x14ac:dyDescent="0.35">
      <c r="B4020" s="30">
        <v>41076</v>
      </c>
      <c r="C4020" s="31" t="s">
        <v>61</v>
      </c>
      <c r="D4020" s="32">
        <v>6.4051942444176113E-5</v>
      </c>
      <c r="E4020" s="32">
        <v>0.15019825881052862</v>
      </c>
      <c r="F4020">
        <v>0</v>
      </c>
      <c r="G4020">
        <f>(D4020*Ergebnis!$C$2*Ergebnis!$C$6)</f>
        <v>0.42018074243379527</v>
      </c>
      <c r="H4020">
        <f>Ergebnis!$C$3/1000*Eigenverbrauch!E4020</f>
        <v>0.45059477643158585</v>
      </c>
      <c r="I4020">
        <f>Ergebnis!$C$4/1000*Eigenverbrauch!F4020</f>
        <v>0</v>
      </c>
      <c r="J4020">
        <f t="shared" si="186"/>
        <v>0.357153631068726</v>
      </c>
      <c r="K4020">
        <f t="shared" si="187"/>
        <v>6.3027111365069277E-2</v>
      </c>
      <c r="L4020">
        <f t="shared" si="188"/>
        <v>0</v>
      </c>
    </row>
    <row r="4021" spans="2:12" x14ac:dyDescent="0.35">
      <c r="B4021" s="30">
        <v>41076</v>
      </c>
      <c r="C4021" s="31" t="s">
        <v>62</v>
      </c>
      <c r="D4021" s="32">
        <v>1.7896943606169322E-4</v>
      </c>
      <c r="E4021" s="32">
        <v>0.16633985575145921</v>
      </c>
      <c r="F4021">
        <v>0</v>
      </c>
      <c r="G4021">
        <f>(D4021*Ergebnis!$C$2*Ergebnis!$C$6)</f>
        <v>1.1740395005647075</v>
      </c>
      <c r="H4021">
        <f>Ergebnis!$C$3/1000*Eigenverbrauch!E4021</f>
        <v>0.49901956725437763</v>
      </c>
      <c r="I4021">
        <f>Ergebnis!$C$4/1000*Eigenverbrauch!F4021</f>
        <v>0</v>
      </c>
      <c r="J4021">
        <f t="shared" si="186"/>
        <v>0.42416663216622097</v>
      </c>
      <c r="K4021">
        <f t="shared" si="187"/>
        <v>0.74987286839848655</v>
      </c>
      <c r="L4021">
        <f t="shared" si="188"/>
        <v>0</v>
      </c>
    </row>
    <row r="4022" spans="2:12" x14ac:dyDescent="0.35">
      <c r="B4022" s="30">
        <v>41076</v>
      </c>
      <c r="C4022" s="31" t="s">
        <v>63</v>
      </c>
      <c r="D4022" s="32">
        <v>4.2906387389329462E-4</v>
      </c>
      <c r="E4022" s="32">
        <v>0.17003139414484497</v>
      </c>
      <c r="F4022">
        <v>0</v>
      </c>
      <c r="G4022">
        <f>(D4022*Ergebnis!$C$2*Ergebnis!$C$6)</f>
        <v>2.8146590127400128</v>
      </c>
      <c r="H4022">
        <f>Ergebnis!$C$3/1000*Eigenverbrauch!E4022</f>
        <v>0.51009418243453486</v>
      </c>
      <c r="I4022">
        <f>Ergebnis!$C$4/1000*Eigenverbrauch!F4022</f>
        <v>0</v>
      </c>
      <c r="J4022">
        <f t="shared" si="186"/>
        <v>0.4335800550693546</v>
      </c>
      <c r="K4022">
        <f t="shared" si="187"/>
        <v>2.3810789576706584</v>
      </c>
      <c r="L4022">
        <f t="shared" si="188"/>
        <v>0</v>
      </c>
    </row>
    <row r="4023" spans="2:12" x14ac:dyDescent="0.35">
      <c r="B4023" s="30">
        <v>41076</v>
      </c>
      <c r="C4023" s="31" t="s">
        <v>64</v>
      </c>
      <c r="D4023" s="32">
        <v>2.7747953555557901E-4</v>
      </c>
      <c r="E4023" s="32">
        <v>0.16766427755048188</v>
      </c>
      <c r="F4023">
        <v>0</v>
      </c>
      <c r="G4023">
        <f>(D4023*Ergebnis!$C$2*Ergebnis!$C$6)</f>
        <v>1.8202657532445983</v>
      </c>
      <c r="H4023">
        <f>Ergebnis!$C$3/1000*Eigenverbrauch!E4023</f>
        <v>0.50299283265144568</v>
      </c>
      <c r="I4023">
        <f>Ergebnis!$C$4/1000*Eigenverbrauch!F4023</f>
        <v>0</v>
      </c>
      <c r="J4023">
        <f t="shared" si="186"/>
        <v>0.4275439077537288</v>
      </c>
      <c r="K4023">
        <f t="shared" si="187"/>
        <v>1.3927218454908694</v>
      </c>
      <c r="L4023">
        <f t="shared" si="188"/>
        <v>0</v>
      </c>
    </row>
    <row r="4024" spans="2:12" x14ac:dyDescent="0.35">
      <c r="B4024" s="30">
        <v>41076</v>
      </c>
      <c r="C4024" s="31" t="s">
        <v>65</v>
      </c>
      <c r="D4024" s="32">
        <v>4.8247993344803345E-4</v>
      </c>
      <c r="E4024" s="32">
        <v>0.16149893910692956</v>
      </c>
      <c r="F4024">
        <v>0</v>
      </c>
      <c r="G4024">
        <f>(D4024*Ergebnis!$C$2*Ergebnis!$C$6)</f>
        <v>3.1650683634190995</v>
      </c>
      <c r="H4024">
        <f>Ergebnis!$C$3/1000*Eigenverbrauch!E4024</f>
        <v>0.48449681732078864</v>
      </c>
      <c r="I4024">
        <f>Ergebnis!$C$4/1000*Eigenverbrauch!F4024</f>
        <v>0</v>
      </c>
      <c r="J4024">
        <f t="shared" si="186"/>
        <v>0.41182229472267035</v>
      </c>
      <c r="K4024">
        <f t="shared" si="187"/>
        <v>2.7532460686964293</v>
      </c>
      <c r="L4024">
        <f t="shared" si="188"/>
        <v>0</v>
      </c>
    </row>
    <row r="4025" spans="2:12" x14ac:dyDescent="0.35">
      <c r="B4025" s="30">
        <v>41076</v>
      </c>
      <c r="C4025" s="31" t="s">
        <v>66</v>
      </c>
      <c r="D4025" s="32">
        <v>2.6261033463103814E-4</v>
      </c>
      <c r="E4025" s="32">
        <v>0.14963383554198595</v>
      </c>
      <c r="F4025">
        <v>0</v>
      </c>
      <c r="G4025">
        <f>(D4025*Ergebnis!$C$2*Ergebnis!$C$6)</f>
        <v>1.7227237951796102</v>
      </c>
      <c r="H4025">
        <f>Ergebnis!$C$3/1000*Eigenverbrauch!E4025</f>
        <v>0.44890150662595785</v>
      </c>
      <c r="I4025">
        <f>Ergebnis!$C$4/1000*Eigenverbrauch!F4025</f>
        <v>0</v>
      </c>
      <c r="J4025">
        <f t="shared" si="186"/>
        <v>0.38156628063206416</v>
      </c>
      <c r="K4025">
        <f t="shared" si="187"/>
        <v>1.3411575145475461</v>
      </c>
      <c r="L4025">
        <f t="shared" si="188"/>
        <v>0</v>
      </c>
    </row>
    <row r="4026" spans="2:12" x14ac:dyDescent="0.35">
      <c r="B4026" s="30">
        <v>41076</v>
      </c>
      <c r="C4026" s="31" t="s">
        <v>67</v>
      </c>
      <c r="D4026" s="32">
        <v>2.1254674743329129E-4</v>
      </c>
      <c r="E4026" s="32">
        <v>0.13789085310488594</v>
      </c>
      <c r="F4026">
        <v>0</v>
      </c>
      <c r="G4026">
        <f>(D4026*Ergebnis!$C$2*Ergebnis!$C$6)</f>
        <v>1.3943066631623908</v>
      </c>
      <c r="H4026">
        <f>Ergebnis!$C$3/1000*Eigenverbrauch!E4026</f>
        <v>0.41367255931465785</v>
      </c>
      <c r="I4026">
        <f>Ergebnis!$C$4/1000*Eigenverbrauch!F4026</f>
        <v>0</v>
      </c>
      <c r="J4026">
        <f t="shared" si="186"/>
        <v>0.35162167541745915</v>
      </c>
      <c r="K4026">
        <f t="shared" si="187"/>
        <v>1.0426849877449316</v>
      </c>
      <c r="L4026">
        <f t="shared" si="188"/>
        <v>0</v>
      </c>
    </row>
    <row r="4027" spans="2:12" x14ac:dyDescent="0.35">
      <c r="B4027" s="30">
        <v>41076</v>
      </c>
      <c r="C4027" s="31" t="s">
        <v>68</v>
      </c>
      <c r="D4027" s="32">
        <v>4.3937108302224254E-4</v>
      </c>
      <c r="E4027" s="32">
        <v>0.12808346261394712</v>
      </c>
      <c r="F4027">
        <v>0</v>
      </c>
      <c r="G4027">
        <f>(D4027*Ergebnis!$C$2*Ergebnis!$C$6)</f>
        <v>2.8822743046259109</v>
      </c>
      <c r="H4027">
        <f>Ergebnis!$C$3/1000*Eigenverbrauch!E4027</f>
        <v>0.3842503878418414</v>
      </c>
      <c r="I4027">
        <f>Ergebnis!$C$4/1000*Eigenverbrauch!F4027</f>
        <v>0</v>
      </c>
      <c r="J4027">
        <f t="shared" si="186"/>
        <v>0.32661282966556521</v>
      </c>
      <c r="K4027">
        <f t="shared" si="187"/>
        <v>2.5556614749603459</v>
      </c>
      <c r="L4027">
        <f t="shared" si="188"/>
        <v>0</v>
      </c>
    </row>
    <row r="4028" spans="2:12" x14ac:dyDescent="0.35">
      <c r="B4028" s="30">
        <v>41076</v>
      </c>
      <c r="C4028" s="31" t="s">
        <v>69</v>
      </c>
      <c r="D4028" s="32">
        <v>3.839961278549868E-4</v>
      </c>
      <c r="E4028" s="32">
        <v>0.126932124524646</v>
      </c>
      <c r="F4028">
        <v>0</v>
      </c>
      <c r="G4028">
        <f>(D4028*Ergebnis!$C$2*Ergebnis!$C$6)</f>
        <v>2.5190145987287136</v>
      </c>
      <c r="H4028">
        <f>Ergebnis!$C$3/1000*Eigenverbrauch!E4028</f>
        <v>0.38079637357393803</v>
      </c>
      <c r="I4028">
        <f>Ergebnis!$C$4/1000*Eigenverbrauch!F4028</f>
        <v>0</v>
      </c>
      <c r="J4028">
        <f t="shared" si="186"/>
        <v>0.32367691753784733</v>
      </c>
      <c r="K4028">
        <f t="shared" si="187"/>
        <v>2.1953376811908663</v>
      </c>
      <c r="L4028">
        <f t="shared" si="188"/>
        <v>0</v>
      </c>
    </row>
    <row r="4029" spans="2:12" x14ac:dyDescent="0.35">
      <c r="B4029" s="30">
        <v>41076</v>
      </c>
      <c r="C4029" s="31" t="s">
        <v>70</v>
      </c>
      <c r="D4029" s="32">
        <v>2.6512140216117724E-4</v>
      </c>
      <c r="E4029" s="32">
        <v>0.13342571243377238</v>
      </c>
      <c r="F4029">
        <v>0</v>
      </c>
      <c r="G4029">
        <f>(D4029*Ergebnis!$C$2*Ergebnis!$C$6)</f>
        <v>1.7391963981773226</v>
      </c>
      <c r="H4029">
        <f>Ergebnis!$C$3/1000*Eigenverbrauch!E4029</f>
        <v>0.40027713730131714</v>
      </c>
      <c r="I4029">
        <f>Ergebnis!$C$4/1000*Eigenverbrauch!F4029</f>
        <v>0</v>
      </c>
      <c r="J4029">
        <f t="shared" si="186"/>
        <v>0.34023556670611954</v>
      </c>
      <c r="K4029">
        <f t="shared" si="187"/>
        <v>1.3989608314712032</v>
      </c>
      <c r="L4029">
        <f t="shared" si="188"/>
        <v>0</v>
      </c>
    </row>
    <row r="4030" spans="2:12" x14ac:dyDescent="0.35">
      <c r="B4030" s="30">
        <v>41076</v>
      </c>
      <c r="C4030" s="31" t="s">
        <v>71</v>
      </c>
      <c r="D4030" s="32">
        <v>1.0091599142066828E-4</v>
      </c>
      <c r="E4030" s="32">
        <v>0.1443263979564032</v>
      </c>
      <c r="F4030">
        <v>0</v>
      </c>
      <c r="G4030">
        <f>(D4030*Ergebnis!$C$2*Ergebnis!$C$6)</f>
        <v>0.66200890371958387</v>
      </c>
      <c r="H4030">
        <f>Ergebnis!$C$3/1000*Eigenverbrauch!E4030</f>
        <v>0.43297919386920958</v>
      </c>
      <c r="I4030">
        <f>Ergebnis!$C$4/1000*Eigenverbrauch!F4030</f>
        <v>0</v>
      </c>
      <c r="J4030">
        <f t="shared" si="186"/>
        <v>0.36803231478882814</v>
      </c>
      <c r="K4030">
        <f t="shared" si="187"/>
        <v>0.29397658893075573</v>
      </c>
      <c r="L4030">
        <f t="shared" si="188"/>
        <v>0</v>
      </c>
    </row>
    <row r="4031" spans="2:12" x14ac:dyDescent="0.35">
      <c r="B4031" s="30">
        <v>41076</v>
      </c>
      <c r="C4031" s="31" t="s">
        <v>72</v>
      </c>
      <c r="D4031" s="32">
        <v>6.8758550694384457E-5</v>
      </c>
      <c r="E4031" s="32">
        <v>0.14272460866360853</v>
      </c>
      <c r="F4031">
        <v>0</v>
      </c>
      <c r="G4031">
        <f>(D4031*Ergebnis!$C$2*Ergebnis!$C$6)</f>
        <v>0.45105609255516205</v>
      </c>
      <c r="H4031">
        <f>Ergebnis!$C$3/1000*Eigenverbrauch!E4031</f>
        <v>0.4281738259908256</v>
      </c>
      <c r="I4031">
        <f>Ergebnis!$C$4/1000*Eigenverbrauch!F4031</f>
        <v>0</v>
      </c>
      <c r="J4031">
        <f t="shared" si="186"/>
        <v>0.36394775209220176</v>
      </c>
      <c r="K4031">
        <f t="shared" si="187"/>
        <v>8.7108340462960288E-2</v>
      </c>
      <c r="L4031">
        <f t="shared" si="188"/>
        <v>0</v>
      </c>
    </row>
    <row r="4032" spans="2:12" x14ac:dyDescent="0.35">
      <c r="B4032" s="30">
        <v>41076</v>
      </c>
      <c r="C4032" s="31" t="s">
        <v>73</v>
      </c>
      <c r="D4032" s="32">
        <v>1.8090203777337094E-5</v>
      </c>
      <c r="E4032" s="32">
        <v>0.13364461471295067</v>
      </c>
      <c r="F4032">
        <v>0</v>
      </c>
      <c r="G4032">
        <f>(D4032*Ergebnis!$C$2*Ergebnis!$C$6)</f>
        <v>0.11867173677933134</v>
      </c>
      <c r="H4032">
        <f>Ergebnis!$C$3/1000*Eigenverbrauch!E4032</f>
        <v>0.40093384413885202</v>
      </c>
      <c r="I4032">
        <f>Ergebnis!$C$4/1000*Eigenverbrauch!F4032</f>
        <v>0</v>
      </c>
      <c r="J4032">
        <f t="shared" si="186"/>
        <v>0.10087097626243163</v>
      </c>
      <c r="K4032">
        <f t="shared" si="187"/>
        <v>1.7800760516899702E-2</v>
      </c>
      <c r="L4032">
        <f t="shared" si="188"/>
        <v>0</v>
      </c>
    </row>
    <row r="4033" spans="2:12" x14ac:dyDescent="0.35">
      <c r="B4033" s="30">
        <v>41076</v>
      </c>
      <c r="C4033" s="31" t="s">
        <v>74</v>
      </c>
      <c r="D4033" s="32">
        <v>0</v>
      </c>
      <c r="E4033" s="32">
        <v>0.12537716212470457</v>
      </c>
      <c r="F4033">
        <v>0</v>
      </c>
      <c r="G4033">
        <f>(D4033*Ergebnis!$C$2*Ergebnis!$C$6)</f>
        <v>0</v>
      </c>
      <c r="H4033">
        <f>Ergebnis!$C$3/1000*Eigenverbrauch!E4033</f>
        <v>0.3761314863741137</v>
      </c>
      <c r="I4033">
        <f>Ergebnis!$C$4/1000*Eigenverbrauch!F4033</f>
        <v>0</v>
      </c>
      <c r="J4033">
        <f t="shared" si="186"/>
        <v>0</v>
      </c>
      <c r="K4033">
        <f t="shared" si="187"/>
        <v>0</v>
      </c>
      <c r="L4033">
        <f t="shared" si="188"/>
        <v>0</v>
      </c>
    </row>
    <row r="4034" spans="2:12" x14ac:dyDescent="0.35">
      <c r="B4034" s="30">
        <v>41076</v>
      </c>
      <c r="C4034" s="31" t="s">
        <v>75</v>
      </c>
      <c r="D4034" s="32">
        <v>0</v>
      </c>
      <c r="E4034" s="32">
        <v>0.11774798266313997</v>
      </c>
      <c r="F4034">
        <v>0</v>
      </c>
      <c r="G4034">
        <f>(D4034*Ergebnis!$C$2*Ergebnis!$C$6)</f>
        <v>0</v>
      </c>
      <c r="H4034">
        <f>Ergebnis!$C$3/1000*Eigenverbrauch!E4034</f>
        <v>0.35324394798941994</v>
      </c>
      <c r="I4034">
        <f>Ergebnis!$C$4/1000*Eigenverbrauch!F4034</f>
        <v>0</v>
      </c>
      <c r="J4034">
        <f t="shared" si="186"/>
        <v>0</v>
      </c>
      <c r="K4034">
        <f t="shared" si="187"/>
        <v>0</v>
      </c>
      <c r="L4034">
        <f t="shared" si="188"/>
        <v>0</v>
      </c>
    </row>
    <row r="4035" spans="2:12" x14ac:dyDescent="0.35">
      <c r="B4035" s="30">
        <v>41076</v>
      </c>
      <c r="C4035" s="31" t="s">
        <v>76</v>
      </c>
      <c r="D4035" s="32">
        <v>0</v>
      </c>
      <c r="E4035" s="32">
        <v>0.10868939553862848</v>
      </c>
      <c r="F4035">
        <v>0</v>
      </c>
      <c r="G4035">
        <f>(D4035*Ergebnis!$C$2*Ergebnis!$C$6)</f>
        <v>0</v>
      </c>
      <c r="H4035">
        <f>Ergebnis!$C$3/1000*Eigenverbrauch!E4035</f>
        <v>0.32606818661588544</v>
      </c>
      <c r="I4035">
        <f>Ergebnis!$C$4/1000*Eigenverbrauch!F4035</f>
        <v>0</v>
      </c>
      <c r="J4035">
        <f t="shared" si="186"/>
        <v>0</v>
      </c>
      <c r="K4035">
        <f t="shared" si="187"/>
        <v>0</v>
      </c>
      <c r="L4035">
        <f t="shared" si="188"/>
        <v>0</v>
      </c>
    </row>
    <row r="4036" spans="2:12" x14ac:dyDescent="0.35">
      <c r="B4036" s="30">
        <v>41077</v>
      </c>
      <c r="C4036" s="31" t="s">
        <v>53</v>
      </c>
      <c r="D4036" s="32">
        <v>0</v>
      </c>
      <c r="E4036" s="32">
        <v>9.7092449349927751E-2</v>
      </c>
      <c r="F4036">
        <v>0</v>
      </c>
      <c r="G4036">
        <f>(D4036*Ergebnis!$C$2*Ergebnis!$C$6)</f>
        <v>0</v>
      </c>
      <c r="H4036">
        <f>Ergebnis!$C$3/1000*Eigenverbrauch!E4036</f>
        <v>0.29127734804978322</v>
      </c>
      <c r="I4036">
        <f>Ergebnis!$C$4/1000*Eigenverbrauch!F4036</f>
        <v>0</v>
      </c>
      <c r="J4036">
        <f t="shared" si="186"/>
        <v>0</v>
      </c>
      <c r="K4036">
        <f t="shared" si="187"/>
        <v>0</v>
      </c>
      <c r="L4036">
        <f t="shared" si="188"/>
        <v>0</v>
      </c>
    </row>
    <row r="4037" spans="2:12" x14ac:dyDescent="0.35">
      <c r="B4037" s="30">
        <v>41077</v>
      </c>
      <c r="C4037" s="31" t="s">
        <v>54</v>
      </c>
      <c r="D4037" s="32">
        <v>0</v>
      </c>
      <c r="E4037" s="32">
        <v>8.7272812063187169E-2</v>
      </c>
      <c r="F4037">
        <v>0</v>
      </c>
      <c r="G4037">
        <f>(D4037*Ergebnis!$C$2*Ergebnis!$C$6)</f>
        <v>0</v>
      </c>
      <c r="H4037">
        <f>Ergebnis!$C$3/1000*Eigenverbrauch!E4037</f>
        <v>0.26181843618956152</v>
      </c>
      <c r="I4037">
        <f>Ergebnis!$C$4/1000*Eigenverbrauch!F4037</f>
        <v>0</v>
      </c>
      <c r="J4037">
        <f t="shared" ref="J4037:J4100" si="189">MIN(G4037,H4037)*0.85</f>
        <v>0</v>
      </c>
      <c r="K4037">
        <f t="shared" ref="K4037:K4100" si="190">G4037-J4037</f>
        <v>0</v>
      </c>
      <c r="L4037">
        <f t="shared" ref="L4037:L4100" si="191">MIN(I4037,K4037)*0.9</f>
        <v>0</v>
      </c>
    </row>
    <row r="4038" spans="2:12" x14ac:dyDescent="0.35">
      <c r="B4038" s="30">
        <v>41077</v>
      </c>
      <c r="C4038" s="31" t="s">
        <v>55</v>
      </c>
      <c r="D4038" s="32">
        <v>0</v>
      </c>
      <c r="E4038" s="32">
        <v>7.9739848459693841E-2</v>
      </c>
      <c r="F4038">
        <v>0</v>
      </c>
      <c r="G4038">
        <f>(D4038*Ergebnis!$C$2*Ergebnis!$C$6)</f>
        <v>0</v>
      </c>
      <c r="H4038">
        <f>Ergebnis!$C$3/1000*Eigenverbrauch!E4038</f>
        <v>0.23921954537908152</v>
      </c>
      <c r="I4038">
        <f>Ergebnis!$C$4/1000*Eigenverbrauch!F4038</f>
        <v>0</v>
      </c>
      <c r="J4038">
        <f t="shared" si="189"/>
        <v>0</v>
      </c>
      <c r="K4038">
        <f t="shared" si="190"/>
        <v>0</v>
      </c>
      <c r="L4038">
        <f t="shared" si="191"/>
        <v>0</v>
      </c>
    </row>
    <row r="4039" spans="2:12" x14ac:dyDescent="0.35">
      <c r="B4039" s="30">
        <v>41077</v>
      </c>
      <c r="C4039" s="31" t="s">
        <v>56</v>
      </c>
      <c r="D4039" s="32">
        <v>0</v>
      </c>
      <c r="E4039" s="32">
        <v>7.5079937393861124E-2</v>
      </c>
      <c r="F4039">
        <v>0</v>
      </c>
      <c r="G4039">
        <f>(D4039*Ergebnis!$C$2*Ergebnis!$C$6)</f>
        <v>0</v>
      </c>
      <c r="H4039">
        <f>Ergebnis!$C$3/1000*Eigenverbrauch!E4039</f>
        <v>0.22523981218158337</v>
      </c>
      <c r="I4039">
        <f>Ergebnis!$C$4/1000*Eigenverbrauch!F4039</f>
        <v>0</v>
      </c>
      <c r="J4039">
        <f t="shared" si="189"/>
        <v>0</v>
      </c>
      <c r="K4039">
        <f t="shared" si="190"/>
        <v>0</v>
      </c>
      <c r="L4039">
        <f t="shared" si="191"/>
        <v>0</v>
      </c>
    </row>
    <row r="4040" spans="2:12" x14ac:dyDescent="0.35">
      <c r="B4040" s="30">
        <v>41077</v>
      </c>
      <c r="C4040" s="31" t="s">
        <v>57</v>
      </c>
      <c r="D4040" s="32">
        <v>0</v>
      </c>
      <c r="E4040" s="32">
        <v>7.5508994240145733E-2</v>
      </c>
      <c r="F4040">
        <v>0</v>
      </c>
      <c r="G4040">
        <f>(D4040*Ergebnis!$C$2*Ergebnis!$C$6)</f>
        <v>0</v>
      </c>
      <c r="H4040">
        <f>Ergebnis!$C$3/1000*Eigenverbrauch!E4040</f>
        <v>0.2265269827204372</v>
      </c>
      <c r="I4040">
        <f>Ergebnis!$C$4/1000*Eigenverbrauch!F4040</f>
        <v>0</v>
      </c>
      <c r="J4040">
        <f t="shared" si="189"/>
        <v>0</v>
      </c>
      <c r="K4040">
        <f t="shared" si="190"/>
        <v>0</v>
      </c>
      <c r="L4040">
        <f t="shared" si="191"/>
        <v>0</v>
      </c>
    </row>
    <row r="4041" spans="2:12" x14ac:dyDescent="0.35">
      <c r="B4041" s="30">
        <v>41077</v>
      </c>
      <c r="C4041" s="31" t="s">
        <v>58</v>
      </c>
      <c r="D4041" s="32">
        <v>6.7049447139839521E-7</v>
      </c>
      <c r="E4041" s="32">
        <v>8.1259885327604559E-2</v>
      </c>
      <c r="F4041">
        <v>0</v>
      </c>
      <c r="G4041">
        <f>(D4041*Ergebnis!$C$2*Ergebnis!$C$6)</f>
        <v>4.3984437323734728E-3</v>
      </c>
      <c r="H4041">
        <f>Ergebnis!$C$3/1000*Eigenverbrauch!E4041</f>
        <v>0.24377965598281368</v>
      </c>
      <c r="I4041">
        <f>Ergebnis!$C$4/1000*Eigenverbrauch!F4041</f>
        <v>0</v>
      </c>
      <c r="J4041">
        <f t="shared" si="189"/>
        <v>3.7386771725174519E-3</v>
      </c>
      <c r="K4041">
        <f t="shared" si="190"/>
        <v>6.5976655985602092E-4</v>
      </c>
      <c r="L4041">
        <f t="shared" si="191"/>
        <v>0</v>
      </c>
    </row>
    <row r="4042" spans="2:12" x14ac:dyDescent="0.35">
      <c r="B4042" s="30">
        <v>41077</v>
      </c>
      <c r="C4042" s="31" t="s">
        <v>59</v>
      </c>
      <c r="D4042" s="32">
        <v>2.0627565208315336E-5</v>
      </c>
      <c r="E4042" s="32">
        <v>9.2279392033793414E-2</v>
      </c>
      <c r="F4042">
        <v>0</v>
      </c>
      <c r="G4042">
        <f>(D4042*Ergebnis!$C$2*Ergebnis!$C$6)</f>
        <v>0.1353168277665486</v>
      </c>
      <c r="H4042">
        <f>Ergebnis!$C$3/1000*Eigenverbrauch!E4042</f>
        <v>0.27683817610138023</v>
      </c>
      <c r="I4042">
        <f>Ergebnis!$C$4/1000*Eigenverbrauch!F4042</f>
        <v>0</v>
      </c>
      <c r="J4042">
        <f t="shared" si="189"/>
        <v>0.11501930360156631</v>
      </c>
      <c r="K4042">
        <f t="shared" si="190"/>
        <v>2.0297524164982289E-2</v>
      </c>
      <c r="L4042">
        <f t="shared" si="191"/>
        <v>0</v>
      </c>
    </row>
    <row r="4043" spans="2:12" x14ac:dyDescent="0.35">
      <c r="B4043" s="30">
        <v>41077</v>
      </c>
      <c r="C4043" s="31" t="s">
        <v>60</v>
      </c>
      <c r="D4043" s="32">
        <v>7.3136485184103383E-5</v>
      </c>
      <c r="E4043" s="32">
        <v>0.10556785164458865</v>
      </c>
      <c r="F4043">
        <v>0</v>
      </c>
      <c r="G4043">
        <f>(D4043*Ergebnis!$C$2*Ergebnis!$C$6)</f>
        <v>0.47977534280771816</v>
      </c>
      <c r="H4043">
        <f>Ergebnis!$C$3/1000*Eigenverbrauch!E4043</f>
        <v>0.31670355493376595</v>
      </c>
      <c r="I4043">
        <f>Ergebnis!$C$4/1000*Eigenverbrauch!F4043</f>
        <v>0</v>
      </c>
      <c r="J4043">
        <f t="shared" si="189"/>
        <v>0.26919802169370105</v>
      </c>
      <c r="K4043">
        <f t="shared" si="190"/>
        <v>0.21057732111401711</v>
      </c>
      <c r="L4043">
        <f t="shared" si="191"/>
        <v>0</v>
      </c>
    </row>
    <row r="4044" spans="2:12" x14ac:dyDescent="0.35">
      <c r="B4044" s="30">
        <v>41077</v>
      </c>
      <c r="C4044" s="31" t="s">
        <v>61</v>
      </c>
      <c r="D4044" s="32">
        <v>7.1900671844663208E-5</v>
      </c>
      <c r="E4044" s="32">
        <v>0.13100555937430827</v>
      </c>
      <c r="F4044">
        <v>0</v>
      </c>
      <c r="G4044">
        <f>(D4044*Ergebnis!$C$2*Ergebnis!$C$6)</f>
        <v>0.47166840730099063</v>
      </c>
      <c r="H4044">
        <f>Ergebnis!$C$3/1000*Eigenverbrauch!E4044</f>
        <v>0.39301667812292485</v>
      </c>
      <c r="I4044">
        <f>Ergebnis!$C$4/1000*Eigenverbrauch!F4044</f>
        <v>0</v>
      </c>
      <c r="J4044">
        <f t="shared" si="189"/>
        <v>0.3340641764044861</v>
      </c>
      <c r="K4044">
        <f t="shared" si="190"/>
        <v>0.13760423089650453</v>
      </c>
      <c r="L4044">
        <f t="shared" si="191"/>
        <v>0</v>
      </c>
    </row>
    <row r="4045" spans="2:12" x14ac:dyDescent="0.35">
      <c r="B4045" s="30">
        <v>41077</v>
      </c>
      <c r="C4045" s="31" t="s">
        <v>62</v>
      </c>
      <c r="D4045" s="32">
        <v>2.0785328613350253E-4</v>
      </c>
      <c r="E4045" s="32">
        <v>0.15356056707555055</v>
      </c>
      <c r="F4045">
        <v>0</v>
      </c>
      <c r="G4045">
        <f>(D4045*Ergebnis!$C$2*Ergebnis!$C$6)</f>
        <v>1.3635175570357765</v>
      </c>
      <c r="H4045">
        <f>Ergebnis!$C$3/1000*Eigenverbrauch!E4045</f>
        <v>0.46068170122665164</v>
      </c>
      <c r="I4045">
        <f>Ergebnis!$C$4/1000*Eigenverbrauch!F4045</f>
        <v>0</v>
      </c>
      <c r="J4045">
        <f t="shared" si="189"/>
        <v>0.39157944604265388</v>
      </c>
      <c r="K4045">
        <f t="shared" si="190"/>
        <v>0.97193811099312266</v>
      </c>
      <c r="L4045">
        <f t="shared" si="191"/>
        <v>0</v>
      </c>
    </row>
    <row r="4046" spans="2:12" x14ac:dyDescent="0.35">
      <c r="B4046" s="30">
        <v>41077</v>
      </c>
      <c r="C4046" s="31" t="s">
        <v>63</v>
      </c>
      <c r="D4046" s="32">
        <v>2.1772664589860439E-4</v>
      </c>
      <c r="E4046" s="32">
        <v>0.16291517374186384</v>
      </c>
      <c r="F4046">
        <v>0</v>
      </c>
      <c r="G4046">
        <f>(D4046*Ergebnis!$C$2*Ergebnis!$C$6)</f>
        <v>1.4282867970948447</v>
      </c>
      <c r="H4046">
        <f>Ergebnis!$C$3/1000*Eigenverbrauch!E4046</f>
        <v>0.48874552122559156</v>
      </c>
      <c r="I4046">
        <f>Ergebnis!$C$4/1000*Eigenverbrauch!F4046</f>
        <v>0</v>
      </c>
      <c r="J4046">
        <f t="shared" si="189"/>
        <v>0.41543369304175282</v>
      </c>
      <c r="K4046">
        <f t="shared" si="190"/>
        <v>1.0128531040530919</v>
      </c>
      <c r="L4046">
        <f t="shared" si="191"/>
        <v>0</v>
      </c>
    </row>
    <row r="4047" spans="2:12" x14ac:dyDescent="0.35">
      <c r="B4047" s="30">
        <v>41077</v>
      </c>
      <c r="C4047" s="31" t="s">
        <v>64</v>
      </c>
      <c r="D4047" s="32">
        <v>2.1466340645084309E-4</v>
      </c>
      <c r="E4047" s="32">
        <v>0.16997288384792136</v>
      </c>
      <c r="F4047">
        <v>0</v>
      </c>
      <c r="G4047">
        <f>(D4047*Ergebnis!$C$2*Ergebnis!$C$6)</f>
        <v>1.4081919463175308</v>
      </c>
      <c r="H4047">
        <f>Ergebnis!$C$3/1000*Eigenverbrauch!E4047</f>
        <v>0.50991865154376415</v>
      </c>
      <c r="I4047">
        <f>Ergebnis!$C$4/1000*Eigenverbrauch!F4047</f>
        <v>0</v>
      </c>
      <c r="J4047">
        <f t="shared" si="189"/>
        <v>0.43343085381219953</v>
      </c>
      <c r="K4047">
        <f t="shared" si="190"/>
        <v>0.97476109250533116</v>
      </c>
      <c r="L4047">
        <f t="shared" si="191"/>
        <v>0</v>
      </c>
    </row>
    <row r="4048" spans="2:12" x14ac:dyDescent="0.35">
      <c r="B4048" s="30">
        <v>41077</v>
      </c>
      <c r="C4048" s="31" t="s">
        <v>65</v>
      </c>
      <c r="D4048" s="32">
        <v>3.0198545113766938E-4</v>
      </c>
      <c r="E4048" s="32">
        <v>0.16503726677228589</v>
      </c>
      <c r="F4048">
        <v>0</v>
      </c>
      <c r="G4048">
        <f>(D4048*Ergebnis!$C$2*Ergebnis!$C$6)</f>
        <v>1.9810245594631111</v>
      </c>
      <c r="H4048">
        <f>Ergebnis!$C$3/1000*Eigenverbrauch!E4048</f>
        <v>0.49511180031685764</v>
      </c>
      <c r="I4048">
        <f>Ergebnis!$C$4/1000*Eigenverbrauch!F4048</f>
        <v>0</v>
      </c>
      <c r="J4048">
        <f t="shared" si="189"/>
        <v>0.42084503026932901</v>
      </c>
      <c r="K4048">
        <f t="shared" si="190"/>
        <v>1.5601795291937821</v>
      </c>
      <c r="L4048">
        <f t="shared" si="191"/>
        <v>0</v>
      </c>
    </row>
    <row r="4049" spans="2:12" x14ac:dyDescent="0.35">
      <c r="B4049" s="30">
        <v>41077</v>
      </c>
      <c r="C4049" s="31" t="s">
        <v>66</v>
      </c>
      <c r="D4049" s="32">
        <v>5.7537628511276017E-4</v>
      </c>
      <c r="E4049" s="32">
        <v>0.15109305961684916</v>
      </c>
      <c r="F4049">
        <v>0</v>
      </c>
      <c r="G4049">
        <f>(D4049*Ergebnis!$C$2*Ergebnis!$C$6)</f>
        <v>3.7744684303397067</v>
      </c>
      <c r="H4049">
        <f>Ergebnis!$C$3/1000*Eigenverbrauch!E4049</f>
        <v>0.45327917885054747</v>
      </c>
      <c r="I4049">
        <f>Ergebnis!$C$4/1000*Eigenverbrauch!F4049</f>
        <v>0</v>
      </c>
      <c r="J4049">
        <f t="shared" si="189"/>
        <v>0.38528730202296535</v>
      </c>
      <c r="K4049">
        <f t="shared" si="190"/>
        <v>3.3891811283167415</v>
      </c>
      <c r="L4049">
        <f t="shared" si="191"/>
        <v>0</v>
      </c>
    </row>
    <row r="4050" spans="2:12" x14ac:dyDescent="0.35">
      <c r="B4050" s="30">
        <v>41077</v>
      </c>
      <c r="C4050" s="31" t="s">
        <v>67</v>
      </c>
      <c r="D4050" s="32">
        <v>6.3767968315113261E-4</v>
      </c>
      <c r="E4050" s="32">
        <v>0.13841927007539973</v>
      </c>
      <c r="F4050">
        <v>0</v>
      </c>
      <c r="G4050">
        <f>(D4050*Ergebnis!$C$2*Ergebnis!$C$6)</f>
        <v>4.18317872147143</v>
      </c>
      <c r="H4050">
        <f>Ergebnis!$C$3/1000*Eigenverbrauch!E4050</f>
        <v>0.41525781022619918</v>
      </c>
      <c r="I4050">
        <f>Ergebnis!$C$4/1000*Eigenverbrauch!F4050</f>
        <v>0</v>
      </c>
      <c r="J4050">
        <f t="shared" si="189"/>
        <v>0.35296913869226931</v>
      </c>
      <c r="K4050">
        <f t="shared" si="190"/>
        <v>3.8302095827791609</v>
      </c>
      <c r="L4050">
        <f t="shared" si="191"/>
        <v>0</v>
      </c>
    </row>
    <row r="4051" spans="2:12" x14ac:dyDescent="0.35">
      <c r="B4051" s="30">
        <v>41077</v>
      </c>
      <c r="C4051" s="31" t="s">
        <v>68</v>
      </c>
      <c r="D4051" s="32">
        <v>4.3533496924343259E-4</v>
      </c>
      <c r="E4051" s="32">
        <v>0.12907708868717968</v>
      </c>
      <c r="F4051">
        <v>0</v>
      </c>
      <c r="G4051">
        <f>(D4051*Ergebnis!$C$2*Ergebnis!$C$6)</f>
        <v>2.8557973982369176</v>
      </c>
      <c r="H4051">
        <f>Ergebnis!$C$3/1000*Eigenverbrauch!E4051</f>
        <v>0.38723126606153901</v>
      </c>
      <c r="I4051">
        <f>Ergebnis!$C$4/1000*Eigenverbrauch!F4051</f>
        <v>0</v>
      </c>
      <c r="J4051">
        <f t="shared" si="189"/>
        <v>0.32914657615230813</v>
      </c>
      <c r="K4051">
        <f t="shared" si="190"/>
        <v>2.5266508220846093</v>
      </c>
      <c r="L4051">
        <f t="shared" si="191"/>
        <v>0</v>
      </c>
    </row>
    <row r="4052" spans="2:12" x14ac:dyDescent="0.35">
      <c r="B4052" s="30">
        <v>41077</v>
      </c>
      <c r="C4052" s="31" t="s">
        <v>69</v>
      </c>
      <c r="D4052" s="32">
        <v>4.4862653611762429E-4</v>
      </c>
      <c r="E4052" s="32">
        <v>0.13055834013506398</v>
      </c>
      <c r="F4052">
        <v>0</v>
      </c>
      <c r="G4052">
        <f>(D4052*Ergebnis!$C$2*Ergebnis!$C$6)</f>
        <v>2.9429900769316153</v>
      </c>
      <c r="H4052">
        <f>Ergebnis!$C$3/1000*Eigenverbrauch!E4052</f>
        <v>0.39167502040519198</v>
      </c>
      <c r="I4052">
        <f>Ergebnis!$C$4/1000*Eigenverbrauch!F4052</f>
        <v>0</v>
      </c>
      <c r="J4052">
        <f t="shared" si="189"/>
        <v>0.33292376734441315</v>
      </c>
      <c r="K4052">
        <f t="shared" si="190"/>
        <v>2.6100663095872023</v>
      </c>
      <c r="L4052">
        <f t="shared" si="191"/>
        <v>0</v>
      </c>
    </row>
    <row r="4053" spans="2:12" x14ac:dyDescent="0.35">
      <c r="B4053" s="30">
        <v>41077</v>
      </c>
      <c r="C4053" s="31" t="s">
        <v>70</v>
      </c>
      <c r="D4053" s="32">
        <v>2.3380536626174629E-4</v>
      </c>
      <c r="E4053" s="32">
        <v>0.13591821734678641</v>
      </c>
      <c r="F4053">
        <v>0</v>
      </c>
      <c r="G4053">
        <f>(D4053*Ergebnis!$C$2*Ergebnis!$C$6)</f>
        <v>1.5337632026770556</v>
      </c>
      <c r="H4053">
        <f>Ergebnis!$C$3/1000*Eigenverbrauch!E4053</f>
        <v>0.40775465204035921</v>
      </c>
      <c r="I4053">
        <f>Ergebnis!$C$4/1000*Eigenverbrauch!F4053</f>
        <v>0</v>
      </c>
      <c r="J4053">
        <f t="shared" si="189"/>
        <v>0.34659145423430532</v>
      </c>
      <c r="K4053">
        <f t="shared" si="190"/>
        <v>1.1871717484427502</v>
      </c>
      <c r="L4053">
        <f t="shared" si="191"/>
        <v>0</v>
      </c>
    </row>
    <row r="4054" spans="2:12" x14ac:dyDescent="0.35">
      <c r="B4054" s="30">
        <v>41077</v>
      </c>
      <c r="C4054" s="31" t="s">
        <v>71</v>
      </c>
      <c r="D4054" s="32">
        <v>1.136948272284965E-4</v>
      </c>
      <c r="E4054" s="32">
        <v>0.14416028337851433</v>
      </c>
      <c r="F4054">
        <v>0</v>
      </c>
      <c r="G4054">
        <f>(D4054*Ergebnis!$C$2*Ergebnis!$C$6)</f>
        <v>0.74583806661893703</v>
      </c>
      <c r="H4054">
        <f>Ergebnis!$C$3/1000*Eigenverbrauch!E4054</f>
        <v>0.43248085013554299</v>
      </c>
      <c r="I4054">
        <f>Ergebnis!$C$4/1000*Eigenverbrauch!F4054</f>
        <v>0</v>
      </c>
      <c r="J4054">
        <f t="shared" si="189"/>
        <v>0.36760872261521155</v>
      </c>
      <c r="K4054">
        <f t="shared" si="190"/>
        <v>0.37822934400372549</v>
      </c>
      <c r="L4054">
        <f t="shared" si="191"/>
        <v>0</v>
      </c>
    </row>
    <row r="4055" spans="2:12" x14ac:dyDescent="0.35">
      <c r="B4055" s="30">
        <v>41077</v>
      </c>
      <c r="C4055" s="31" t="s">
        <v>72</v>
      </c>
      <c r="D4055" s="32">
        <v>6.3236831518162379E-5</v>
      </c>
      <c r="E4055" s="32">
        <v>0.15149044386106639</v>
      </c>
      <c r="F4055">
        <v>0</v>
      </c>
      <c r="G4055">
        <f>(D4055*Ergebnis!$C$2*Ergebnis!$C$6)</f>
        <v>0.41483361475914521</v>
      </c>
      <c r="H4055">
        <f>Ergebnis!$C$3/1000*Eigenverbrauch!E4055</f>
        <v>0.45447133158319919</v>
      </c>
      <c r="I4055">
        <f>Ergebnis!$C$4/1000*Eigenverbrauch!F4055</f>
        <v>0</v>
      </c>
      <c r="J4055">
        <f t="shared" si="189"/>
        <v>0.35260857254527339</v>
      </c>
      <c r="K4055">
        <f t="shared" si="190"/>
        <v>6.2225042213871817E-2</v>
      </c>
      <c r="L4055">
        <f t="shared" si="191"/>
        <v>0</v>
      </c>
    </row>
    <row r="4056" spans="2:12" x14ac:dyDescent="0.35">
      <c r="B4056" s="30">
        <v>41077</v>
      </c>
      <c r="C4056" s="31" t="s">
        <v>73</v>
      </c>
      <c r="D4056" s="32">
        <v>2.1021973720902625E-5</v>
      </c>
      <c r="E4056" s="32">
        <v>0.15672141495655403</v>
      </c>
      <c r="F4056">
        <v>0</v>
      </c>
      <c r="G4056">
        <f>(D4056*Ergebnis!$C$2*Ergebnis!$C$6)</f>
        <v>0.13790414760912123</v>
      </c>
      <c r="H4056">
        <f>Ergebnis!$C$3/1000*Eigenverbrauch!E4056</f>
        <v>0.47016424486966213</v>
      </c>
      <c r="I4056">
        <f>Ergebnis!$C$4/1000*Eigenverbrauch!F4056</f>
        <v>0</v>
      </c>
      <c r="J4056">
        <f t="shared" si="189"/>
        <v>0.11721852546775305</v>
      </c>
      <c r="K4056">
        <f t="shared" si="190"/>
        <v>2.0685622141368182E-2</v>
      </c>
      <c r="L4056">
        <f t="shared" si="191"/>
        <v>0</v>
      </c>
    </row>
    <row r="4057" spans="2:12" x14ac:dyDescent="0.35">
      <c r="B4057" s="30">
        <v>41077</v>
      </c>
      <c r="C4057" s="31" t="s">
        <v>74</v>
      </c>
      <c r="D4057" s="32">
        <v>6.9678837223754796E-7</v>
      </c>
      <c r="E4057" s="32">
        <v>0.14367130176385812</v>
      </c>
      <c r="F4057">
        <v>0</v>
      </c>
      <c r="G4057">
        <f>(D4057*Ergebnis!$C$2*Ergebnis!$C$6)</f>
        <v>4.5709317218783144E-3</v>
      </c>
      <c r="H4057">
        <f>Ergebnis!$C$3/1000*Eigenverbrauch!E4057</f>
        <v>0.43101390529157435</v>
      </c>
      <c r="I4057">
        <f>Ergebnis!$C$4/1000*Eigenverbrauch!F4057</f>
        <v>0</v>
      </c>
      <c r="J4057">
        <f t="shared" si="189"/>
        <v>3.885291963596567E-3</v>
      </c>
      <c r="K4057">
        <f t="shared" si="190"/>
        <v>6.8563975828174733E-4</v>
      </c>
      <c r="L4057">
        <f t="shared" si="191"/>
        <v>0</v>
      </c>
    </row>
    <row r="4058" spans="2:12" x14ac:dyDescent="0.35">
      <c r="B4058" s="30">
        <v>41077</v>
      </c>
      <c r="C4058" s="31" t="s">
        <v>75</v>
      </c>
      <c r="D4058" s="32">
        <v>0</v>
      </c>
      <c r="E4058" s="32">
        <v>0.12176451253663798</v>
      </c>
      <c r="F4058">
        <v>0</v>
      </c>
      <c r="G4058">
        <f>(D4058*Ergebnis!$C$2*Ergebnis!$C$6)</f>
        <v>0</v>
      </c>
      <c r="H4058">
        <f>Ergebnis!$C$3/1000*Eigenverbrauch!E4058</f>
        <v>0.3652935376099139</v>
      </c>
      <c r="I4058">
        <f>Ergebnis!$C$4/1000*Eigenverbrauch!F4058</f>
        <v>0</v>
      </c>
      <c r="J4058">
        <f t="shared" si="189"/>
        <v>0</v>
      </c>
      <c r="K4058">
        <f t="shared" si="190"/>
        <v>0</v>
      </c>
      <c r="L4058">
        <f t="shared" si="191"/>
        <v>0</v>
      </c>
    </row>
    <row r="4059" spans="2:12" x14ac:dyDescent="0.35">
      <c r="B4059" s="30">
        <v>41077</v>
      </c>
      <c r="C4059" s="31" t="s">
        <v>76</v>
      </c>
      <c r="D4059" s="32">
        <v>0</v>
      </c>
      <c r="E4059" s="32">
        <v>9.8597192383851409E-2</v>
      </c>
      <c r="F4059">
        <v>0</v>
      </c>
      <c r="G4059">
        <f>(D4059*Ergebnis!$C$2*Ergebnis!$C$6)</f>
        <v>0</v>
      </c>
      <c r="H4059">
        <f>Ergebnis!$C$3/1000*Eigenverbrauch!E4059</f>
        <v>0.29579157715155424</v>
      </c>
      <c r="I4059">
        <f>Ergebnis!$C$4/1000*Eigenverbrauch!F4059</f>
        <v>0</v>
      </c>
      <c r="J4059">
        <f t="shared" si="189"/>
        <v>0</v>
      </c>
      <c r="K4059">
        <f t="shared" si="190"/>
        <v>0</v>
      </c>
      <c r="L4059">
        <f t="shared" si="191"/>
        <v>0</v>
      </c>
    </row>
    <row r="4060" spans="2:12" x14ac:dyDescent="0.35">
      <c r="B4060" s="30">
        <v>41078</v>
      </c>
      <c r="C4060" s="31" t="s">
        <v>53</v>
      </c>
      <c r="D4060" s="32">
        <v>0</v>
      </c>
      <c r="E4060" s="32">
        <v>7.9927681825913893E-2</v>
      </c>
      <c r="F4060">
        <v>0</v>
      </c>
      <c r="G4060">
        <f>(D4060*Ergebnis!$C$2*Ergebnis!$C$6)</f>
        <v>0</v>
      </c>
      <c r="H4060">
        <f>Ergebnis!$C$3/1000*Eigenverbrauch!E4060</f>
        <v>0.23978304547774168</v>
      </c>
      <c r="I4060">
        <f>Ergebnis!$C$4/1000*Eigenverbrauch!F4060</f>
        <v>0</v>
      </c>
      <c r="J4060">
        <f t="shared" si="189"/>
        <v>0</v>
      </c>
      <c r="K4060">
        <f t="shared" si="190"/>
        <v>0</v>
      </c>
      <c r="L4060">
        <f t="shared" si="191"/>
        <v>0</v>
      </c>
    </row>
    <row r="4061" spans="2:12" x14ac:dyDescent="0.35">
      <c r="B4061" s="30">
        <v>41078</v>
      </c>
      <c r="C4061" s="31" t="s">
        <v>54</v>
      </c>
      <c r="D4061" s="32">
        <v>0</v>
      </c>
      <c r="E4061" s="32">
        <v>6.9220163308359409E-2</v>
      </c>
      <c r="F4061">
        <v>0</v>
      </c>
      <c r="G4061">
        <f>(D4061*Ergebnis!$C$2*Ergebnis!$C$6)</f>
        <v>0</v>
      </c>
      <c r="H4061">
        <f>Ergebnis!$C$3/1000*Eigenverbrauch!E4061</f>
        <v>0.20766048992507824</v>
      </c>
      <c r="I4061">
        <f>Ergebnis!$C$4/1000*Eigenverbrauch!F4061</f>
        <v>0</v>
      </c>
      <c r="J4061">
        <f t="shared" si="189"/>
        <v>0</v>
      </c>
      <c r="K4061">
        <f t="shared" si="190"/>
        <v>0</v>
      </c>
      <c r="L4061">
        <f t="shared" si="191"/>
        <v>0</v>
      </c>
    </row>
    <row r="4062" spans="2:12" x14ac:dyDescent="0.35">
      <c r="B4062" s="30">
        <v>41078</v>
      </c>
      <c r="C4062" s="31" t="s">
        <v>55</v>
      </c>
      <c r="D4062" s="32">
        <v>0</v>
      </c>
      <c r="E4062" s="32">
        <v>6.5537877174100201E-2</v>
      </c>
      <c r="F4062">
        <v>0</v>
      </c>
      <c r="G4062">
        <f>(D4062*Ergebnis!$C$2*Ergebnis!$C$6)</f>
        <v>0</v>
      </c>
      <c r="H4062">
        <f>Ergebnis!$C$3/1000*Eigenverbrauch!E4062</f>
        <v>0.1966136315223006</v>
      </c>
      <c r="I4062">
        <f>Ergebnis!$C$4/1000*Eigenverbrauch!F4062</f>
        <v>0</v>
      </c>
      <c r="J4062">
        <f t="shared" si="189"/>
        <v>0</v>
      </c>
      <c r="K4062">
        <f t="shared" si="190"/>
        <v>0</v>
      </c>
      <c r="L4062">
        <f t="shared" si="191"/>
        <v>0</v>
      </c>
    </row>
    <row r="4063" spans="2:12" x14ac:dyDescent="0.35">
      <c r="B4063" s="30">
        <v>41078</v>
      </c>
      <c r="C4063" s="31" t="s">
        <v>56</v>
      </c>
      <c r="D4063" s="32">
        <v>0</v>
      </c>
      <c r="E4063" s="32">
        <v>6.5494202510669716E-2</v>
      </c>
      <c r="F4063">
        <v>0</v>
      </c>
      <c r="G4063">
        <f>(D4063*Ergebnis!$C$2*Ergebnis!$C$6)</f>
        <v>0</v>
      </c>
      <c r="H4063">
        <f>Ergebnis!$C$3/1000*Eigenverbrauch!E4063</f>
        <v>0.19648260753200913</v>
      </c>
      <c r="I4063">
        <f>Ergebnis!$C$4/1000*Eigenverbrauch!F4063</f>
        <v>0</v>
      </c>
      <c r="J4063">
        <f t="shared" si="189"/>
        <v>0</v>
      </c>
      <c r="K4063">
        <f t="shared" si="190"/>
        <v>0</v>
      </c>
      <c r="L4063">
        <f t="shared" si="191"/>
        <v>0</v>
      </c>
    </row>
    <row r="4064" spans="2:12" x14ac:dyDescent="0.35">
      <c r="B4064" s="30">
        <v>41078</v>
      </c>
      <c r="C4064" s="31" t="s">
        <v>57</v>
      </c>
      <c r="D4064" s="32">
        <v>0</v>
      </c>
      <c r="E4064" s="32">
        <v>7.1075121591043566E-2</v>
      </c>
      <c r="F4064">
        <v>0</v>
      </c>
      <c r="G4064">
        <f>(D4064*Ergebnis!$C$2*Ergebnis!$C$6)</f>
        <v>0</v>
      </c>
      <c r="H4064">
        <f>Ergebnis!$C$3/1000*Eigenverbrauch!E4064</f>
        <v>0.2132253647731307</v>
      </c>
      <c r="I4064">
        <f>Ergebnis!$C$4/1000*Eigenverbrauch!F4064</f>
        <v>0</v>
      </c>
      <c r="J4064">
        <f t="shared" si="189"/>
        <v>0</v>
      </c>
      <c r="K4064">
        <f t="shared" si="190"/>
        <v>0</v>
      </c>
      <c r="L4064">
        <f t="shared" si="191"/>
        <v>0</v>
      </c>
    </row>
    <row r="4065" spans="2:12" x14ac:dyDescent="0.35">
      <c r="B4065" s="30">
        <v>41078</v>
      </c>
      <c r="C4065" s="31" t="s">
        <v>58</v>
      </c>
      <c r="D4065" s="32">
        <v>7.4937617391585347E-7</v>
      </c>
      <c r="E4065" s="32">
        <v>8.332939864235496E-2</v>
      </c>
      <c r="F4065">
        <v>0</v>
      </c>
      <c r="G4065">
        <f>(D4065*Ergebnis!$C$2*Ergebnis!$C$6)</f>
        <v>4.9159077008879984E-3</v>
      </c>
      <c r="H4065">
        <f>Ergebnis!$C$3/1000*Eigenverbrauch!E4065</f>
        <v>0.24998819592706489</v>
      </c>
      <c r="I4065">
        <f>Ergebnis!$C$4/1000*Eigenverbrauch!F4065</f>
        <v>0</v>
      </c>
      <c r="J4065">
        <f t="shared" si="189"/>
        <v>4.1785215457547983E-3</v>
      </c>
      <c r="K4065">
        <f t="shared" si="190"/>
        <v>7.3738615513320015E-4</v>
      </c>
      <c r="L4065">
        <f t="shared" si="191"/>
        <v>0</v>
      </c>
    </row>
    <row r="4066" spans="2:12" x14ac:dyDescent="0.35">
      <c r="B4066" s="30">
        <v>41078</v>
      </c>
      <c r="C4066" s="31" t="s">
        <v>59</v>
      </c>
      <c r="D4066" s="32">
        <v>2.2192052308244925E-5</v>
      </c>
      <c r="E4066" s="32">
        <v>0.10251668683899223</v>
      </c>
      <c r="F4066">
        <v>0</v>
      </c>
      <c r="G4066">
        <f>(D4066*Ergebnis!$C$2*Ergebnis!$C$6)</f>
        <v>0.14557986314208671</v>
      </c>
      <c r="H4066">
        <f>Ergebnis!$C$3/1000*Eigenverbrauch!E4066</f>
        <v>0.3075500605169767</v>
      </c>
      <c r="I4066">
        <f>Ergebnis!$C$4/1000*Eigenverbrauch!F4066</f>
        <v>0</v>
      </c>
      <c r="J4066">
        <f t="shared" si="189"/>
        <v>0.1237428836707737</v>
      </c>
      <c r="K4066">
        <f t="shared" si="190"/>
        <v>2.1836979471313009E-2</v>
      </c>
      <c r="L4066">
        <f t="shared" si="191"/>
        <v>0</v>
      </c>
    </row>
    <row r="4067" spans="2:12" x14ac:dyDescent="0.35">
      <c r="B4067" s="30">
        <v>41078</v>
      </c>
      <c r="C4067" s="31" t="s">
        <v>60</v>
      </c>
      <c r="D4067" s="32">
        <v>6.616860146172791E-5</v>
      </c>
      <c r="E4067" s="32">
        <v>0.11426954118242071</v>
      </c>
      <c r="F4067">
        <v>0</v>
      </c>
      <c r="G4067">
        <f>(D4067*Ergebnis!$C$2*Ergebnis!$C$6)</f>
        <v>0.43406602558893509</v>
      </c>
      <c r="H4067">
        <f>Ergebnis!$C$3/1000*Eigenverbrauch!E4067</f>
        <v>0.3428086235472621</v>
      </c>
      <c r="I4067">
        <f>Ergebnis!$C$4/1000*Eigenverbrauch!F4067</f>
        <v>0</v>
      </c>
      <c r="J4067">
        <f t="shared" si="189"/>
        <v>0.29138733001517281</v>
      </c>
      <c r="K4067">
        <f t="shared" si="190"/>
        <v>0.14267869557376228</v>
      </c>
      <c r="L4067">
        <f t="shared" si="191"/>
        <v>0</v>
      </c>
    </row>
    <row r="4068" spans="2:12" x14ac:dyDescent="0.35">
      <c r="B4068" s="30">
        <v>41078</v>
      </c>
      <c r="C4068" s="31" t="s">
        <v>61</v>
      </c>
      <c r="D4068" s="32">
        <v>1.2317377848101107E-4</v>
      </c>
      <c r="E4068" s="32">
        <v>0.11904257329986075</v>
      </c>
      <c r="F4068">
        <v>0</v>
      </c>
      <c r="G4068">
        <f>(D4068*Ergebnis!$C$2*Ergebnis!$C$6)</f>
        <v>0.80801998683543264</v>
      </c>
      <c r="H4068">
        <f>Ergebnis!$C$3/1000*Eigenverbrauch!E4068</f>
        <v>0.35712771989958225</v>
      </c>
      <c r="I4068">
        <f>Ergebnis!$C$4/1000*Eigenverbrauch!F4068</f>
        <v>0</v>
      </c>
      <c r="J4068">
        <f t="shared" si="189"/>
        <v>0.30355856191464492</v>
      </c>
      <c r="K4068">
        <f t="shared" si="190"/>
        <v>0.50446142492078772</v>
      </c>
      <c r="L4068">
        <f t="shared" si="191"/>
        <v>0</v>
      </c>
    </row>
    <row r="4069" spans="2:12" x14ac:dyDescent="0.35">
      <c r="B4069" s="30">
        <v>41078</v>
      </c>
      <c r="C4069" s="31" t="s">
        <v>62</v>
      </c>
      <c r="D4069" s="32">
        <v>1.7039762438812942E-4</v>
      </c>
      <c r="E4069" s="32">
        <v>0.11603649675528288</v>
      </c>
      <c r="F4069">
        <v>0</v>
      </c>
      <c r="G4069">
        <f>(D4069*Ergebnis!$C$2*Ergebnis!$C$6)</f>
        <v>1.117808415986129</v>
      </c>
      <c r="H4069">
        <f>Ergebnis!$C$3/1000*Eigenverbrauch!E4069</f>
        <v>0.34810949026584864</v>
      </c>
      <c r="I4069">
        <f>Ergebnis!$C$4/1000*Eigenverbrauch!F4069</f>
        <v>0</v>
      </c>
      <c r="J4069">
        <f t="shared" si="189"/>
        <v>0.29589306672597132</v>
      </c>
      <c r="K4069">
        <f t="shared" si="190"/>
        <v>0.82191534926015763</v>
      </c>
      <c r="L4069">
        <f t="shared" si="191"/>
        <v>0</v>
      </c>
    </row>
    <row r="4070" spans="2:12" x14ac:dyDescent="0.35">
      <c r="B4070" s="30">
        <v>41078</v>
      </c>
      <c r="C4070" s="31" t="s">
        <v>63</v>
      </c>
      <c r="D4070" s="32">
        <v>1.4987523478317071E-4</v>
      </c>
      <c r="E4070" s="32">
        <v>0.11392920322783533</v>
      </c>
      <c r="F4070">
        <v>0</v>
      </c>
      <c r="G4070">
        <f>(D4070*Ergebnis!$C$2*Ergebnis!$C$6)</f>
        <v>0.98318154017759984</v>
      </c>
      <c r="H4070">
        <f>Ergebnis!$C$3/1000*Eigenverbrauch!E4070</f>
        <v>0.34178760968350597</v>
      </c>
      <c r="I4070">
        <f>Ergebnis!$C$4/1000*Eigenverbrauch!F4070</f>
        <v>0</v>
      </c>
      <c r="J4070">
        <f t="shared" si="189"/>
        <v>0.29051946823098007</v>
      </c>
      <c r="K4070">
        <f t="shared" si="190"/>
        <v>0.69266207194661977</v>
      </c>
      <c r="L4070">
        <f t="shared" si="191"/>
        <v>0</v>
      </c>
    </row>
    <row r="4071" spans="2:12" x14ac:dyDescent="0.35">
      <c r="B4071" s="30">
        <v>41078</v>
      </c>
      <c r="C4071" s="31" t="s">
        <v>64</v>
      </c>
      <c r="D4071" s="32">
        <v>1.3607093684261549E-4</v>
      </c>
      <c r="E4071" s="32">
        <v>0.11807007322616038</v>
      </c>
      <c r="F4071">
        <v>0</v>
      </c>
      <c r="G4071">
        <f>(D4071*Ergebnis!$C$2*Ergebnis!$C$6)</f>
        <v>0.89262534568755758</v>
      </c>
      <c r="H4071">
        <f>Ergebnis!$C$3/1000*Eigenverbrauch!E4071</f>
        <v>0.35421021967848115</v>
      </c>
      <c r="I4071">
        <f>Ergebnis!$C$4/1000*Eigenverbrauch!F4071</f>
        <v>0</v>
      </c>
      <c r="J4071">
        <f t="shared" si="189"/>
        <v>0.30107868672670896</v>
      </c>
      <c r="K4071">
        <f t="shared" si="190"/>
        <v>0.59154665896084868</v>
      </c>
      <c r="L4071">
        <f t="shared" si="191"/>
        <v>0</v>
      </c>
    </row>
    <row r="4072" spans="2:12" x14ac:dyDescent="0.35">
      <c r="B4072" s="30">
        <v>41078</v>
      </c>
      <c r="C4072" s="31" t="s">
        <v>65</v>
      </c>
      <c r="D4072" s="32">
        <v>1.2429126926667507E-4</v>
      </c>
      <c r="E4072" s="32">
        <v>0.12375659041111427</v>
      </c>
      <c r="F4072">
        <v>0</v>
      </c>
      <c r="G4072">
        <f>(D4072*Ergebnis!$C$2*Ergebnis!$C$6)</f>
        <v>0.81535072638938844</v>
      </c>
      <c r="H4072">
        <f>Ergebnis!$C$3/1000*Eigenverbrauch!E4072</f>
        <v>0.37126977123334282</v>
      </c>
      <c r="I4072">
        <f>Ergebnis!$C$4/1000*Eigenverbrauch!F4072</f>
        <v>0</v>
      </c>
      <c r="J4072">
        <f t="shared" si="189"/>
        <v>0.3155793055483414</v>
      </c>
      <c r="K4072">
        <f t="shared" si="190"/>
        <v>0.49977142084104703</v>
      </c>
      <c r="L4072">
        <f t="shared" si="191"/>
        <v>0</v>
      </c>
    </row>
    <row r="4073" spans="2:12" x14ac:dyDescent="0.35">
      <c r="B4073" s="30">
        <v>41078</v>
      </c>
      <c r="C4073" s="31" t="s">
        <v>66</v>
      </c>
      <c r="D4073" s="32">
        <v>1.4700919959170306E-4</v>
      </c>
      <c r="E4073" s="32">
        <v>0.12177561738195655</v>
      </c>
      <c r="F4073">
        <v>0</v>
      </c>
      <c r="G4073">
        <f>(D4073*Ergebnis!$C$2*Ergebnis!$C$6)</f>
        <v>0.96438034932157202</v>
      </c>
      <c r="H4073">
        <f>Ergebnis!$C$3/1000*Eigenverbrauch!E4073</f>
        <v>0.36532685214586968</v>
      </c>
      <c r="I4073">
        <f>Ergebnis!$C$4/1000*Eigenverbrauch!F4073</f>
        <v>0</v>
      </c>
      <c r="J4073">
        <f t="shared" si="189"/>
        <v>0.31052782432398923</v>
      </c>
      <c r="K4073">
        <f t="shared" si="190"/>
        <v>0.65385252499758284</v>
      </c>
      <c r="L4073">
        <f t="shared" si="191"/>
        <v>0</v>
      </c>
    </row>
    <row r="4074" spans="2:12" x14ac:dyDescent="0.35">
      <c r="B4074" s="30">
        <v>41078</v>
      </c>
      <c r="C4074" s="31" t="s">
        <v>67</v>
      </c>
      <c r="D4074" s="32">
        <v>1.9060448718301833E-4</v>
      </c>
      <c r="E4074" s="32">
        <v>0.11520360115594024</v>
      </c>
      <c r="F4074">
        <v>0</v>
      </c>
      <c r="G4074">
        <f>(D4074*Ergebnis!$C$2*Ergebnis!$C$6)</f>
        <v>1.2503654359206002</v>
      </c>
      <c r="H4074">
        <f>Ergebnis!$C$3/1000*Eigenverbrauch!E4074</f>
        <v>0.34561080346782069</v>
      </c>
      <c r="I4074">
        <f>Ergebnis!$C$4/1000*Eigenverbrauch!F4074</f>
        <v>0</v>
      </c>
      <c r="J4074">
        <f t="shared" si="189"/>
        <v>0.29376918294764759</v>
      </c>
      <c r="K4074">
        <f t="shared" si="190"/>
        <v>0.95659625297295259</v>
      </c>
      <c r="L4074">
        <f t="shared" si="191"/>
        <v>0</v>
      </c>
    </row>
    <row r="4075" spans="2:12" x14ac:dyDescent="0.35">
      <c r="B4075" s="30">
        <v>41078</v>
      </c>
      <c r="C4075" s="31" t="s">
        <v>68</v>
      </c>
      <c r="D4075" s="32">
        <v>1.4046201828275402E-4</v>
      </c>
      <c r="E4075" s="32">
        <v>0.11057956805588094</v>
      </c>
      <c r="F4075">
        <v>0</v>
      </c>
      <c r="G4075">
        <f>(D4075*Ergebnis!$C$2*Ergebnis!$C$6)</f>
        <v>0.92143083993486641</v>
      </c>
      <c r="H4075">
        <f>Ergebnis!$C$3/1000*Eigenverbrauch!E4075</f>
        <v>0.33173870416764284</v>
      </c>
      <c r="I4075">
        <f>Ergebnis!$C$4/1000*Eigenverbrauch!F4075</f>
        <v>0</v>
      </c>
      <c r="J4075">
        <f t="shared" si="189"/>
        <v>0.28197789854249639</v>
      </c>
      <c r="K4075">
        <f t="shared" si="190"/>
        <v>0.63945294139236997</v>
      </c>
      <c r="L4075">
        <f t="shared" si="191"/>
        <v>0</v>
      </c>
    </row>
    <row r="4076" spans="2:12" x14ac:dyDescent="0.35">
      <c r="B4076" s="30">
        <v>41078</v>
      </c>
      <c r="C4076" s="31" t="s">
        <v>69</v>
      </c>
      <c r="D4076" s="32">
        <v>1.7903517081379111E-4</v>
      </c>
      <c r="E4076" s="32">
        <v>0.10901168374016587</v>
      </c>
      <c r="F4076">
        <v>0</v>
      </c>
      <c r="G4076">
        <f>(D4076*Ergebnis!$C$2*Ergebnis!$C$6)</f>
        <v>1.1744707205384697</v>
      </c>
      <c r="H4076">
        <f>Ergebnis!$C$3/1000*Eigenverbrauch!E4076</f>
        <v>0.32703505122049759</v>
      </c>
      <c r="I4076">
        <f>Ergebnis!$C$4/1000*Eigenverbrauch!F4076</f>
        <v>0</v>
      </c>
      <c r="J4076">
        <f t="shared" si="189"/>
        <v>0.27797979353742291</v>
      </c>
      <c r="K4076">
        <f t="shared" si="190"/>
        <v>0.89649092700104682</v>
      </c>
      <c r="L4076">
        <f t="shared" si="191"/>
        <v>0</v>
      </c>
    </row>
    <row r="4077" spans="2:12" x14ac:dyDescent="0.35">
      <c r="B4077" s="30">
        <v>41078</v>
      </c>
      <c r="C4077" s="31" t="s">
        <v>70</v>
      </c>
      <c r="D4077" s="32">
        <v>1.2753856602031044E-4</v>
      </c>
      <c r="E4077" s="32">
        <v>0.11644647151839617</v>
      </c>
      <c r="F4077">
        <v>0</v>
      </c>
      <c r="G4077">
        <f>(D4077*Ergebnis!$C$2*Ergebnis!$C$6)</f>
        <v>0.83665299309323649</v>
      </c>
      <c r="H4077">
        <f>Ergebnis!$C$3/1000*Eigenverbrauch!E4077</f>
        <v>0.34933941455518852</v>
      </c>
      <c r="I4077">
        <f>Ergebnis!$C$4/1000*Eigenverbrauch!F4077</f>
        <v>0</v>
      </c>
      <c r="J4077">
        <f t="shared" si="189"/>
        <v>0.29693850237191022</v>
      </c>
      <c r="K4077">
        <f t="shared" si="190"/>
        <v>0.53971449072132627</v>
      </c>
      <c r="L4077">
        <f t="shared" si="191"/>
        <v>0</v>
      </c>
    </row>
    <row r="4078" spans="2:12" x14ac:dyDescent="0.35">
      <c r="B4078" s="30">
        <v>41078</v>
      </c>
      <c r="C4078" s="31" t="s">
        <v>71</v>
      </c>
      <c r="D4078" s="32">
        <v>5.0681493867466933E-5</v>
      </c>
      <c r="E4078" s="32">
        <v>0.13281735756405599</v>
      </c>
      <c r="F4078">
        <v>0</v>
      </c>
      <c r="G4078">
        <f>(D4078*Ergebnis!$C$2*Ergebnis!$C$6)</f>
        <v>0.33247059977058308</v>
      </c>
      <c r="H4078">
        <f>Ergebnis!$C$3/1000*Eigenverbrauch!E4078</f>
        <v>0.39845207269216798</v>
      </c>
      <c r="I4078">
        <f>Ergebnis!$C$4/1000*Eigenverbrauch!F4078</f>
        <v>0</v>
      </c>
      <c r="J4078">
        <f t="shared" si="189"/>
        <v>0.28260000980499561</v>
      </c>
      <c r="K4078">
        <f t="shared" si="190"/>
        <v>4.9870589965587464E-2</v>
      </c>
      <c r="L4078">
        <f t="shared" si="191"/>
        <v>0</v>
      </c>
    </row>
    <row r="4079" spans="2:12" x14ac:dyDescent="0.35">
      <c r="B4079" s="30">
        <v>41078</v>
      </c>
      <c r="C4079" s="31" t="s">
        <v>72</v>
      </c>
      <c r="D4079" s="32">
        <v>1.745915015719743E-5</v>
      </c>
      <c r="E4079" s="32">
        <v>0.13870609611315737</v>
      </c>
      <c r="F4079">
        <v>0</v>
      </c>
      <c r="G4079">
        <f>(D4079*Ergebnis!$C$2*Ergebnis!$C$6)</f>
        <v>0.11453202503121514</v>
      </c>
      <c r="H4079">
        <f>Ergebnis!$C$3/1000*Eigenverbrauch!E4079</f>
        <v>0.41611828833947212</v>
      </c>
      <c r="I4079">
        <f>Ergebnis!$C$4/1000*Eigenverbrauch!F4079</f>
        <v>0</v>
      </c>
      <c r="J4079">
        <f t="shared" si="189"/>
        <v>9.7352221276532869E-2</v>
      </c>
      <c r="K4079">
        <f t="shared" si="190"/>
        <v>1.7179803754682269E-2</v>
      </c>
      <c r="L4079">
        <f t="shared" si="191"/>
        <v>0</v>
      </c>
    </row>
    <row r="4080" spans="2:12" x14ac:dyDescent="0.35">
      <c r="B4080" s="30">
        <v>41078</v>
      </c>
      <c r="C4080" s="31" t="s">
        <v>73</v>
      </c>
      <c r="D4080" s="32">
        <v>4.7197552006279193E-6</v>
      </c>
      <c r="E4080" s="32">
        <v>0.14634644350551015</v>
      </c>
      <c r="F4080">
        <v>0</v>
      </c>
      <c r="G4080">
        <f>(D4080*Ergebnis!$C$2*Ergebnis!$C$6)</f>
        <v>3.0961594116119151E-2</v>
      </c>
      <c r="H4080">
        <f>Ergebnis!$C$3/1000*Eigenverbrauch!E4080</f>
        <v>0.43903933051653043</v>
      </c>
      <c r="I4080">
        <f>Ergebnis!$C$4/1000*Eigenverbrauch!F4080</f>
        <v>0</v>
      </c>
      <c r="J4080">
        <f t="shared" si="189"/>
        <v>2.6317354998701279E-2</v>
      </c>
      <c r="K4080">
        <f t="shared" si="190"/>
        <v>4.644239117417872E-3</v>
      </c>
      <c r="L4080">
        <f t="shared" si="191"/>
        <v>0</v>
      </c>
    </row>
    <row r="4081" spans="2:12" x14ac:dyDescent="0.35">
      <c r="B4081" s="30">
        <v>41078</v>
      </c>
      <c r="C4081" s="31" t="s">
        <v>74</v>
      </c>
      <c r="D4081" s="32">
        <v>0</v>
      </c>
      <c r="E4081" s="32">
        <v>0.14327986092292191</v>
      </c>
      <c r="F4081">
        <v>0</v>
      </c>
      <c r="G4081">
        <f>(D4081*Ergebnis!$C$2*Ergebnis!$C$6)</f>
        <v>0</v>
      </c>
      <c r="H4081">
        <f>Ergebnis!$C$3/1000*Eigenverbrauch!E4081</f>
        <v>0.42983958276876577</v>
      </c>
      <c r="I4081">
        <f>Ergebnis!$C$4/1000*Eigenverbrauch!F4081</f>
        <v>0</v>
      </c>
      <c r="J4081">
        <f t="shared" si="189"/>
        <v>0</v>
      </c>
      <c r="K4081">
        <f t="shared" si="190"/>
        <v>0</v>
      </c>
      <c r="L4081">
        <f t="shared" si="191"/>
        <v>0</v>
      </c>
    </row>
    <row r="4082" spans="2:12" x14ac:dyDescent="0.35">
      <c r="B4082" s="30">
        <v>41078</v>
      </c>
      <c r="C4082" s="31" t="s">
        <v>75</v>
      </c>
      <c r="D4082" s="32">
        <v>0</v>
      </c>
      <c r="E4082" s="32">
        <v>0.12506211812177023</v>
      </c>
      <c r="F4082">
        <v>0</v>
      </c>
      <c r="G4082">
        <f>(D4082*Ergebnis!$C$2*Ergebnis!$C$6)</f>
        <v>0</v>
      </c>
      <c r="H4082">
        <f>Ergebnis!$C$3/1000*Eigenverbrauch!E4082</f>
        <v>0.37518635436531067</v>
      </c>
      <c r="I4082">
        <f>Ergebnis!$C$4/1000*Eigenverbrauch!F4082</f>
        <v>0</v>
      </c>
      <c r="J4082">
        <f t="shared" si="189"/>
        <v>0</v>
      </c>
      <c r="K4082">
        <f t="shared" si="190"/>
        <v>0</v>
      </c>
      <c r="L4082">
        <f t="shared" si="191"/>
        <v>0</v>
      </c>
    </row>
    <row r="4083" spans="2:12" x14ac:dyDescent="0.35">
      <c r="B4083" s="30">
        <v>41078</v>
      </c>
      <c r="C4083" s="31" t="s">
        <v>76</v>
      </c>
      <c r="D4083" s="32">
        <v>0</v>
      </c>
      <c r="E4083" s="32">
        <v>9.8434261738431186E-2</v>
      </c>
      <c r="F4083">
        <v>0</v>
      </c>
      <c r="G4083">
        <f>(D4083*Ergebnis!$C$2*Ergebnis!$C$6)</f>
        <v>0</v>
      </c>
      <c r="H4083">
        <f>Ergebnis!$C$3/1000*Eigenverbrauch!E4083</f>
        <v>0.29530278521529357</v>
      </c>
      <c r="I4083">
        <f>Ergebnis!$C$4/1000*Eigenverbrauch!F4083</f>
        <v>0</v>
      </c>
      <c r="J4083">
        <f t="shared" si="189"/>
        <v>0</v>
      </c>
      <c r="K4083">
        <f t="shared" si="190"/>
        <v>0</v>
      </c>
      <c r="L4083">
        <f t="shared" si="191"/>
        <v>0</v>
      </c>
    </row>
    <row r="4084" spans="2:12" x14ac:dyDescent="0.35">
      <c r="B4084" s="30">
        <v>41079</v>
      </c>
      <c r="C4084" s="31" t="s">
        <v>53</v>
      </c>
      <c r="D4084" s="32">
        <v>0</v>
      </c>
      <c r="E4084" s="32">
        <v>7.9927681825913893E-2</v>
      </c>
      <c r="F4084">
        <v>0</v>
      </c>
      <c r="G4084">
        <f>(D4084*Ergebnis!$C$2*Ergebnis!$C$6)</f>
        <v>0</v>
      </c>
      <c r="H4084">
        <f>Ergebnis!$C$3/1000*Eigenverbrauch!E4084</f>
        <v>0.23978304547774168</v>
      </c>
      <c r="I4084">
        <f>Ergebnis!$C$4/1000*Eigenverbrauch!F4084</f>
        <v>0</v>
      </c>
      <c r="J4084">
        <f t="shared" si="189"/>
        <v>0</v>
      </c>
      <c r="K4084">
        <f t="shared" si="190"/>
        <v>0</v>
      </c>
      <c r="L4084">
        <f t="shared" si="191"/>
        <v>0</v>
      </c>
    </row>
    <row r="4085" spans="2:12" x14ac:dyDescent="0.35">
      <c r="B4085" s="30">
        <v>41079</v>
      </c>
      <c r="C4085" s="31" t="s">
        <v>54</v>
      </c>
      <c r="D4085" s="32">
        <v>0</v>
      </c>
      <c r="E4085" s="32">
        <v>6.9220163308359409E-2</v>
      </c>
      <c r="F4085">
        <v>0</v>
      </c>
      <c r="G4085">
        <f>(D4085*Ergebnis!$C$2*Ergebnis!$C$6)</f>
        <v>0</v>
      </c>
      <c r="H4085">
        <f>Ergebnis!$C$3/1000*Eigenverbrauch!E4085</f>
        <v>0.20766048992507824</v>
      </c>
      <c r="I4085">
        <f>Ergebnis!$C$4/1000*Eigenverbrauch!F4085</f>
        <v>0</v>
      </c>
      <c r="J4085">
        <f t="shared" si="189"/>
        <v>0</v>
      </c>
      <c r="K4085">
        <f t="shared" si="190"/>
        <v>0</v>
      </c>
      <c r="L4085">
        <f t="shared" si="191"/>
        <v>0</v>
      </c>
    </row>
    <row r="4086" spans="2:12" x14ac:dyDescent="0.35">
      <c r="B4086" s="30">
        <v>41079</v>
      </c>
      <c r="C4086" s="31" t="s">
        <v>55</v>
      </c>
      <c r="D4086" s="32">
        <v>0</v>
      </c>
      <c r="E4086" s="32">
        <v>6.5537877174100201E-2</v>
      </c>
      <c r="F4086">
        <v>0</v>
      </c>
      <c r="G4086">
        <f>(D4086*Ergebnis!$C$2*Ergebnis!$C$6)</f>
        <v>0</v>
      </c>
      <c r="H4086">
        <f>Ergebnis!$C$3/1000*Eigenverbrauch!E4086</f>
        <v>0.1966136315223006</v>
      </c>
      <c r="I4086">
        <f>Ergebnis!$C$4/1000*Eigenverbrauch!F4086</f>
        <v>0</v>
      </c>
      <c r="J4086">
        <f t="shared" si="189"/>
        <v>0</v>
      </c>
      <c r="K4086">
        <f t="shared" si="190"/>
        <v>0</v>
      </c>
      <c r="L4086">
        <f t="shared" si="191"/>
        <v>0</v>
      </c>
    </row>
    <row r="4087" spans="2:12" x14ac:dyDescent="0.35">
      <c r="B4087" s="30">
        <v>41079</v>
      </c>
      <c r="C4087" s="31" t="s">
        <v>56</v>
      </c>
      <c r="D4087" s="32">
        <v>0</v>
      </c>
      <c r="E4087" s="32">
        <v>6.5494202510669716E-2</v>
      </c>
      <c r="F4087">
        <v>0</v>
      </c>
      <c r="G4087">
        <f>(D4087*Ergebnis!$C$2*Ergebnis!$C$6)</f>
        <v>0</v>
      </c>
      <c r="H4087">
        <f>Ergebnis!$C$3/1000*Eigenverbrauch!E4087</f>
        <v>0.19648260753200913</v>
      </c>
      <c r="I4087">
        <f>Ergebnis!$C$4/1000*Eigenverbrauch!F4087</f>
        <v>0</v>
      </c>
      <c r="J4087">
        <f t="shared" si="189"/>
        <v>0</v>
      </c>
      <c r="K4087">
        <f t="shared" si="190"/>
        <v>0</v>
      </c>
      <c r="L4087">
        <f t="shared" si="191"/>
        <v>0</v>
      </c>
    </row>
    <row r="4088" spans="2:12" x14ac:dyDescent="0.35">
      <c r="B4088" s="30">
        <v>41079</v>
      </c>
      <c r="C4088" s="31" t="s">
        <v>57</v>
      </c>
      <c r="D4088" s="32">
        <v>0</v>
      </c>
      <c r="E4088" s="32">
        <v>7.1075121591043566E-2</v>
      </c>
      <c r="F4088">
        <v>0</v>
      </c>
      <c r="G4088">
        <f>(D4088*Ergebnis!$C$2*Ergebnis!$C$6)</f>
        <v>0</v>
      </c>
      <c r="H4088">
        <f>Ergebnis!$C$3/1000*Eigenverbrauch!E4088</f>
        <v>0.2132253647731307</v>
      </c>
      <c r="I4088">
        <f>Ergebnis!$C$4/1000*Eigenverbrauch!F4088</f>
        <v>0</v>
      </c>
      <c r="J4088">
        <f t="shared" si="189"/>
        <v>0</v>
      </c>
      <c r="K4088">
        <f t="shared" si="190"/>
        <v>0</v>
      </c>
      <c r="L4088">
        <f t="shared" si="191"/>
        <v>0</v>
      </c>
    </row>
    <row r="4089" spans="2:12" x14ac:dyDescent="0.35">
      <c r="B4089" s="30">
        <v>41079</v>
      </c>
      <c r="C4089" s="31" t="s">
        <v>58</v>
      </c>
      <c r="D4089" s="32">
        <v>0</v>
      </c>
      <c r="E4089" s="32">
        <v>8.332939864235496E-2</v>
      </c>
      <c r="F4089">
        <v>0</v>
      </c>
      <c r="G4089">
        <f>(D4089*Ergebnis!$C$2*Ergebnis!$C$6)</f>
        <v>0</v>
      </c>
      <c r="H4089">
        <f>Ergebnis!$C$3/1000*Eigenverbrauch!E4089</f>
        <v>0.24998819592706489</v>
      </c>
      <c r="I4089">
        <f>Ergebnis!$C$4/1000*Eigenverbrauch!F4089</f>
        <v>0</v>
      </c>
      <c r="J4089">
        <f t="shared" si="189"/>
        <v>0</v>
      </c>
      <c r="K4089">
        <f t="shared" si="190"/>
        <v>0</v>
      </c>
      <c r="L4089">
        <f t="shared" si="191"/>
        <v>0</v>
      </c>
    </row>
    <row r="4090" spans="2:12" x14ac:dyDescent="0.35">
      <c r="B4090" s="30">
        <v>41079</v>
      </c>
      <c r="C4090" s="31" t="s">
        <v>59</v>
      </c>
      <c r="D4090" s="32">
        <v>1.0911968848248394E-6</v>
      </c>
      <c r="E4090" s="32">
        <v>0.10251668683899223</v>
      </c>
      <c r="F4090">
        <v>0</v>
      </c>
      <c r="G4090">
        <f>(D4090*Ergebnis!$C$2*Ergebnis!$C$6)</f>
        <v>7.1582515644509461E-3</v>
      </c>
      <c r="H4090">
        <f>Ergebnis!$C$3/1000*Eigenverbrauch!E4090</f>
        <v>0.3075500605169767</v>
      </c>
      <c r="I4090">
        <f>Ergebnis!$C$4/1000*Eigenverbrauch!F4090</f>
        <v>0</v>
      </c>
      <c r="J4090">
        <f t="shared" si="189"/>
        <v>6.0845138297833043E-3</v>
      </c>
      <c r="K4090">
        <f t="shared" si="190"/>
        <v>1.0737377346676418E-3</v>
      </c>
      <c r="L4090">
        <f t="shared" si="191"/>
        <v>0</v>
      </c>
    </row>
    <row r="4091" spans="2:12" x14ac:dyDescent="0.35">
      <c r="B4091" s="30">
        <v>41079</v>
      </c>
      <c r="C4091" s="31" t="s">
        <v>60</v>
      </c>
      <c r="D4091" s="32">
        <v>1.3567652833002821E-5</v>
      </c>
      <c r="E4091" s="32">
        <v>0.11426954118242071</v>
      </c>
      <c r="F4091">
        <v>0</v>
      </c>
      <c r="G4091">
        <f>(D4091*Ergebnis!$C$2*Ergebnis!$C$6)</f>
        <v>8.9003802584498512E-2</v>
      </c>
      <c r="H4091">
        <f>Ergebnis!$C$3/1000*Eigenverbrauch!E4091</f>
        <v>0.3428086235472621</v>
      </c>
      <c r="I4091">
        <f>Ergebnis!$C$4/1000*Eigenverbrauch!F4091</f>
        <v>0</v>
      </c>
      <c r="J4091">
        <f t="shared" si="189"/>
        <v>7.5653232196823739E-2</v>
      </c>
      <c r="K4091">
        <f t="shared" si="190"/>
        <v>1.3350570387674773E-2</v>
      </c>
      <c r="L4091">
        <f t="shared" si="191"/>
        <v>0</v>
      </c>
    </row>
    <row r="4092" spans="2:12" x14ac:dyDescent="0.35">
      <c r="B4092" s="30">
        <v>41079</v>
      </c>
      <c r="C4092" s="31" t="s">
        <v>61</v>
      </c>
      <c r="D4092" s="32">
        <v>7.9617931740954539E-5</v>
      </c>
      <c r="E4092" s="32">
        <v>0.11904257329986075</v>
      </c>
      <c r="F4092">
        <v>0</v>
      </c>
      <c r="G4092">
        <f>(D4092*Ergebnis!$C$2*Ergebnis!$C$6)</f>
        <v>0.52229363222066183</v>
      </c>
      <c r="H4092">
        <f>Ergebnis!$C$3/1000*Eigenverbrauch!E4092</f>
        <v>0.35712771989958225</v>
      </c>
      <c r="I4092">
        <f>Ergebnis!$C$4/1000*Eigenverbrauch!F4092</f>
        <v>0</v>
      </c>
      <c r="J4092">
        <f t="shared" si="189"/>
        <v>0.30355856191464492</v>
      </c>
      <c r="K4092">
        <f t="shared" si="190"/>
        <v>0.21873507030601691</v>
      </c>
      <c r="L4092">
        <f t="shared" si="191"/>
        <v>0</v>
      </c>
    </row>
    <row r="4093" spans="2:12" x14ac:dyDescent="0.35">
      <c r="B4093" s="30">
        <v>41079</v>
      </c>
      <c r="C4093" s="31" t="s">
        <v>62</v>
      </c>
      <c r="D4093" s="32">
        <v>1.360183490409372E-4</v>
      </c>
      <c r="E4093" s="32">
        <v>0.11603649675528288</v>
      </c>
      <c r="F4093">
        <v>0</v>
      </c>
      <c r="G4093">
        <f>(D4093*Ergebnis!$C$2*Ergebnis!$C$6)</f>
        <v>0.89228036970854796</v>
      </c>
      <c r="H4093">
        <f>Ergebnis!$C$3/1000*Eigenverbrauch!E4093</f>
        <v>0.34810949026584864</v>
      </c>
      <c r="I4093">
        <f>Ergebnis!$C$4/1000*Eigenverbrauch!F4093</f>
        <v>0</v>
      </c>
      <c r="J4093">
        <f t="shared" si="189"/>
        <v>0.29589306672597132</v>
      </c>
      <c r="K4093">
        <f t="shared" si="190"/>
        <v>0.59638730298257658</v>
      </c>
      <c r="L4093">
        <f t="shared" si="191"/>
        <v>0</v>
      </c>
    </row>
    <row r="4094" spans="2:12" x14ac:dyDescent="0.35">
      <c r="B4094" s="30">
        <v>41079</v>
      </c>
      <c r="C4094" s="31" t="s">
        <v>63</v>
      </c>
      <c r="D4094" s="32">
        <v>3.138965882178056E-4</v>
      </c>
      <c r="E4094" s="32">
        <v>0.11392920322783533</v>
      </c>
      <c r="F4094">
        <v>0</v>
      </c>
      <c r="G4094">
        <f>(D4094*Ergebnis!$C$2*Ergebnis!$C$6)</f>
        <v>2.0591616187088047</v>
      </c>
      <c r="H4094">
        <f>Ergebnis!$C$3/1000*Eigenverbrauch!E4094</f>
        <v>0.34178760968350597</v>
      </c>
      <c r="I4094">
        <f>Ergebnis!$C$4/1000*Eigenverbrauch!F4094</f>
        <v>0</v>
      </c>
      <c r="J4094">
        <f t="shared" si="189"/>
        <v>0.29051946823098007</v>
      </c>
      <c r="K4094">
        <f t="shared" si="190"/>
        <v>1.7686421504778247</v>
      </c>
      <c r="L4094">
        <f t="shared" si="191"/>
        <v>0</v>
      </c>
    </row>
    <row r="4095" spans="2:12" x14ac:dyDescent="0.35">
      <c r="B4095" s="30">
        <v>41079</v>
      </c>
      <c r="C4095" s="31" t="s">
        <v>64</v>
      </c>
      <c r="D4095" s="32">
        <v>6.296074555935127E-4</v>
      </c>
      <c r="E4095" s="32">
        <v>0.11807007322616038</v>
      </c>
      <c r="F4095">
        <v>0</v>
      </c>
      <c r="G4095">
        <f>(D4095*Ergebnis!$C$2*Ergebnis!$C$6)</f>
        <v>4.1302249086934433</v>
      </c>
      <c r="H4095">
        <f>Ergebnis!$C$3/1000*Eigenverbrauch!E4095</f>
        <v>0.35421021967848115</v>
      </c>
      <c r="I4095">
        <f>Ergebnis!$C$4/1000*Eigenverbrauch!F4095</f>
        <v>0</v>
      </c>
      <c r="J4095">
        <f t="shared" si="189"/>
        <v>0.30107868672670896</v>
      </c>
      <c r="K4095">
        <f t="shared" si="190"/>
        <v>3.8291462219667345</v>
      </c>
      <c r="L4095">
        <f t="shared" si="191"/>
        <v>0</v>
      </c>
    </row>
    <row r="4096" spans="2:12" x14ac:dyDescent="0.35">
      <c r="B4096" s="30">
        <v>41079</v>
      </c>
      <c r="C4096" s="31" t="s">
        <v>65</v>
      </c>
      <c r="D4096" s="32">
        <v>5.605859658907367E-4</v>
      </c>
      <c r="E4096" s="32">
        <v>0.12375659041111427</v>
      </c>
      <c r="F4096">
        <v>0</v>
      </c>
      <c r="G4096">
        <f>(D4096*Ergebnis!$C$2*Ergebnis!$C$6)</f>
        <v>3.6774439362432325</v>
      </c>
      <c r="H4096">
        <f>Ergebnis!$C$3/1000*Eigenverbrauch!E4096</f>
        <v>0.37126977123334282</v>
      </c>
      <c r="I4096">
        <f>Ergebnis!$C$4/1000*Eigenverbrauch!F4096</f>
        <v>0</v>
      </c>
      <c r="J4096">
        <f t="shared" si="189"/>
        <v>0.3155793055483414</v>
      </c>
      <c r="K4096">
        <f t="shared" si="190"/>
        <v>3.3618646306948912</v>
      </c>
      <c r="L4096">
        <f t="shared" si="191"/>
        <v>0</v>
      </c>
    </row>
    <row r="4097" spans="2:12" x14ac:dyDescent="0.35">
      <c r="B4097" s="30">
        <v>41079</v>
      </c>
      <c r="C4097" s="31" t="s">
        <v>66</v>
      </c>
      <c r="D4097" s="32">
        <v>4.2682889232196667E-4</v>
      </c>
      <c r="E4097" s="32">
        <v>0.12177561738195655</v>
      </c>
      <c r="F4097">
        <v>0</v>
      </c>
      <c r="G4097">
        <f>(D4097*Ergebnis!$C$2*Ergebnis!$C$6)</f>
        <v>2.7999975336321015</v>
      </c>
      <c r="H4097">
        <f>Ergebnis!$C$3/1000*Eigenverbrauch!E4097</f>
        <v>0.36532685214586968</v>
      </c>
      <c r="I4097">
        <f>Ergebnis!$C$4/1000*Eigenverbrauch!F4097</f>
        <v>0</v>
      </c>
      <c r="J4097">
        <f t="shared" si="189"/>
        <v>0.31052782432398923</v>
      </c>
      <c r="K4097">
        <f t="shared" si="190"/>
        <v>2.4894697093081124</v>
      </c>
      <c r="L4097">
        <f t="shared" si="191"/>
        <v>0</v>
      </c>
    </row>
    <row r="4098" spans="2:12" x14ac:dyDescent="0.35">
      <c r="B4098" s="30">
        <v>41079</v>
      </c>
      <c r="C4098" s="31" t="s">
        <v>67</v>
      </c>
      <c r="D4098" s="32">
        <v>6.5047166590938039E-4</v>
      </c>
      <c r="E4098" s="32">
        <v>0.11520360115594024</v>
      </c>
      <c r="F4098">
        <v>0</v>
      </c>
      <c r="G4098">
        <f>(D4098*Ergebnis!$C$2*Ergebnis!$C$6)</f>
        <v>4.2670941283655353</v>
      </c>
      <c r="H4098">
        <f>Ergebnis!$C$3/1000*Eigenverbrauch!E4098</f>
        <v>0.34561080346782069</v>
      </c>
      <c r="I4098">
        <f>Ergebnis!$C$4/1000*Eigenverbrauch!F4098</f>
        <v>0</v>
      </c>
      <c r="J4098">
        <f t="shared" si="189"/>
        <v>0.29376918294764759</v>
      </c>
      <c r="K4098">
        <f t="shared" si="190"/>
        <v>3.9733249454178878</v>
      </c>
      <c r="L4098">
        <f t="shared" si="191"/>
        <v>0</v>
      </c>
    </row>
    <row r="4099" spans="2:12" x14ac:dyDescent="0.35">
      <c r="B4099" s="30">
        <v>41079</v>
      </c>
      <c r="C4099" s="31" t="s">
        <v>68</v>
      </c>
      <c r="D4099" s="32">
        <v>4.2040003356679379E-4</v>
      </c>
      <c r="E4099" s="32">
        <v>0.11057956805588094</v>
      </c>
      <c r="F4099">
        <v>0</v>
      </c>
      <c r="G4099">
        <f>(D4099*Ergebnis!$C$2*Ergebnis!$C$6)</f>
        <v>2.7578242201981671</v>
      </c>
      <c r="H4099">
        <f>Ergebnis!$C$3/1000*Eigenverbrauch!E4099</f>
        <v>0.33173870416764284</v>
      </c>
      <c r="I4099">
        <f>Ergebnis!$C$4/1000*Eigenverbrauch!F4099</f>
        <v>0</v>
      </c>
      <c r="J4099">
        <f t="shared" si="189"/>
        <v>0.28197789854249639</v>
      </c>
      <c r="K4099">
        <f t="shared" si="190"/>
        <v>2.4758463216556708</v>
      </c>
      <c r="L4099">
        <f t="shared" si="191"/>
        <v>0</v>
      </c>
    </row>
    <row r="4100" spans="2:12" x14ac:dyDescent="0.35">
      <c r="B4100" s="30">
        <v>41079</v>
      </c>
      <c r="C4100" s="31" t="s">
        <v>69</v>
      </c>
      <c r="D4100" s="32">
        <v>1.8969734760406756E-4</v>
      </c>
      <c r="E4100" s="32">
        <v>0.10901168374016587</v>
      </c>
      <c r="F4100">
        <v>0</v>
      </c>
      <c r="G4100">
        <f>(D4100*Ergebnis!$C$2*Ergebnis!$C$6)</f>
        <v>1.2444146002826832</v>
      </c>
      <c r="H4100">
        <f>Ergebnis!$C$3/1000*Eigenverbrauch!E4100</f>
        <v>0.32703505122049759</v>
      </c>
      <c r="I4100">
        <f>Ergebnis!$C$4/1000*Eigenverbrauch!F4100</f>
        <v>0</v>
      </c>
      <c r="J4100">
        <f t="shared" si="189"/>
        <v>0.27797979353742291</v>
      </c>
      <c r="K4100">
        <f t="shared" si="190"/>
        <v>0.96643480674526039</v>
      </c>
      <c r="L4100">
        <f t="shared" si="191"/>
        <v>0</v>
      </c>
    </row>
    <row r="4101" spans="2:12" x14ac:dyDescent="0.35">
      <c r="B4101" s="30">
        <v>41079</v>
      </c>
      <c r="C4101" s="31" t="s">
        <v>70</v>
      </c>
      <c r="D4101" s="32">
        <v>1.4122454140708945E-4</v>
      </c>
      <c r="E4101" s="32">
        <v>0.11644647151839617</v>
      </c>
      <c r="F4101">
        <v>0</v>
      </c>
      <c r="G4101">
        <f>(D4101*Ergebnis!$C$2*Ergebnis!$C$6)</f>
        <v>0.92643299163050674</v>
      </c>
      <c r="H4101">
        <f>Ergebnis!$C$3/1000*Eigenverbrauch!E4101</f>
        <v>0.34933941455518852</v>
      </c>
      <c r="I4101">
        <f>Ergebnis!$C$4/1000*Eigenverbrauch!F4101</f>
        <v>0</v>
      </c>
      <c r="J4101">
        <f t="shared" ref="J4101:J4164" si="192">MIN(G4101,H4101)*0.85</f>
        <v>0.29693850237191022</v>
      </c>
      <c r="K4101">
        <f t="shared" ref="K4101:K4164" si="193">G4101-J4101</f>
        <v>0.62949448925859652</v>
      </c>
      <c r="L4101">
        <f t="shared" ref="L4101:L4164" si="194">MIN(I4101,K4101)*0.9</f>
        <v>0</v>
      </c>
    </row>
    <row r="4102" spans="2:12" x14ac:dyDescent="0.35">
      <c r="B4102" s="30">
        <v>41079</v>
      </c>
      <c r="C4102" s="31" t="s">
        <v>71</v>
      </c>
      <c r="D4102" s="32">
        <v>1.4067236948946723E-4</v>
      </c>
      <c r="E4102" s="32">
        <v>0.13281735756405599</v>
      </c>
      <c r="F4102">
        <v>0</v>
      </c>
      <c r="G4102">
        <f>(D4102*Ergebnis!$C$2*Ergebnis!$C$6)</f>
        <v>0.922810743850905</v>
      </c>
      <c r="H4102">
        <f>Ergebnis!$C$3/1000*Eigenverbrauch!E4102</f>
        <v>0.39845207269216798</v>
      </c>
      <c r="I4102">
        <f>Ergebnis!$C$4/1000*Eigenverbrauch!F4102</f>
        <v>0</v>
      </c>
      <c r="J4102">
        <f t="shared" si="192"/>
        <v>0.33868426178834277</v>
      </c>
      <c r="K4102">
        <f t="shared" si="193"/>
        <v>0.58412648206256224</v>
      </c>
      <c r="L4102">
        <f t="shared" si="194"/>
        <v>0</v>
      </c>
    </row>
    <row r="4103" spans="2:12" x14ac:dyDescent="0.35">
      <c r="B4103" s="30">
        <v>41079</v>
      </c>
      <c r="C4103" s="31" t="s">
        <v>72</v>
      </c>
      <c r="D4103" s="32">
        <v>5.7452173333548766E-5</v>
      </c>
      <c r="E4103" s="32">
        <v>0.13870609611315737</v>
      </c>
      <c r="F4103">
        <v>0</v>
      </c>
      <c r="G4103">
        <f>(D4103*Ergebnis!$C$2*Ergebnis!$C$6)</f>
        <v>0.37688625706807988</v>
      </c>
      <c r="H4103">
        <f>Ergebnis!$C$3/1000*Eigenverbrauch!E4103</f>
        <v>0.41611828833947212</v>
      </c>
      <c r="I4103">
        <f>Ergebnis!$C$4/1000*Eigenverbrauch!F4103</f>
        <v>0</v>
      </c>
      <c r="J4103">
        <f t="shared" si="192"/>
        <v>0.32035331850786791</v>
      </c>
      <c r="K4103">
        <f t="shared" si="193"/>
        <v>5.6532938560211965E-2</v>
      </c>
      <c r="L4103">
        <f t="shared" si="194"/>
        <v>0</v>
      </c>
    </row>
    <row r="4104" spans="2:12" x14ac:dyDescent="0.35">
      <c r="B4104" s="30">
        <v>41079</v>
      </c>
      <c r="C4104" s="31" t="s">
        <v>73</v>
      </c>
      <c r="D4104" s="32">
        <v>4.2990527872014753E-6</v>
      </c>
      <c r="E4104" s="32">
        <v>0.14634644350551015</v>
      </c>
      <c r="F4104">
        <v>0</v>
      </c>
      <c r="G4104">
        <f>(D4104*Ergebnis!$C$2*Ergebnis!$C$6)</f>
        <v>2.8201786284041679E-2</v>
      </c>
      <c r="H4104">
        <f>Ergebnis!$C$3/1000*Eigenverbrauch!E4104</f>
        <v>0.43903933051653043</v>
      </c>
      <c r="I4104">
        <f>Ergebnis!$C$4/1000*Eigenverbrauch!F4104</f>
        <v>0</v>
      </c>
      <c r="J4104">
        <f t="shared" si="192"/>
        <v>2.3971518341435426E-2</v>
      </c>
      <c r="K4104">
        <f t="shared" si="193"/>
        <v>4.2302679426062528E-3</v>
      </c>
      <c r="L4104">
        <f t="shared" si="194"/>
        <v>0</v>
      </c>
    </row>
    <row r="4105" spans="2:12" x14ac:dyDescent="0.35">
      <c r="B4105" s="30">
        <v>41079</v>
      </c>
      <c r="C4105" s="31" t="s">
        <v>74</v>
      </c>
      <c r="D4105" s="32">
        <v>0</v>
      </c>
      <c r="E4105" s="32">
        <v>0.14327986092292191</v>
      </c>
      <c r="F4105">
        <v>0</v>
      </c>
      <c r="G4105">
        <f>(D4105*Ergebnis!$C$2*Ergebnis!$C$6)</f>
        <v>0</v>
      </c>
      <c r="H4105">
        <f>Ergebnis!$C$3/1000*Eigenverbrauch!E4105</f>
        <v>0.42983958276876577</v>
      </c>
      <c r="I4105">
        <f>Ergebnis!$C$4/1000*Eigenverbrauch!F4105</f>
        <v>0</v>
      </c>
      <c r="J4105">
        <f t="shared" si="192"/>
        <v>0</v>
      </c>
      <c r="K4105">
        <f t="shared" si="193"/>
        <v>0</v>
      </c>
      <c r="L4105">
        <f t="shared" si="194"/>
        <v>0</v>
      </c>
    </row>
    <row r="4106" spans="2:12" x14ac:dyDescent="0.35">
      <c r="B4106" s="30">
        <v>41079</v>
      </c>
      <c r="C4106" s="31" t="s">
        <v>75</v>
      </c>
      <c r="D4106" s="32">
        <v>0</v>
      </c>
      <c r="E4106" s="32">
        <v>0.12506211812177023</v>
      </c>
      <c r="F4106">
        <v>0</v>
      </c>
      <c r="G4106">
        <f>(D4106*Ergebnis!$C$2*Ergebnis!$C$6)</f>
        <v>0</v>
      </c>
      <c r="H4106">
        <f>Ergebnis!$C$3/1000*Eigenverbrauch!E4106</f>
        <v>0.37518635436531067</v>
      </c>
      <c r="I4106">
        <f>Ergebnis!$C$4/1000*Eigenverbrauch!F4106</f>
        <v>0</v>
      </c>
      <c r="J4106">
        <f t="shared" si="192"/>
        <v>0</v>
      </c>
      <c r="K4106">
        <f t="shared" si="193"/>
        <v>0</v>
      </c>
      <c r="L4106">
        <f t="shared" si="194"/>
        <v>0</v>
      </c>
    </row>
    <row r="4107" spans="2:12" x14ac:dyDescent="0.35">
      <c r="B4107" s="30">
        <v>41079</v>
      </c>
      <c r="C4107" s="31" t="s">
        <v>76</v>
      </c>
      <c r="D4107" s="32">
        <v>0</v>
      </c>
      <c r="E4107" s="32">
        <v>9.8434261738431186E-2</v>
      </c>
      <c r="F4107">
        <v>0</v>
      </c>
      <c r="G4107">
        <f>(D4107*Ergebnis!$C$2*Ergebnis!$C$6)</f>
        <v>0</v>
      </c>
      <c r="H4107">
        <f>Ergebnis!$C$3/1000*Eigenverbrauch!E4107</f>
        <v>0.29530278521529357</v>
      </c>
      <c r="I4107">
        <f>Ergebnis!$C$4/1000*Eigenverbrauch!F4107</f>
        <v>0</v>
      </c>
      <c r="J4107">
        <f t="shared" si="192"/>
        <v>0</v>
      </c>
      <c r="K4107">
        <f t="shared" si="193"/>
        <v>0</v>
      </c>
      <c r="L4107">
        <f t="shared" si="194"/>
        <v>0</v>
      </c>
    </row>
    <row r="4108" spans="2:12" x14ac:dyDescent="0.35">
      <c r="B4108" s="30">
        <v>41080</v>
      </c>
      <c r="C4108" s="31" t="s">
        <v>53</v>
      </c>
      <c r="D4108" s="32">
        <v>0</v>
      </c>
      <c r="E4108" s="32">
        <v>7.9927681825913893E-2</v>
      </c>
      <c r="F4108">
        <v>0</v>
      </c>
      <c r="G4108">
        <f>(D4108*Ergebnis!$C$2*Ergebnis!$C$6)</f>
        <v>0</v>
      </c>
      <c r="H4108">
        <f>Ergebnis!$C$3/1000*Eigenverbrauch!E4108</f>
        <v>0.23978304547774168</v>
      </c>
      <c r="I4108">
        <f>Ergebnis!$C$4/1000*Eigenverbrauch!F4108</f>
        <v>0</v>
      </c>
      <c r="J4108">
        <f t="shared" si="192"/>
        <v>0</v>
      </c>
      <c r="K4108">
        <f t="shared" si="193"/>
        <v>0</v>
      </c>
      <c r="L4108">
        <f t="shared" si="194"/>
        <v>0</v>
      </c>
    </row>
    <row r="4109" spans="2:12" x14ac:dyDescent="0.35">
      <c r="B4109" s="30">
        <v>41080</v>
      </c>
      <c r="C4109" s="31" t="s">
        <v>54</v>
      </c>
      <c r="D4109" s="32">
        <v>0</v>
      </c>
      <c r="E4109" s="32">
        <v>6.9220163308359409E-2</v>
      </c>
      <c r="F4109">
        <v>0</v>
      </c>
      <c r="G4109">
        <f>(D4109*Ergebnis!$C$2*Ergebnis!$C$6)</f>
        <v>0</v>
      </c>
      <c r="H4109">
        <f>Ergebnis!$C$3/1000*Eigenverbrauch!E4109</f>
        <v>0.20766048992507824</v>
      </c>
      <c r="I4109">
        <f>Ergebnis!$C$4/1000*Eigenverbrauch!F4109</f>
        <v>0</v>
      </c>
      <c r="J4109">
        <f t="shared" si="192"/>
        <v>0</v>
      </c>
      <c r="K4109">
        <f t="shared" si="193"/>
        <v>0</v>
      </c>
      <c r="L4109">
        <f t="shared" si="194"/>
        <v>0</v>
      </c>
    </row>
    <row r="4110" spans="2:12" x14ac:dyDescent="0.35">
      <c r="B4110" s="30">
        <v>41080</v>
      </c>
      <c r="C4110" s="31" t="s">
        <v>55</v>
      </c>
      <c r="D4110" s="32">
        <v>0</v>
      </c>
      <c r="E4110" s="32">
        <v>6.5537877174100201E-2</v>
      </c>
      <c r="F4110">
        <v>0</v>
      </c>
      <c r="G4110">
        <f>(D4110*Ergebnis!$C$2*Ergebnis!$C$6)</f>
        <v>0</v>
      </c>
      <c r="H4110">
        <f>Ergebnis!$C$3/1000*Eigenverbrauch!E4110</f>
        <v>0.1966136315223006</v>
      </c>
      <c r="I4110">
        <f>Ergebnis!$C$4/1000*Eigenverbrauch!F4110</f>
        <v>0</v>
      </c>
      <c r="J4110">
        <f t="shared" si="192"/>
        <v>0</v>
      </c>
      <c r="K4110">
        <f t="shared" si="193"/>
        <v>0</v>
      </c>
      <c r="L4110">
        <f t="shared" si="194"/>
        <v>0</v>
      </c>
    </row>
    <row r="4111" spans="2:12" x14ac:dyDescent="0.35">
      <c r="B4111" s="30">
        <v>41080</v>
      </c>
      <c r="C4111" s="31" t="s">
        <v>56</v>
      </c>
      <c r="D4111" s="32">
        <v>0</v>
      </c>
      <c r="E4111" s="32">
        <v>6.5494202510669716E-2</v>
      </c>
      <c r="F4111">
        <v>0</v>
      </c>
      <c r="G4111">
        <f>(D4111*Ergebnis!$C$2*Ergebnis!$C$6)</f>
        <v>0</v>
      </c>
      <c r="H4111">
        <f>Ergebnis!$C$3/1000*Eigenverbrauch!E4111</f>
        <v>0.19648260753200913</v>
      </c>
      <c r="I4111">
        <f>Ergebnis!$C$4/1000*Eigenverbrauch!F4111</f>
        <v>0</v>
      </c>
      <c r="J4111">
        <f t="shared" si="192"/>
        <v>0</v>
      </c>
      <c r="K4111">
        <f t="shared" si="193"/>
        <v>0</v>
      </c>
      <c r="L4111">
        <f t="shared" si="194"/>
        <v>0</v>
      </c>
    </row>
    <row r="4112" spans="2:12" x14ac:dyDescent="0.35">
      <c r="B4112" s="30">
        <v>41080</v>
      </c>
      <c r="C4112" s="31" t="s">
        <v>57</v>
      </c>
      <c r="D4112" s="32">
        <v>0</v>
      </c>
      <c r="E4112" s="32">
        <v>7.1075121591043566E-2</v>
      </c>
      <c r="F4112">
        <v>0</v>
      </c>
      <c r="G4112">
        <f>(D4112*Ergebnis!$C$2*Ergebnis!$C$6)</f>
        <v>0</v>
      </c>
      <c r="H4112">
        <f>Ergebnis!$C$3/1000*Eigenverbrauch!E4112</f>
        <v>0.2132253647731307</v>
      </c>
      <c r="I4112">
        <f>Ergebnis!$C$4/1000*Eigenverbrauch!F4112</f>
        <v>0</v>
      </c>
      <c r="J4112">
        <f t="shared" si="192"/>
        <v>0</v>
      </c>
      <c r="K4112">
        <f t="shared" si="193"/>
        <v>0</v>
      </c>
      <c r="L4112">
        <f t="shared" si="194"/>
        <v>0</v>
      </c>
    </row>
    <row r="4113" spans="2:12" x14ac:dyDescent="0.35">
      <c r="B4113" s="30">
        <v>41080</v>
      </c>
      <c r="C4113" s="31" t="s">
        <v>58</v>
      </c>
      <c r="D4113" s="32">
        <v>0</v>
      </c>
      <c r="E4113" s="32">
        <v>8.332939864235496E-2</v>
      </c>
      <c r="F4113">
        <v>0</v>
      </c>
      <c r="G4113">
        <f>(D4113*Ergebnis!$C$2*Ergebnis!$C$6)</f>
        <v>0</v>
      </c>
      <c r="H4113">
        <f>Ergebnis!$C$3/1000*Eigenverbrauch!E4113</f>
        <v>0.24998819592706489</v>
      </c>
      <c r="I4113">
        <f>Ergebnis!$C$4/1000*Eigenverbrauch!F4113</f>
        <v>0</v>
      </c>
      <c r="J4113">
        <f t="shared" si="192"/>
        <v>0</v>
      </c>
      <c r="K4113">
        <f t="shared" si="193"/>
        <v>0</v>
      </c>
      <c r="L4113">
        <f t="shared" si="194"/>
        <v>0</v>
      </c>
    </row>
    <row r="4114" spans="2:12" x14ac:dyDescent="0.35">
      <c r="B4114" s="30">
        <v>41080</v>
      </c>
      <c r="C4114" s="31" t="s">
        <v>59</v>
      </c>
      <c r="D4114" s="32">
        <v>7.2308227307670071E-7</v>
      </c>
      <c r="E4114" s="32">
        <v>0.10251668683899223</v>
      </c>
      <c r="F4114">
        <v>0</v>
      </c>
      <c r="G4114">
        <f>(D4114*Ergebnis!$C$2*Ergebnis!$C$6)</f>
        <v>4.7434197113831568E-3</v>
      </c>
      <c r="H4114">
        <f>Ergebnis!$C$3/1000*Eigenverbrauch!E4114</f>
        <v>0.3075500605169767</v>
      </c>
      <c r="I4114">
        <f>Ergebnis!$C$4/1000*Eigenverbrauch!F4114</f>
        <v>0</v>
      </c>
      <c r="J4114">
        <f t="shared" si="192"/>
        <v>4.0319067546756831E-3</v>
      </c>
      <c r="K4114">
        <f t="shared" si="193"/>
        <v>7.1151295670747374E-4</v>
      </c>
      <c r="L4114">
        <f t="shared" si="194"/>
        <v>0</v>
      </c>
    </row>
    <row r="4115" spans="2:12" x14ac:dyDescent="0.35">
      <c r="B4115" s="30">
        <v>41080</v>
      </c>
      <c r="C4115" s="31" t="s">
        <v>60</v>
      </c>
      <c r="D4115" s="32">
        <v>1.1569316369227211E-5</v>
      </c>
      <c r="E4115" s="32">
        <v>0.11426954118242071</v>
      </c>
      <c r="F4115">
        <v>0</v>
      </c>
      <c r="G4115">
        <f>(D4115*Ergebnis!$C$2*Ergebnis!$C$6)</f>
        <v>7.5894715382130509E-2</v>
      </c>
      <c r="H4115">
        <f>Ergebnis!$C$3/1000*Eigenverbrauch!E4115</f>
        <v>0.3428086235472621</v>
      </c>
      <c r="I4115">
        <f>Ergebnis!$C$4/1000*Eigenverbrauch!F4115</f>
        <v>0</v>
      </c>
      <c r="J4115">
        <f t="shared" si="192"/>
        <v>6.4510508074810929E-2</v>
      </c>
      <c r="K4115">
        <f t="shared" si="193"/>
        <v>1.138420730731958E-2</v>
      </c>
      <c r="L4115">
        <f t="shared" si="194"/>
        <v>0</v>
      </c>
    </row>
    <row r="4116" spans="2:12" x14ac:dyDescent="0.35">
      <c r="B4116" s="30">
        <v>41080</v>
      </c>
      <c r="C4116" s="31" t="s">
        <v>61</v>
      </c>
      <c r="D4116" s="32">
        <v>3.1289741998591778E-5</v>
      </c>
      <c r="E4116" s="32">
        <v>0.11904257329986075</v>
      </c>
      <c r="F4116">
        <v>0</v>
      </c>
      <c r="G4116">
        <f>(D4116*Ergebnis!$C$2*Ergebnis!$C$6)</f>
        <v>0.20526070751076206</v>
      </c>
      <c r="H4116">
        <f>Ergebnis!$C$3/1000*Eigenverbrauch!E4116</f>
        <v>0.35712771989958225</v>
      </c>
      <c r="I4116">
        <f>Ergebnis!$C$4/1000*Eigenverbrauch!F4116</f>
        <v>0</v>
      </c>
      <c r="J4116">
        <f t="shared" si="192"/>
        <v>0.17447160138414775</v>
      </c>
      <c r="K4116">
        <f t="shared" si="193"/>
        <v>3.0789106126614313E-2</v>
      </c>
      <c r="L4116">
        <f t="shared" si="194"/>
        <v>0</v>
      </c>
    </row>
    <row r="4117" spans="2:12" x14ac:dyDescent="0.35">
      <c r="B4117" s="30">
        <v>41080</v>
      </c>
      <c r="C4117" s="31" t="s">
        <v>62</v>
      </c>
      <c r="D4117" s="32">
        <v>1.9335219982070977E-4</v>
      </c>
      <c r="E4117" s="32">
        <v>0.11603649675528288</v>
      </c>
      <c r="F4117">
        <v>0</v>
      </c>
      <c r="G4117">
        <f>(D4117*Ergebnis!$C$2*Ergebnis!$C$6)</f>
        <v>1.2683904308238561</v>
      </c>
      <c r="H4117">
        <f>Ergebnis!$C$3/1000*Eigenverbrauch!E4117</f>
        <v>0.34810949026584864</v>
      </c>
      <c r="I4117">
        <f>Ergebnis!$C$4/1000*Eigenverbrauch!F4117</f>
        <v>0</v>
      </c>
      <c r="J4117">
        <f t="shared" si="192"/>
        <v>0.29589306672597132</v>
      </c>
      <c r="K4117">
        <f t="shared" si="193"/>
        <v>0.97249736409788468</v>
      </c>
      <c r="L4117">
        <f t="shared" si="194"/>
        <v>0</v>
      </c>
    </row>
    <row r="4118" spans="2:12" x14ac:dyDescent="0.35">
      <c r="B4118" s="30">
        <v>41080</v>
      </c>
      <c r="C4118" s="31" t="s">
        <v>63</v>
      </c>
      <c r="D4118" s="32">
        <v>2.1291486204503944E-4</v>
      </c>
      <c r="E4118" s="32">
        <v>0.11392920322783533</v>
      </c>
      <c r="F4118">
        <v>0</v>
      </c>
      <c r="G4118">
        <f>(D4118*Ergebnis!$C$2*Ergebnis!$C$6)</f>
        <v>1.3967214950154587</v>
      </c>
      <c r="H4118">
        <f>Ergebnis!$C$3/1000*Eigenverbrauch!E4118</f>
        <v>0.34178760968350597</v>
      </c>
      <c r="I4118">
        <f>Ergebnis!$C$4/1000*Eigenverbrauch!F4118</f>
        <v>0</v>
      </c>
      <c r="J4118">
        <f t="shared" si="192"/>
        <v>0.29051946823098007</v>
      </c>
      <c r="K4118">
        <f t="shared" si="193"/>
        <v>1.1062020267844788</v>
      </c>
      <c r="L4118">
        <f t="shared" si="194"/>
        <v>0</v>
      </c>
    </row>
    <row r="4119" spans="2:12" x14ac:dyDescent="0.35">
      <c r="B4119" s="30">
        <v>41080</v>
      </c>
      <c r="C4119" s="31" t="s">
        <v>64</v>
      </c>
      <c r="D4119" s="32">
        <v>3.5053713903716497E-4</v>
      </c>
      <c r="E4119" s="32">
        <v>0.11807007322616038</v>
      </c>
      <c r="F4119">
        <v>0</v>
      </c>
      <c r="G4119">
        <f>(D4119*Ergebnis!$C$2*Ergebnis!$C$6)</f>
        <v>2.2995236320838024</v>
      </c>
      <c r="H4119">
        <f>Ergebnis!$C$3/1000*Eigenverbrauch!E4119</f>
        <v>0.35421021967848115</v>
      </c>
      <c r="I4119">
        <f>Ergebnis!$C$4/1000*Eigenverbrauch!F4119</f>
        <v>0</v>
      </c>
      <c r="J4119">
        <f t="shared" si="192"/>
        <v>0.30107868672670896</v>
      </c>
      <c r="K4119">
        <f t="shared" si="193"/>
        <v>1.9984449453570934</v>
      </c>
      <c r="L4119">
        <f t="shared" si="194"/>
        <v>0</v>
      </c>
    </row>
    <row r="4120" spans="2:12" x14ac:dyDescent="0.35">
      <c r="B4120" s="30">
        <v>41080</v>
      </c>
      <c r="C4120" s="31" t="s">
        <v>65</v>
      </c>
      <c r="D4120" s="32">
        <v>3.7000777260855753E-4</v>
      </c>
      <c r="E4120" s="32">
        <v>0.12375659041111427</v>
      </c>
      <c r="F4120">
        <v>0</v>
      </c>
      <c r="G4120">
        <f>(D4120*Ergebnis!$C$2*Ergebnis!$C$6)</f>
        <v>2.4272509883121374</v>
      </c>
      <c r="H4120">
        <f>Ergebnis!$C$3/1000*Eigenverbrauch!E4120</f>
        <v>0.37126977123334282</v>
      </c>
      <c r="I4120">
        <f>Ergebnis!$C$4/1000*Eigenverbrauch!F4120</f>
        <v>0</v>
      </c>
      <c r="J4120">
        <f t="shared" si="192"/>
        <v>0.3155793055483414</v>
      </c>
      <c r="K4120">
        <f t="shared" si="193"/>
        <v>2.111671682763796</v>
      </c>
      <c r="L4120">
        <f t="shared" si="194"/>
        <v>0</v>
      </c>
    </row>
    <row r="4121" spans="2:12" x14ac:dyDescent="0.35">
      <c r="B4121" s="30">
        <v>41080</v>
      </c>
      <c r="C4121" s="31" t="s">
        <v>66</v>
      </c>
      <c r="D4121" s="32">
        <v>3.5246974074884269E-4</v>
      </c>
      <c r="E4121" s="32">
        <v>0.12177561738195655</v>
      </c>
      <c r="F4121">
        <v>0</v>
      </c>
      <c r="G4121">
        <f>(D4121*Ergebnis!$C$2*Ergebnis!$C$6)</f>
        <v>2.3122014993124083</v>
      </c>
      <c r="H4121">
        <f>Ergebnis!$C$3/1000*Eigenverbrauch!E4121</f>
        <v>0.36532685214586968</v>
      </c>
      <c r="I4121">
        <f>Ergebnis!$C$4/1000*Eigenverbrauch!F4121</f>
        <v>0</v>
      </c>
      <c r="J4121">
        <f t="shared" si="192"/>
        <v>0.31052782432398923</v>
      </c>
      <c r="K4121">
        <f t="shared" si="193"/>
        <v>2.0016736749884192</v>
      </c>
      <c r="L4121">
        <f t="shared" si="194"/>
        <v>0</v>
      </c>
    </row>
    <row r="4122" spans="2:12" x14ac:dyDescent="0.35">
      <c r="B4122" s="30">
        <v>41080</v>
      </c>
      <c r="C4122" s="31" t="s">
        <v>67</v>
      </c>
      <c r="D4122" s="32">
        <v>3.3958572933765781E-4</v>
      </c>
      <c r="E4122" s="32">
        <v>0.11520360115594024</v>
      </c>
      <c r="F4122">
        <v>0</v>
      </c>
      <c r="G4122">
        <f>(D4122*Ergebnis!$C$2*Ergebnis!$C$6)</f>
        <v>2.2276823844550351</v>
      </c>
      <c r="H4122">
        <f>Ergebnis!$C$3/1000*Eigenverbrauch!E4122</f>
        <v>0.34561080346782069</v>
      </c>
      <c r="I4122">
        <f>Ergebnis!$C$4/1000*Eigenverbrauch!F4122</f>
        <v>0</v>
      </c>
      <c r="J4122">
        <f t="shared" si="192"/>
        <v>0.29376918294764759</v>
      </c>
      <c r="K4122">
        <f t="shared" si="193"/>
        <v>1.9339132015073874</v>
      </c>
      <c r="L4122">
        <f t="shared" si="194"/>
        <v>0</v>
      </c>
    </row>
    <row r="4123" spans="2:12" x14ac:dyDescent="0.35">
      <c r="B4123" s="30">
        <v>41080</v>
      </c>
      <c r="C4123" s="31" t="s">
        <v>68</v>
      </c>
      <c r="D4123" s="32">
        <v>3.3111909326745062E-4</v>
      </c>
      <c r="E4123" s="32">
        <v>0.11057956805588094</v>
      </c>
      <c r="F4123">
        <v>0</v>
      </c>
      <c r="G4123">
        <f>(D4123*Ergebnis!$C$2*Ergebnis!$C$6)</f>
        <v>2.1721412518344763</v>
      </c>
      <c r="H4123">
        <f>Ergebnis!$C$3/1000*Eigenverbrauch!E4123</f>
        <v>0.33173870416764284</v>
      </c>
      <c r="I4123">
        <f>Ergebnis!$C$4/1000*Eigenverbrauch!F4123</f>
        <v>0</v>
      </c>
      <c r="J4123">
        <f t="shared" si="192"/>
        <v>0.28197789854249639</v>
      </c>
      <c r="K4123">
        <f t="shared" si="193"/>
        <v>1.8901633532919799</v>
      </c>
      <c r="L4123">
        <f t="shared" si="194"/>
        <v>0</v>
      </c>
    </row>
    <row r="4124" spans="2:12" x14ac:dyDescent="0.35">
      <c r="B4124" s="30">
        <v>41080</v>
      </c>
      <c r="C4124" s="31" t="s">
        <v>69</v>
      </c>
      <c r="D4124" s="32">
        <v>1.7451261986945683E-4</v>
      </c>
      <c r="E4124" s="32">
        <v>0.10901168374016587</v>
      </c>
      <c r="F4124">
        <v>0</v>
      </c>
      <c r="G4124">
        <f>(D4124*Ergebnis!$C$2*Ergebnis!$C$6)</f>
        <v>1.1448027863436367</v>
      </c>
      <c r="H4124">
        <f>Ergebnis!$C$3/1000*Eigenverbrauch!E4124</f>
        <v>0.32703505122049759</v>
      </c>
      <c r="I4124">
        <f>Ergebnis!$C$4/1000*Eigenverbrauch!F4124</f>
        <v>0</v>
      </c>
      <c r="J4124">
        <f t="shared" si="192"/>
        <v>0.27797979353742291</v>
      </c>
      <c r="K4124">
        <f t="shared" si="193"/>
        <v>0.86682299280621389</v>
      </c>
      <c r="L4124">
        <f t="shared" si="194"/>
        <v>0</v>
      </c>
    </row>
    <row r="4125" spans="2:12" x14ac:dyDescent="0.35">
      <c r="B4125" s="30">
        <v>41080</v>
      </c>
      <c r="C4125" s="31" t="s">
        <v>70</v>
      </c>
      <c r="D4125" s="32">
        <v>1.8107294812882545E-4</v>
      </c>
      <c r="E4125" s="32">
        <v>0.11644647151839617</v>
      </c>
      <c r="F4125">
        <v>0</v>
      </c>
      <c r="G4125">
        <f>(D4125*Ergebnis!$C$2*Ergebnis!$C$6)</f>
        <v>1.187838539725095</v>
      </c>
      <c r="H4125">
        <f>Ergebnis!$C$3/1000*Eigenverbrauch!E4125</f>
        <v>0.34933941455518852</v>
      </c>
      <c r="I4125">
        <f>Ergebnis!$C$4/1000*Eigenverbrauch!F4125</f>
        <v>0</v>
      </c>
      <c r="J4125">
        <f t="shared" si="192"/>
        <v>0.29693850237191022</v>
      </c>
      <c r="K4125">
        <f t="shared" si="193"/>
        <v>0.89090003735318479</v>
      </c>
      <c r="L4125">
        <f t="shared" si="194"/>
        <v>0</v>
      </c>
    </row>
    <row r="4126" spans="2:12" x14ac:dyDescent="0.35">
      <c r="B4126" s="30">
        <v>41080</v>
      </c>
      <c r="C4126" s="31" t="s">
        <v>71</v>
      </c>
      <c r="D4126" s="32">
        <v>1.4098789629953706E-4</v>
      </c>
      <c r="E4126" s="32">
        <v>0.13281735756405599</v>
      </c>
      <c r="F4126">
        <v>0</v>
      </c>
      <c r="G4126">
        <f>(D4126*Ergebnis!$C$2*Ergebnis!$C$6)</f>
        <v>0.92488059972496306</v>
      </c>
      <c r="H4126">
        <f>Ergebnis!$C$3/1000*Eigenverbrauch!E4126</f>
        <v>0.39845207269216798</v>
      </c>
      <c r="I4126">
        <f>Ergebnis!$C$4/1000*Eigenverbrauch!F4126</f>
        <v>0</v>
      </c>
      <c r="J4126">
        <f t="shared" si="192"/>
        <v>0.33868426178834277</v>
      </c>
      <c r="K4126">
        <f t="shared" si="193"/>
        <v>0.58619633793662029</v>
      </c>
      <c r="L4126">
        <f t="shared" si="194"/>
        <v>0</v>
      </c>
    </row>
    <row r="4127" spans="2:12" x14ac:dyDescent="0.35">
      <c r="B4127" s="30">
        <v>41080</v>
      </c>
      <c r="C4127" s="31" t="s">
        <v>72</v>
      </c>
      <c r="D4127" s="32">
        <v>5.4020819274039331E-5</v>
      </c>
      <c r="E4127" s="32">
        <v>0.13870609611315737</v>
      </c>
      <c r="F4127">
        <v>0</v>
      </c>
      <c r="G4127">
        <f>(D4127*Ergebnis!$C$2*Ergebnis!$C$6)</f>
        <v>0.35437657443769799</v>
      </c>
      <c r="H4127">
        <f>Ergebnis!$C$3/1000*Eigenverbrauch!E4127</f>
        <v>0.41611828833947212</v>
      </c>
      <c r="I4127">
        <f>Ergebnis!$C$4/1000*Eigenverbrauch!F4127</f>
        <v>0</v>
      </c>
      <c r="J4127">
        <f t="shared" si="192"/>
        <v>0.30122008827204327</v>
      </c>
      <c r="K4127">
        <f t="shared" si="193"/>
        <v>5.3156486165654715E-2</v>
      </c>
      <c r="L4127">
        <f t="shared" si="194"/>
        <v>0</v>
      </c>
    </row>
    <row r="4128" spans="2:12" x14ac:dyDescent="0.35">
      <c r="B4128" s="30">
        <v>41080</v>
      </c>
      <c r="C4128" s="31" t="s">
        <v>73</v>
      </c>
      <c r="D4128" s="32">
        <v>2.0627565208315336E-5</v>
      </c>
      <c r="E4128" s="32">
        <v>0.14634644350551015</v>
      </c>
      <c r="F4128">
        <v>0</v>
      </c>
      <c r="G4128">
        <f>(D4128*Ergebnis!$C$2*Ergebnis!$C$6)</f>
        <v>0.1353168277665486</v>
      </c>
      <c r="H4128">
        <f>Ergebnis!$C$3/1000*Eigenverbrauch!E4128</f>
        <v>0.43903933051653043</v>
      </c>
      <c r="I4128">
        <f>Ergebnis!$C$4/1000*Eigenverbrauch!F4128</f>
        <v>0</v>
      </c>
      <c r="J4128">
        <f t="shared" si="192"/>
        <v>0.11501930360156631</v>
      </c>
      <c r="K4128">
        <f t="shared" si="193"/>
        <v>2.0297524164982289E-2</v>
      </c>
      <c r="L4128">
        <f t="shared" si="194"/>
        <v>0</v>
      </c>
    </row>
    <row r="4129" spans="2:12" x14ac:dyDescent="0.35">
      <c r="B4129" s="30">
        <v>41080</v>
      </c>
      <c r="C4129" s="31" t="s">
        <v>74</v>
      </c>
      <c r="D4129" s="32">
        <v>2.3664510755237478E-7</v>
      </c>
      <c r="E4129" s="32">
        <v>0.14327986092292191</v>
      </c>
      <c r="F4129">
        <v>0</v>
      </c>
      <c r="G4129">
        <f>(D4129*Ergebnis!$C$2*Ergebnis!$C$6)</f>
        <v>1.5523919055435785E-3</v>
      </c>
      <c r="H4129">
        <f>Ergebnis!$C$3/1000*Eigenverbrauch!E4129</f>
        <v>0.42983958276876577</v>
      </c>
      <c r="I4129">
        <f>Ergebnis!$C$4/1000*Eigenverbrauch!F4129</f>
        <v>0</v>
      </c>
      <c r="J4129">
        <f t="shared" si="192"/>
        <v>1.3195331197120416E-3</v>
      </c>
      <c r="K4129">
        <f t="shared" si="193"/>
        <v>2.3285878583153685E-4</v>
      </c>
      <c r="L4129">
        <f t="shared" si="194"/>
        <v>0</v>
      </c>
    </row>
    <row r="4130" spans="2:12" x14ac:dyDescent="0.35">
      <c r="B4130" s="30">
        <v>41080</v>
      </c>
      <c r="C4130" s="31" t="s">
        <v>75</v>
      </c>
      <c r="D4130" s="32">
        <v>0</v>
      </c>
      <c r="E4130" s="32">
        <v>0.12506211812177023</v>
      </c>
      <c r="F4130">
        <v>0</v>
      </c>
      <c r="G4130">
        <f>(D4130*Ergebnis!$C$2*Ergebnis!$C$6)</f>
        <v>0</v>
      </c>
      <c r="H4130">
        <f>Ergebnis!$C$3/1000*Eigenverbrauch!E4130</f>
        <v>0.37518635436531067</v>
      </c>
      <c r="I4130">
        <f>Ergebnis!$C$4/1000*Eigenverbrauch!F4130</f>
        <v>0</v>
      </c>
      <c r="J4130">
        <f t="shared" si="192"/>
        <v>0</v>
      </c>
      <c r="K4130">
        <f t="shared" si="193"/>
        <v>0</v>
      </c>
      <c r="L4130">
        <f t="shared" si="194"/>
        <v>0</v>
      </c>
    </row>
    <row r="4131" spans="2:12" x14ac:dyDescent="0.35">
      <c r="B4131" s="30">
        <v>41080</v>
      </c>
      <c r="C4131" s="31" t="s">
        <v>76</v>
      </c>
      <c r="D4131" s="32">
        <v>0</v>
      </c>
      <c r="E4131" s="32">
        <v>9.8434261738431186E-2</v>
      </c>
      <c r="F4131">
        <v>0</v>
      </c>
      <c r="G4131">
        <f>(D4131*Ergebnis!$C$2*Ergebnis!$C$6)</f>
        <v>0</v>
      </c>
      <c r="H4131">
        <f>Ergebnis!$C$3/1000*Eigenverbrauch!E4131</f>
        <v>0.29530278521529357</v>
      </c>
      <c r="I4131">
        <f>Ergebnis!$C$4/1000*Eigenverbrauch!F4131</f>
        <v>0</v>
      </c>
      <c r="J4131">
        <f t="shared" si="192"/>
        <v>0</v>
      </c>
      <c r="K4131">
        <f t="shared" si="193"/>
        <v>0</v>
      </c>
      <c r="L4131">
        <f t="shared" si="194"/>
        <v>0</v>
      </c>
    </row>
    <row r="4132" spans="2:12" x14ac:dyDescent="0.35">
      <c r="B4132" s="30">
        <v>41081</v>
      </c>
      <c r="C4132" s="31" t="s">
        <v>53</v>
      </c>
      <c r="D4132" s="32">
        <v>0</v>
      </c>
      <c r="E4132" s="32">
        <v>7.9927681825913893E-2</v>
      </c>
      <c r="F4132">
        <v>0</v>
      </c>
      <c r="G4132">
        <f>(D4132*Ergebnis!$C$2*Ergebnis!$C$6)</f>
        <v>0</v>
      </c>
      <c r="H4132">
        <f>Ergebnis!$C$3/1000*Eigenverbrauch!E4132</f>
        <v>0.23978304547774168</v>
      </c>
      <c r="I4132">
        <f>Ergebnis!$C$4/1000*Eigenverbrauch!F4132</f>
        <v>0</v>
      </c>
      <c r="J4132">
        <f t="shared" si="192"/>
        <v>0</v>
      </c>
      <c r="K4132">
        <f t="shared" si="193"/>
        <v>0</v>
      </c>
      <c r="L4132">
        <f t="shared" si="194"/>
        <v>0</v>
      </c>
    </row>
    <row r="4133" spans="2:12" x14ac:dyDescent="0.35">
      <c r="B4133" s="30">
        <v>41081</v>
      </c>
      <c r="C4133" s="31" t="s">
        <v>54</v>
      </c>
      <c r="D4133" s="32">
        <v>0</v>
      </c>
      <c r="E4133" s="32">
        <v>6.9220163308359409E-2</v>
      </c>
      <c r="F4133">
        <v>0</v>
      </c>
      <c r="G4133">
        <f>(D4133*Ergebnis!$C$2*Ergebnis!$C$6)</f>
        <v>0</v>
      </c>
      <c r="H4133">
        <f>Ergebnis!$C$3/1000*Eigenverbrauch!E4133</f>
        <v>0.20766048992507824</v>
      </c>
      <c r="I4133">
        <f>Ergebnis!$C$4/1000*Eigenverbrauch!F4133</f>
        <v>0</v>
      </c>
      <c r="J4133">
        <f t="shared" si="192"/>
        <v>0</v>
      </c>
      <c r="K4133">
        <f t="shared" si="193"/>
        <v>0</v>
      </c>
      <c r="L4133">
        <f t="shared" si="194"/>
        <v>0</v>
      </c>
    </row>
    <row r="4134" spans="2:12" x14ac:dyDescent="0.35">
      <c r="B4134" s="30">
        <v>41081</v>
      </c>
      <c r="C4134" s="31" t="s">
        <v>55</v>
      </c>
      <c r="D4134" s="32">
        <v>0</v>
      </c>
      <c r="E4134" s="32">
        <v>6.5537877174100201E-2</v>
      </c>
      <c r="F4134">
        <v>0</v>
      </c>
      <c r="G4134">
        <f>(D4134*Ergebnis!$C$2*Ergebnis!$C$6)</f>
        <v>0</v>
      </c>
      <c r="H4134">
        <f>Ergebnis!$C$3/1000*Eigenverbrauch!E4134</f>
        <v>0.1966136315223006</v>
      </c>
      <c r="I4134">
        <f>Ergebnis!$C$4/1000*Eigenverbrauch!F4134</f>
        <v>0</v>
      </c>
      <c r="J4134">
        <f t="shared" si="192"/>
        <v>0</v>
      </c>
      <c r="K4134">
        <f t="shared" si="193"/>
        <v>0</v>
      </c>
      <c r="L4134">
        <f t="shared" si="194"/>
        <v>0</v>
      </c>
    </row>
    <row r="4135" spans="2:12" x14ac:dyDescent="0.35">
      <c r="B4135" s="30">
        <v>41081</v>
      </c>
      <c r="C4135" s="31" t="s">
        <v>56</v>
      </c>
      <c r="D4135" s="32">
        <v>0</v>
      </c>
      <c r="E4135" s="32">
        <v>6.5494202510669716E-2</v>
      </c>
      <c r="F4135">
        <v>0</v>
      </c>
      <c r="G4135">
        <f>(D4135*Ergebnis!$C$2*Ergebnis!$C$6)</f>
        <v>0</v>
      </c>
      <c r="H4135">
        <f>Ergebnis!$C$3/1000*Eigenverbrauch!E4135</f>
        <v>0.19648260753200913</v>
      </c>
      <c r="I4135">
        <f>Ergebnis!$C$4/1000*Eigenverbrauch!F4135</f>
        <v>0</v>
      </c>
      <c r="J4135">
        <f t="shared" si="192"/>
        <v>0</v>
      </c>
      <c r="K4135">
        <f t="shared" si="193"/>
        <v>0</v>
      </c>
      <c r="L4135">
        <f t="shared" si="194"/>
        <v>0</v>
      </c>
    </row>
    <row r="4136" spans="2:12" x14ac:dyDescent="0.35">
      <c r="B4136" s="30">
        <v>41081</v>
      </c>
      <c r="C4136" s="31" t="s">
        <v>57</v>
      </c>
      <c r="D4136" s="32">
        <v>0</v>
      </c>
      <c r="E4136" s="32">
        <v>7.1075121591043566E-2</v>
      </c>
      <c r="F4136">
        <v>0</v>
      </c>
      <c r="G4136">
        <f>(D4136*Ergebnis!$C$2*Ergebnis!$C$6)</f>
        <v>0</v>
      </c>
      <c r="H4136">
        <f>Ergebnis!$C$3/1000*Eigenverbrauch!E4136</f>
        <v>0.2132253647731307</v>
      </c>
      <c r="I4136">
        <f>Ergebnis!$C$4/1000*Eigenverbrauch!F4136</f>
        <v>0</v>
      </c>
      <c r="J4136">
        <f t="shared" si="192"/>
        <v>0</v>
      </c>
      <c r="K4136">
        <f t="shared" si="193"/>
        <v>0</v>
      </c>
      <c r="L4136">
        <f t="shared" si="194"/>
        <v>0</v>
      </c>
    </row>
    <row r="4137" spans="2:12" x14ac:dyDescent="0.35">
      <c r="B4137" s="30">
        <v>41081</v>
      </c>
      <c r="C4137" s="31" t="s">
        <v>58</v>
      </c>
      <c r="D4137" s="32">
        <v>4.0755546300686767E-7</v>
      </c>
      <c r="E4137" s="32">
        <v>8.332939864235496E-2</v>
      </c>
      <c r="F4137">
        <v>0</v>
      </c>
      <c r="G4137">
        <f>(D4137*Ergebnis!$C$2*Ergebnis!$C$6)</f>
        <v>2.6735638373250521E-3</v>
      </c>
      <c r="H4137">
        <f>Ergebnis!$C$3/1000*Eigenverbrauch!E4137</f>
        <v>0.24998819592706489</v>
      </c>
      <c r="I4137">
        <f>Ergebnis!$C$4/1000*Eigenverbrauch!F4137</f>
        <v>0</v>
      </c>
      <c r="J4137">
        <f t="shared" si="192"/>
        <v>2.2725292617262944E-3</v>
      </c>
      <c r="K4137">
        <f t="shared" si="193"/>
        <v>4.0103457559875766E-4</v>
      </c>
      <c r="L4137">
        <f t="shared" si="194"/>
        <v>0</v>
      </c>
    </row>
    <row r="4138" spans="2:12" x14ac:dyDescent="0.35">
      <c r="B4138" s="30">
        <v>41081</v>
      </c>
      <c r="C4138" s="31" t="s">
        <v>59</v>
      </c>
      <c r="D4138" s="32">
        <v>1.2489602898597559E-5</v>
      </c>
      <c r="E4138" s="32">
        <v>0.10251668683899223</v>
      </c>
      <c r="F4138">
        <v>0</v>
      </c>
      <c r="G4138">
        <f>(D4138*Ergebnis!$C$2*Ergebnis!$C$6)</f>
        <v>8.1931795014799982E-2</v>
      </c>
      <c r="H4138">
        <f>Ergebnis!$C$3/1000*Eigenverbrauch!E4138</f>
        <v>0.3075500605169767</v>
      </c>
      <c r="I4138">
        <f>Ergebnis!$C$4/1000*Eigenverbrauch!F4138</f>
        <v>0</v>
      </c>
      <c r="J4138">
        <f t="shared" si="192"/>
        <v>6.9642025762579982E-2</v>
      </c>
      <c r="K4138">
        <f t="shared" si="193"/>
        <v>1.2289769252220001E-2</v>
      </c>
      <c r="L4138">
        <f t="shared" si="194"/>
        <v>0</v>
      </c>
    </row>
    <row r="4139" spans="2:12" x14ac:dyDescent="0.35">
      <c r="B4139" s="30">
        <v>41081</v>
      </c>
      <c r="C4139" s="31" t="s">
        <v>60</v>
      </c>
      <c r="D4139" s="32">
        <v>4.4476133269426886E-5</v>
      </c>
      <c r="E4139" s="32">
        <v>0.11426954118242071</v>
      </c>
      <c r="F4139">
        <v>0</v>
      </c>
      <c r="G4139">
        <f>(D4139*Ergebnis!$C$2*Ergebnis!$C$6)</f>
        <v>0.29176343424744039</v>
      </c>
      <c r="H4139">
        <f>Ergebnis!$C$3/1000*Eigenverbrauch!E4139</f>
        <v>0.3428086235472621</v>
      </c>
      <c r="I4139">
        <f>Ergebnis!$C$4/1000*Eigenverbrauch!F4139</f>
        <v>0</v>
      </c>
      <c r="J4139">
        <f t="shared" si="192"/>
        <v>0.24799891911032432</v>
      </c>
      <c r="K4139">
        <f t="shared" si="193"/>
        <v>4.3764515137116072E-2</v>
      </c>
      <c r="L4139">
        <f t="shared" si="194"/>
        <v>0</v>
      </c>
    </row>
    <row r="4140" spans="2:12" x14ac:dyDescent="0.35">
      <c r="B4140" s="30">
        <v>41081</v>
      </c>
      <c r="C4140" s="31" t="s">
        <v>61</v>
      </c>
      <c r="D4140" s="32">
        <v>1.2665772034219883E-4</v>
      </c>
      <c r="E4140" s="32">
        <v>0.11904257329986075</v>
      </c>
      <c r="F4140">
        <v>0</v>
      </c>
      <c r="G4140">
        <f>(D4140*Ergebnis!$C$2*Ergebnis!$C$6)</f>
        <v>0.83087464544482437</v>
      </c>
      <c r="H4140">
        <f>Ergebnis!$C$3/1000*Eigenverbrauch!E4140</f>
        <v>0.35712771989958225</v>
      </c>
      <c r="I4140">
        <f>Ergebnis!$C$4/1000*Eigenverbrauch!F4140</f>
        <v>0</v>
      </c>
      <c r="J4140">
        <f t="shared" si="192"/>
        <v>0.30355856191464492</v>
      </c>
      <c r="K4140">
        <f t="shared" si="193"/>
        <v>0.52731608353017945</v>
      </c>
      <c r="L4140">
        <f t="shared" si="194"/>
        <v>0</v>
      </c>
    </row>
    <row r="4141" spans="2:12" x14ac:dyDescent="0.35">
      <c r="B4141" s="30">
        <v>41081</v>
      </c>
      <c r="C4141" s="31" t="s">
        <v>62</v>
      </c>
      <c r="D4141" s="32">
        <v>2.001228792867916E-4</v>
      </c>
      <c r="E4141" s="32">
        <v>0.11603649675528288</v>
      </c>
      <c r="F4141">
        <v>0</v>
      </c>
      <c r="G4141">
        <f>(D4141*Ergebnis!$C$2*Ergebnis!$C$6)</f>
        <v>1.312806088121353</v>
      </c>
      <c r="H4141">
        <f>Ergebnis!$C$3/1000*Eigenverbrauch!E4141</f>
        <v>0.34810949026584864</v>
      </c>
      <c r="I4141">
        <f>Ergebnis!$C$4/1000*Eigenverbrauch!F4141</f>
        <v>0</v>
      </c>
      <c r="J4141">
        <f t="shared" si="192"/>
        <v>0.29589306672597132</v>
      </c>
      <c r="K4141">
        <f t="shared" si="193"/>
        <v>1.0169130213953816</v>
      </c>
      <c r="L4141">
        <f t="shared" si="194"/>
        <v>0</v>
      </c>
    </row>
    <row r="4142" spans="2:12" x14ac:dyDescent="0.35">
      <c r="B4142" s="30">
        <v>41081</v>
      </c>
      <c r="C4142" s="31" t="s">
        <v>63</v>
      </c>
      <c r="D4142" s="32">
        <v>3.4342463886017412E-4</v>
      </c>
      <c r="E4142" s="32">
        <v>0.11392920322783533</v>
      </c>
      <c r="F4142">
        <v>0</v>
      </c>
      <c r="G4142">
        <f>(D4142*Ergebnis!$C$2*Ergebnis!$C$6)</f>
        <v>2.2528656309227424</v>
      </c>
      <c r="H4142">
        <f>Ergebnis!$C$3/1000*Eigenverbrauch!E4142</f>
        <v>0.34178760968350597</v>
      </c>
      <c r="I4142">
        <f>Ergebnis!$C$4/1000*Eigenverbrauch!F4142</f>
        <v>0</v>
      </c>
      <c r="J4142">
        <f t="shared" si="192"/>
        <v>0.29051946823098007</v>
      </c>
      <c r="K4142">
        <f t="shared" si="193"/>
        <v>1.9623461626917624</v>
      </c>
      <c r="L4142">
        <f t="shared" si="194"/>
        <v>0</v>
      </c>
    </row>
    <row r="4143" spans="2:12" x14ac:dyDescent="0.35">
      <c r="B4143" s="30">
        <v>41081</v>
      </c>
      <c r="C4143" s="31" t="s">
        <v>64</v>
      </c>
      <c r="D4143" s="32">
        <v>4.051101302288265E-4</v>
      </c>
      <c r="E4143" s="32">
        <v>0.11807007322616038</v>
      </c>
      <c r="F4143">
        <v>0</v>
      </c>
      <c r="G4143">
        <f>(D4143*Ergebnis!$C$2*Ergebnis!$C$6)</f>
        <v>2.6575224543011018</v>
      </c>
      <c r="H4143">
        <f>Ergebnis!$C$3/1000*Eigenverbrauch!E4143</f>
        <v>0.35421021967848115</v>
      </c>
      <c r="I4143">
        <f>Ergebnis!$C$4/1000*Eigenverbrauch!F4143</f>
        <v>0</v>
      </c>
      <c r="J4143">
        <f t="shared" si="192"/>
        <v>0.30107868672670896</v>
      </c>
      <c r="K4143">
        <f t="shared" si="193"/>
        <v>2.356443767574393</v>
      </c>
      <c r="L4143">
        <f t="shared" si="194"/>
        <v>0</v>
      </c>
    </row>
    <row r="4144" spans="2:12" x14ac:dyDescent="0.35">
      <c r="B4144" s="30">
        <v>41081</v>
      </c>
      <c r="C4144" s="31" t="s">
        <v>65</v>
      </c>
      <c r="D4144" s="32">
        <v>2.4675511242502901E-4</v>
      </c>
      <c r="E4144" s="32">
        <v>0.12375659041111427</v>
      </c>
      <c r="F4144">
        <v>0</v>
      </c>
      <c r="G4144">
        <f>(D4144*Ergebnis!$C$2*Ergebnis!$C$6)</f>
        <v>1.6187135375081902</v>
      </c>
      <c r="H4144">
        <f>Ergebnis!$C$3/1000*Eigenverbrauch!E4144</f>
        <v>0.37126977123334282</v>
      </c>
      <c r="I4144">
        <f>Ergebnis!$C$4/1000*Eigenverbrauch!F4144</f>
        <v>0</v>
      </c>
      <c r="J4144">
        <f t="shared" si="192"/>
        <v>0.3155793055483414</v>
      </c>
      <c r="K4144">
        <f t="shared" si="193"/>
        <v>1.3031342319598489</v>
      </c>
      <c r="L4144">
        <f t="shared" si="194"/>
        <v>0</v>
      </c>
    </row>
    <row r="4145" spans="2:12" x14ac:dyDescent="0.35">
      <c r="B4145" s="30">
        <v>41081</v>
      </c>
      <c r="C4145" s="31" t="s">
        <v>66</v>
      </c>
      <c r="D4145" s="32">
        <v>1.476402532118427E-4</v>
      </c>
      <c r="E4145" s="32">
        <v>0.12177561738195655</v>
      </c>
      <c r="F4145">
        <v>0</v>
      </c>
      <c r="G4145">
        <f>(D4145*Ergebnis!$C$2*Ergebnis!$C$6)</f>
        <v>0.96852006106968813</v>
      </c>
      <c r="H4145">
        <f>Ergebnis!$C$3/1000*Eigenverbrauch!E4145</f>
        <v>0.36532685214586968</v>
      </c>
      <c r="I4145">
        <f>Ergebnis!$C$4/1000*Eigenverbrauch!F4145</f>
        <v>0</v>
      </c>
      <c r="J4145">
        <f t="shared" si="192"/>
        <v>0.31052782432398923</v>
      </c>
      <c r="K4145">
        <f t="shared" si="193"/>
        <v>0.65799223674569896</v>
      </c>
      <c r="L4145">
        <f t="shared" si="194"/>
        <v>0</v>
      </c>
    </row>
    <row r="4146" spans="2:12" x14ac:dyDescent="0.35">
      <c r="B4146" s="30">
        <v>41081</v>
      </c>
      <c r="C4146" s="31" t="s">
        <v>67</v>
      </c>
      <c r="D4146" s="32">
        <v>2.5769337517411657E-4</v>
      </c>
      <c r="E4146" s="32">
        <v>0.11520360115594024</v>
      </c>
      <c r="F4146">
        <v>0</v>
      </c>
      <c r="G4146">
        <f>(D4146*Ergebnis!$C$2*Ergebnis!$C$6)</f>
        <v>1.6904685411422047</v>
      </c>
      <c r="H4146">
        <f>Ergebnis!$C$3/1000*Eigenverbrauch!E4146</f>
        <v>0.34561080346782069</v>
      </c>
      <c r="I4146">
        <f>Ergebnis!$C$4/1000*Eigenverbrauch!F4146</f>
        <v>0</v>
      </c>
      <c r="J4146">
        <f t="shared" si="192"/>
        <v>0.29376918294764759</v>
      </c>
      <c r="K4146">
        <f t="shared" si="193"/>
        <v>1.396699358194557</v>
      </c>
      <c r="L4146">
        <f t="shared" si="194"/>
        <v>0</v>
      </c>
    </row>
    <row r="4147" spans="2:12" x14ac:dyDescent="0.35">
      <c r="B4147" s="30">
        <v>41081</v>
      </c>
      <c r="C4147" s="31" t="s">
        <v>68</v>
      </c>
      <c r="D4147" s="32">
        <v>2.3690804656076631E-4</v>
      </c>
      <c r="E4147" s="32">
        <v>0.11057956805588094</v>
      </c>
      <c r="F4147">
        <v>0</v>
      </c>
      <c r="G4147">
        <f>(D4147*Ergebnis!$C$2*Ergebnis!$C$6)</f>
        <v>1.5541167854386271</v>
      </c>
      <c r="H4147">
        <f>Ergebnis!$C$3/1000*Eigenverbrauch!E4147</f>
        <v>0.33173870416764284</v>
      </c>
      <c r="I4147">
        <f>Ergebnis!$C$4/1000*Eigenverbrauch!F4147</f>
        <v>0</v>
      </c>
      <c r="J4147">
        <f t="shared" si="192"/>
        <v>0.28197789854249639</v>
      </c>
      <c r="K4147">
        <f t="shared" si="193"/>
        <v>1.2721388868961307</v>
      </c>
      <c r="L4147">
        <f t="shared" si="194"/>
        <v>0</v>
      </c>
    </row>
    <row r="4148" spans="2:12" x14ac:dyDescent="0.35">
      <c r="B4148" s="30">
        <v>41081</v>
      </c>
      <c r="C4148" s="31" t="s">
        <v>69</v>
      </c>
      <c r="D4148" s="32">
        <v>3.1248986452291088E-4</v>
      </c>
      <c r="E4148" s="32">
        <v>0.10901168374016587</v>
      </c>
      <c r="F4148">
        <v>0</v>
      </c>
      <c r="G4148">
        <f>(D4148*Ergebnis!$C$2*Ergebnis!$C$6)</f>
        <v>2.0499335112702952</v>
      </c>
      <c r="H4148">
        <f>Ergebnis!$C$3/1000*Eigenverbrauch!E4148</f>
        <v>0.32703505122049759</v>
      </c>
      <c r="I4148">
        <f>Ergebnis!$C$4/1000*Eigenverbrauch!F4148</f>
        <v>0</v>
      </c>
      <c r="J4148">
        <f t="shared" si="192"/>
        <v>0.27797979353742291</v>
      </c>
      <c r="K4148">
        <f t="shared" si="193"/>
        <v>1.7719537177328724</v>
      </c>
      <c r="L4148">
        <f t="shared" si="194"/>
        <v>0</v>
      </c>
    </row>
    <row r="4149" spans="2:12" x14ac:dyDescent="0.35">
      <c r="B4149" s="30">
        <v>41081</v>
      </c>
      <c r="C4149" s="31" t="s">
        <v>70</v>
      </c>
      <c r="D4149" s="32">
        <v>2.2131576336314874E-4</v>
      </c>
      <c r="E4149" s="32">
        <v>0.11644647151839617</v>
      </c>
      <c r="F4149">
        <v>0</v>
      </c>
      <c r="G4149">
        <f>(D4149*Ergebnis!$C$2*Ergebnis!$C$6)</f>
        <v>1.4518314076622558</v>
      </c>
      <c r="H4149">
        <f>Ergebnis!$C$3/1000*Eigenverbrauch!E4149</f>
        <v>0.34933941455518852</v>
      </c>
      <c r="I4149">
        <f>Ergebnis!$C$4/1000*Eigenverbrauch!F4149</f>
        <v>0</v>
      </c>
      <c r="J4149">
        <f t="shared" si="192"/>
        <v>0.29693850237191022</v>
      </c>
      <c r="K4149">
        <f t="shared" si="193"/>
        <v>1.1548929052903456</v>
      </c>
      <c r="L4149">
        <f t="shared" si="194"/>
        <v>0</v>
      </c>
    </row>
    <row r="4150" spans="2:12" x14ac:dyDescent="0.35">
      <c r="B4150" s="30">
        <v>41081</v>
      </c>
      <c r="C4150" s="31" t="s">
        <v>71</v>
      </c>
      <c r="D4150" s="32">
        <v>1.4363043333387191E-4</v>
      </c>
      <c r="E4150" s="32">
        <v>0.13281735756405599</v>
      </c>
      <c r="F4150">
        <v>0</v>
      </c>
      <c r="G4150">
        <f>(D4150*Ergebnis!$C$2*Ergebnis!$C$6)</f>
        <v>0.94221564267019975</v>
      </c>
      <c r="H4150">
        <f>Ergebnis!$C$3/1000*Eigenverbrauch!E4150</f>
        <v>0.39845207269216798</v>
      </c>
      <c r="I4150">
        <f>Ergebnis!$C$4/1000*Eigenverbrauch!F4150</f>
        <v>0</v>
      </c>
      <c r="J4150">
        <f t="shared" si="192"/>
        <v>0.33868426178834277</v>
      </c>
      <c r="K4150">
        <f t="shared" si="193"/>
        <v>0.60353138088185698</v>
      </c>
      <c r="L4150">
        <f t="shared" si="194"/>
        <v>0</v>
      </c>
    </row>
    <row r="4151" spans="2:12" x14ac:dyDescent="0.35">
      <c r="B4151" s="30">
        <v>41081</v>
      </c>
      <c r="C4151" s="31" t="s">
        <v>72</v>
      </c>
      <c r="D4151" s="32">
        <v>6.6891683734804608E-5</v>
      </c>
      <c r="E4151" s="32">
        <v>0.13870609611315737</v>
      </c>
      <c r="F4151">
        <v>0</v>
      </c>
      <c r="G4151">
        <f>(D4151*Ergebnis!$C$2*Ergebnis!$C$6)</f>
        <v>0.43880944530031823</v>
      </c>
      <c r="H4151">
        <f>Ergebnis!$C$3/1000*Eigenverbrauch!E4151</f>
        <v>0.41611828833947212</v>
      </c>
      <c r="I4151">
        <f>Ergebnis!$C$4/1000*Eigenverbrauch!F4151</f>
        <v>0</v>
      </c>
      <c r="J4151">
        <f t="shared" si="192"/>
        <v>0.35370054508855131</v>
      </c>
      <c r="K4151">
        <f t="shared" si="193"/>
        <v>8.5108900211766925E-2</v>
      </c>
      <c r="L4151">
        <f t="shared" si="194"/>
        <v>0</v>
      </c>
    </row>
    <row r="4152" spans="2:12" x14ac:dyDescent="0.35">
      <c r="B4152" s="30">
        <v>41081</v>
      </c>
      <c r="C4152" s="31" t="s">
        <v>73</v>
      </c>
      <c r="D4152" s="32">
        <v>2.1008826770483052E-5</v>
      </c>
      <c r="E4152" s="32">
        <v>0.14634644350551015</v>
      </c>
      <c r="F4152">
        <v>0</v>
      </c>
      <c r="G4152">
        <f>(D4152*Ergebnis!$C$2*Ergebnis!$C$6)</f>
        <v>0.13781790361436883</v>
      </c>
      <c r="H4152">
        <f>Ergebnis!$C$3/1000*Eigenverbrauch!E4152</f>
        <v>0.43903933051653043</v>
      </c>
      <c r="I4152">
        <f>Ergebnis!$C$4/1000*Eigenverbrauch!F4152</f>
        <v>0</v>
      </c>
      <c r="J4152">
        <f t="shared" si="192"/>
        <v>0.11714521807221349</v>
      </c>
      <c r="K4152">
        <f t="shared" si="193"/>
        <v>2.0672685542155331E-2</v>
      </c>
      <c r="L4152">
        <f t="shared" si="194"/>
        <v>0</v>
      </c>
    </row>
    <row r="4153" spans="2:12" x14ac:dyDescent="0.35">
      <c r="B4153" s="30">
        <v>41081</v>
      </c>
      <c r="C4153" s="31" t="s">
        <v>74</v>
      </c>
      <c r="D4153" s="32">
        <v>3.2867376048940941E-7</v>
      </c>
      <c r="E4153" s="32">
        <v>0.14327986092292191</v>
      </c>
      <c r="F4153">
        <v>0</v>
      </c>
      <c r="G4153">
        <f>(D4153*Ergebnis!$C$2*Ergebnis!$C$6)</f>
        <v>2.1560998688105256E-3</v>
      </c>
      <c r="H4153">
        <f>Ergebnis!$C$3/1000*Eigenverbrauch!E4153</f>
        <v>0.42983958276876577</v>
      </c>
      <c r="I4153">
        <f>Ergebnis!$C$4/1000*Eigenverbrauch!F4153</f>
        <v>0</v>
      </c>
      <c r="J4153">
        <f t="shared" si="192"/>
        <v>1.8326848884889467E-3</v>
      </c>
      <c r="K4153">
        <f t="shared" si="193"/>
        <v>3.2341498032157886E-4</v>
      </c>
      <c r="L4153">
        <f t="shared" si="194"/>
        <v>0</v>
      </c>
    </row>
    <row r="4154" spans="2:12" x14ac:dyDescent="0.35">
      <c r="B4154" s="30">
        <v>41081</v>
      </c>
      <c r="C4154" s="31" t="s">
        <v>75</v>
      </c>
      <c r="D4154" s="32">
        <v>0</v>
      </c>
      <c r="E4154" s="32">
        <v>0.12506211812177023</v>
      </c>
      <c r="F4154">
        <v>0</v>
      </c>
      <c r="G4154">
        <f>(D4154*Ergebnis!$C$2*Ergebnis!$C$6)</f>
        <v>0</v>
      </c>
      <c r="H4154">
        <f>Ergebnis!$C$3/1000*Eigenverbrauch!E4154</f>
        <v>0.37518635436531067</v>
      </c>
      <c r="I4154">
        <f>Ergebnis!$C$4/1000*Eigenverbrauch!F4154</f>
        <v>0</v>
      </c>
      <c r="J4154">
        <f t="shared" si="192"/>
        <v>0</v>
      </c>
      <c r="K4154">
        <f t="shared" si="193"/>
        <v>0</v>
      </c>
      <c r="L4154">
        <f t="shared" si="194"/>
        <v>0</v>
      </c>
    </row>
    <row r="4155" spans="2:12" x14ac:dyDescent="0.35">
      <c r="B4155" s="30">
        <v>41081</v>
      </c>
      <c r="C4155" s="31" t="s">
        <v>76</v>
      </c>
      <c r="D4155" s="32">
        <v>0</v>
      </c>
      <c r="E4155" s="32">
        <v>9.8434261738431186E-2</v>
      </c>
      <c r="F4155">
        <v>0</v>
      </c>
      <c r="G4155">
        <f>(D4155*Ergebnis!$C$2*Ergebnis!$C$6)</f>
        <v>0</v>
      </c>
      <c r="H4155">
        <f>Ergebnis!$C$3/1000*Eigenverbrauch!E4155</f>
        <v>0.29530278521529357</v>
      </c>
      <c r="I4155">
        <f>Ergebnis!$C$4/1000*Eigenverbrauch!F4155</f>
        <v>0</v>
      </c>
      <c r="J4155">
        <f t="shared" si="192"/>
        <v>0</v>
      </c>
      <c r="K4155">
        <f t="shared" si="193"/>
        <v>0</v>
      </c>
      <c r="L4155">
        <f t="shared" si="194"/>
        <v>0</v>
      </c>
    </row>
    <row r="4156" spans="2:12" x14ac:dyDescent="0.35">
      <c r="B4156" s="30">
        <v>41082</v>
      </c>
      <c r="C4156" s="31" t="s">
        <v>53</v>
      </c>
      <c r="D4156" s="32">
        <v>0</v>
      </c>
      <c r="E4156" s="32">
        <v>7.9927681825913893E-2</v>
      </c>
      <c r="F4156">
        <v>0</v>
      </c>
      <c r="G4156">
        <f>(D4156*Ergebnis!$C$2*Ergebnis!$C$6)</f>
        <v>0</v>
      </c>
      <c r="H4156">
        <f>Ergebnis!$C$3/1000*Eigenverbrauch!E4156</f>
        <v>0.23978304547774168</v>
      </c>
      <c r="I4156">
        <f>Ergebnis!$C$4/1000*Eigenverbrauch!F4156</f>
        <v>0</v>
      </c>
      <c r="J4156">
        <f t="shared" si="192"/>
        <v>0</v>
      </c>
      <c r="K4156">
        <f t="shared" si="193"/>
        <v>0</v>
      </c>
      <c r="L4156">
        <f t="shared" si="194"/>
        <v>0</v>
      </c>
    </row>
    <row r="4157" spans="2:12" x14ac:dyDescent="0.35">
      <c r="B4157" s="30">
        <v>41082</v>
      </c>
      <c r="C4157" s="31" t="s">
        <v>54</v>
      </c>
      <c r="D4157" s="32">
        <v>0</v>
      </c>
      <c r="E4157" s="32">
        <v>6.9220163308359409E-2</v>
      </c>
      <c r="F4157">
        <v>0</v>
      </c>
      <c r="G4157">
        <f>(D4157*Ergebnis!$C$2*Ergebnis!$C$6)</f>
        <v>0</v>
      </c>
      <c r="H4157">
        <f>Ergebnis!$C$3/1000*Eigenverbrauch!E4157</f>
        <v>0.20766048992507824</v>
      </c>
      <c r="I4157">
        <f>Ergebnis!$C$4/1000*Eigenverbrauch!F4157</f>
        <v>0</v>
      </c>
      <c r="J4157">
        <f t="shared" si="192"/>
        <v>0</v>
      </c>
      <c r="K4157">
        <f t="shared" si="193"/>
        <v>0</v>
      </c>
      <c r="L4157">
        <f t="shared" si="194"/>
        <v>0</v>
      </c>
    </row>
    <row r="4158" spans="2:12" x14ac:dyDescent="0.35">
      <c r="B4158" s="30">
        <v>41082</v>
      </c>
      <c r="C4158" s="31" t="s">
        <v>55</v>
      </c>
      <c r="D4158" s="32">
        <v>0</v>
      </c>
      <c r="E4158" s="32">
        <v>6.5537877174100201E-2</v>
      </c>
      <c r="F4158">
        <v>0</v>
      </c>
      <c r="G4158">
        <f>(D4158*Ergebnis!$C$2*Ergebnis!$C$6)</f>
        <v>0</v>
      </c>
      <c r="H4158">
        <f>Ergebnis!$C$3/1000*Eigenverbrauch!E4158</f>
        <v>0.1966136315223006</v>
      </c>
      <c r="I4158">
        <f>Ergebnis!$C$4/1000*Eigenverbrauch!F4158</f>
        <v>0</v>
      </c>
      <c r="J4158">
        <f t="shared" si="192"/>
        <v>0</v>
      </c>
      <c r="K4158">
        <f t="shared" si="193"/>
        <v>0</v>
      </c>
      <c r="L4158">
        <f t="shared" si="194"/>
        <v>0</v>
      </c>
    </row>
    <row r="4159" spans="2:12" x14ac:dyDescent="0.35">
      <c r="B4159" s="30">
        <v>41082</v>
      </c>
      <c r="C4159" s="31" t="s">
        <v>56</v>
      </c>
      <c r="D4159" s="32">
        <v>0</v>
      </c>
      <c r="E4159" s="32">
        <v>6.5494202510669716E-2</v>
      </c>
      <c r="F4159">
        <v>0</v>
      </c>
      <c r="G4159">
        <f>(D4159*Ergebnis!$C$2*Ergebnis!$C$6)</f>
        <v>0</v>
      </c>
      <c r="H4159">
        <f>Ergebnis!$C$3/1000*Eigenverbrauch!E4159</f>
        <v>0.19648260753200913</v>
      </c>
      <c r="I4159">
        <f>Ergebnis!$C$4/1000*Eigenverbrauch!F4159</f>
        <v>0</v>
      </c>
      <c r="J4159">
        <f t="shared" si="192"/>
        <v>0</v>
      </c>
      <c r="K4159">
        <f t="shared" si="193"/>
        <v>0</v>
      </c>
      <c r="L4159">
        <f t="shared" si="194"/>
        <v>0</v>
      </c>
    </row>
    <row r="4160" spans="2:12" x14ac:dyDescent="0.35">
      <c r="B4160" s="30">
        <v>41082</v>
      </c>
      <c r="C4160" s="31" t="s">
        <v>57</v>
      </c>
      <c r="D4160" s="32">
        <v>0</v>
      </c>
      <c r="E4160" s="32">
        <v>7.1075121591043566E-2</v>
      </c>
      <c r="F4160">
        <v>0</v>
      </c>
      <c r="G4160">
        <f>(D4160*Ergebnis!$C$2*Ergebnis!$C$6)</f>
        <v>0</v>
      </c>
      <c r="H4160">
        <f>Ergebnis!$C$3/1000*Eigenverbrauch!E4160</f>
        <v>0.2132253647731307</v>
      </c>
      <c r="I4160">
        <f>Ergebnis!$C$4/1000*Eigenverbrauch!F4160</f>
        <v>0</v>
      </c>
      <c r="J4160">
        <f t="shared" si="192"/>
        <v>0</v>
      </c>
      <c r="K4160">
        <f t="shared" si="193"/>
        <v>0</v>
      </c>
      <c r="L4160">
        <f t="shared" si="194"/>
        <v>0</v>
      </c>
    </row>
    <row r="4161" spans="2:12" x14ac:dyDescent="0.35">
      <c r="B4161" s="30">
        <v>41082</v>
      </c>
      <c r="C4161" s="31" t="s">
        <v>58</v>
      </c>
      <c r="D4161" s="32">
        <v>1.0123151823073811E-6</v>
      </c>
      <c r="E4161" s="32">
        <v>8.332939864235496E-2</v>
      </c>
      <c r="F4161">
        <v>0</v>
      </c>
      <c r="G4161">
        <f>(D4161*Ergebnis!$C$2*Ergebnis!$C$6)</f>
        <v>6.6407875959364204E-3</v>
      </c>
      <c r="H4161">
        <f>Ergebnis!$C$3/1000*Eigenverbrauch!E4161</f>
        <v>0.24998819592706489</v>
      </c>
      <c r="I4161">
        <f>Ergebnis!$C$4/1000*Eigenverbrauch!F4161</f>
        <v>0</v>
      </c>
      <c r="J4161">
        <f t="shared" si="192"/>
        <v>5.644669456545957E-3</v>
      </c>
      <c r="K4161">
        <f t="shared" si="193"/>
        <v>9.9611813939046341E-4</v>
      </c>
      <c r="L4161">
        <f t="shared" si="194"/>
        <v>0</v>
      </c>
    </row>
    <row r="4162" spans="2:12" x14ac:dyDescent="0.35">
      <c r="B4162" s="30">
        <v>41082</v>
      </c>
      <c r="C4162" s="31" t="s">
        <v>59</v>
      </c>
      <c r="D4162" s="32">
        <v>1.6012985611044028E-5</v>
      </c>
      <c r="E4162" s="32">
        <v>0.10251668683899223</v>
      </c>
      <c r="F4162">
        <v>0</v>
      </c>
      <c r="G4162">
        <f>(D4162*Ergebnis!$C$2*Ergebnis!$C$6)</f>
        <v>0.10504518560844882</v>
      </c>
      <c r="H4162">
        <f>Ergebnis!$C$3/1000*Eigenverbrauch!E4162</f>
        <v>0.3075500605169767</v>
      </c>
      <c r="I4162">
        <f>Ergebnis!$C$4/1000*Eigenverbrauch!F4162</f>
        <v>0</v>
      </c>
      <c r="J4162">
        <f t="shared" si="192"/>
        <v>8.9288407767181499E-2</v>
      </c>
      <c r="K4162">
        <f t="shared" si="193"/>
        <v>1.5756777841267319E-2</v>
      </c>
      <c r="L4162">
        <f t="shared" si="194"/>
        <v>0</v>
      </c>
    </row>
    <row r="4163" spans="2:12" x14ac:dyDescent="0.35">
      <c r="B4163" s="30">
        <v>41082</v>
      </c>
      <c r="C4163" s="31" t="s">
        <v>60</v>
      </c>
      <c r="D4163" s="32">
        <v>4.9721766486837861E-5</v>
      </c>
      <c r="E4163" s="32">
        <v>0.11426954118242071</v>
      </c>
      <c r="F4163">
        <v>0</v>
      </c>
      <c r="G4163">
        <f>(D4163*Ergebnis!$C$2*Ergebnis!$C$6)</f>
        <v>0.32617478815365636</v>
      </c>
      <c r="H4163">
        <f>Ergebnis!$C$3/1000*Eigenverbrauch!E4163</f>
        <v>0.3428086235472621</v>
      </c>
      <c r="I4163">
        <f>Ergebnis!$C$4/1000*Eigenverbrauch!F4163</f>
        <v>0</v>
      </c>
      <c r="J4163">
        <f t="shared" si="192"/>
        <v>0.27724856993060792</v>
      </c>
      <c r="K4163">
        <f t="shared" si="193"/>
        <v>4.8926218223048434E-2</v>
      </c>
      <c r="L4163">
        <f t="shared" si="194"/>
        <v>0</v>
      </c>
    </row>
    <row r="4164" spans="2:12" x14ac:dyDescent="0.35">
      <c r="B4164" s="30">
        <v>41082</v>
      </c>
      <c r="C4164" s="31" t="s">
        <v>61</v>
      </c>
      <c r="D4164" s="32">
        <v>1.1589036794856577E-4</v>
      </c>
      <c r="E4164" s="32">
        <v>0.11904257329986075</v>
      </c>
      <c r="F4164">
        <v>0</v>
      </c>
      <c r="G4164">
        <f>(D4164*Ergebnis!$C$2*Ergebnis!$C$6)</f>
        <v>0.76024081374259145</v>
      </c>
      <c r="H4164">
        <f>Ergebnis!$C$3/1000*Eigenverbrauch!E4164</f>
        <v>0.35712771989958225</v>
      </c>
      <c r="I4164">
        <f>Ergebnis!$C$4/1000*Eigenverbrauch!F4164</f>
        <v>0</v>
      </c>
      <c r="J4164">
        <f t="shared" si="192"/>
        <v>0.30355856191464492</v>
      </c>
      <c r="K4164">
        <f t="shared" si="193"/>
        <v>0.45668225182794653</v>
      </c>
      <c r="L4164">
        <f t="shared" si="194"/>
        <v>0</v>
      </c>
    </row>
    <row r="4165" spans="2:12" x14ac:dyDescent="0.35">
      <c r="B4165" s="30">
        <v>41082</v>
      </c>
      <c r="C4165" s="31" t="s">
        <v>62</v>
      </c>
      <c r="D4165" s="32">
        <v>2.6701456302159624E-4</v>
      </c>
      <c r="E4165" s="32">
        <v>0.11603649675528288</v>
      </c>
      <c r="F4165">
        <v>0</v>
      </c>
      <c r="G4165">
        <f>(D4165*Ergebnis!$C$2*Ergebnis!$C$6)</f>
        <v>1.7516155334216714</v>
      </c>
      <c r="H4165">
        <f>Ergebnis!$C$3/1000*Eigenverbrauch!E4165</f>
        <v>0.34810949026584864</v>
      </c>
      <c r="I4165">
        <f>Ergebnis!$C$4/1000*Eigenverbrauch!F4165</f>
        <v>0</v>
      </c>
      <c r="J4165">
        <f t="shared" ref="J4165:J4228" si="195">MIN(G4165,H4165)*0.85</f>
        <v>0.29589306672597132</v>
      </c>
      <c r="K4165">
        <f t="shared" ref="K4165:K4228" si="196">G4165-J4165</f>
        <v>1.4557224666957</v>
      </c>
      <c r="L4165">
        <f t="shared" ref="L4165:L4228" si="197">MIN(I4165,K4165)*0.9</f>
        <v>0</v>
      </c>
    </row>
    <row r="4166" spans="2:12" x14ac:dyDescent="0.35">
      <c r="B4166" s="30">
        <v>41082</v>
      </c>
      <c r="C4166" s="31" t="s">
        <v>63</v>
      </c>
      <c r="D4166" s="32">
        <v>3.732156285109342E-4</v>
      </c>
      <c r="E4166" s="32">
        <v>0.11392920322783533</v>
      </c>
      <c r="F4166">
        <v>0</v>
      </c>
      <c r="G4166">
        <f>(D4166*Ergebnis!$C$2*Ergebnis!$C$6)</f>
        <v>2.4482945230317283</v>
      </c>
      <c r="H4166">
        <f>Ergebnis!$C$3/1000*Eigenverbrauch!E4166</f>
        <v>0.34178760968350597</v>
      </c>
      <c r="I4166">
        <f>Ergebnis!$C$4/1000*Eigenverbrauch!F4166</f>
        <v>0</v>
      </c>
      <c r="J4166">
        <f t="shared" si="195"/>
        <v>0.29051946823098007</v>
      </c>
      <c r="K4166">
        <f t="shared" si="196"/>
        <v>2.1577750548007484</v>
      </c>
      <c r="L4166">
        <f t="shared" si="197"/>
        <v>0</v>
      </c>
    </row>
    <row r="4167" spans="2:12" x14ac:dyDescent="0.35">
      <c r="B4167" s="30">
        <v>41082</v>
      </c>
      <c r="C4167" s="31" t="s">
        <v>64</v>
      </c>
      <c r="D4167" s="32">
        <v>4.1695553255686481E-4</v>
      </c>
      <c r="E4167" s="32">
        <v>0.11807007322616038</v>
      </c>
      <c r="F4167">
        <v>0</v>
      </c>
      <c r="G4167">
        <f>(D4167*Ergebnis!$C$2*Ergebnis!$C$6)</f>
        <v>2.7352282935730332</v>
      </c>
      <c r="H4167">
        <f>Ergebnis!$C$3/1000*Eigenverbrauch!E4167</f>
        <v>0.35421021967848115</v>
      </c>
      <c r="I4167">
        <f>Ergebnis!$C$4/1000*Eigenverbrauch!F4167</f>
        <v>0</v>
      </c>
      <c r="J4167">
        <f t="shared" si="195"/>
        <v>0.30107868672670896</v>
      </c>
      <c r="K4167">
        <f t="shared" si="196"/>
        <v>2.4341496068463244</v>
      </c>
      <c r="L4167">
        <f t="shared" si="197"/>
        <v>0</v>
      </c>
    </row>
    <row r="4168" spans="2:12" x14ac:dyDescent="0.35">
      <c r="B4168" s="30">
        <v>41082</v>
      </c>
      <c r="C4168" s="31" t="s">
        <v>65</v>
      </c>
      <c r="D4168" s="32">
        <v>3.3349869129339395E-4</v>
      </c>
      <c r="E4168" s="32">
        <v>0.12375659041111427</v>
      </c>
      <c r="F4168">
        <v>0</v>
      </c>
      <c r="G4168">
        <f>(D4168*Ergebnis!$C$2*Ergebnis!$C$6)</f>
        <v>2.1877514148846644</v>
      </c>
      <c r="H4168">
        <f>Ergebnis!$C$3/1000*Eigenverbrauch!E4168</f>
        <v>0.37126977123334282</v>
      </c>
      <c r="I4168">
        <f>Ergebnis!$C$4/1000*Eigenverbrauch!F4168</f>
        <v>0</v>
      </c>
      <c r="J4168">
        <f t="shared" si="195"/>
        <v>0.3155793055483414</v>
      </c>
      <c r="K4168">
        <f t="shared" si="196"/>
        <v>1.8721721093363231</v>
      </c>
      <c r="L4168">
        <f t="shared" si="197"/>
        <v>0</v>
      </c>
    </row>
    <row r="4169" spans="2:12" x14ac:dyDescent="0.35">
      <c r="B4169" s="30">
        <v>41082</v>
      </c>
      <c r="C4169" s="31" t="s">
        <v>66</v>
      </c>
      <c r="D4169" s="32">
        <v>1.5463443083505734E-4</v>
      </c>
      <c r="E4169" s="32">
        <v>0.12177561738195655</v>
      </c>
      <c r="F4169">
        <v>0</v>
      </c>
      <c r="G4169">
        <f>(D4169*Ergebnis!$C$2*Ergebnis!$C$6)</f>
        <v>1.0144018662779761</v>
      </c>
      <c r="H4169">
        <f>Ergebnis!$C$3/1000*Eigenverbrauch!E4169</f>
        <v>0.36532685214586968</v>
      </c>
      <c r="I4169">
        <f>Ergebnis!$C$4/1000*Eigenverbrauch!F4169</f>
        <v>0</v>
      </c>
      <c r="J4169">
        <f t="shared" si="195"/>
        <v>0.31052782432398923</v>
      </c>
      <c r="K4169">
        <f t="shared" si="196"/>
        <v>0.70387404195398684</v>
      </c>
      <c r="L4169">
        <f t="shared" si="197"/>
        <v>0</v>
      </c>
    </row>
    <row r="4170" spans="2:12" x14ac:dyDescent="0.35">
      <c r="B4170" s="30">
        <v>41082</v>
      </c>
      <c r="C4170" s="31" t="s">
        <v>67</v>
      </c>
      <c r="D4170" s="32">
        <v>1.3207426391506429E-4</v>
      </c>
      <c r="E4170" s="32">
        <v>0.11520360115594024</v>
      </c>
      <c r="F4170">
        <v>0</v>
      </c>
      <c r="G4170">
        <f>(D4170*Ergebnis!$C$2*Ergebnis!$C$6)</f>
        <v>0.86640717128282174</v>
      </c>
      <c r="H4170">
        <f>Ergebnis!$C$3/1000*Eigenverbrauch!E4170</f>
        <v>0.34561080346782069</v>
      </c>
      <c r="I4170">
        <f>Ergebnis!$C$4/1000*Eigenverbrauch!F4170</f>
        <v>0</v>
      </c>
      <c r="J4170">
        <f t="shared" si="195"/>
        <v>0.29376918294764759</v>
      </c>
      <c r="K4170">
        <f t="shared" si="196"/>
        <v>0.57263798833517421</v>
      </c>
      <c r="L4170">
        <f t="shared" si="197"/>
        <v>0</v>
      </c>
    </row>
    <row r="4171" spans="2:12" x14ac:dyDescent="0.35">
      <c r="B4171" s="30">
        <v>41082</v>
      </c>
      <c r="C4171" s="31" t="s">
        <v>68</v>
      </c>
      <c r="D4171" s="32">
        <v>1.7294813276952725E-4</v>
      </c>
      <c r="E4171" s="32">
        <v>0.11057956805588094</v>
      </c>
      <c r="F4171">
        <v>0</v>
      </c>
      <c r="G4171">
        <f>(D4171*Ergebnis!$C$2*Ergebnis!$C$6)</f>
        <v>1.1345397509680988</v>
      </c>
      <c r="H4171">
        <f>Ergebnis!$C$3/1000*Eigenverbrauch!E4171</f>
        <v>0.33173870416764284</v>
      </c>
      <c r="I4171">
        <f>Ergebnis!$C$4/1000*Eigenverbrauch!F4171</f>
        <v>0</v>
      </c>
      <c r="J4171">
        <f t="shared" si="195"/>
        <v>0.28197789854249639</v>
      </c>
      <c r="K4171">
        <f t="shared" si="196"/>
        <v>0.85256185242560245</v>
      </c>
      <c r="L4171">
        <f t="shared" si="197"/>
        <v>0</v>
      </c>
    </row>
    <row r="4172" spans="2:12" x14ac:dyDescent="0.35">
      <c r="B4172" s="30">
        <v>41082</v>
      </c>
      <c r="C4172" s="31" t="s">
        <v>69</v>
      </c>
      <c r="D4172" s="32">
        <v>1.2459364912632533E-4</v>
      </c>
      <c r="E4172" s="32">
        <v>0.10901168374016587</v>
      </c>
      <c r="F4172">
        <v>0</v>
      </c>
      <c r="G4172">
        <f>(D4172*Ergebnis!$C$2*Ergebnis!$C$6)</f>
        <v>0.81733433826869417</v>
      </c>
      <c r="H4172">
        <f>Ergebnis!$C$3/1000*Eigenverbrauch!E4172</f>
        <v>0.32703505122049759</v>
      </c>
      <c r="I4172">
        <f>Ergebnis!$C$4/1000*Eigenverbrauch!F4172</f>
        <v>0</v>
      </c>
      <c r="J4172">
        <f t="shared" si="195"/>
        <v>0.27797979353742291</v>
      </c>
      <c r="K4172">
        <f t="shared" si="196"/>
        <v>0.53935454473127131</v>
      </c>
      <c r="L4172">
        <f t="shared" si="197"/>
        <v>0</v>
      </c>
    </row>
    <row r="4173" spans="2:12" x14ac:dyDescent="0.35">
      <c r="B4173" s="30">
        <v>41082</v>
      </c>
      <c r="C4173" s="31" t="s">
        <v>70</v>
      </c>
      <c r="D4173" s="32">
        <v>9.4999863731858906E-5</v>
      </c>
      <c r="E4173" s="32">
        <v>0.11644647151839617</v>
      </c>
      <c r="F4173">
        <v>0</v>
      </c>
      <c r="G4173">
        <f>(D4173*Ergebnis!$C$2*Ergebnis!$C$6)</f>
        <v>0.62319910608099438</v>
      </c>
      <c r="H4173">
        <f>Ergebnis!$C$3/1000*Eigenverbrauch!E4173</f>
        <v>0.34933941455518852</v>
      </c>
      <c r="I4173">
        <f>Ergebnis!$C$4/1000*Eigenverbrauch!F4173</f>
        <v>0</v>
      </c>
      <c r="J4173">
        <f t="shared" si="195"/>
        <v>0.29693850237191022</v>
      </c>
      <c r="K4173">
        <f t="shared" si="196"/>
        <v>0.32626060370908416</v>
      </c>
      <c r="L4173">
        <f t="shared" si="197"/>
        <v>0</v>
      </c>
    </row>
    <row r="4174" spans="2:12" x14ac:dyDescent="0.35">
      <c r="B4174" s="30">
        <v>41082</v>
      </c>
      <c r="C4174" s="31" t="s">
        <v>71</v>
      </c>
      <c r="D4174" s="32">
        <v>7.0349331695153196E-5</v>
      </c>
      <c r="E4174" s="32">
        <v>0.13281735756405599</v>
      </c>
      <c r="F4174">
        <v>0</v>
      </c>
      <c r="G4174">
        <f>(D4174*Ergebnis!$C$2*Ergebnis!$C$6)</f>
        <v>0.46149161592020499</v>
      </c>
      <c r="H4174">
        <f>Ergebnis!$C$3/1000*Eigenverbrauch!E4174</f>
        <v>0.39845207269216798</v>
      </c>
      <c r="I4174">
        <f>Ergebnis!$C$4/1000*Eigenverbrauch!F4174</f>
        <v>0</v>
      </c>
      <c r="J4174">
        <f t="shared" si="195"/>
        <v>0.33868426178834277</v>
      </c>
      <c r="K4174">
        <f t="shared" si="196"/>
        <v>0.12280735413186222</v>
      </c>
      <c r="L4174">
        <f t="shared" si="197"/>
        <v>0</v>
      </c>
    </row>
    <row r="4175" spans="2:12" x14ac:dyDescent="0.35">
      <c r="B4175" s="30">
        <v>41082</v>
      </c>
      <c r="C4175" s="31" t="s">
        <v>72</v>
      </c>
      <c r="D4175" s="32">
        <v>5.3153120546347295E-5</v>
      </c>
      <c r="E4175" s="32">
        <v>0.13870609611315737</v>
      </c>
      <c r="F4175">
        <v>0</v>
      </c>
      <c r="G4175">
        <f>(D4175*Ergebnis!$C$2*Ergebnis!$C$6)</f>
        <v>0.34868447078403825</v>
      </c>
      <c r="H4175">
        <f>Ergebnis!$C$3/1000*Eigenverbrauch!E4175</f>
        <v>0.41611828833947212</v>
      </c>
      <c r="I4175">
        <f>Ergebnis!$C$4/1000*Eigenverbrauch!F4175</f>
        <v>0</v>
      </c>
      <c r="J4175">
        <f t="shared" si="195"/>
        <v>0.29638180016643251</v>
      </c>
      <c r="K4175">
        <f t="shared" si="196"/>
        <v>5.230267061760574E-2</v>
      </c>
      <c r="L4175">
        <f t="shared" si="197"/>
        <v>0</v>
      </c>
    </row>
    <row r="4176" spans="2:12" x14ac:dyDescent="0.35">
      <c r="B4176" s="30">
        <v>41082</v>
      </c>
      <c r="C4176" s="31" t="s">
        <v>73</v>
      </c>
      <c r="D4176" s="32">
        <v>1.6459981925309623E-5</v>
      </c>
      <c r="E4176" s="32">
        <v>0.14634644350551015</v>
      </c>
      <c r="F4176">
        <v>0</v>
      </c>
      <c r="G4176">
        <f>(D4176*Ergebnis!$C$2*Ergebnis!$C$6)</f>
        <v>0.10797748143003112</v>
      </c>
      <c r="H4176">
        <f>Ergebnis!$C$3/1000*Eigenverbrauch!E4176</f>
        <v>0.43903933051653043</v>
      </c>
      <c r="I4176">
        <f>Ergebnis!$C$4/1000*Eigenverbrauch!F4176</f>
        <v>0</v>
      </c>
      <c r="J4176">
        <f t="shared" si="195"/>
        <v>9.178085921552645E-2</v>
      </c>
      <c r="K4176">
        <f t="shared" si="196"/>
        <v>1.6196622214504672E-2</v>
      </c>
      <c r="L4176">
        <f t="shared" si="197"/>
        <v>0</v>
      </c>
    </row>
    <row r="4177" spans="2:12" x14ac:dyDescent="0.35">
      <c r="B4177" s="30">
        <v>41082</v>
      </c>
      <c r="C4177" s="31" t="s">
        <v>74</v>
      </c>
      <c r="D4177" s="32">
        <v>3.2867376048940941E-7</v>
      </c>
      <c r="E4177" s="32">
        <v>0.14327986092292191</v>
      </c>
      <c r="F4177">
        <v>0</v>
      </c>
      <c r="G4177">
        <f>(D4177*Ergebnis!$C$2*Ergebnis!$C$6)</f>
        <v>2.1560998688105256E-3</v>
      </c>
      <c r="H4177">
        <f>Ergebnis!$C$3/1000*Eigenverbrauch!E4177</f>
        <v>0.42983958276876577</v>
      </c>
      <c r="I4177">
        <f>Ergebnis!$C$4/1000*Eigenverbrauch!F4177</f>
        <v>0</v>
      </c>
      <c r="J4177">
        <f t="shared" si="195"/>
        <v>1.8326848884889467E-3</v>
      </c>
      <c r="K4177">
        <f t="shared" si="196"/>
        <v>3.2341498032157886E-4</v>
      </c>
      <c r="L4177">
        <f t="shared" si="197"/>
        <v>0</v>
      </c>
    </row>
    <row r="4178" spans="2:12" x14ac:dyDescent="0.35">
      <c r="B4178" s="30">
        <v>41082</v>
      </c>
      <c r="C4178" s="31" t="s">
        <v>75</v>
      </c>
      <c r="D4178" s="32">
        <v>0</v>
      </c>
      <c r="E4178" s="32">
        <v>0.12506211812177023</v>
      </c>
      <c r="F4178">
        <v>0</v>
      </c>
      <c r="G4178">
        <f>(D4178*Ergebnis!$C$2*Ergebnis!$C$6)</f>
        <v>0</v>
      </c>
      <c r="H4178">
        <f>Ergebnis!$C$3/1000*Eigenverbrauch!E4178</f>
        <v>0.37518635436531067</v>
      </c>
      <c r="I4178">
        <f>Ergebnis!$C$4/1000*Eigenverbrauch!F4178</f>
        <v>0</v>
      </c>
      <c r="J4178">
        <f t="shared" si="195"/>
        <v>0</v>
      </c>
      <c r="K4178">
        <f t="shared" si="196"/>
        <v>0</v>
      </c>
      <c r="L4178">
        <f t="shared" si="197"/>
        <v>0</v>
      </c>
    </row>
    <row r="4179" spans="2:12" x14ac:dyDescent="0.35">
      <c r="B4179" s="30">
        <v>41082</v>
      </c>
      <c r="C4179" s="31" t="s">
        <v>76</v>
      </c>
      <c r="D4179" s="32">
        <v>0</v>
      </c>
      <c r="E4179" s="32">
        <v>9.8434261738431186E-2</v>
      </c>
      <c r="F4179">
        <v>0</v>
      </c>
      <c r="G4179">
        <f>(D4179*Ergebnis!$C$2*Ergebnis!$C$6)</f>
        <v>0</v>
      </c>
      <c r="H4179">
        <f>Ergebnis!$C$3/1000*Eigenverbrauch!E4179</f>
        <v>0.29530278521529357</v>
      </c>
      <c r="I4179">
        <f>Ergebnis!$C$4/1000*Eigenverbrauch!F4179</f>
        <v>0</v>
      </c>
      <c r="J4179">
        <f t="shared" si="195"/>
        <v>0</v>
      </c>
      <c r="K4179">
        <f t="shared" si="196"/>
        <v>0</v>
      </c>
      <c r="L4179">
        <f t="shared" si="197"/>
        <v>0</v>
      </c>
    </row>
    <row r="4180" spans="2:12" x14ac:dyDescent="0.35">
      <c r="B4180" s="30">
        <v>41083</v>
      </c>
      <c r="C4180" s="31" t="s">
        <v>53</v>
      </c>
      <c r="D4180" s="32">
        <v>0</v>
      </c>
      <c r="E4180" s="32">
        <v>7.7564920069687487E-2</v>
      </c>
      <c r="F4180">
        <v>0</v>
      </c>
      <c r="G4180">
        <f>(D4180*Ergebnis!$C$2*Ergebnis!$C$6)</f>
        <v>0</v>
      </c>
      <c r="H4180">
        <f>Ergebnis!$C$3/1000*Eigenverbrauch!E4180</f>
        <v>0.23269476020906246</v>
      </c>
      <c r="I4180">
        <f>Ergebnis!$C$4/1000*Eigenverbrauch!F4180</f>
        <v>0</v>
      </c>
      <c r="J4180">
        <f t="shared" si="195"/>
        <v>0</v>
      </c>
      <c r="K4180">
        <f t="shared" si="196"/>
        <v>0</v>
      </c>
      <c r="L4180">
        <f t="shared" si="197"/>
        <v>0</v>
      </c>
    </row>
    <row r="4181" spans="2:12" x14ac:dyDescent="0.35">
      <c r="B4181" s="30">
        <v>41083</v>
      </c>
      <c r="C4181" s="31" t="s">
        <v>54</v>
      </c>
      <c r="D4181" s="32">
        <v>0</v>
      </c>
      <c r="E4181" s="32">
        <v>7.0652547562002788E-2</v>
      </c>
      <c r="F4181">
        <v>0</v>
      </c>
      <c r="G4181">
        <f>(D4181*Ergebnis!$C$2*Ergebnis!$C$6)</f>
        <v>0</v>
      </c>
      <c r="H4181">
        <f>Ergebnis!$C$3/1000*Eigenverbrauch!E4181</f>
        <v>0.21195764268600836</v>
      </c>
      <c r="I4181">
        <f>Ergebnis!$C$4/1000*Eigenverbrauch!F4181</f>
        <v>0</v>
      </c>
      <c r="J4181">
        <f t="shared" si="195"/>
        <v>0</v>
      </c>
      <c r="K4181">
        <f t="shared" si="196"/>
        <v>0</v>
      </c>
      <c r="L4181">
        <f t="shared" si="197"/>
        <v>0</v>
      </c>
    </row>
    <row r="4182" spans="2:12" x14ac:dyDescent="0.35">
      <c r="B4182" s="30">
        <v>41083</v>
      </c>
      <c r="C4182" s="31" t="s">
        <v>55</v>
      </c>
      <c r="D4182" s="32">
        <v>0</v>
      </c>
      <c r="E4182" s="32">
        <v>6.8412342905065524E-2</v>
      </c>
      <c r="F4182">
        <v>0</v>
      </c>
      <c r="G4182">
        <f>(D4182*Ergebnis!$C$2*Ergebnis!$C$6)</f>
        <v>0</v>
      </c>
      <c r="H4182">
        <f>Ergebnis!$C$3/1000*Eigenverbrauch!E4182</f>
        <v>0.20523702871519656</v>
      </c>
      <c r="I4182">
        <f>Ergebnis!$C$4/1000*Eigenverbrauch!F4182</f>
        <v>0</v>
      </c>
      <c r="J4182">
        <f t="shared" si="195"/>
        <v>0</v>
      </c>
      <c r="K4182">
        <f t="shared" si="196"/>
        <v>0</v>
      </c>
      <c r="L4182">
        <f t="shared" si="197"/>
        <v>0</v>
      </c>
    </row>
    <row r="4183" spans="2:12" x14ac:dyDescent="0.35">
      <c r="B4183" s="30">
        <v>41083</v>
      </c>
      <c r="C4183" s="31" t="s">
        <v>56</v>
      </c>
      <c r="D4183" s="32">
        <v>0</v>
      </c>
      <c r="E4183" s="32">
        <v>6.8349441089423632E-2</v>
      </c>
      <c r="F4183">
        <v>0</v>
      </c>
      <c r="G4183">
        <f>(D4183*Ergebnis!$C$2*Ergebnis!$C$6)</f>
        <v>0</v>
      </c>
      <c r="H4183">
        <f>Ergebnis!$C$3/1000*Eigenverbrauch!E4183</f>
        <v>0.20504832326827088</v>
      </c>
      <c r="I4183">
        <f>Ergebnis!$C$4/1000*Eigenverbrauch!F4183</f>
        <v>0</v>
      </c>
      <c r="J4183">
        <f t="shared" si="195"/>
        <v>0</v>
      </c>
      <c r="K4183">
        <f t="shared" si="196"/>
        <v>0</v>
      </c>
      <c r="L4183">
        <f t="shared" si="197"/>
        <v>0</v>
      </c>
    </row>
    <row r="4184" spans="2:12" x14ac:dyDescent="0.35">
      <c r="B4184" s="30">
        <v>41083</v>
      </c>
      <c r="C4184" s="31" t="s">
        <v>57</v>
      </c>
      <c r="D4184" s="32">
        <v>0</v>
      </c>
      <c r="E4184" s="32">
        <v>7.0883291415507518E-2</v>
      </c>
      <c r="F4184">
        <v>0</v>
      </c>
      <c r="G4184">
        <f>(D4184*Ergebnis!$C$2*Ergebnis!$C$6)</f>
        <v>0</v>
      </c>
      <c r="H4184">
        <f>Ergebnis!$C$3/1000*Eigenverbrauch!E4184</f>
        <v>0.21264987424652254</v>
      </c>
      <c r="I4184">
        <f>Ergebnis!$C$4/1000*Eigenverbrauch!F4184</f>
        <v>0</v>
      </c>
      <c r="J4184">
        <f t="shared" si="195"/>
        <v>0</v>
      </c>
      <c r="K4184">
        <f t="shared" si="196"/>
        <v>0</v>
      </c>
      <c r="L4184">
        <f t="shared" si="197"/>
        <v>0</v>
      </c>
    </row>
    <row r="4185" spans="2:12" x14ac:dyDescent="0.35">
      <c r="B4185" s="30">
        <v>41083</v>
      </c>
      <c r="C4185" s="31" t="s">
        <v>58</v>
      </c>
      <c r="D4185" s="32">
        <v>0</v>
      </c>
      <c r="E4185" s="32">
        <v>8.1205294495551472E-2</v>
      </c>
      <c r="F4185">
        <v>0</v>
      </c>
      <c r="G4185">
        <f>(D4185*Ergebnis!$C$2*Ergebnis!$C$6)</f>
        <v>0</v>
      </c>
      <c r="H4185">
        <f>Ergebnis!$C$3/1000*Eigenverbrauch!E4185</f>
        <v>0.24361588348665442</v>
      </c>
      <c r="I4185">
        <f>Ergebnis!$C$4/1000*Eigenverbrauch!F4185</f>
        <v>0</v>
      </c>
      <c r="J4185">
        <f t="shared" si="195"/>
        <v>0</v>
      </c>
      <c r="K4185">
        <f t="shared" si="196"/>
        <v>0</v>
      </c>
      <c r="L4185">
        <f t="shared" si="197"/>
        <v>0</v>
      </c>
    </row>
    <row r="4186" spans="2:12" x14ac:dyDescent="0.35">
      <c r="B4186" s="30">
        <v>41083</v>
      </c>
      <c r="C4186" s="31" t="s">
        <v>59</v>
      </c>
      <c r="D4186" s="32">
        <v>1.6828096537057762E-5</v>
      </c>
      <c r="E4186" s="32">
        <v>0.10125774464089202</v>
      </c>
      <c r="F4186">
        <v>0</v>
      </c>
      <c r="G4186">
        <f>(D4186*Ergebnis!$C$2*Ergebnis!$C$6)</f>
        <v>0.11039231328309893</v>
      </c>
      <c r="H4186">
        <f>Ergebnis!$C$3/1000*Eigenverbrauch!E4186</f>
        <v>0.30377323392267608</v>
      </c>
      <c r="I4186">
        <f>Ergebnis!$C$4/1000*Eigenverbrauch!F4186</f>
        <v>0</v>
      </c>
      <c r="J4186">
        <f t="shared" si="195"/>
        <v>9.3833466290634091E-2</v>
      </c>
      <c r="K4186">
        <f t="shared" si="196"/>
        <v>1.6558846992464835E-2</v>
      </c>
      <c r="L4186">
        <f t="shared" si="197"/>
        <v>0</v>
      </c>
    </row>
    <row r="4187" spans="2:12" x14ac:dyDescent="0.35">
      <c r="B4187" s="30">
        <v>41083</v>
      </c>
      <c r="C4187" s="31" t="s">
        <v>60</v>
      </c>
      <c r="D4187" s="32">
        <v>4.3306054682084586E-5</v>
      </c>
      <c r="E4187" s="32">
        <v>0.12850016427160893</v>
      </c>
      <c r="F4187">
        <v>0</v>
      </c>
      <c r="G4187">
        <f>(D4187*Ergebnis!$C$2*Ergebnis!$C$6)</f>
        <v>0.28408771871447491</v>
      </c>
      <c r="H4187">
        <f>Ergebnis!$C$3/1000*Eigenverbrauch!E4187</f>
        <v>0.38550049281482679</v>
      </c>
      <c r="I4187">
        <f>Ergebnis!$C$4/1000*Eigenverbrauch!F4187</f>
        <v>0</v>
      </c>
      <c r="J4187">
        <f t="shared" si="195"/>
        <v>0.24147456090730368</v>
      </c>
      <c r="K4187">
        <f t="shared" si="196"/>
        <v>4.2613157807171231E-2</v>
      </c>
      <c r="L4187">
        <f t="shared" si="197"/>
        <v>0</v>
      </c>
    </row>
    <row r="4188" spans="2:12" x14ac:dyDescent="0.35">
      <c r="B4188" s="30">
        <v>41083</v>
      </c>
      <c r="C4188" s="31" t="s">
        <v>61</v>
      </c>
      <c r="D4188" s="32">
        <v>9.2501943152139383E-5</v>
      </c>
      <c r="E4188" s="32">
        <v>0.15019825881052862</v>
      </c>
      <c r="F4188">
        <v>0</v>
      </c>
      <c r="G4188">
        <f>(D4188*Ergebnis!$C$2*Ergebnis!$C$6)</f>
        <v>0.60681274707803434</v>
      </c>
      <c r="H4188">
        <f>Ergebnis!$C$3/1000*Eigenverbrauch!E4188</f>
        <v>0.45059477643158585</v>
      </c>
      <c r="I4188">
        <f>Ergebnis!$C$4/1000*Eigenverbrauch!F4188</f>
        <v>0</v>
      </c>
      <c r="J4188">
        <f t="shared" si="195"/>
        <v>0.38300555996684799</v>
      </c>
      <c r="K4188">
        <f t="shared" si="196"/>
        <v>0.22380718711118636</v>
      </c>
      <c r="L4188">
        <f t="shared" si="197"/>
        <v>0</v>
      </c>
    </row>
    <row r="4189" spans="2:12" x14ac:dyDescent="0.35">
      <c r="B4189" s="30">
        <v>41083</v>
      </c>
      <c r="C4189" s="31" t="s">
        <v>62</v>
      </c>
      <c r="D4189" s="32">
        <v>2.5497195643726424E-4</v>
      </c>
      <c r="E4189" s="32">
        <v>0.16633985575145921</v>
      </c>
      <c r="F4189">
        <v>0</v>
      </c>
      <c r="G4189">
        <f>(D4189*Ergebnis!$C$2*Ergebnis!$C$6)</f>
        <v>1.6726160342284533</v>
      </c>
      <c r="H4189">
        <f>Ergebnis!$C$3/1000*Eigenverbrauch!E4189</f>
        <v>0.49901956725437763</v>
      </c>
      <c r="I4189">
        <f>Ergebnis!$C$4/1000*Eigenverbrauch!F4189</f>
        <v>0</v>
      </c>
      <c r="J4189">
        <f t="shared" si="195"/>
        <v>0.42416663216622097</v>
      </c>
      <c r="K4189">
        <f t="shared" si="196"/>
        <v>1.2484494020622323</v>
      </c>
      <c r="L4189">
        <f t="shared" si="197"/>
        <v>0</v>
      </c>
    </row>
    <row r="4190" spans="2:12" x14ac:dyDescent="0.35">
      <c r="B4190" s="30">
        <v>41083</v>
      </c>
      <c r="C4190" s="31" t="s">
        <v>63</v>
      </c>
      <c r="D4190" s="32">
        <v>5.1939657022620391E-4</v>
      </c>
      <c r="E4190" s="32">
        <v>0.17003139414484497</v>
      </c>
      <c r="F4190">
        <v>0</v>
      </c>
      <c r="G4190">
        <f>(D4190*Ergebnis!$C$2*Ergebnis!$C$6)</f>
        <v>3.4072415006838979</v>
      </c>
      <c r="H4190">
        <f>Ergebnis!$C$3/1000*Eigenverbrauch!E4190</f>
        <v>0.51009418243453486</v>
      </c>
      <c r="I4190">
        <f>Ergebnis!$C$4/1000*Eigenverbrauch!F4190</f>
        <v>0</v>
      </c>
      <c r="J4190">
        <f t="shared" si="195"/>
        <v>0.4335800550693546</v>
      </c>
      <c r="K4190">
        <f t="shared" si="196"/>
        <v>2.9736614456145434</v>
      </c>
      <c r="L4190">
        <f t="shared" si="197"/>
        <v>0</v>
      </c>
    </row>
    <row r="4191" spans="2:12" x14ac:dyDescent="0.35">
      <c r="B4191" s="30">
        <v>41083</v>
      </c>
      <c r="C4191" s="31" t="s">
        <v>64</v>
      </c>
      <c r="D4191" s="32">
        <v>6.5197041825721216E-4</v>
      </c>
      <c r="E4191" s="32">
        <v>0.16766427755048188</v>
      </c>
      <c r="F4191">
        <v>0</v>
      </c>
      <c r="G4191">
        <f>(D4191*Ergebnis!$C$2*Ergebnis!$C$6)</f>
        <v>4.2769259437673117</v>
      </c>
      <c r="H4191">
        <f>Ergebnis!$C$3/1000*Eigenverbrauch!E4191</f>
        <v>0.50299283265144568</v>
      </c>
      <c r="I4191">
        <f>Ergebnis!$C$4/1000*Eigenverbrauch!F4191</f>
        <v>0</v>
      </c>
      <c r="J4191">
        <f t="shared" si="195"/>
        <v>0.4275439077537288</v>
      </c>
      <c r="K4191">
        <f t="shared" si="196"/>
        <v>3.8493820360135831</v>
      </c>
      <c r="L4191">
        <f t="shared" si="197"/>
        <v>0</v>
      </c>
    </row>
    <row r="4192" spans="2:12" x14ac:dyDescent="0.35">
      <c r="B4192" s="30">
        <v>41083</v>
      </c>
      <c r="C4192" s="31" t="s">
        <v>65</v>
      </c>
      <c r="D4192" s="32">
        <v>3.720455499235919E-4</v>
      </c>
      <c r="E4192" s="32">
        <v>0.16149893910692956</v>
      </c>
      <c r="F4192">
        <v>0</v>
      </c>
      <c r="G4192">
        <f>(D4192*Ergebnis!$C$2*Ergebnis!$C$6)</f>
        <v>2.4406188074987627</v>
      </c>
      <c r="H4192">
        <f>Ergebnis!$C$3/1000*Eigenverbrauch!E4192</f>
        <v>0.48449681732078864</v>
      </c>
      <c r="I4192">
        <f>Ergebnis!$C$4/1000*Eigenverbrauch!F4192</f>
        <v>0</v>
      </c>
      <c r="J4192">
        <f t="shared" si="195"/>
        <v>0.41182229472267035</v>
      </c>
      <c r="K4192">
        <f t="shared" si="196"/>
        <v>2.0287965127760925</v>
      </c>
      <c r="L4192">
        <f t="shared" si="197"/>
        <v>0</v>
      </c>
    </row>
    <row r="4193" spans="2:12" x14ac:dyDescent="0.35">
      <c r="B4193" s="30">
        <v>41083</v>
      </c>
      <c r="C4193" s="31" t="s">
        <v>66</v>
      </c>
      <c r="D4193" s="32">
        <v>2.4580853199481954E-4</v>
      </c>
      <c r="E4193" s="32">
        <v>0.14963383554198595</v>
      </c>
      <c r="F4193">
        <v>0</v>
      </c>
      <c r="G4193">
        <f>(D4193*Ergebnis!$C$2*Ergebnis!$C$6)</f>
        <v>1.6125039698860162</v>
      </c>
      <c r="H4193">
        <f>Ergebnis!$C$3/1000*Eigenverbrauch!E4193</f>
        <v>0.44890150662595785</v>
      </c>
      <c r="I4193">
        <f>Ergebnis!$C$4/1000*Eigenverbrauch!F4193</f>
        <v>0</v>
      </c>
      <c r="J4193">
        <f t="shared" si="195"/>
        <v>0.38156628063206416</v>
      </c>
      <c r="K4193">
        <f t="shared" si="196"/>
        <v>1.2309376892539521</v>
      </c>
      <c r="L4193">
        <f t="shared" si="197"/>
        <v>0</v>
      </c>
    </row>
    <row r="4194" spans="2:12" x14ac:dyDescent="0.35">
      <c r="B4194" s="30">
        <v>41083</v>
      </c>
      <c r="C4194" s="31" t="s">
        <v>67</v>
      </c>
      <c r="D4194" s="32">
        <v>3.8594187651708412E-4</v>
      </c>
      <c r="E4194" s="32">
        <v>0.13789085310488594</v>
      </c>
      <c r="F4194">
        <v>0</v>
      </c>
      <c r="G4194">
        <f>(D4194*Ergebnis!$C$2*Ergebnis!$C$6)</f>
        <v>2.5317787099520719</v>
      </c>
      <c r="H4194">
        <f>Ergebnis!$C$3/1000*Eigenverbrauch!E4194</f>
        <v>0.41367255931465785</v>
      </c>
      <c r="I4194">
        <f>Ergebnis!$C$4/1000*Eigenverbrauch!F4194</f>
        <v>0</v>
      </c>
      <c r="J4194">
        <f t="shared" si="195"/>
        <v>0.35162167541745915</v>
      </c>
      <c r="K4194">
        <f t="shared" si="196"/>
        <v>2.1801570345346128</v>
      </c>
      <c r="L4194">
        <f t="shared" si="197"/>
        <v>0</v>
      </c>
    </row>
    <row r="4195" spans="2:12" x14ac:dyDescent="0.35">
      <c r="B4195" s="30">
        <v>41083</v>
      </c>
      <c r="C4195" s="31" t="s">
        <v>68</v>
      </c>
      <c r="D4195" s="32">
        <v>2.9631911550683198E-4</v>
      </c>
      <c r="E4195" s="32">
        <v>0.12808346261394712</v>
      </c>
      <c r="F4195">
        <v>0</v>
      </c>
      <c r="G4195">
        <f>(D4195*Ergebnis!$C$2*Ergebnis!$C$6)</f>
        <v>1.9438533977248178</v>
      </c>
      <c r="H4195">
        <f>Ergebnis!$C$3/1000*Eigenverbrauch!E4195</f>
        <v>0.3842503878418414</v>
      </c>
      <c r="I4195">
        <f>Ergebnis!$C$4/1000*Eigenverbrauch!F4195</f>
        <v>0</v>
      </c>
      <c r="J4195">
        <f t="shared" si="195"/>
        <v>0.32661282966556521</v>
      </c>
      <c r="K4195">
        <f t="shared" si="196"/>
        <v>1.6172405680592525</v>
      </c>
      <c r="L4195">
        <f t="shared" si="197"/>
        <v>0</v>
      </c>
    </row>
    <row r="4196" spans="2:12" x14ac:dyDescent="0.35">
      <c r="B4196" s="30">
        <v>41083</v>
      </c>
      <c r="C4196" s="31" t="s">
        <v>69</v>
      </c>
      <c r="D4196" s="32">
        <v>1.162584825603139E-4</v>
      </c>
      <c r="E4196" s="32">
        <v>0.126932124524646</v>
      </c>
      <c r="F4196">
        <v>0</v>
      </c>
      <c r="G4196">
        <f>(D4196*Ergebnis!$C$2*Ergebnis!$C$6)</f>
        <v>0.76265564559565924</v>
      </c>
      <c r="H4196">
        <f>Ergebnis!$C$3/1000*Eigenverbrauch!E4196</f>
        <v>0.38079637357393803</v>
      </c>
      <c r="I4196">
        <f>Ergebnis!$C$4/1000*Eigenverbrauch!F4196</f>
        <v>0</v>
      </c>
      <c r="J4196">
        <f t="shared" si="195"/>
        <v>0.32367691753784733</v>
      </c>
      <c r="K4196">
        <f t="shared" si="196"/>
        <v>0.43897872805781191</v>
      </c>
      <c r="L4196">
        <f t="shared" si="197"/>
        <v>0</v>
      </c>
    </row>
    <row r="4197" spans="2:12" x14ac:dyDescent="0.35">
      <c r="B4197" s="30">
        <v>41083</v>
      </c>
      <c r="C4197" s="31" t="s">
        <v>70</v>
      </c>
      <c r="D4197" s="32">
        <v>1.9671781912812132E-4</v>
      </c>
      <c r="E4197" s="32">
        <v>0.13342571243377238</v>
      </c>
      <c r="F4197">
        <v>0</v>
      </c>
      <c r="G4197">
        <f>(D4197*Ergebnis!$C$2*Ergebnis!$C$6)</f>
        <v>1.2904688934804758</v>
      </c>
      <c r="H4197">
        <f>Ergebnis!$C$3/1000*Eigenverbrauch!E4197</f>
        <v>0.40027713730131714</v>
      </c>
      <c r="I4197">
        <f>Ergebnis!$C$4/1000*Eigenverbrauch!F4197</f>
        <v>0</v>
      </c>
      <c r="J4197">
        <f t="shared" si="195"/>
        <v>0.34023556670611954</v>
      </c>
      <c r="K4197">
        <f t="shared" si="196"/>
        <v>0.95023332677435624</v>
      </c>
      <c r="L4197">
        <f t="shared" si="197"/>
        <v>0</v>
      </c>
    </row>
    <row r="4198" spans="2:12" x14ac:dyDescent="0.35">
      <c r="B4198" s="30">
        <v>41083</v>
      </c>
      <c r="C4198" s="31" t="s">
        <v>71</v>
      </c>
      <c r="D4198" s="32">
        <v>8.8097714761581309E-5</v>
      </c>
      <c r="E4198" s="32">
        <v>0.1443263979564032</v>
      </c>
      <c r="F4198">
        <v>0</v>
      </c>
      <c r="G4198">
        <f>(D4198*Ergebnis!$C$2*Ergebnis!$C$6)</f>
        <v>0.57792100883597342</v>
      </c>
      <c r="H4198">
        <f>Ergebnis!$C$3/1000*Eigenverbrauch!E4198</f>
        <v>0.43297919386920958</v>
      </c>
      <c r="I4198">
        <f>Ergebnis!$C$4/1000*Eigenverbrauch!F4198</f>
        <v>0</v>
      </c>
      <c r="J4198">
        <f t="shared" si="195"/>
        <v>0.36803231478882814</v>
      </c>
      <c r="K4198">
        <f t="shared" si="196"/>
        <v>0.20988869404714527</v>
      </c>
      <c r="L4198">
        <f t="shared" si="197"/>
        <v>0</v>
      </c>
    </row>
    <row r="4199" spans="2:12" x14ac:dyDescent="0.35">
      <c r="B4199" s="30">
        <v>41083</v>
      </c>
      <c r="C4199" s="31" t="s">
        <v>72</v>
      </c>
      <c r="D4199" s="32">
        <v>4.232003340061636E-5</v>
      </c>
      <c r="E4199" s="32">
        <v>0.14272460866360853</v>
      </c>
      <c r="F4199">
        <v>0</v>
      </c>
      <c r="G4199">
        <f>(D4199*Ergebnis!$C$2*Ergebnis!$C$6)</f>
        <v>0.27761941910804333</v>
      </c>
      <c r="H4199">
        <f>Ergebnis!$C$3/1000*Eigenverbrauch!E4199</f>
        <v>0.4281738259908256</v>
      </c>
      <c r="I4199">
        <f>Ergebnis!$C$4/1000*Eigenverbrauch!F4199</f>
        <v>0</v>
      </c>
      <c r="J4199">
        <f t="shared" si="195"/>
        <v>0.23597650624183683</v>
      </c>
      <c r="K4199">
        <f t="shared" si="196"/>
        <v>4.16429128662065E-2</v>
      </c>
      <c r="L4199">
        <f t="shared" si="197"/>
        <v>0</v>
      </c>
    </row>
    <row r="4200" spans="2:12" x14ac:dyDescent="0.35">
      <c r="B4200" s="30">
        <v>41083</v>
      </c>
      <c r="C4200" s="31" t="s">
        <v>73</v>
      </c>
      <c r="D4200" s="32">
        <v>1.8537200091602692E-5</v>
      </c>
      <c r="E4200" s="32">
        <v>0.13364461471295067</v>
      </c>
      <c r="F4200">
        <v>0</v>
      </c>
      <c r="G4200">
        <f>(D4200*Ergebnis!$C$2*Ergebnis!$C$6)</f>
        <v>0.12160403260091367</v>
      </c>
      <c r="H4200">
        <f>Ergebnis!$C$3/1000*Eigenverbrauch!E4200</f>
        <v>0.40093384413885202</v>
      </c>
      <c r="I4200">
        <f>Ergebnis!$C$4/1000*Eigenverbrauch!F4200</f>
        <v>0</v>
      </c>
      <c r="J4200">
        <f t="shared" si="195"/>
        <v>0.10336342771077661</v>
      </c>
      <c r="K4200">
        <f t="shared" si="196"/>
        <v>1.8240604890137055E-2</v>
      </c>
      <c r="L4200">
        <f t="shared" si="197"/>
        <v>0</v>
      </c>
    </row>
    <row r="4201" spans="2:12" x14ac:dyDescent="0.35">
      <c r="B4201" s="30">
        <v>41083</v>
      </c>
      <c r="C4201" s="31" t="s">
        <v>74</v>
      </c>
      <c r="D4201" s="32">
        <v>8.8084567811161723E-7</v>
      </c>
      <c r="E4201" s="32">
        <v>0.12537716212470457</v>
      </c>
      <c r="F4201">
        <v>0</v>
      </c>
      <c r="G4201">
        <f>(D4201*Ergebnis!$C$2*Ergebnis!$C$6)</f>
        <v>5.778347648412209E-3</v>
      </c>
      <c r="H4201">
        <f>Ergebnis!$C$3/1000*Eigenverbrauch!E4201</f>
        <v>0.3761314863741137</v>
      </c>
      <c r="I4201">
        <f>Ergebnis!$C$4/1000*Eigenverbrauch!F4201</f>
        <v>0</v>
      </c>
      <c r="J4201">
        <f t="shared" si="195"/>
        <v>4.9115955011503776E-3</v>
      </c>
      <c r="K4201">
        <f t="shared" si="196"/>
        <v>8.6675214726183135E-4</v>
      </c>
      <c r="L4201">
        <f t="shared" si="197"/>
        <v>0</v>
      </c>
    </row>
    <row r="4202" spans="2:12" x14ac:dyDescent="0.35">
      <c r="B4202" s="30">
        <v>41083</v>
      </c>
      <c r="C4202" s="31" t="s">
        <v>75</v>
      </c>
      <c r="D4202" s="32">
        <v>0</v>
      </c>
      <c r="E4202" s="32">
        <v>0.11774798266313997</v>
      </c>
      <c r="F4202">
        <v>0</v>
      </c>
      <c r="G4202">
        <f>(D4202*Ergebnis!$C$2*Ergebnis!$C$6)</f>
        <v>0</v>
      </c>
      <c r="H4202">
        <f>Ergebnis!$C$3/1000*Eigenverbrauch!E4202</f>
        <v>0.35324394798941994</v>
      </c>
      <c r="I4202">
        <f>Ergebnis!$C$4/1000*Eigenverbrauch!F4202</f>
        <v>0</v>
      </c>
      <c r="J4202">
        <f t="shared" si="195"/>
        <v>0</v>
      </c>
      <c r="K4202">
        <f t="shared" si="196"/>
        <v>0</v>
      </c>
      <c r="L4202">
        <f t="shared" si="197"/>
        <v>0</v>
      </c>
    </row>
    <row r="4203" spans="2:12" x14ac:dyDescent="0.35">
      <c r="B4203" s="30">
        <v>41083</v>
      </c>
      <c r="C4203" s="31" t="s">
        <v>76</v>
      </c>
      <c r="D4203" s="32">
        <v>0</v>
      </c>
      <c r="E4203" s="32">
        <v>0.10868939553862848</v>
      </c>
      <c r="F4203">
        <v>0</v>
      </c>
      <c r="G4203">
        <f>(D4203*Ergebnis!$C$2*Ergebnis!$C$6)</f>
        <v>0</v>
      </c>
      <c r="H4203">
        <f>Ergebnis!$C$3/1000*Eigenverbrauch!E4203</f>
        <v>0.32606818661588544</v>
      </c>
      <c r="I4203">
        <f>Ergebnis!$C$4/1000*Eigenverbrauch!F4203</f>
        <v>0</v>
      </c>
      <c r="J4203">
        <f t="shared" si="195"/>
        <v>0</v>
      </c>
      <c r="K4203">
        <f t="shared" si="196"/>
        <v>0</v>
      </c>
      <c r="L4203">
        <f t="shared" si="197"/>
        <v>0</v>
      </c>
    </row>
    <row r="4204" spans="2:12" x14ac:dyDescent="0.35">
      <c r="B4204" s="30">
        <v>41084</v>
      </c>
      <c r="C4204" s="31" t="s">
        <v>53</v>
      </c>
      <c r="D4204" s="32">
        <v>0</v>
      </c>
      <c r="E4204" s="32">
        <v>9.7092449349927751E-2</v>
      </c>
      <c r="F4204">
        <v>0</v>
      </c>
      <c r="G4204">
        <f>(D4204*Ergebnis!$C$2*Ergebnis!$C$6)</f>
        <v>0</v>
      </c>
      <c r="H4204">
        <f>Ergebnis!$C$3/1000*Eigenverbrauch!E4204</f>
        <v>0.29127734804978322</v>
      </c>
      <c r="I4204">
        <f>Ergebnis!$C$4/1000*Eigenverbrauch!F4204</f>
        <v>0</v>
      </c>
      <c r="J4204">
        <f t="shared" si="195"/>
        <v>0</v>
      </c>
      <c r="K4204">
        <f t="shared" si="196"/>
        <v>0</v>
      </c>
      <c r="L4204">
        <f t="shared" si="197"/>
        <v>0</v>
      </c>
    </row>
    <row r="4205" spans="2:12" x14ac:dyDescent="0.35">
      <c r="B4205" s="30">
        <v>41084</v>
      </c>
      <c r="C4205" s="31" t="s">
        <v>54</v>
      </c>
      <c r="D4205" s="32">
        <v>0</v>
      </c>
      <c r="E4205" s="32">
        <v>8.7272812063187169E-2</v>
      </c>
      <c r="F4205">
        <v>0</v>
      </c>
      <c r="G4205">
        <f>(D4205*Ergebnis!$C$2*Ergebnis!$C$6)</f>
        <v>0</v>
      </c>
      <c r="H4205">
        <f>Ergebnis!$C$3/1000*Eigenverbrauch!E4205</f>
        <v>0.26181843618956152</v>
      </c>
      <c r="I4205">
        <f>Ergebnis!$C$4/1000*Eigenverbrauch!F4205</f>
        <v>0</v>
      </c>
      <c r="J4205">
        <f t="shared" si="195"/>
        <v>0</v>
      </c>
      <c r="K4205">
        <f t="shared" si="196"/>
        <v>0</v>
      </c>
      <c r="L4205">
        <f t="shared" si="197"/>
        <v>0</v>
      </c>
    </row>
    <row r="4206" spans="2:12" x14ac:dyDescent="0.35">
      <c r="B4206" s="30">
        <v>41084</v>
      </c>
      <c r="C4206" s="31" t="s">
        <v>55</v>
      </c>
      <c r="D4206" s="32">
        <v>0</v>
      </c>
      <c r="E4206" s="32">
        <v>7.9739848459693841E-2</v>
      </c>
      <c r="F4206">
        <v>0</v>
      </c>
      <c r="G4206">
        <f>(D4206*Ergebnis!$C$2*Ergebnis!$C$6)</f>
        <v>0</v>
      </c>
      <c r="H4206">
        <f>Ergebnis!$C$3/1000*Eigenverbrauch!E4206</f>
        <v>0.23921954537908152</v>
      </c>
      <c r="I4206">
        <f>Ergebnis!$C$4/1000*Eigenverbrauch!F4206</f>
        <v>0</v>
      </c>
      <c r="J4206">
        <f t="shared" si="195"/>
        <v>0</v>
      </c>
      <c r="K4206">
        <f t="shared" si="196"/>
        <v>0</v>
      </c>
      <c r="L4206">
        <f t="shared" si="197"/>
        <v>0</v>
      </c>
    </row>
    <row r="4207" spans="2:12" x14ac:dyDescent="0.35">
      <c r="B4207" s="30">
        <v>41084</v>
      </c>
      <c r="C4207" s="31" t="s">
        <v>56</v>
      </c>
      <c r="D4207" s="32">
        <v>0</v>
      </c>
      <c r="E4207" s="32">
        <v>7.5079937393861124E-2</v>
      </c>
      <c r="F4207">
        <v>0</v>
      </c>
      <c r="G4207">
        <f>(D4207*Ergebnis!$C$2*Ergebnis!$C$6)</f>
        <v>0</v>
      </c>
      <c r="H4207">
        <f>Ergebnis!$C$3/1000*Eigenverbrauch!E4207</f>
        <v>0.22523981218158337</v>
      </c>
      <c r="I4207">
        <f>Ergebnis!$C$4/1000*Eigenverbrauch!F4207</f>
        <v>0</v>
      </c>
      <c r="J4207">
        <f t="shared" si="195"/>
        <v>0</v>
      </c>
      <c r="K4207">
        <f t="shared" si="196"/>
        <v>0</v>
      </c>
      <c r="L4207">
        <f t="shared" si="197"/>
        <v>0</v>
      </c>
    </row>
    <row r="4208" spans="2:12" x14ac:dyDescent="0.35">
      <c r="B4208" s="30">
        <v>41084</v>
      </c>
      <c r="C4208" s="31" t="s">
        <v>57</v>
      </c>
      <c r="D4208" s="32">
        <v>0</v>
      </c>
      <c r="E4208" s="32">
        <v>7.5508994240145733E-2</v>
      </c>
      <c r="F4208">
        <v>0</v>
      </c>
      <c r="G4208">
        <f>(D4208*Ergebnis!$C$2*Ergebnis!$C$6)</f>
        <v>0</v>
      </c>
      <c r="H4208">
        <f>Ergebnis!$C$3/1000*Eigenverbrauch!E4208</f>
        <v>0.2265269827204372</v>
      </c>
      <c r="I4208">
        <f>Ergebnis!$C$4/1000*Eigenverbrauch!F4208</f>
        <v>0</v>
      </c>
      <c r="J4208">
        <f t="shared" si="195"/>
        <v>0</v>
      </c>
      <c r="K4208">
        <f t="shared" si="196"/>
        <v>0</v>
      </c>
      <c r="L4208">
        <f t="shared" si="197"/>
        <v>0</v>
      </c>
    </row>
    <row r="4209" spans="2:12" x14ac:dyDescent="0.35">
      <c r="B4209" s="30">
        <v>41084</v>
      </c>
      <c r="C4209" s="31" t="s">
        <v>58</v>
      </c>
      <c r="D4209" s="32">
        <v>7.888170251745826E-8</v>
      </c>
      <c r="E4209" s="32">
        <v>8.1259885327604559E-2</v>
      </c>
      <c r="F4209">
        <v>0</v>
      </c>
      <c r="G4209">
        <f>(D4209*Ergebnis!$C$2*Ergebnis!$C$6)</f>
        <v>5.1746396851452619E-4</v>
      </c>
      <c r="H4209">
        <f>Ergebnis!$C$3/1000*Eigenverbrauch!E4209</f>
        <v>0.24377965598281368</v>
      </c>
      <c r="I4209">
        <f>Ergebnis!$C$4/1000*Eigenverbrauch!F4209</f>
        <v>0</v>
      </c>
      <c r="J4209">
        <f t="shared" si="195"/>
        <v>4.3984437323734722E-4</v>
      </c>
      <c r="K4209">
        <f t="shared" si="196"/>
        <v>7.7619595277178966E-5</v>
      </c>
      <c r="L4209">
        <f t="shared" si="197"/>
        <v>0</v>
      </c>
    </row>
    <row r="4210" spans="2:12" x14ac:dyDescent="0.35">
      <c r="B4210" s="30">
        <v>41084</v>
      </c>
      <c r="C4210" s="31" t="s">
        <v>59</v>
      </c>
      <c r="D4210" s="32">
        <v>2.1889672448594668E-5</v>
      </c>
      <c r="E4210" s="32">
        <v>9.2279392033793414E-2</v>
      </c>
      <c r="F4210">
        <v>0</v>
      </c>
      <c r="G4210">
        <f>(D4210*Ergebnis!$C$2*Ergebnis!$C$6)</f>
        <v>0.14359625126278103</v>
      </c>
      <c r="H4210">
        <f>Ergebnis!$C$3/1000*Eigenverbrauch!E4210</f>
        <v>0.27683817610138023</v>
      </c>
      <c r="I4210">
        <f>Ergebnis!$C$4/1000*Eigenverbrauch!F4210</f>
        <v>0</v>
      </c>
      <c r="J4210">
        <f t="shared" si="195"/>
        <v>0.12205681357336387</v>
      </c>
      <c r="K4210">
        <f t="shared" si="196"/>
        <v>2.1539437689417157E-2</v>
      </c>
      <c r="L4210">
        <f t="shared" si="197"/>
        <v>0</v>
      </c>
    </row>
    <row r="4211" spans="2:12" x14ac:dyDescent="0.35">
      <c r="B4211" s="30">
        <v>41084</v>
      </c>
      <c r="C4211" s="31" t="s">
        <v>60</v>
      </c>
      <c r="D4211" s="32">
        <v>5.0024146346488118E-5</v>
      </c>
      <c r="E4211" s="32">
        <v>0.10556785164458865</v>
      </c>
      <c r="F4211">
        <v>0</v>
      </c>
      <c r="G4211">
        <f>(D4211*Ergebnis!$C$2*Ergebnis!$C$6)</f>
        <v>0.32815840003296204</v>
      </c>
      <c r="H4211">
        <f>Ergebnis!$C$3/1000*Eigenverbrauch!E4211</f>
        <v>0.31670355493376595</v>
      </c>
      <c r="I4211">
        <f>Ergebnis!$C$4/1000*Eigenverbrauch!F4211</f>
        <v>0</v>
      </c>
      <c r="J4211">
        <f t="shared" si="195"/>
        <v>0.26919802169370105</v>
      </c>
      <c r="K4211">
        <f t="shared" si="196"/>
        <v>5.8960378339260988E-2</v>
      </c>
      <c r="L4211">
        <f t="shared" si="197"/>
        <v>0</v>
      </c>
    </row>
    <row r="4212" spans="2:12" x14ac:dyDescent="0.35">
      <c r="B4212" s="30">
        <v>41084</v>
      </c>
      <c r="C4212" s="31" t="s">
        <v>61</v>
      </c>
      <c r="D4212" s="32">
        <v>1.1198572367395158E-4</v>
      </c>
      <c r="E4212" s="32">
        <v>0.13100555937430827</v>
      </c>
      <c r="F4212">
        <v>0</v>
      </c>
      <c r="G4212">
        <f>(D4212*Ergebnis!$C$2*Ergebnis!$C$6)</f>
        <v>0.73462634730112242</v>
      </c>
      <c r="H4212">
        <f>Ergebnis!$C$3/1000*Eigenverbrauch!E4212</f>
        <v>0.39301667812292485</v>
      </c>
      <c r="I4212">
        <f>Ergebnis!$C$4/1000*Eigenverbrauch!F4212</f>
        <v>0</v>
      </c>
      <c r="J4212">
        <f t="shared" si="195"/>
        <v>0.3340641764044861</v>
      </c>
      <c r="K4212">
        <f t="shared" si="196"/>
        <v>0.40056217089663632</v>
      </c>
      <c r="L4212">
        <f t="shared" si="197"/>
        <v>0</v>
      </c>
    </row>
    <row r="4213" spans="2:12" x14ac:dyDescent="0.35">
      <c r="B4213" s="30">
        <v>41084</v>
      </c>
      <c r="C4213" s="31" t="s">
        <v>62</v>
      </c>
      <c r="D4213" s="32">
        <v>3.1344959190354E-4</v>
      </c>
      <c r="E4213" s="32">
        <v>0.15356056707555055</v>
      </c>
      <c r="F4213">
        <v>0</v>
      </c>
      <c r="G4213">
        <f>(D4213*Ergebnis!$C$2*Ergebnis!$C$6)</f>
        <v>2.0562293228872224</v>
      </c>
      <c r="H4213">
        <f>Ergebnis!$C$3/1000*Eigenverbrauch!E4213</f>
        <v>0.46068170122665164</v>
      </c>
      <c r="I4213">
        <f>Ergebnis!$C$4/1000*Eigenverbrauch!F4213</f>
        <v>0</v>
      </c>
      <c r="J4213">
        <f t="shared" si="195"/>
        <v>0.39157944604265388</v>
      </c>
      <c r="K4213">
        <f t="shared" si="196"/>
        <v>1.6646498768445686</v>
      </c>
      <c r="L4213">
        <f t="shared" si="197"/>
        <v>0</v>
      </c>
    </row>
    <row r="4214" spans="2:12" x14ac:dyDescent="0.35">
      <c r="B4214" s="30">
        <v>41084</v>
      </c>
      <c r="C4214" s="31" t="s">
        <v>63</v>
      </c>
      <c r="D4214" s="32">
        <v>4.4640470149671588E-4</v>
      </c>
      <c r="E4214" s="32">
        <v>0.16291517374186384</v>
      </c>
      <c r="F4214">
        <v>0</v>
      </c>
      <c r="G4214">
        <f>(D4214*Ergebnis!$C$2*Ergebnis!$C$6)</f>
        <v>2.9284148418184563</v>
      </c>
      <c r="H4214">
        <f>Ergebnis!$C$3/1000*Eigenverbrauch!E4214</f>
        <v>0.48874552122559156</v>
      </c>
      <c r="I4214">
        <f>Ergebnis!$C$4/1000*Eigenverbrauch!F4214</f>
        <v>0</v>
      </c>
      <c r="J4214">
        <f t="shared" si="195"/>
        <v>0.41543369304175282</v>
      </c>
      <c r="K4214">
        <f t="shared" si="196"/>
        <v>2.5129811487767038</v>
      </c>
      <c r="L4214">
        <f t="shared" si="197"/>
        <v>0</v>
      </c>
    </row>
    <row r="4215" spans="2:12" x14ac:dyDescent="0.35">
      <c r="B4215" s="30">
        <v>41084</v>
      </c>
      <c r="C4215" s="31" t="s">
        <v>64</v>
      </c>
      <c r="D4215" s="32">
        <v>4.657701594647519E-4</v>
      </c>
      <c r="E4215" s="32">
        <v>0.16997288384792136</v>
      </c>
      <c r="F4215">
        <v>0</v>
      </c>
      <c r="G4215">
        <f>(D4215*Ergebnis!$C$2*Ergebnis!$C$6)</f>
        <v>3.0554522460887723</v>
      </c>
      <c r="H4215">
        <f>Ergebnis!$C$3/1000*Eigenverbrauch!E4215</f>
        <v>0.50991865154376415</v>
      </c>
      <c r="I4215">
        <f>Ergebnis!$C$4/1000*Eigenverbrauch!F4215</f>
        <v>0</v>
      </c>
      <c r="J4215">
        <f t="shared" si="195"/>
        <v>0.43343085381219953</v>
      </c>
      <c r="K4215">
        <f t="shared" si="196"/>
        <v>2.6220213922765727</v>
      </c>
      <c r="L4215">
        <f t="shared" si="197"/>
        <v>0</v>
      </c>
    </row>
    <row r="4216" spans="2:12" x14ac:dyDescent="0.35">
      <c r="B4216" s="30">
        <v>41084</v>
      </c>
      <c r="C4216" s="31" t="s">
        <v>65</v>
      </c>
      <c r="D4216" s="32">
        <v>4.9861124161285368E-4</v>
      </c>
      <c r="E4216" s="32">
        <v>0.16503726677228589</v>
      </c>
      <c r="F4216">
        <v>0</v>
      </c>
      <c r="G4216">
        <f>(D4216*Ergebnis!$C$2*Ergebnis!$C$6)</f>
        <v>3.27088974498032</v>
      </c>
      <c r="H4216">
        <f>Ergebnis!$C$3/1000*Eigenverbrauch!E4216</f>
        <v>0.49511180031685764</v>
      </c>
      <c r="I4216">
        <f>Ergebnis!$C$4/1000*Eigenverbrauch!F4216</f>
        <v>0</v>
      </c>
      <c r="J4216">
        <f t="shared" si="195"/>
        <v>0.42084503026932901</v>
      </c>
      <c r="K4216">
        <f t="shared" si="196"/>
        <v>2.8500447147109909</v>
      </c>
      <c r="L4216">
        <f t="shared" si="197"/>
        <v>0</v>
      </c>
    </row>
    <row r="4217" spans="2:12" x14ac:dyDescent="0.35">
      <c r="B4217" s="30">
        <v>41084</v>
      </c>
      <c r="C4217" s="31" t="s">
        <v>66</v>
      </c>
      <c r="D4217" s="32">
        <v>7.3411256447872535E-4</v>
      </c>
      <c r="E4217" s="32">
        <v>0.15109305961684916</v>
      </c>
      <c r="F4217">
        <v>0</v>
      </c>
      <c r="G4217">
        <f>(D4217*Ergebnis!$C$2*Ergebnis!$C$6)</f>
        <v>4.8157784229804381</v>
      </c>
      <c r="H4217">
        <f>Ergebnis!$C$3/1000*Eigenverbrauch!E4217</f>
        <v>0.45327917885054747</v>
      </c>
      <c r="I4217">
        <f>Ergebnis!$C$4/1000*Eigenverbrauch!F4217</f>
        <v>0</v>
      </c>
      <c r="J4217">
        <f t="shared" si="195"/>
        <v>0.38528730202296535</v>
      </c>
      <c r="K4217">
        <f t="shared" si="196"/>
        <v>4.4304911209574724</v>
      </c>
      <c r="L4217">
        <f t="shared" si="197"/>
        <v>0</v>
      </c>
    </row>
    <row r="4218" spans="2:12" x14ac:dyDescent="0.35">
      <c r="B4218" s="30">
        <v>41084</v>
      </c>
      <c r="C4218" s="31" t="s">
        <v>67</v>
      </c>
      <c r="D4218" s="32">
        <v>7.106584049302011E-4</v>
      </c>
      <c r="E4218" s="32">
        <v>0.13841927007539973</v>
      </c>
      <c r="F4218">
        <v>0</v>
      </c>
      <c r="G4218">
        <f>(D4218*Ergebnis!$C$2*Ergebnis!$C$6)</f>
        <v>4.6619191363421191</v>
      </c>
      <c r="H4218">
        <f>Ergebnis!$C$3/1000*Eigenverbrauch!E4218</f>
        <v>0.41525781022619918</v>
      </c>
      <c r="I4218">
        <f>Ergebnis!$C$4/1000*Eigenverbrauch!F4218</f>
        <v>0</v>
      </c>
      <c r="J4218">
        <f t="shared" si="195"/>
        <v>0.35296913869226931</v>
      </c>
      <c r="K4218">
        <f t="shared" si="196"/>
        <v>4.30894999764985</v>
      </c>
      <c r="L4218">
        <f t="shared" si="197"/>
        <v>0</v>
      </c>
    </row>
    <row r="4219" spans="2:12" x14ac:dyDescent="0.35">
      <c r="B4219" s="30">
        <v>41084</v>
      </c>
      <c r="C4219" s="31" t="s">
        <v>68</v>
      </c>
      <c r="D4219" s="32">
        <v>4.7002977140069463E-4</v>
      </c>
      <c r="E4219" s="32">
        <v>0.12907708868717968</v>
      </c>
      <c r="F4219">
        <v>0</v>
      </c>
      <c r="G4219">
        <f>(D4219*Ergebnis!$C$2*Ergebnis!$C$6)</f>
        <v>3.0833953003885566</v>
      </c>
      <c r="H4219">
        <f>Ergebnis!$C$3/1000*Eigenverbrauch!E4219</f>
        <v>0.38723126606153901</v>
      </c>
      <c r="I4219">
        <f>Ergebnis!$C$4/1000*Eigenverbrauch!F4219</f>
        <v>0</v>
      </c>
      <c r="J4219">
        <f t="shared" si="195"/>
        <v>0.32914657615230813</v>
      </c>
      <c r="K4219">
        <f t="shared" si="196"/>
        <v>2.7542487242362483</v>
      </c>
      <c r="L4219">
        <f t="shared" si="197"/>
        <v>0</v>
      </c>
    </row>
    <row r="4220" spans="2:12" x14ac:dyDescent="0.35">
      <c r="B4220" s="30">
        <v>41084</v>
      </c>
      <c r="C4220" s="31" t="s">
        <v>69</v>
      </c>
      <c r="D4220" s="32">
        <v>4.5978829702384463E-4</v>
      </c>
      <c r="E4220" s="32">
        <v>0.13055834013506398</v>
      </c>
      <c r="F4220">
        <v>0</v>
      </c>
      <c r="G4220">
        <f>(D4220*Ergebnis!$C$2*Ergebnis!$C$6)</f>
        <v>3.0162112284764206</v>
      </c>
      <c r="H4220">
        <f>Ergebnis!$C$3/1000*Eigenverbrauch!E4220</f>
        <v>0.39167502040519198</v>
      </c>
      <c r="I4220">
        <f>Ergebnis!$C$4/1000*Eigenverbrauch!F4220</f>
        <v>0</v>
      </c>
      <c r="J4220">
        <f t="shared" si="195"/>
        <v>0.33292376734441315</v>
      </c>
      <c r="K4220">
        <f t="shared" si="196"/>
        <v>2.6832874611320077</v>
      </c>
      <c r="L4220">
        <f t="shared" si="197"/>
        <v>0</v>
      </c>
    </row>
    <row r="4221" spans="2:12" x14ac:dyDescent="0.35">
      <c r="B4221" s="30">
        <v>41084</v>
      </c>
      <c r="C4221" s="31" t="s">
        <v>70</v>
      </c>
      <c r="D4221" s="32">
        <v>2.4972632321985331E-4</v>
      </c>
      <c r="E4221" s="32">
        <v>0.13591821734678641</v>
      </c>
      <c r="F4221">
        <v>0</v>
      </c>
      <c r="G4221">
        <f>(D4221*Ergebnis!$C$2*Ergebnis!$C$6)</f>
        <v>1.6382046803222376</v>
      </c>
      <c r="H4221">
        <f>Ergebnis!$C$3/1000*Eigenverbrauch!E4221</f>
        <v>0.40775465204035921</v>
      </c>
      <c r="I4221">
        <f>Ergebnis!$C$4/1000*Eigenverbrauch!F4221</f>
        <v>0</v>
      </c>
      <c r="J4221">
        <f t="shared" si="195"/>
        <v>0.34659145423430532</v>
      </c>
      <c r="K4221">
        <f t="shared" si="196"/>
        <v>1.2916132260879323</v>
      </c>
      <c r="L4221">
        <f t="shared" si="197"/>
        <v>0</v>
      </c>
    </row>
    <row r="4222" spans="2:12" x14ac:dyDescent="0.35">
      <c r="B4222" s="30">
        <v>41084</v>
      </c>
      <c r="C4222" s="31" t="s">
        <v>71</v>
      </c>
      <c r="D4222" s="32">
        <v>7.4332857672284843E-5</v>
      </c>
      <c r="E4222" s="32">
        <v>0.14416028337851433</v>
      </c>
      <c r="F4222">
        <v>0</v>
      </c>
      <c r="G4222">
        <f>(D4222*Ergebnis!$C$2*Ergebnis!$C$6)</f>
        <v>0.48762354633018856</v>
      </c>
      <c r="H4222">
        <f>Ergebnis!$C$3/1000*Eigenverbrauch!E4222</f>
        <v>0.43248085013554299</v>
      </c>
      <c r="I4222">
        <f>Ergebnis!$C$4/1000*Eigenverbrauch!F4222</f>
        <v>0</v>
      </c>
      <c r="J4222">
        <f t="shared" si="195"/>
        <v>0.36760872261521155</v>
      </c>
      <c r="K4222">
        <f t="shared" si="196"/>
        <v>0.12001482371497701</v>
      </c>
      <c r="L4222">
        <f t="shared" si="197"/>
        <v>0</v>
      </c>
    </row>
    <row r="4223" spans="2:12" x14ac:dyDescent="0.35">
      <c r="B4223" s="30">
        <v>41084</v>
      </c>
      <c r="C4223" s="31" t="s">
        <v>72</v>
      </c>
      <c r="D4223" s="32">
        <v>3.5996350248800122E-5</v>
      </c>
      <c r="E4223" s="32">
        <v>0.15149044386106639</v>
      </c>
      <c r="F4223">
        <v>0</v>
      </c>
      <c r="G4223">
        <f>(D4223*Ergebnis!$C$2*Ergebnis!$C$6)</f>
        <v>0.2361360576321288</v>
      </c>
      <c r="H4223">
        <f>Ergebnis!$C$3/1000*Eigenverbrauch!E4223</f>
        <v>0.45447133158319919</v>
      </c>
      <c r="I4223">
        <f>Ergebnis!$C$4/1000*Eigenverbrauch!F4223</f>
        <v>0</v>
      </c>
      <c r="J4223">
        <f t="shared" si="195"/>
        <v>0.20071564898730948</v>
      </c>
      <c r="K4223">
        <f t="shared" si="196"/>
        <v>3.5420408644819323E-2</v>
      </c>
      <c r="L4223">
        <f t="shared" si="197"/>
        <v>0</v>
      </c>
    </row>
    <row r="4224" spans="2:12" x14ac:dyDescent="0.35">
      <c r="B4224" s="30">
        <v>41084</v>
      </c>
      <c r="C4224" s="31" t="s">
        <v>73</v>
      </c>
      <c r="D4224" s="32">
        <v>1.6775508735379457E-5</v>
      </c>
      <c r="E4224" s="32">
        <v>0.15672141495655403</v>
      </c>
      <c r="F4224">
        <v>0</v>
      </c>
      <c r="G4224">
        <f>(D4224*Ergebnis!$C$2*Ergebnis!$C$6)</f>
        <v>0.11004733730408923</v>
      </c>
      <c r="H4224">
        <f>Ergebnis!$C$3/1000*Eigenverbrauch!E4224</f>
        <v>0.47016424486966213</v>
      </c>
      <c r="I4224">
        <f>Ergebnis!$C$4/1000*Eigenverbrauch!F4224</f>
        <v>0</v>
      </c>
      <c r="J4224">
        <f t="shared" si="195"/>
        <v>9.3540236708475846E-2</v>
      </c>
      <c r="K4224">
        <f t="shared" si="196"/>
        <v>1.6507100595613389E-2</v>
      </c>
      <c r="L4224">
        <f t="shared" si="197"/>
        <v>0</v>
      </c>
    </row>
    <row r="4225" spans="2:12" x14ac:dyDescent="0.35">
      <c r="B4225" s="30">
        <v>41084</v>
      </c>
      <c r="C4225" s="31" t="s">
        <v>74</v>
      </c>
      <c r="D4225" s="32">
        <v>5.9161276888093695E-7</v>
      </c>
      <c r="E4225" s="32">
        <v>0.14367130176385812</v>
      </c>
      <c r="F4225">
        <v>0</v>
      </c>
      <c r="G4225">
        <f>(D4225*Ergebnis!$C$2*Ergebnis!$C$6)</f>
        <v>3.8809797638589463E-3</v>
      </c>
      <c r="H4225">
        <f>Ergebnis!$C$3/1000*Eigenverbrauch!E4225</f>
        <v>0.43101390529157435</v>
      </c>
      <c r="I4225">
        <f>Ergebnis!$C$4/1000*Eigenverbrauch!F4225</f>
        <v>0</v>
      </c>
      <c r="J4225">
        <f t="shared" si="195"/>
        <v>3.2988327992801041E-3</v>
      </c>
      <c r="K4225">
        <f t="shared" si="196"/>
        <v>5.8214696457884211E-4</v>
      </c>
      <c r="L4225">
        <f t="shared" si="197"/>
        <v>0</v>
      </c>
    </row>
    <row r="4226" spans="2:12" x14ac:dyDescent="0.35">
      <c r="B4226" s="30">
        <v>41084</v>
      </c>
      <c r="C4226" s="31" t="s">
        <v>75</v>
      </c>
      <c r="D4226" s="32">
        <v>0</v>
      </c>
      <c r="E4226" s="32">
        <v>0.12176451253663798</v>
      </c>
      <c r="F4226">
        <v>0</v>
      </c>
      <c r="G4226">
        <f>(D4226*Ergebnis!$C$2*Ergebnis!$C$6)</f>
        <v>0</v>
      </c>
      <c r="H4226">
        <f>Ergebnis!$C$3/1000*Eigenverbrauch!E4226</f>
        <v>0.3652935376099139</v>
      </c>
      <c r="I4226">
        <f>Ergebnis!$C$4/1000*Eigenverbrauch!F4226</f>
        <v>0</v>
      </c>
      <c r="J4226">
        <f t="shared" si="195"/>
        <v>0</v>
      </c>
      <c r="K4226">
        <f t="shared" si="196"/>
        <v>0</v>
      </c>
      <c r="L4226">
        <f t="shared" si="197"/>
        <v>0</v>
      </c>
    </row>
    <row r="4227" spans="2:12" x14ac:dyDescent="0.35">
      <c r="B4227" s="30">
        <v>41084</v>
      </c>
      <c r="C4227" s="31" t="s">
        <v>76</v>
      </c>
      <c r="D4227" s="32">
        <v>0</v>
      </c>
      <c r="E4227" s="32">
        <v>9.8597192383851409E-2</v>
      </c>
      <c r="F4227">
        <v>0</v>
      </c>
      <c r="G4227">
        <f>(D4227*Ergebnis!$C$2*Ergebnis!$C$6)</f>
        <v>0</v>
      </c>
      <c r="H4227">
        <f>Ergebnis!$C$3/1000*Eigenverbrauch!E4227</f>
        <v>0.29579157715155424</v>
      </c>
      <c r="I4227">
        <f>Ergebnis!$C$4/1000*Eigenverbrauch!F4227</f>
        <v>0</v>
      </c>
      <c r="J4227">
        <f t="shared" si="195"/>
        <v>0</v>
      </c>
      <c r="K4227">
        <f t="shared" si="196"/>
        <v>0</v>
      </c>
      <c r="L4227">
        <f t="shared" si="197"/>
        <v>0</v>
      </c>
    </row>
    <row r="4228" spans="2:12" x14ac:dyDescent="0.35">
      <c r="B4228" s="30">
        <v>41085</v>
      </c>
      <c r="C4228" s="31" t="s">
        <v>53</v>
      </c>
      <c r="D4228" s="32">
        <v>0</v>
      </c>
      <c r="E4228" s="32">
        <v>7.9927681825913893E-2</v>
      </c>
      <c r="F4228">
        <v>0</v>
      </c>
      <c r="G4228">
        <f>(D4228*Ergebnis!$C$2*Ergebnis!$C$6)</f>
        <v>0</v>
      </c>
      <c r="H4228">
        <f>Ergebnis!$C$3/1000*Eigenverbrauch!E4228</f>
        <v>0.23978304547774168</v>
      </c>
      <c r="I4228">
        <f>Ergebnis!$C$4/1000*Eigenverbrauch!F4228</f>
        <v>0</v>
      </c>
      <c r="J4228">
        <f t="shared" si="195"/>
        <v>0</v>
      </c>
      <c r="K4228">
        <f t="shared" si="196"/>
        <v>0</v>
      </c>
      <c r="L4228">
        <f t="shared" si="197"/>
        <v>0</v>
      </c>
    </row>
    <row r="4229" spans="2:12" x14ac:dyDescent="0.35">
      <c r="B4229" s="30">
        <v>41085</v>
      </c>
      <c r="C4229" s="31" t="s">
        <v>54</v>
      </c>
      <c r="D4229" s="32">
        <v>0</v>
      </c>
      <c r="E4229" s="32">
        <v>6.9220163308359409E-2</v>
      </c>
      <c r="F4229">
        <v>0</v>
      </c>
      <c r="G4229">
        <f>(D4229*Ergebnis!$C$2*Ergebnis!$C$6)</f>
        <v>0</v>
      </c>
      <c r="H4229">
        <f>Ergebnis!$C$3/1000*Eigenverbrauch!E4229</f>
        <v>0.20766048992507824</v>
      </c>
      <c r="I4229">
        <f>Ergebnis!$C$4/1000*Eigenverbrauch!F4229</f>
        <v>0</v>
      </c>
      <c r="J4229">
        <f t="shared" ref="J4229:J4292" si="198">MIN(G4229,H4229)*0.85</f>
        <v>0</v>
      </c>
      <c r="K4229">
        <f t="shared" ref="K4229:K4292" si="199">G4229-J4229</f>
        <v>0</v>
      </c>
      <c r="L4229">
        <f t="shared" ref="L4229:L4292" si="200">MIN(I4229,K4229)*0.9</f>
        <v>0</v>
      </c>
    </row>
    <row r="4230" spans="2:12" x14ac:dyDescent="0.35">
      <c r="B4230" s="30">
        <v>41085</v>
      </c>
      <c r="C4230" s="31" t="s">
        <v>55</v>
      </c>
      <c r="D4230" s="32">
        <v>0</v>
      </c>
      <c r="E4230" s="32">
        <v>6.5537877174100201E-2</v>
      </c>
      <c r="F4230">
        <v>0</v>
      </c>
      <c r="G4230">
        <f>(D4230*Ergebnis!$C$2*Ergebnis!$C$6)</f>
        <v>0</v>
      </c>
      <c r="H4230">
        <f>Ergebnis!$C$3/1000*Eigenverbrauch!E4230</f>
        <v>0.1966136315223006</v>
      </c>
      <c r="I4230">
        <f>Ergebnis!$C$4/1000*Eigenverbrauch!F4230</f>
        <v>0</v>
      </c>
      <c r="J4230">
        <f t="shared" si="198"/>
        <v>0</v>
      </c>
      <c r="K4230">
        <f t="shared" si="199"/>
        <v>0</v>
      </c>
      <c r="L4230">
        <f t="shared" si="200"/>
        <v>0</v>
      </c>
    </row>
    <row r="4231" spans="2:12" x14ac:dyDescent="0.35">
      <c r="B4231" s="30">
        <v>41085</v>
      </c>
      <c r="C4231" s="31" t="s">
        <v>56</v>
      </c>
      <c r="D4231" s="32">
        <v>0</v>
      </c>
      <c r="E4231" s="32">
        <v>6.5494202510669716E-2</v>
      </c>
      <c r="F4231">
        <v>0</v>
      </c>
      <c r="G4231">
        <f>(D4231*Ergebnis!$C$2*Ergebnis!$C$6)</f>
        <v>0</v>
      </c>
      <c r="H4231">
        <f>Ergebnis!$C$3/1000*Eigenverbrauch!E4231</f>
        <v>0.19648260753200913</v>
      </c>
      <c r="I4231">
        <f>Ergebnis!$C$4/1000*Eigenverbrauch!F4231</f>
        <v>0</v>
      </c>
      <c r="J4231">
        <f t="shared" si="198"/>
        <v>0</v>
      </c>
      <c r="K4231">
        <f t="shared" si="199"/>
        <v>0</v>
      </c>
      <c r="L4231">
        <f t="shared" si="200"/>
        <v>0</v>
      </c>
    </row>
    <row r="4232" spans="2:12" x14ac:dyDescent="0.35">
      <c r="B4232" s="30">
        <v>41085</v>
      </c>
      <c r="C4232" s="31" t="s">
        <v>57</v>
      </c>
      <c r="D4232" s="32">
        <v>0</v>
      </c>
      <c r="E4232" s="32">
        <v>7.1075121591043566E-2</v>
      </c>
      <c r="F4232">
        <v>0</v>
      </c>
      <c r="G4232">
        <f>(D4232*Ergebnis!$C$2*Ergebnis!$C$6)</f>
        <v>0</v>
      </c>
      <c r="H4232">
        <f>Ergebnis!$C$3/1000*Eigenverbrauch!E4232</f>
        <v>0.2132253647731307</v>
      </c>
      <c r="I4232">
        <f>Ergebnis!$C$4/1000*Eigenverbrauch!F4232</f>
        <v>0</v>
      </c>
      <c r="J4232">
        <f t="shared" si="198"/>
        <v>0</v>
      </c>
      <c r="K4232">
        <f t="shared" si="199"/>
        <v>0</v>
      </c>
      <c r="L4232">
        <f t="shared" si="200"/>
        <v>0</v>
      </c>
    </row>
    <row r="4233" spans="2:12" x14ac:dyDescent="0.35">
      <c r="B4233" s="30">
        <v>41085</v>
      </c>
      <c r="C4233" s="31" t="s">
        <v>58</v>
      </c>
      <c r="D4233" s="32">
        <v>1.3672828436359432E-6</v>
      </c>
      <c r="E4233" s="32">
        <v>8.332939864235496E-2</v>
      </c>
      <c r="F4233">
        <v>0</v>
      </c>
      <c r="G4233">
        <f>(D4233*Ergebnis!$C$2*Ergebnis!$C$6)</f>
        <v>8.9693754542517871E-3</v>
      </c>
      <c r="H4233">
        <f>Ergebnis!$C$3/1000*Eigenverbrauch!E4233</f>
        <v>0.24998819592706489</v>
      </c>
      <c r="I4233">
        <f>Ergebnis!$C$4/1000*Eigenverbrauch!F4233</f>
        <v>0</v>
      </c>
      <c r="J4233">
        <f t="shared" si="198"/>
        <v>7.6239691361140189E-3</v>
      </c>
      <c r="K4233">
        <f t="shared" si="199"/>
        <v>1.3454063181377682E-3</v>
      </c>
      <c r="L4233">
        <f t="shared" si="200"/>
        <v>0</v>
      </c>
    </row>
    <row r="4234" spans="2:12" x14ac:dyDescent="0.35">
      <c r="B4234" s="30">
        <v>41085</v>
      </c>
      <c r="C4234" s="31" t="s">
        <v>59</v>
      </c>
      <c r="D4234" s="32">
        <v>1.5184727734610716E-5</v>
      </c>
      <c r="E4234" s="32">
        <v>0.10251668683899223</v>
      </c>
      <c r="F4234">
        <v>0</v>
      </c>
      <c r="G4234">
        <f>(D4234*Ergebnis!$C$2*Ergebnis!$C$6)</f>
        <v>9.9611813939046293E-2</v>
      </c>
      <c r="H4234">
        <f>Ergebnis!$C$3/1000*Eigenverbrauch!E4234</f>
        <v>0.3075500605169767</v>
      </c>
      <c r="I4234">
        <f>Ergebnis!$C$4/1000*Eigenverbrauch!F4234</f>
        <v>0</v>
      </c>
      <c r="J4234">
        <f t="shared" si="198"/>
        <v>8.467004184818934E-2</v>
      </c>
      <c r="K4234">
        <f t="shared" si="199"/>
        <v>1.4941772090856953E-2</v>
      </c>
      <c r="L4234">
        <f t="shared" si="200"/>
        <v>0</v>
      </c>
    </row>
    <row r="4235" spans="2:12" x14ac:dyDescent="0.35">
      <c r="B4235" s="30">
        <v>41085</v>
      </c>
      <c r="C4235" s="31" t="s">
        <v>60</v>
      </c>
      <c r="D4235" s="32">
        <v>3.2919963850619246E-5</v>
      </c>
      <c r="E4235" s="32">
        <v>0.11426954118242071</v>
      </c>
      <c r="F4235">
        <v>0</v>
      </c>
      <c r="G4235">
        <f>(D4235*Ergebnis!$C$2*Ergebnis!$C$6)</f>
        <v>0.21595496286006224</v>
      </c>
      <c r="H4235">
        <f>Ergebnis!$C$3/1000*Eigenverbrauch!E4235</f>
        <v>0.3428086235472621</v>
      </c>
      <c r="I4235">
        <f>Ergebnis!$C$4/1000*Eigenverbrauch!F4235</f>
        <v>0</v>
      </c>
      <c r="J4235">
        <f t="shared" si="198"/>
        <v>0.1835617184310529</v>
      </c>
      <c r="K4235">
        <f t="shared" si="199"/>
        <v>3.2393244429009344E-2</v>
      </c>
      <c r="L4235">
        <f t="shared" si="200"/>
        <v>0</v>
      </c>
    </row>
    <row r="4236" spans="2:12" x14ac:dyDescent="0.35">
      <c r="B4236" s="30">
        <v>41085</v>
      </c>
      <c r="C4236" s="31" t="s">
        <v>61</v>
      </c>
      <c r="D4236" s="32">
        <v>1.1394461928646847E-4</v>
      </c>
      <c r="E4236" s="32">
        <v>0.11904257329986075</v>
      </c>
      <c r="F4236">
        <v>0</v>
      </c>
      <c r="G4236">
        <f>(D4236*Ergebnis!$C$2*Ergebnis!$C$6)</f>
        <v>0.74747670251923315</v>
      </c>
      <c r="H4236">
        <f>Ergebnis!$C$3/1000*Eigenverbrauch!E4236</f>
        <v>0.35712771989958225</v>
      </c>
      <c r="I4236">
        <f>Ergebnis!$C$4/1000*Eigenverbrauch!F4236</f>
        <v>0</v>
      </c>
      <c r="J4236">
        <f t="shared" si="198"/>
        <v>0.30355856191464492</v>
      </c>
      <c r="K4236">
        <f t="shared" si="199"/>
        <v>0.44391814060458823</v>
      </c>
      <c r="L4236">
        <f t="shared" si="200"/>
        <v>0</v>
      </c>
    </row>
    <row r="4237" spans="2:12" x14ac:dyDescent="0.35">
      <c r="B4237" s="30">
        <v>41085</v>
      </c>
      <c r="C4237" s="31" t="s">
        <v>62</v>
      </c>
      <c r="D4237" s="32">
        <v>2.7039332927942736E-4</v>
      </c>
      <c r="E4237" s="32">
        <v>0.11603649675528288</v>
      </c>
      <c r="F4237">
        <v>0</v>
      </c>
      <c r="G4237">
        <f>(D4237*Ergebnis!$C$2*Ergebnis!$C$6)</f>
        <v>1.7737802400730436</v>
      </c>
      <c r="H4237">
        <f>Ergebnis!$C$3/1000*Eigenverbrauch!E4237</f>
        <v>0.34810949026584864</v>
      </c>
      <c r="I4237">
        <f>Ergebnis!$C$4/1000*Eigenverbrauch!F4237</f>
        <v>0</v>
      </c>
      <c r="J4237">
        <f t="shared" si="198"/>
        <v>0.29589306672597132</v>
      </c>
      <c r="K4237">
        <f t="shared" si="199"/>
        <v>1.4778871733470722</v>
      </c>
      <c r="L4237">
        <f t="shared" si="200"/>
        <v>0</v>
      </c>
    </row>
    <row r="4238" spans="2:12" x14ac:dyDescent="0.35">
      <c r="B4238" s="30">
        <v>41085</v>
      </c>
      <c r="C4238" s="31" t="s">
        <v>63</v>
      </c>
      <c r="D4238" s="32">
        <v>3.9461886379400454E-4</v>
      </c>
      <c r="E4238" s="32">
        <v>0.11392920322783533</v>
      </c>
      <c r="F4238">
        <v>0</v>
      </c>
      <c r="G4238">
        <f>(D4238*Ergebnis!$C$2*Ergebnis!$C$6)</f>
        <v>2.5886997464886696</v>
      </c>
      <c r="H4238">
        <f>Ergebnis!$C$3/1000*Eigenverbrauch!E4238</f>
        <v>0.34178760968350597</v>
      </c>
      <c r="I4238">
        <f>Ergebnis!$C$4/1000*Eigenverbrauch!F4238</f>
        <v>0</v>
      </c>
      <c r="J4238">
        <f t="shared" si="198"/>
        <v>0.29051946823098007</v>
      </c>
      <c r="K4238">
        <f t="shared" si="199"/>
        <v>2.2981802782576897</v>
      </c>
      <c r="L4238">
        <f t="shared" si="200"/>
        <v>0</v>
      </c>
    </row>
    <row r="4239" spans="2:12" x14ac:dyDescent="0.35">
      <c r="B4239" s="30">
        <v>41085</v>
      </c>
      <c r="C4239" s="31" t="s">
        <v>64</v>
      </c>
      <c r="D4239" s="32">
        <v>5.506994591752153E-4</v>
      </c>
      <c r="E4239" s="32">
        <v>0.11807007322616038</v>
      </c>
      <c r="F4239">
        <v>0</v>
      </c>
      <c r="G4239">
        <f>(D4239*Ergebnis!$C$2*Ergebnis!$C$6)</f>
        <v>3.6125884521894123</v>
      </c>
      <c r="H4239">
        <f>Ergebnis!$C$3/1000*Eigenverbrauch!E4239</f>
        <v>0.35421021967848115</v>
      </c>
      <c r="I4239">
        <f>Ergebnis!$C$4/1000*Eigenverbrauch!F4239</f>
        <v>0</v>
      </c>
      <c r="J4239">
        <f t="shared" si="198"/>
        <v>0.30107868672670896</v>
      </c>
      <c r="K4239">
        <f t="shared" si="199"/>
        <v>3.3115097654627035</v>
      </c>
      <c r="L4239">
        <f t="shared" si="200"/>
        <v>0</v>
      </c>
    </row>
    <row r="4240" spans="2:12" x14ac:dyDescent="0.35">
      <c r="B4240" s="30">
        <v>41085</v>
      </c>
      <c r="C4240" s="31" t="s">
        <v>65</v>
      </c>
      <c r="D4240" s="32">
        <v>6.188138092990405E-4</v>
      </c>
      <c r="E4240" s="32">
        <v>0.12375659041111427</v>
      </c>
      <c r="F4240">
        <v>0</v>
      </c>
      <c r="G4240">
        <f>(D4240*Ergebnis!$C$2*Ergebnis!$C$6)</f>
        <v>4.059418589001706</v>
      </c>
      <c r="H4240">
        <f>Ergebnis!$C$3/1000*Eigenverbrauch!E4240</f>
        <v>0.37126977123334282</v>
      </c>
      <c r="I4240">
        <f>Ergebnis!$C$4/1000*Eigenverbrauch!F4240</f>
        <v>0</v>
      </c>
      <c r="J4240">
        <f t="shared" si="198"/>
        <v>0.3155793055483414</v>
      </c>
      <c r="K4240">
        <f t="shared" si="199"/>
        <v>3.7438392834533647</v>
      </c>
      <c r="L4240">
        <f t="shared" si="200"/>
        <v>0</v>
      </c>
    </row>
    <row r="4241" spans="2:12" x14ac:dyDescent="0.35">
      <c r="B4241" s="30">
        <v>41085</v>
      </c>
      <c r="C4241" s="31" t="s">
        <v>66</v>
      </c>
      <c r="D4241" s="32">
        <v>6.4926214647077936E-4</v>
      </c>
      <c r="E4241" s="32">
        <v>0.12177561738195655</v>
      </c>
      <c r="F4241">
        <v>0</v>
      </c>
      <c r="G4241">
        <f>(D4241*Ergebnis!$C$2*Ergebnis!$C$6)</f>
        <v>4.2591596808483123</v>
      </c>
      <c r="H4241">
        <f>Ergebnis!$C$3/1000*Eigenverbrauch!E4241</f>
        <v>0.36532685214586968</v>
      </c>
      <c r="I4241">
        <f>Ergebnis!$C$4/1000*Eigenverbrauch!F4241</f>
        <v>0</v>
      </c>
      <c r="J4241">
        <f t="shared" si="198"/>
        <v>0.31052782432398923</v>
      </c>
      <c r="K4241">
        <f t="shared" si="199"/>
        <v>3.9486318565243232</v>
      </c>
      <c r="L4241">
        <f t="shared" si="200"/>
        <v>0</v>
      </c>
    </row>
    <row r="4242" spans="2:12" x14ac:dyDescent="0.35">
      <c r="B4242" s="30">
        <v>41085</v>
      </c>
      <c r="C4242" s="31" t="s">
        <v>67</v>
      </c>
      <c r="D4242" s="32">
        <v>6.8090685613069976E-4</v>
      </c>
      <c r="E4242" s="32">
        <v>0.11520360115594024</v>
      </c>
      <c r="F4242">
        <v>0</v>
      </c>
      <c r="G4242">
        <f>(D4242*Ergebnis!$C$2*Ergebnis!$C$6)</f>
        <v>4.4667489762173904</v>
      </c>
      <c r="H4242">
        <f>Ergebnis!$C$3/1000*Eigenverbrauch!E4242</f>
        <v>0.34561080346782069</v>
      </c>
      <c r="I4242">
        <f>Ergebnis!$C$4/1000*Eigenverbrauch!F4242</f>
        <v>0</v>
      </c>
      <c r="J4242">
        <f t="shared" si="198"/>
        <v>0.29376918294764759</v>
      </c>
      <c r="K4242">
        <f t="shared" si="199"/>
        <v>4.172979793269743</v>
      </c>
      <c r="L4242">
        <f t="shared" si="200"/>
        <v>0</v>
      </c>
    </row>
    <row r="4243" spans="2:12" x14ac:dyDescent="0.35">
      <c r="B4243" s="30">
        <v>41085</v>
      </c>
      <c r="C4243" s="31" t="s">
        <v>68</v>
      </c>
      <c r="D4243" s="32">
        <v>4.6891228061503066E-4</v>
      </c>
      <c r="E4243" s="32">
        <v>0.11057956805588094</v>
      </c>
      <c r="F4243">
        <v>0</v>
      </c>
      <c r="G4243">
        <f>(D4243*Ergebnis!$C$2*Ergebnis!$C$6)</f>
        <v>3.0760645608346011</v>
      </c>
      <c r="H4243">
        <f>Ergebnis!$C$3/1000*Eigenverbrauch!E4243</f>
        <v>0.33173870416764284</v>
      </c>
      <c r="I4243">
        <f>Ergebnis!$C$4/1000*Eigenverbrauch!F4243</f>
        <v>0</v>
      </c>
      <c r="J4243">
        <f t="shared" si="198"/>
        <v>0.28197789854249639</v>
      </c>
      <c r="K4243">
        <f t="shared" si="199"/>
        <v>2.7940866622921048</v>
      </c>
      <c r="L4243">
        <f t="shared" si="200"/>
        <v>0</v>
      </c>
    </row>
    <row r="4244" spans="2:12" x14ac:dyDescent="0.35">
      <c r="B4244" s="30">
        <v>41085</v>
      </c>
      <c r="C4244" s="31" t="s">
        <v>69</v>
      </c>
      <c r="D4244" s="32">
        <v>3.9167394690001943E-4</v>
      </c>
      <c r="E4244" s="32">
        <v>0.10901168374016587</v>
      </c>
      <c r="F4244">
        <v>0</v>
      </c>
      <c r="G4244">
        <f>(D4244*Ergebnis!$C$2*Ergebnis!$C$6)</f>
        <v>2.5693810916641273</v>
      </c>
      <c r="H4244">
        <f>Ergebnis!$C$3/1000*Eigenverbrauch!E4244</f>
        <v>0.32703505122049759</v>
      </c>
      <c r="I4244">
        <f>Ergebnis!$C$4/1000*Eigenverbrauch!F4244</f>
        <v>0</v>
      </c>
      <c r="J4244">
        <f t="shared" si="198"/>
        <v>0.27797979353742291</v>
      </c>
      <c r="K4244">
        <f t="shared" si="199"/>
        <v>2.2914012981267042</v>
      </c>
      <c r="L4244">
        <f t="shared" si="200"/>
        <v>0</v>
      </c>
    </row>
    <row r="4245" spans="2:12" x14ac:dyDescent="0.35">
      <c r="B4245" s="30">
        <v>41085</v>
      </c>
      <c r="C4245" s="31" t="s">
        <v>70</v>
      </c>
      <c r="D4245" s="32">
        <v>2.4782001540901472E-4</v>
      </c>
      <c r="E4245" s="32">
        <v>0.11644647151839617</v>
      </c>
      <c r="F4245">
        <v>0</v>
      </c>
      <c r="G4245">
        <f>(D4245*Ergebnis!$C$2*Ergebnis!$C$6)</f>
        <v>1.6256993010831366</v>
      </c>
      <c r="H4245">
        <f>Ergebnis!$C$3/1000*Eigenverbrauch!E4245</f>
        <v>0.34933941455518852</v>
      </c>
      <c r="I4245">
        <f>Ergebnis!$C$4/1000*Eigenverbrauch!F4245</f>
        <v>0</v>
      </c>
      <c r="J4245">
        <f t="shared" si="198"/>
        <v>0.29693850237191022</v>
      </c>
      <c r="K4245">
        <f t="shared" si="199"/>
        <v>1.3287607987112264</v>
      </c>
      <c r="L4245">
        <f t="shared" si="200"/>
        <v>0</v>
      </c>
    </row>
    <row r="4246" spans="2:12" x14ac:dyDescent="0.35">
      <c r="B4246" s="30">
        <v>41085</v>
      </c>
      <c r="C4246" s="31" t="s">
        <v>71</v>
      </c>
      <c r="D4246" s="32">
        <v>8.9741083564028344E-5</v>
      </c>
      <c r="E4246" s="32">
        <v>0.13281735756405599</v>
      </c>
      <c r="F4246">
        <v>0</v>
      </c>
      <c r="G4246">
        <f>(D4246*Ergebnis!$C$2*Ergebnis!$C$6)</f>
        <v>0.58870150818002598</v>
      </c>
      <c r="H4246">
        <f>Ergebnis!$C$3/1000*Eigenverbrauch!E4246</f>
        <v>0.39845207269216798</v>
      </c>
      <c r="I4246">
        <f>Ergebnis!$C$4/1000*Eigenverbrauch!F4246</f>
        <v>0</v>
      </c>
      <c r="J4246">
        <f t="shared" si="198"/>
        <v>0.33868426178834277</v>
      </c>
      <c r="K4246">
        <f t="shared" si="199"/>
        <v>0.25001724639168321</v>
      </c>
      <c r="L4246">
        <f t="shared" si="200"/>
        <v>0</v>
      </c>
    </row>
    <row r="4247" spans="2:12" x14ac:dyDescent="0.35">
      <c r="B4247" s="30">
        <v>41085</v>
      </c>
      <c r="C4247" s="31" t="s">
        <v>72</v>
      </c>
      <c r="D4247" s="32">
        <v>3.9598614663764049E-5</v>
      </c>
      <c r="E4247" s="32">
        <v>0.13870609611315737</v>
      </c>
      <c r="F4247">
        <v>0</v>
      </c>
      <c r="G4247">
        <f>(D4247*Ergebnis!$C$2*Ergebnis!$C$6)</f>
        <v>0.25976691219429215</v>
      </c>
      <c r="H4247">
        <f>Ergebnis!$C$3/1000*Eigenverbrauch!E4247</f>
        <v>0.41611828833947212</v>
      </c>
      <c r="I4247">
        <f>Ergebnis!$C$4/1000*Eigenverbrauch!F4247</f>
        <v>0</v>
      </c>
      <c r="J4247">
        <f t="shared" si="198"/>
        <v>0.22080187536514834</v>
      </c>
      <c r="K4247">
        <f t="shared" si="199"/>
        <v>3.8965036829143818E-2</v>
      </c>
      <c r="L4247">
        <f t="shared" si="200"/>
        <v>0</v>
      </c>
    </row>
    <row r="4248" spans="2:12" x14ac:dyDescent="0.35">
      <c r="B4248" s="30">
        <v>41085</v>
      </c>
      <c r="C4248" s="31" t="s">
        <v>73</v>
      </c>
      <c r="D4248" s="32">
        <v>1.4842907023701729E-5</v>
      </c>
      <c r="E4248" s="32">
        <v>0.14634644350551015</v>
      </c>
      <c r="F4248">
        <v>0</v>
      </c>
      <c r="G4248">
        <f>(D4248*Ergebnis!$C$2*Ergebnis!$C$6)</f>
        <v>9.7369470075483341E-2</v>
      </c>
      <c r="H4248">
        <f>Ergebnis!$C$3/1000*Eigenverbrauch!E4248</f>
        <v>0.43903933051653043</v>
      </c>
      <c r="I4248">
        <f>Ergebnis!$C$4/1000*Eigenverbrauch!F4248</f>
        <v>0</v>
      </c>
      <c r="J4248">
        <f t="shared" si="198"/>
        <v>8.2764049564160835E-2</v>
      </c>
      <c r="K4248">
        <f t="shared" si="199"/>
        <v>1.4605420511322506E-2</v>
      </c>
      <c r="L4248">
        <f t="shared" si="200"/>
        <v>0</v>
      </c>
    </row>
    <row r="4249" spans="2:12" x14ac:dyDescent="0.35">
      <c r="B4249" s="30">
        <v>41085</v>
      </c>
      <c r="C4249" s="31" t="s">
        <v>74</v>
      </c>
      <c r="D4249" s="32">
        <v>6.179066697200897E-7</v>
      </c>
      <c r="E4249" s="32">
        <v>0.14327986092292191</v>
      </c>
      <c r="F4249">
        <v>0</v>
      </c>
      <c r="G4249">
        <f>(D4249*Ergebnis!$C$2*Ergebnis!$C$6)</f>
        <v>4.0534677533637887E-3</v>
      </c>
      <c r="H4249">
        <f>Ergebnis!$C$3/1000*Eigenverbrauch!E4249</f>
        <v>0.42983958276876577</v>
      </c>
      <c r="I4249">
        <f>Ergebnis!$C$4/1000*Eigenverbrauch!F4249</f>
        <v>0</v>
      </c>
      <c r="J4249">
        <f t="shared" si="198"/>
        <v>3.4454475903592202E-3</v>
      </c>
      <c r="K4249">
        <f t="shared" si="199"/>
        <v>6.0802016300456853E-4</v>
      </c>
      <c r="L4249">
        <f t="shared" si="200"/>
        <v>0</v>
      </c>
    </row>
    <row r="4250" spans="2:12" x14ac:dyDescent="0.35">
      <c r="B4250" s="30">
        <v>41085</v>
      </c>
      <c r="C4250" s="31" t="s">
        <v>75</v>
      </c>
      <c r="D4250" s="32">
        <v>0</v>
      </c>
      <c r="E4250" s="32">
        <v>0.12506211812177023</v>
      </c>
      <c r="F4250">
        <v>0</v>
      </c>
      <c r="G4250">
        <f>(D4250*Ergebnis!$C$2*Ergebnis!$C$6)</f>
        <v>0</v>
      </c>
      <c r="H4250">
        <f>Ergebnis!$C$3/1000*Eigenverbrauch!E4250</f>
        <v>0.37518635436531067</v>
      </c>
      <c r="I4250">
        <f>Ergebnis!$C$4/1000*Eigenverbrauch!F4250</f>
        <v>0</v>
      </c>
      <c r="J4250">
        <f t="shared" si="198"/>
        <v>0</v>
      </c>
      <c r="K4250">
        <f t="shared" si="199"/>
        <v>0</v>
      </c>
      <c r="L4250">
        <f t="shared" si="200"/>
        <v>0</v>
      </c>
    </row>
    <row r="4251" spans="2:12" x14ac:dyDescent="0.35">
      <c r="B4251" s="30">
        <v>41085</v>
      </c>
      <c r="C4251" s="31" t="s">
        <v>76</v>
      </c>
      <c r="D4251" s="32">
        <v>0</v>
      </c>
      <c r="E4251" s="32">
        <v>9.8434261738431186E-2</v>
      </c>
      <c r="F4251">
        <v>0</v>
      </c>
      <c r="G4251">
        <f>(D4251*Ergebnis!$C$2*Ergebnis!$C$6)</f>
        <v>0</v>
      </c>
      <c r="H4251">
        <f>Ergebnis!$C$3/1000*Eigenverbrauch!E4251</f>
        <v>0.29530278521529357</v>
      </c>
      <c r="I4251">
        <f>Ergebnis!$C$4/1000*Eigenverbrauch!F4251</f>
        <v>0</v>
      </c>
      <c r="J4251">
        <f t="shared" si="198"/>
        <v>0</v>
      </c>
      <c r="K4251">
        <f t="shared" si="199"/>
        <v>0</v>
      </c>
      <c r="L4251">
        <f t="shared" si="200"/>
        <v>0</v>
      </c>
    </row>
    <row r="4252" spans="2:12" x14ac:dyDescent="0.35">
      <c r="B4252" s="30">
        <v>41086</v>
      </c>
      <c r="C4252" s="31" t="s">
        <v>53</v>
      </c>
      <c r="D4252" s="32">
        <v>0</v>
      </c>
      <c r="E4252" s="32">
        <v>7.9927681825913893E-2</v>
      </c>
      <c r="F4252">
        <v>0</v>
      </c>
      <c r="G4252">
        <f>(D4252*Ergebnis!$C$2*Ergebnis!$C$6)</f>
        <v>0</v>
      </c>
      <c r="H4252">
        <f>Ergebnis!$C$3/1000*Eigenverbrauch!E4252</f>
        <v>0.23978304547774168</v>
      </c>
      <c r="I4252">
        <f>Ergebnis!$C$4/1000*Eigenverbrauch!F4252</f>
        <v>0</v>
      </c>
      <c r="J4252">
        <f t="shared" si="198"/>
        <v>0</v>
      </c>
      <c r="K4252">
        <f t="shared" si="199"/>
        <v>0</v>
      </c>
      <c r="L4252">
        <f t="shared" si="200"/>
        <v>0</v>
      </c>
    </row>
    <row r="4253" spans="2:12" x14ac:dyDescent="0.35">
      <c r="B4253" s="30">
        <v>41086</v>
      </c>
      <c r="C4253" s="31" t="s">
        <v>54</v>
      </c>
      <c r="D4253" s="32">
        <v>0</v>
      </c>
      <c r="E4253" s="32">
        <v>6.9220163308359409E-2</v>
      </c>
      <c r="F4253">
        <v>0</v>
      </c>
      <c r="G4253">
        <f>(D4253*Ergebnis!$C$2*Ergebnis!$C$6)</f>
        <v>0</v>
      </c>
      <c r="H4253">
        <f>Ergebnis!$C$3/1000*Eigenverbrauch!E4253</f>
        <v>0.20766048992507824</v>
      </c>
      <c r="I4253">
        <f>Ergebnis!$C$4/1000*Eigenverbrauch!F4253</f>
        <v>0</v>
      </c>
      <c r="J4253">
        <f t="shared" si="198"/>
        <v>0</v>
      </c>
      <c r="K4253">
        <f t="shared" si="199"/>
        <v>0</v>
      </c>
      <c r="L4253">
        <f t="shared" si="200"/>
        <v>0</v>
      </c>
    </row>
    <row r="4254" spans="2:12" x14ac:dyDescent="0.35">
      <c r="B4254" s="30">
        <v>41086</v>
      </c>
      <c r="C4254" s="31" t="s">
        <v>55</v>
      </c>
      <c r="D4254" s="32">
        <v>0</v>
      </c>
      <c r="E4254" s="32">
        <v>6.5537877174100201E-2</v>
      </c>
      <c r="F4254">
        <v>0</v>
      </c>
      <c r="G4254">
        <f>(D4254*Ergebnis!$C$2*Ergebnis!$C$6)</f>
        <v>0</v>
      </c>
      <c r="H4254">
        <f>Ergebnis!$C$3/1000*Eigenverbrauch!E4254</f>
        <v>0.1966136315223006</v>
      </c>
      <c r="I4254">
        <f>Ergebnis!$C$4/1000*Eigenverbrauch!F4254</f>
        <v>0</v>
      </c>
      <c r="J4254">
        <f t="shared" si="198"/>
        <v>0</v>
      </c>
      <c r="K4254">
        <f t="shared" si="199"/>
        <v>0</v>
      </c>
      <c r="L4254">
        <f t="shared" si="200"/>
        <v>0</v>
      </c>
    </row>
    <row r="4255" spans="2:12" x14ac:dyDescent="0.35">
      <c r="B4255" s="30">
        <v>41086</v>
      </c>
      <c r="C4255" s="31" t="s">
        <v>56</v>
      </c>
      <c r="D4255" s="32">
        <v>0</v>
      </c>
      <c r="E4255" s="32">
        <v>6.5494202510669716E-2</v>
      </c>
      <c r="F4255">
        <v>0</v>
      </c>
      <c r="G4255">
        <f>(D4255*Ergebnis!$C$2*Ergebnis!$C$6)</f>
        <v>0</v>
      </c>
      <c r="H4255">
        <f>Ergebnis!$C$3/1000*Eigenverbrauch!E4255</f>
        <v>0.19648260753200913</v>
      </c>
      <c r="I4255">
        <f>Ergebnis!$C$4/1000*Eigenverbrauch!F4255</f>
        <v>0</v>
      </c>
      <c r="J4255">
        <f t="shared" si="198"/>
        <v>0</v>
      </c>
      <c r="K4255">
        <f t="shared" si="199"/>
        <v>0</v>
      </c>
      <c r="L4255">
        <f t="shared" si="200"/>
        <v>0</v>
      </c>
    </row>
    <row r="4256" spans="2:12" x14ac:dyDescent="0.35">
      <c r="B4256" s="30">
        <v>41086</v>
      </c>
      <c r="C4256" s="31" t="s">
        <v>57</v>
      </c>
      <c r="D4256" s="32">
        <v>0</v>
      </c>
      <c r="E4256" s="32">
        <v>7.1075121591043566E-2</v>
      </c>
      <c r="F4256">
        <v>0</v>
      </c>
      <c r="G4256">
        <f>(D4256*Ergebnis!$C$2*Ergebnis!$C$6)</f>
        <v>0</v>
      </c>
      <c r="H4256">
        <f>Ergebnis!$C$3/1000*Eigenverbrauch!E4256</f>
        <v>0.2132253647731307</v>
      </c>
      <c r="I4256">
        <f>Ergebnis!$C$4/1000*Eigenverbrauch!F4256</f>
        <v>0</v>
      </c>
      <c r="J4256">
        <f t="shared" si="198"/>
        <v>0</v>
      </c>
      <c r="K4256">
        <f t="shared" si="199"/>
        <v>0</v>
      </c>
      <c r="L4256">
        <f t="shared" si="200"/>
        <v>0</v>
      </c>
    </row>
    <row r="4257" spans="2:12" x14ac:dyDescent="0.35">
      <c r="B4257" s="30">
        <v>41086</v>
      </c>
      <c r="C4257" s="31" t="s">
        <v>58</v>
      </c>
      <c r="D4257" s="32">
        <v>1.3278419923772141E-6</v>
      </c>
      <c r="E4257" s="32">
        <v>8.332939864235496E-2</v>
      </c>
      <c r="F4257">
        <v>0</v>
      </c>
      <c r="G4257">
        <f>(D4257*Ergebnis!$C$2*Ergebnis!$C$6)</f>
        <v>8.7106434699945248E-3</v>
      </c>
      <c r="H4257">
        <f>Ergebnis!$C$3/1000*Eigenverbrauch!E4257</f>
        <v>0.24998819592706489</v>
      </c>
      <c r="I4257">
        <f>Ergebnis!$C$4/1000*Eigenverbrauch!F4257</f>
        <v>0</v>
      </c>
      <c r="J4257">
        <f t="shared" si="198"/>
        <v>7.4040469494953461E-3</v>
      </c>
      <c r="K4257">
        <f t="shared" si="199"/>
        <v>1.3065965204991786E-3</v>
      </c>
      <c r="L4257">
        <f t="shared" si="200"/>
        <v>0</v>
      </c>
    </row>
    <row r="4258" spans="2:12" x14ac:dyDescent="0.35">
      <c r="B4258" s="30">
        <v>41086</v>
      </c>
      <c r="C4258" s="31" t="s">
        <v>59</v>
      </c>
      <c r="D4258" s="32">
        <v>2.5912639276985039E-5</v>
      </c>
      <c r="E4258" s="32">
        <v>0.10251668683899223</v>
      </c>
      <c r="F4258">
        <v>0</v>
      </c>
      <c r="G4258">
        <f>(D4258*Ergebnis!$C$2*Ergebnis!$C$6)</f>
        <v>0.16998691365702184</v>
      </c>
      <c r="H4258">
        <f>Ergebnis!$C$3/1000*Eigenverbrauch!E4258</f>
        <v>0.3075500605169767</v>
      </c>
      <c r="I4258">
        <f>Ergebnis!$C$4/1000*Eigenverbrauch!F4258</f>
        <v>0</v>
      </c>
      <c r="J4258">
        <f t="shared" si="198"/>
        <v>0.14448887660846857</v>
      </c>
      <c r="K4258">
        <f t="shared" si="199"/>
        <v>2.5498037048553274E-2</v>
      </c>
      <c r="L4258">
        <f t="shared" si="200"/>
        <v>0</v>
      </c>
    </row>
    <row r="4259" spans="2:12" x14ac:dyDescent="0.35">
      <c r="B4259" s="30">
        <v>41086</v>
      </c>
      <c r="C4259" s="31" t="s">
        <v>60</v>
      </c>
      <c r="D4259" s="32">
        <v>4.9577150032222516E-5</v>
      </c>
      <c r="E4259" s="32">
        <v>0.11426954118242071</v>
      </c>
      <c r="F4259">
        <v>0</v>
      </c>
      <c r="G4259">
        <f>(D4259*Ergebnis!$C$2*Ergebnis!$C$6)</f>
        <v>0.32522610421137971</v>
      </c>
      <c r="H4259">
        <f>Ergebnis!$C$3/1000*Eigenverbrauch!E4259</f>
        <v>0.3428086235472621</v>
      </c>
      <c r="I4259">
        <f>Ergebnis!$C$4/1000*Eigenverbrauch!F4259</f>
        <v>0</v>
      </c>
      <c r="J4259">
        <f t="shared" si="198"/>
        <v>0.27644218857967273</v>
      </c>
      <c r="K4259">
        <f t="shared" si="199"/>
        <v>4.8783915631706976E-2</v>
      </c>
      <c r="L4259">
        <f t="shared" si="200"/>
        <v>0</v>
      </c>
    </row>
    <row r="4260" spans="2:12" x14ac:dyDescent="0.35">
      <c r="B4260" s="30">
        <v>41086</v>
      </c>
      <c r="C4260" s="31" t="s">
        <v>61</v>
      </c>
      <c r="D4260" s="32">
        <v>1.1323468396381134E-4</v>
      </c>
      <c r="E4260" s="32">
        <v>0.11904257329986075</v>
      </c>
      <c r="F4260">
        <v>0</v>
      </c>
      <c r="G4260">
        <f>(D4260*Ergebnis!$C$2*Ergebnis!$C$6)</f>
        <v>0.74281952680260233</v>
      </c>
      <c r="H4260">
        <f>Ergebnis!$C$3/1000*Eigenverbrauch!E4260</f>
        <v>0.35712771989958225</v>
      </c>
      <c r="I4260">
        <f>Ergebnis!$C$4/1000*Eigenverbrauch!F4260</f>
        <v>0</v>
      </c>
      <c r="J4260">
        <f t="shared" si="198"/>
        <v>0.30355856191464492</v>
      </c>
      <c r="K4260">
        <f t="shared" si="199"/>
        <v>0.43926096488795741</v>
      </c>
      <c r="L4260">
        <f t="shared" si="200"/>
        <v>0</v>
      </c>
    </row>
    <row r="4261" spans="2:12" x14ac:dyDescent="0.35">
      <c r="B4261" s="30">
        <v>41086</v>
      </c>
      <c r="C4261" s="31" t="s">
        <v>62</v>
      </c>
      <c r="D4261" s="32">
        <v>3.3311742973122626E-4</v>
      </c>
      <c r="E4261" s="32">
        <v>0.11603649675528288</v>
      </c>
      <c r="F4261">
        <v>0</v>
      </c>
      <c r="G4261">
        <f>(D4261*Ergebnis!$C$2*Ergebnis!$C$6)</f>
        <v>2.1852503390368443</v>
      </c>
      <c r="H4261">
        <f>Ergebnis!$C$3/1000*Eigenverbrauch!E4261</f>
        <v>0.34810949026584864</v>
      </c>
      <c r="I4261">
        <f>Ergebnis!$C$4/1000*Eigenverbrauch!F4261</f>
        <v>0</v>
      </c>
      <c r="J4261">
        <f t="shared" si="198"/>
        <v>0.29589306672597132</v>
      </c>
      <c r="K4261">
        <f t="shared" si="199"/>
        <v>1.8893572723108729</v>
      </c>
      <c r="L4261">
        <f t="shared" si="200"/>
        <v>0</v>
      </c>
    </row>
    <row r="4262" spans="2:12" x14ac:dyDescent="0.35">
      <c r="B4262" s="30">
        <v>41086</v>
      </c>
      <c r="C4262" s="31" t="s">
        <v>63</v>
      </c>
      <c r="D4262" s="32">
        <v>5.2347212485627265E-4</v>
      </c>
      <c r="E4262" s="32">
        <v>0.11392920322783533</v>
      </c>
      <c r="F4262">
        <v>0</v>
      </c>
      <c r="G4262">
        <f>(D4262*Ergebnis!$C$2*Ergebnis!$C$6)</f>
        <v>3.4339771390571485</v>
      </c>
      <c r="H4262">
        <f>Ergebnis!$C$3/1000*Eigenverbrauch!E4262</f>
        <v>0.34178760968350597</v>
      </c>
      <c r="I4262">
        <f>Ergebnis!$C$4/1000*Eigenverbrauch!F4262</f>
        <v>0</v>
      </c>
      <c r="J4262">
        <f t="shared" si="198"/>
        <v>0.29051946823098007</v>
      </c>
      <c r="K4262">
        <f t="shared" si="199"/>
        <v>3.1434576708261686</v>
      </c>
      <c r="L4262">
        <f t="shared" si="200"/>
        <v>0</v>
      </c>
    </row>
    <row r="4263" spans="2:12" x14ac:dyDescent="0.35">
      <c r="B4263" s="30">
        <v>41086</v>
      </c>
      <c r="C4263" s="31" t="s">
        <v>64</v>
      </c>
      <c r="D4263" s="32">
        <v>6.8541626012461445E-4</v>
      </c>
      <c r="E4263" s="32">
        <v>0.11807007322616038</v>
      </c>
      <c r="F4263">
        <v>0</v>
      </c>
      <c r="G4263">
        <f>(D4263*Ergebnis!$C$2*Ergebnis!$C$6)</f>
        <v>4.4963306664174709</v>
      </c>
      <c r="H4263">
        <f>Ergebnis!$C$3/1000*Eigenverbrauch!E4263</f>
        <v>0.35421021967848115</v>
      </c>
      <c r="I4263">
        <f>Ergebnis!$C$4/1000*Eigenverbrauch!F4263</f>
        <v>0</v>
      </c>
      <c r="J4263">
        <f t="shared" si="198"/>
        <v>0.30107868672670896</v>
      </c>
      <c r="K4263">
        <f t="shared" si="199"/>
        <v>4.1952519796907621</v>
      </c>
      <c r="L4263">
        <f t="shared" si="200"/>
        <v>0</v>
      </c>
    </row>
    <row r="4264" spans="2:12" x14ac:dyDescent="0.35">
      <c r="B4264" s="30">
        <v>41086</v>
      </c>
      <c r="C4264" s="31" t="s">
        <v>65</v>
      </c>
      <c r="D4264" s="32">
        <v>7.5067772200739153E-4</v>
      </c>
      <c r="E4264" s="32">
        <v>0.12375659041111427</v>
      </c>
      <c r="F4264">
        <v>0</v>
      </c>
      <c r="G4264">
        <f>(D4264*Ergebnis!$C$2*Ergebnis!$C$6)</f>
        <v>4.9244458563684885</v>
      </c>
      <c r="H4264">
        <f>Ergebnis!$C$3/1000*Eigenverbrauch!E4264</f>
        <v>0.37126977123334282</v>
      </c>
      <c r="I4264">
        <f>Ergebnis!$C$4/1000*Eigenverbrauch!F4264</f>
        <v>0</v>
      </c>
      <c r="J4264">
        <f t="shared" si="198"/>
        <v>0.3155793055483414</v>
      </c>
      <c r="K4264">
        <f t="shared" si="199"/>
        <v>4.6088665508201467</v>
      </c>
      <c r="L4264">
        <f t="shared" si="200"/>
        <v>0</v>
      </c>
    </row>
    <row r="4265" spans="2:12" x14ac:dyDescent="0.35">
      <c r="B4265" s="30">
        <v>41086</v>
      </c>
      <c r="C4265" s="31" t="s">
        <v>66</v>
      </c>
      <c r="D4265" s="32">
        <v>5.8974590192135718E-4</v>
      </c>
      <c r="E4265" s="32">
        <v>0.12177561738195655</v>
      </c>
      <c r="F4265">
        <v>0</v>
      </c>
      <c r="G4265">
        <f>(D4265*Ergebnis!$C$2*Ergebnis!$C$6)</f>
        <v>3.868733116604103</v>
      </c>
      <c r="H4265">
        <f>Ergebnis!$C$3/1000*Eigenverbrauch!E4265</f>
        <v>0.36532685214586968</v>
      </c>
      <c r="I4265">
        <f>Ergebnis!$C$4/1000*Eigenverbrauch!F4265</f>
        <v>0</v>
      </c>
      <c r="J4265">
        <f t="shared" si="198"/>
        <v>0.31052782432398923</v>
      </c>
      <c r="K4265">
        <f t="shared" si="199"/>
        <v>3.558205292280114</v>
      </c>
      <c r="L4265">
        <f t="shared" si="200"/>
        <v>0</v>
      </c>
    </row>
    <row r="4266" spans="2:12" x14ac:dyDescent="0.35">
      <c r="B4266" s="30">
        <v>41086</v>
      </c>
      <c r="C4266" s="31" t="s">
        <v>67</v>
      </c>
      <c r="D4266" s="32">
        <v>6.6940327451357035E-4</v>
      </c>
      <c r="E4266" s="32">
        <v>0.11520360115594024</v>
      </c>
      <c r="F4266">
        <v>0</v>
      </c>
      <c r="G4266">
        <f>(D4266*Ergebnis!$C$2*Ergebnis!$C$6)</f>
        <v>4.3912854808090218</v>
      </c>
      <c r="H4266">
        <f>Ergebnis!$C$3/1000*Eigenverbrauch!E4266</f>
        <v>0.34561080346782069</v>
      </c>
      <c r="I4266">
        <f>Ergebnis!$C$4/1000*Eigenverbrauch!F4266</f>
        <v>0</v>
      </c>
      <c r="J4266">
        <f t="shared" si="198"/>
        <v>0.29376918294764759</v>
      </c>
      <c r="K4266">
        <f t="shared" si="199"/>
        <v>4.0975162978613744</v>
      </c>
      <c r="L4266">
        <f t="shared" si="200"/>
        <v>0</v>
      </c>
    </row>
    <row r="4267" spans="2:12" x14ac:dyDescent="0.35">
      <c r="B4267" s="30">
        <v>41086</v>
      </c>
      <c r="C4267" s="31" t="s">
        <v>68</v>
      </c>
      <c r="D4267" s="32">
        <v>5.1440072906676489E-4</v>
      </c>
      <c r="E4267" s="32">
        <v>0.11057956805588094</v>
      </c>
      <c r="F4267">
        <v>0</v>
      </c>
      <c r="G4267">
        <f>(D4267*Ergebnis!$C$2*Ergebnis!$C$6)</f>
        <v>3.3744687826779778</v>
      </c>
      <c r="H4267">
        <f>Ergebnis!$C$3/1000*Eigenverbrauch!E4267</f>
        <v>0.33173870416764284</v>
      </c>
      <c r="I4267">
        <f>Ergebnis!$C$4/1000*Eigenverbrauch!F4267</f>
        <v>0</v>
      </c>
      <c r="J4267">
        <f t="shared" si="198"/>
        <v>0.28197789854249639</v>
      </c>
      <c r="K4267">
        <f t="shared" si="199"/>
        <v>3.0924908841354815</v>
      </c>
      <c r="L4267">
        <f t="shared" si="200"/>
        <v>0</v>
      </c>
    </row>
    <row r="4268" spans="2:12" x14ac:dyDescent="0.35">
      <c r="B4268" s="30">
        <v>41086</v>
      </c>
      <c r="C4268" s="31" t="s">
        <v>69</v>
      </c>
      <c r="D4268" s="32">
        <v>4.4023878174993456E-4</v>
      </c>
      <c r="E4268" s="32">
        <v>0.10901168374016587</v>
      </c>
      <c r="F4268">
        <v>0</v>
      </c>
      <c r="G4268">
        <f>(D4268*Ergebnis!$C$2*Ergebnis!$C$6)</f>
        <v>2.8879664082795706</v>
      </c>
      <c r="H4268">
        <f>Ergebnis!$C$3/1000*Eigenverbrauch!E4268</f>
        <v>0.32703505122049759</v>
      </c>
      <c r="I4268">
        <f>Ergebnis!$C$4/1000*Eigenverbrauch!F4268</f>
        <v>0</v>
      </c>
      <c r="J4268">
        <f t="shared" si="198"/>
        <v>0.27797979353742291</v>
      </c>
      <c r="K4268">
        <f t="shared" si="199"/>
        <v>2.6099866147421475</v>
      </c>
      <c r="L4268">
        <f t="shared" si="200"/>
        <v>0</v>
      </c>
    </row>
    <row r="4269" spans="2:12" x14ac:dyDescent="0.35">
      <c r="B4269" s="30">
        <v>41086</v>
      </c>
      <c r="C4269" s="31" t="s">
        <v>70</v>
      </c>
      <c r="D4269" s="32">
        <v>2.4654476121831577E-4</v>
      </c>
      <c r="E4269" s="32">
        <v>0.11644647151839617</v>
      </c>
      <c r="F4269">
        <v>0</v>
      </c>
      <c r="G4269">
        <f>(D4269*Ergebnis!$C$2*Ergebnis!$C$6)</f>
        <v>1.6173336335921515</v>
      </c>
      <c r="H4269">
        <f>Ergebnis!$C$3/1000*Eigenverbrauch!E4269</f>
        <v>0.34933941455518852</v>
      </c>
      <c r="I4269">
        <f>Ergebnis!$C$4/1000*Eigenverbrauch!F4269</f>
        <v>0</v>
      </c>
      <c r="J4269">
        <f t="shared" si="198"/>
        <v>0.29693850237191022</v>
      </c>
      <c r="K4269">
        <f t="shared" si="199"/>
        <v>1.3203951312202413</v>
      </c>
      <c r="L4269">
        <f t="shared" si="200"/>
        <v>0</v>
      </c>
    </row>
    <row r="4270" spans="2:12" x14ac:dyDescent="0.35">
      <c r="B4270" s="30">
        <v>41086</v>
      </c>
      <c r="C4270" s="31" t="s">
        <v>71</v>
      </c>
      <c r="D4270" s="32">
        <v>8.8531564125427317E-5</v>
      </c>
      <c r="E4270" s="32">
        <v>0.13281735756405599</v>
      </c>
      <c r="F4270">
        <v>0</v>
      </c>
      <c r="G4270">
        <f>(D4270*Ergebnis!$C$2*Ergebnis!$C$6)</f>
        <v>0.58076706066280315</v>
      </c>
      <c r="H4270">
        <f>Ergebnis!$C$3/1000*Eigenverbrauch!E4270</f>
        <v>0.39845207269216798</v>
      </c>
      <c r="I4270">
        <f>Ergebnis!$C$4/1000*Eigenverbrauch!F4270</f>
        <v>0</v>
      </c>
      <c r="J4270">
        <f t="shared" si="198"/>
        <v>0.33868426178834277</v>
      </c>
      <c r="K4270">
        <f t="shared" si="199"/>
        <v>0.24208279887446038</v>
      </c>
      <c r="L4270">
        <f t="shared" si="200"/>
        <v>0</v>
      </c>
    </row>
    <row r="4271" spans="2:12" x14ac:dyDescent="0.35">
      <c r="B4271" s="30">
        <v>41086</v>
      </c>
      <c r="C4271" s="31" t="s">
        <v>72</v>
      </c>
      <c r="D4271" s="32">
        <v>6.2658365699701013E-5</v>
      </c>
      <c r="E4271" s="32">
        <v>0.13870609611315737</v>
      </c>
      <c r="F4271">
        <v>0</v>
      </c>
      <c r="G4271">
        <f>(D4271*Ergebnis!$C$2*Ergebnis!$C$6)</f>
        <v>0.41103887899003866</v>
      </c>
      <c r="H4271">
        <f>Ergebnis!$C$3/1000*Eigenverbrauch!E4271</f>
        <v>0.41611828833947212</v>
      </c>
      <c r="I4271">
        <f>Ergebnis!$C$4/1000*Eigenverbrauch!F4271</f>
        <v>0</v>
      </c>
      <c r="J4271">
        <f t="shared" si="198"/>
        <v>0.34938304714153284</v>
      </c>
      <c r="K4271">
        <f t="shared" si="199"/>
        <v>6.1655831848505815E-2</v>
      </c>
      <c r="L4271">
        <f t="shared" si="200"/>
        <v>0</v>
      </c>
    </row>
    <row r="4272" spans="2:12" x14ac:dyDescent="0.35">
      <c r="B4272" s="30">
        <v>41086</v>
      </c>
      <c r="C4272" s="31" t="s">
        <v>73</v>
      </c>
      <c r="D4272" s="32">
        <v>1.1595610270066364E-5</v>
      </c>
      <c r="E4272" s="32">
        <v>0.14634644350551015</v>
      </c>
      <c r="F4272">
        <v>0</v>
      </c>
      <c r="G4272">
        <f>(D4272*Ergebnis!$C$2*Ergebnis!$C$6)</f>
        <v>7.6067203371635347E-2</v>
      </c>
      <c r="H4272">
        <f>Ergebnis!$C$3/1000*Eigenverbrauch!E4272</f>
        <v>0.43903933051653043</v>
      </c>
      <c r="I4272">
        <f>Ergebnis!$C$4/1000*Eigenverbrauch!F4272</f>
        <v>0</v>
      </c>
      <c r="J4272">
        <f t="shared" si="198"/>
        <v>6.4657122865890038E-2</v>
      </c>
      <c r="K4272">
        <f t="shared" si="199"/>
        <v>1.141008050574531E-2</v>
      </c>
      <c r="L4272">
        <f t="shared" si="200"/>
        <v>0</v>
      </c>
    </row>
    <row r="4273" spans="2:12" x14ac:dyDescent="0.35">
      <c r="B4273" s="30">
        <v>41086</v>
      </c>
      <c r="C4273" s="31" t="s">
        <v>74</v>
      </c>
      <c r="D4273" s="32">
        <v>0</v>
      </c>
      <c r="E4273" s="32">
        <v>0.14327986092292191</v>
      </c>
      <c r="F4273">
        <v>0</v>
      </c>
      <c r="G4273">
        <f>(D4273*Ergebnis!$C$2*Ergebnis!$C$6)</f>
        <v>0</v>
      </c>
      <c r="H4273">
        <f>Ergebnis!$C$3/1000*Eigenverbrauch!E4273</f>
        <v>0.42983958276876577</v>
      </c>
      <c r="I4273">
        <f>Ergebnis!$C$4/1000*Eigenverbrauch!F4273</f>
        <v>0</v>
      </c>
      <c r="J4273">
        <f t="shared" si="198"/>
        <v>0</v>
      </c>
      <c r="K4273">
        <f t="shared" si="199"/>
        <v>0</v>
      </c>
      <c r="L4273">
        <f t="shared" si="200"/>
        <v>0</v>
      </c>
    </row>
    <row r="4274" spans="2:12" x14ac:dyDescent="0.35">
      <c r="B4274" s="30">
        <v>41086</v>
      </c>
      <c r="C4274" s="31" t="s">
        <v>75</v>
      </c>
      <c r="D4274" s="32">
        <v>0</v>
      </c>
      <c r="E4274" s="32">
        <v>0.12506211812177023</v>
      </c>
      <c r="F4274">
        <v>0</v>
      </c>
      <c r="G4274">
        <f>(D4274*Ergebnis!$C$2*Ergebnis!$C$6)</f>
        <v>0</v>
      </c>
      <c r="H4274">
        <f>Ergebnis!$C$3/1000*Eigenverbrauch!E4274</f>
        <v>0.37518635436531067</v>
      </c>
      <c r="I4274">
        <f>Ergebnis!$C$4/1000*Eigenverbrauch!F4274</f>
        <v>0</v>
      </c>
      <c r="J4274">
        <f t="shared" si="198"/>
        <v>0</v>
      </c>
      <c r="K4274">
        <f t="shared" si="199"/>
        <v>0</v>
      </c>
      <c r="L4274">
        <f t="shared" si="200"/>
        <v>0</v>
      </c>
    </row>
    <row r="4275" spans="2:12" x14ac:dyDescent="0.35">
      <c r="B4275" s="30">
        <v>41086</v>
      </c>
      <c r="C4275" s="31" t="s">
        <v>76</v>
      </c>
      <c r="D4275" s="32">
        <v>0</v>
      </c>
      <c r="E4275" s="32">
        <v>9.8434261738431186E-2</v>
      </c>
      <c r="F4275">
        <v>0</v>
      </c>
      <c r="G4275">
        <f>(D4275*Ergebnis!$C$2*Ergebnis!$C$6)</f>
        <v>0</v>
      </c>
      <c r="H4275">
        <f>Ergebnis!$C$3/1000*Eigenverbrauch!E4275</f>
        <v>0.29530278521529357</v>
      </c>
      <c r="I4275">
        <f>Ergebnis!$C$4/1000*Eigenverbrauch!F4275</f>
        <v>0</v>
      </c>
      <c r="J4275">
        <f t="shared" si="198"/>
        <v>0</v>
      </c>
      <c r="K4275">
        <f t="shared" si="199"/>
        <v>0</v>
      </c>
      <c r="L4275">
        <f t="shared" si="200"/>
        <v>0</v>
      </c>
    </row>
    <row r="4276" spans="2:12" x14ac:dyDescent="0.35">
      <c r="B4276" s="30">
        <v>41087</v>
      </c>
      <c r="C4276" s="31" t="s">
        <v>53</v>
      </c>
      <c r="D4276" s="32">
        <v>0</v>
      </c>
      <c r="E4276" s="32">
        <v>7.9927681825913893E-2</v>
      </c>
      <c r="F4276">
        <v>0</v>
      </c>
      <c r="G4276">
        <f>(D4276*Ergebnis!$C$2*Ergebnis!$C$6)</f>
        <v>0</v>
      </c>
      <c r="H4276">
        <f>Ergebnis!$C$3/1000*Eigenverbrauch!E4276</f>
        <v>0.23978304547774168</v>
      </c>
      <c r="I4276">
        <f>Ergebnis!$C$4/1000*Eigenverbrauch!F4276</f>
        <v>0</v>
      </c>
      <c r="J4276">
        <f t="shared" si="198"/>
        <v>0</v>
      </c>
      <c r="K4276">
        <f t="shared" si="199"/>
        <v>0</v>
      </c>
      <c r="L4276">
        <f t="shared" si="200"/>
        <v>0</v>
      </c>
    </row>
    <row r="4277" spans="2:12" x14ac:dyDescent="0.35">
      <c r="B4277" s="30">
        <v>41087</v>
      </c>
      <c r="C4277" s="31" t="s">
        <v>54</v>
      </c>
      <c r="D4277" s="32">
        <v>0</v>
      </c>
      <c r="E4277" s="32">
        <v>6.9220163308359409E-2</v>
      </c>
      <c r="F4277">
        <v>0</v>
      </c>
      <c r="G4277">
        <f>(D4277*Ergebnis!$C$2*Ergebnis!$C$6)</f>
        <v>0</v>
      </c>
      <c r="H4277">
        <f>Ergebnis!$C$3/1000*Eigenverbrauch!E4277</f>
        <v>0.20766048992507824</v>
      </c>
      <c r="I4277">
        <f>Ergebnis!$C$4/1000*Eigenverbrauch!F4277</f>
        <v>0</v>
      </c>
      <c r="J4277">
        <f t="shared" si="198"/>
        <v>0</v>
      </c>
      <c r="K4277">
        <f t="shared" si="199"/>
        <v>0</v>
      </c>
      <c r="L4277">
        <f t="shared" si="200"/>
        <v>0</v>
      </c>
    </row>
    <row r="4278" spans="2:12" x14ac:dyDescent="0.35">
      <c r="B4278" s="30">
        <v>41087</v>
      </c>
      <c r="C4278" s="31" t="s">
        <v>55</v>
      </c>
      <c r="D4278" s="32">
        <v>0</v>
      </c>
      <c r="E4278" s="32">
        <v>6.5537877174100201E-2</v>
      </c>
      <c r="F4278">
        <v>0</v>
      </c>
      <c r="G4278">
        <f>(D4278*Ergebnis!$C$2*Ergebnis!$C$6)</f>
        <v>0</v>
      </c>
      <c r="H4278">
        <f>Ergebnis!$C$3/1000*Eigenverbrauch!E4278</f>
        <v>0.1966136315223006</v>
      </c>
      <c r="I4278">
        <f>Ergebnis!$C$4/1000*Eigenverbrauch!F4278</f>
        <v>0</v>
      </c>
      <c r="J4278">
        <f t="shared" si="198"/>
        <v>0</v>
      </c>
      <c r="K4278">
        <f t="shared" si="199"/>
        <v>0</v>
      </c>
      <c r="L4278">
        <f t="shared" si="200"/>
        <v>0</v>
      </c>
    </row>
    <row r="4279" spans="2:12" x14ac:dyDescent="0.35">
      <c r="B4279" s="30">
        <v>41087</v>
      </c>
      <c r="C4279" s="31" t="s">
        <v>56</v>
      </c>
      <c r="D4279" s="32">
        <v>0</v>
      </c>
      <c r="E4279" s="32">
        <v>6.5494202510669716E-2</v>
      </c>
      <c r="F4279">
        <v>0</v>
      </c>
      <c r="G4279">
        <f>(D4279*Ergebnis!$C$2*Ergebnis!$C$6)</f>
        <v>0</v>
      </c>
      <c r="H4279">
        <f>Ergebnis!$C$3/1000*Eigenverbrauch!E4279</f>
        <v>0.19648260753200913</v>
      </c>
      <c r="I4279">
        <f>Ergebnis!$C$4/1000*Eigenverbrauch!F4279</f>
        <v>0</v>
      </c>
      <c r="J4279">
        <f t="shared" si="198"/>
        <v>0</v>
      </c>
      <c r="K4279">
        <f t="shared" si="199"/>
        <v>0</v>
      </c>
      <c r="L4279">
        <f t="shared" si="200"/>
        <v>0</v>
      </c>
    </row>
    <row r="4280" spans="2:12" x14ac:dyDescent="0.35">
      <c r="B4280" s="30">
        <v>41087</v>
      </c>
      <c r="C4280" s="31" t="s">
        <v>57</v>
      </c>
      <c r="D4280" s="32">
        <v>0</v>
      </c>
      <c r="E4280" s="32">
        <v>7.1075121591043566E-2</v>
      </c>
      <c r="F4280">
        <v>0</v>
      </c>
      <c r="G4280">
        <f>(D4280*Ergebnis!$C$2*Ergebnis!$C$6)</f>
        <v>0</v>
      </c>
      <c r="H4280">
        <f>Ergebnis!$C$3/1000*Eigenverbrauch!E4280</f>
        <v>0.2132253647731307</v>
      </c>
      <c r="I4280">
        <f>Ergebnis!$C$4/1000*Eigenverbrauch!F4280</f>
        <v>0</v>
      </c>
      <c r="J4280">
        <f t="shared" si="198"/>
        <v>0</v>
      </c>
      <c r="K4280">
        <f t="shared" si="199"/>
        <v>0</v>
      </c>
      <c r="L4280">
        <f t="shared" si="200"/>
        <v>0</v>
      </c>
    </row>
    <row r="4281" spans="2:12" x14ac:dyDescent="0.35">
      <c r="B4281" s="30">
        <v>41087</v>
      </c>
      <c r="C4281" s="31" t="s">
        <v>58</v>
      </c>
      <c r="D4281" s="32">
        <v>0</v>
      </c>
      <c r="E4281" s="32">
        <v>8.332939864235496E-2</v>
      </c>
      <c r="F4281">
        <v>0</v>
      </c>
      <c r="G4281">
        <f>(D4281*Ergebnis!$C$2*Ergebnis!$C$6)</f>
        <v>0</v>
      </c>
      <c r="H4281">
        <f>Ergebnis!$C$3/1000*Eigenverbrauch!E4281</f>
        <v>0.24998819592706489</v>
      </c>
      <c r="I4281">
        <f>Ergebnis!$C$4/1000*Eigenverbrauch!F4281</f>
        <v>0</v>
      </c>
      <c r="J4281">
        <f t="shared" si="198"/>
        <v>0</v>
      </c>
      <c r="K4281">
        <f t="shared" si="199"/>
        <v>0</v>
      </c>
      <c r="L4281">
        <f t="shared" si="200"/>
        <v>0</v>
      </c>
    </row>
    <row r="4282" spans="2:12" x14ac:dyDescent="0.35">
      <c r="B4282" s="30">
        <v>41087</v>
      </c>
      <c r="C4282" s="31" t="s">
        <v>59</v>
      </c>
      <c r="D4282" s="32">
        <v>1.7656354413491073E-5</v>
      </c>
      <c r="E4282" s="32">
        <v>0.10251668683899223</v>
      </c>
      <c r="F4282">
        <v>0</v>
      </c>
      <c r="G4282">
        <f>(D4282*Ergebnis!$C$2*Ergebnis!$C$6)</f>
        <v>0.11582568495250144</v>
      </c>
      <c r="H4282">
        <f>Ergebnis!$C$3/1000*Eigenverbrauch!E4282</f>
        <v>0.3075500605169767</v>
      </c>
      <c r="I4282">
        <f>Ergebnis!$C$4/1000*Eigenverbrauch!F4282</f>
        <v>0</v>
      </c>
      <c r="J4282">
        <f t="shared" si="198"/>
        <v>9.8451832209626222E-2</v>
      </c>
      <c r="K4282">
        <f t="shared" si="199"/>
        <v>1.7373852742875215E-2</v>
      </c>
      <c r="L4282">
        <f t="shared" si="200"/>
        <v>0</v>
      </c>
    </row>
    <row r="4283" spans="2:12" x14ac:dyDescent="0.35">
      <c r="B4283" s="30">
        <v>41087</v>
      </c>
      <c r="C4283" s="31" t="s">
        <v>60</v>
      </c>
      <c r="D4283" s="32">
        <v>5.8517076317534454E-5</v>
      </c>
      <c r="E4283" s="32">
        <v>0.11426954118242071</v>
      </c>
      <c r="F4283">
        <v>0</v>
      </c>
      <c r="G4283">
        <f>(D4283*Ergebnis!$C$2*Ergebnis!$C$6)</f>
        <v>0.383872020643026</v>
      </c>
      <c r="H4283">
        <f>Ergebnis!$C$3/1000*Eigenverbrauch!E4283</f>
        <v>0.3428086235472621</v>
      </c>
      <c r="I4283">
        <f>Ergebnis!$C$4/1000*Eigenverbrauch!F4283</f>
        <v>0</v>
      </c>
      <c r="J4283">
        <f t="shared" si="198"/>
        <v>0.29138733001517281</v>
      </c>
      <c r="K4283">
        <f t="shared" si="199"/>
        <v>9.2484690627853194E-2</v>
      </c>
      <c r="L4283">
        <f t="shared" si="200"/>
        <v>0</v>
      </c>
    </row>
    <row r="4284" spans="2:12" x14ac:dyDescent="0.35">
      <c r="B4284" s="30">
        <v>41087</v>
      </c>
      <c r="C4284" s="31" t="s">
        <v>61</v>
      </c>
      <c r="D4284" s="32">
        <v>7.573958136717951E-5</v>
      </c>
      <c r="E4284" s="32">
        <v>0.11904257329986075</v>
      </c>
      <c r="F4284">
        <v>0</v>
      </c>
      <c r="G4284">
        <f>(D4284*Ergebnis!$C$2*Ergebnis!$C$6)</f>
        <v>0.49685165376869761</v>
      </c>
      <c r="H4284">
        <f>Ergebnis!$C$3/1000*Eigenverbrauch!E4284</f>
        <v>0.35712771989958225</v>
      </c>
      <c r="I4284">
        <f>Ergebnis!$C$4/1000*Eigenverbrauch!F4284</f>
        <v>0</v>
      </c>
      <c r="J4284">
        <f t="shared" si="198"/>
        <v>0.30355856191464492</v>
      </c>
      <c r="K4284">
        <f t="shared" si="199"/>
        <v>0.19329309185405269</v>
      </c>
      <c r="L4284">
        <f t="shared" si="200"/>
        <v>0</v>
      </c>
    </row>
    <row r="4285" spans="2:12" x14ac:dyDescent="0.35">
      <c r="B4285" s="30">
        <v>41087</v>
      </c>
      <c r="C4285" s="31" t="s">
        <v>62</v>
      </c>
      <c r="D4285" s="32">
        <v>1.4432722170610947E-4</v>
      </c>
      <c r="E4285" s="32">
        <v>0.11603649675528288</v>
      </c>
      <c r="F4285">
        <v>0</v>
      </c>
      <c r="G4285">
        <f>(D4285*Ergebnis!$C$2*Ergebnis!$C$6)</f>
        <v>0.94678657439207814</v>
      </c>
      <c r="H4285">
        <f>Ergebnis!$C$3/1000*Eigenverbrauch!E4285</f>
        <v>0.34810949026584864</v>
      </c>
      <c r="I4285">
        <f>Ergebnis!$C$4/1000*Eigenverbrauch!F4285</f>
        <v>0</v>
      </c>
      <c r="J4285">
        <f t="shared" si="198"/>
        <v>0.29589306672597132</v>
      </c>
      <c r="K4285">
        <f t="shared" si="199"/>
        <v>0.65089350766610687</v>
      </c>
      <c r="L4285">
        <f t="shared" si="200"/>
        <v>0</v>
      </c>
    </row>
    <row r="4286" spans="2:12" x14ac:dyDescent="0.35">
      <c r="B4286" s="30">
        <v>41087</v>
      </c>
      <c r="C4286" s="31" t="s">
        <v>63</v>
      </c>
      <c r="D4286" s="32">
        <v>2.6936786714670038E-4</v>
      </c>
      <c r="E4286" s="32">
        <v>0.11392920322783533</v>
      </c>
      <c r="F4286">
        <v>0</v>
      </c>
      <c r="G4286">
        <f>(D4286*Ergebnis!$C$2*Ergebnis!$C$6)</f>
        <v>1.7670532084823545</v>
      </c>
      <c r="H4286">
        <f>Ergebnis!$C$3/1000*Eigenverbrauch!E4286</f>
        <v>0.34178760968350597</v>
      </c>
      <c r="I4286">
        <f>Ergebnis!$C$4/1000*Eigenverbrauch!F4286</f>
        <v>0</v>
      </c>
      <c r="J4286">
        <f t="shared" si="198"/>
        <v>0.29051946823098007</v>
      </c>
      <c r="K4286">
        <f t="shared" si="199"/>
        <v>1.4765337402513743</v>
      </c>
      <c r="L4286">
        <f t="shared" si="200"/>
        <v>0</v>
      </c>
    </row>
    <row r="4287" spans="2:12" x14ac:dyDescent="0.35">
      <c r="B4287" s="30">
        <v>41087</v>
      </c>
      <c r="C4287" s="31" t="s">
        <v>64</v>
      </c>
      <c r="D4287" s="32">
        <v>1.8422821622952377E-4</v>
      </c>
      <c r="E4287" s="32">
        <v>0.11807007322616038</v>
      </c>
      <c r="F4287">
        <v>0</v>
      </c>
      <c r="G4287">
        <f>(D4287*Ergebnis!$C$2*Ergebnis!$C$6)</f>
        <v>1.208537098465676</v>
      </c>
      <c r="H4287">
        <f>Ergebnis!$C$3/1000*Eigenverbrauch!E4287</f>
        <v>0.35421021967848115</v>
      </c>
      <c r="I4287">
        <f>Ergebnis!$C$4/1000*Eigenverbrauch!F4287</f>
        <v>0</v>
      </c>
      <c r="J4287">
        <f t="shared" si="198"/>
        <v>0.30107868672670896</v>
      </c>
      <c r="K4287">
        <f t="shared" si="199"/>
        <v>0.90745841173896702</v>
      </c>
      <c r="L4287">
        <f t="shared" si="200"/>
        <v>0</v>
      </c>
    </row>
    <row r="4288" spans="2:12" x14ac:dyDescent="0.35">
      <c r="B4288" s="30">
        <v>41087</v>
      </c>
      <c r="C4288" s="31" t="s">
        <v>65</v>
      </c>
      <c r="D4288" s="32">
        <v>1.2450162047338828E-4</v>
      </c>
      <c r="E4288" s="32">
        <v>0.12375659041111427</v>
      </c>
      <c r="F4288">
        <v>0</v>
      </c>
      <c r="G4288">
        <f>(D4288*Ergebnis!$C$2*Ergebnis!$C$6)</f>
        <v>0.81673063030542714</v>
      </c>
      <c r="H4288">
        <f>Ergebnis!$C$3/1000*Eigenverbrauch!E4288</f>
        <v>0.37126977123334282</v>
      </c>
      <c r="I4288">
        <f>Ergebnis!$C$4/1000*Eigenverbrauch!F4288</f>
        <v>0</v>
      </c>
      <c r="J4288">
        <f t="shared" si="198"/>
        <v>0.3155793055483414</v>
      </c>
      <c r="K4288">
        <f t="shared" si="199"/>
        <v>0.50115132475708579</v>
      </c>
      <c r="L4288">
        <f t="shared" si="200"/>
        <v>0</v>
      </c>
    </row>
    <row r="4289" spans="2:12" x14ac:dyDescent="0.35">
      <c r="B4289" s="30">
        <v>41087</v>
      </c>
      <c r="C4289" s="31" t="s">
        <v>66</v>
      </c>
      <c r="D4289" s="32">
        <v>3.9835259771316424E-5</v>
      </c>
      <c r="E4289" s="32">
        <v>0.12177561738195655</v>
      </c>
      <c r="F4289">
        <v>0</v>
      </c>
      <c r="G4289">
        <f>(D4289*Ergebnis!$C$2*Ergebnis!$C$6)</f>
        <v>0.26131930409983573</v>
      </c>
      <c r="H4289">
        <f>Ergebnis!$C$3/1000*Eigenverbrauch!E4289</f>
        <v>0.36532685214586968</v>
      </c>
      <c r="I4289">
        <f>Ergebnis!$C$4/1000*Eigenverbrauch!F4289</f>
        <v>0</v>
      </c>
      <c r="J4289">
        <f t="shared" si="198"/>
        <v>0.22212140848486037</v>
      </c>
      <c r="K4289">
        <f t="shared" si="199"/>
        <v>3.9197895614975359E-2</v>
      </c>
      <c r="L4289">
        <f t="shared" si="200"/>
        <v>0</v>
      </c>
    </row>
    <row r="4290" spans="2:12" x14ac:dyDescent="0.35">
      <c r="B4290" s="30">
        <v>41087</v>
      </c>
      <c r="C4290" s="31" t="s">
        <v>67</v>
      </c>
      <c r="D4290" s="32">
        <v>2.3322690044328494E-4</v>
      </c>
      <c r="E4290" s="32">
        <v>0.11520360115594024</v>
      </c>
      <c r="F4290">
        <v>0</v>
      </c>
      <c r="G4290">
        <f>(D4290*Ergebnis!$C$2*Ergebnis!$C$6)</f>
        <v>1.5299684669079492</v>
      </c>
      <c r="H4290">
        <f>Ergebnis!$C$3/1000*Eigenverbrauch!E4290</f>
        <v>0.34561080346782069</v>
      </c>
      <c r="I4290">
        <f>Ergebnis!$C$4/1000*Eigenverbrauch!F4290</f>
        <v>0</v>
      </c>
      <c r="J4290">
        <f t="shared" si="198"/>
        <v>0.29376918294764759</v>
      </c>
      <c r="K4290">
        <f t="shared" si="199"/>
        <v>1.2361992839603015</v>
      </c>
      <c r="L4290">
        <f t="shared" si="200"/>
        <v>0</v>
      </c>
    </row>
    <row r="4291" spans="2:12" x14ac:dyDescent="0.35">
      <c r="B4291" s="30">
        <v>41087</v>
      </c>
      <c r="C4291" s="31" t="s">
        <v>68</v>
      </c>
      <c r="D4291" s="32">
        <v>6.1598721495883157E-4</v>
      </c>
      <c r="E4291" s="32">
        <v>0.11057956805588094</v>
      </c>
      <c r="F4291">
        <v>0</v>
      </c>
      <c r="G4291">
        <f>(D4291*Ergebnis!$C$2*Ergebnis!$C$6)</f>
        <v>4.0408761301299352</v>
      </c>
      <c r="H4291">
        <f>Ergebnis!$C$3/1000*Eigenverbrauch!E4291</f>
        <v>0.33173870416764284</v>
      </c>
      <c r="I4291">
        <f>Ergebnis!$C$4/1000*Eigenverbrauch!F4291</f>
        <v>0</v>
      </c>
      <c r="J4291">
        <f t="shared" si="198"/>
        <v>0.28197789854249639</v>
      </c>
      <c r="K4291">
        <f t="shared" si="199"/>
        <v>3.7588982315874389</v>
      </c>
      <c r="L4291">
        <f t="shared" si="200"/>
        <v>0</v>
      </c>
    </row>
    <row r="4292" spans="2:12" x14ac:dyDescent="0.35">
      <c r="B4292" s="30">
        <v>41087</v>
      </c>
      <c r="C4292" s="31" t="s">
        <v>69</v>
      </c>
      <c r="D4292" s="32">
        <v>3.8003889577869435E-4</v>
      </c>
      <c r="E4292" s="32">
        <v>0.10901168374016587</v>
      </c>
      <c r="F4292">
        <v>0</v>
      </c>
      <c r="G4292">
        <f>(D4292*Ergebnis!$C$2*Ergebnis!$C$6)</f>
        <v>2.4930551563082348</v>
      </c>
      <c r="H4292">
        <f>Ergebnis!$C$3/1000*Eigenverbrauch!E4292</f>
        <v>0.32703505122049759</v>
      </c>
      <c r="I4292">
        <f>Ergebnis!$C$4/1000*Eigenverbrauch!F4292</f>
        <v>0</v>
      </c>
      <c r="J4292">
        <f t="shared" si="198"/>
        <v>0.27797979353742291</v>
      </c>
      <c r="K4292">
        <f t="shared" si="199"/>
        <v>2.2150753627708117</v>
      </c>
      <c r="L4292">
        <f t="shared" si="200"/>
        <v>0</v>
      </c>
    </row>
    <row r="4293" spans="2:12" x14ac:dyDescent="0.35">
      <c r="B4293" s="30">
        <v>41087</v>
      </c>
      <c r="C4293" s="31" t="s">
        <v>70</v>
      </c>
      <c r="D4293" s="32">
        <v>3.3143462007752047E-5</v>
      </c>
      <c r="E4293" s="32">
        <v>0.11644647151839617</v>
      </c>
      <c r="F4293">
        <v>0</v>
      </c>
      <c r="G4293">
        <f>(D4293*Ergebnis!$C$2*Ergebnis!$C$6)</f>
        <v>0.21742111077085344</v>
      </c>
      <c r="H4293">
        <f>Ergebnis!$C$3/1000*Eigenverbrauch!E4293</f>
        <v>0.34933941455518852</v>
      </c>
      <c r="I4293">
        <f>Ergebnis!$C$4/1000*Eigenverbrauch!F4293</f>
        <v>0</v>
      </c>
      <c r="J4293">
        <f t="shared" ref="J4293:J4356" si="201">MIN(G4293,H4293)*0.85</f>
        <v>0.18480794415522542</v>
      </c>
      <c r="K4293">
        <f t="shared" ref="K4293:K4356" si="202">G4293-J4293</f>
        <v>3.261316661562802E-2</v>
      </c>
      <c r="L4293">
        <f t="shared" ref="L4293:L4356" si="203">MIN(I4293,K4293)*0.9</f>
        <v>0</v>
      </c>
    </row>
    <row r="4294" spans="2:12" x14ac:dyDescent="0.35">
      <c r="B4294" s="30">
        <v>41087</v>
      </c>
      <c r="C4294" s="31" t="s">
        <v>71</v>
      </c>
      <c r="D4294" s="32">
        <v>1.4277588155659945E-5</v>
      </c>
      <c r="E4294" s="32">
        <v>0.13281735756405599</v>
      </c>
      <c r="F4294">
        <v>0</v>
      </c>
      <c r="G4294">
        <f>(D4294*Ergebnis!$C$2*Ergebnis!$C$6)</f>
        <v>9.3660978301129238E-2</v>
      </c>
      <c r="H4294">
        <f>Ergebnis!$C$3/1000*Eigenverbrauch!E4294</f>
        <v>0.39845207269216798</v>
      </c>
      <c r="I4294">
        <f>Ergebnis!$C$4/1000*Eigenverbrauch!F4294</f>
        <v>0</v>
      </c>
      <c r="J4294">
        <f t="shared" si="201"/>
        <v>7.9611831555959855E-2</v>
      </c>
      <c r="K4294">
        <f t="shared" si="202"/>
        <v>1.4049146745169383E-2</v>
      </c>
      <c r="L4294">
        <f t="shared" si="203"/>
        <v>0</v>
      </c>
    </row>
    <row r="4295" spans="2:12" x14ac:dyDescent="0.35">
      <c r="B4295" s="30">
        <v>41087</v>
      </c>
      <c r="C4295" s="31" t="s">
        <v>72</v>
      </c>
      <c r="D4295" s="32">
        <v>9.920688786612334E-5</v>
      </c>
      <c r="E4295" s="32">
        <v>0.13870609611315737</v>
      </c>
      <c r="F4295">
        <v>0</v>
      </c>
      <c r="G4295">
        <f>(D4295*Ergebnis!$C$2*Ergebnis!$C$6)</f>
        <v>0.65079718440176915</v>
      </c>
      <c r="H4295">
        <f>Ergebnis!$C$3/1000*Eigenverbrauch!E4295</f>
        <v>0.41611828833947212</v>
      </c>
      <c r="I4295">
        <f>Ergebnis!$C$4/1000*Eigenverbrauch!F4295</f>
        <v>0</v>
      </c>
      <c r="J4295">
        <f t="shared" si="201"/>
        <v>0.35370054508855131</v>
      </c>
      <c r="K4295">
        <f t="shared" si="202"/>
        <v>0.29709663931321784</v>
      </c>
      <c r="L4295">
        <f t="shared" si="203"/>
        <v>0</v>
      </c>
    </row>
    <row r="4296" spans="2:12" x14ac:dyDescent="0.35">
      <c r="B4296" s="30">
        <v>41087</v>
      </c>
      <c r="C4296" s="31" t="s">
        <v>73</v>
      </c>
      <c r="D4296" s="32">
        <v>1.3015480915380613E-5</v>
      </c>
      <c r="E4296" s="32">
        <v>0.14634644350551015</v>
      </c>
      <c r="F4296">
        <v>0</v>
      </c>
      <c r="G4296">
        <f>(D4296*Ergebnis!$C$2*Ergebnis!$C$6)</f>
        <v>8.5381554804896828E-2</v>
      </c>
      <c r="H4296">
        <f>Ergebnis!$C$3/1000*Eigenverbrauch!E4296</f>
        <v>0.43903933051653043</v>
      </c>
      <c r="I4296">
        <f>Ergebnis!$C$4/1000*Eigenverbrauch!F4296</f>
        <v>0</v>
      </c>
      <c r="J4296">
        <f t="shared" si="201"/>
        <v>7.2574321584162299E-2</v>
      </c>
      <c r="K4296">
        <f t="shared" si="202"/>
        <v>1.2807233220734529E-2</v>
      </c>
      <c r="L4296">
        <f t="shared" si="203"/>
        <v>0</v>
      </c>
    </row>
    <row r="4297" spans="2:12" x14ac:dyDescent="0.35">
      <c r="B4297" s="30">
        <v>41087</v>
      </c>
      <c r="C4297" s="31" t="s">
        <v>74</v>
      </c>
      <c r="D4297" s="32">
        <v>1.1043438352444156E-6</v>
      </c>
      <c r="E4297" s="32">
        <v>0.14327986092292191</v>
      </c>
      <c r="F4297">
        <v>0</v>
      </c>
      <c r="G4297">
        <f>(D4297*Ergebnis!$C$2*Ergebnis!$C$6)</f>
        <v>7.2444955592033669E-3</v>
      </c>
      <c r="H4297">
        <f>Ergebnis!$C$3/1000*Eigenverbrauch!E4297</f>
        <v>0.42983958276876577</v>
      </c>
      <c r="I4297">
        <f>Ergebnis!$C$4/1000*Eigenverbrauch!F4297</f>
        <v>0</v>
      </c>
      <c r="J4297">
        <f t="shared" si="201"/>
        <v>6.1578212253228619E-3</v>
      </c>
      <c r="K4297">
        <f t="shared" si="202"/>
        <v>1.086674333880505E-3</v>
      </c>
      <c r="L4297">
        <f t="shared" si="203"/>
        <v>0</v>
      </c>
    </row>
    <row r="4298" spans="2:12" x14ac:dyDescent="0.35">
      <c r="B4298" s="30">
        <v>41087</v>
      </c>
      <c r="C4298" s="31" t="s">
        <v>75</v>
      </c>
      <c r="D4298" s="32">
        <v>0</v>
      </c>
      <c r="E4298" s="32">
        <v>0.12506211812177023</v>
      </c>
      <c r="F4298">
        <v>0</v>
      </c>
      <c r="G4298">
        <f>(D4298*Ergebnis!$C$2*Ergebnis!$C$6)</f>
        <v>0</v>
      </c>
      <c r="H4298">
        <f>Ergebnis!$C$3/1000*Eigenverbrauch!E4298</f>
        <v>0.37518635436531067</v>
      </c>
      <c r="I4298">
        <f>Ergebnis!$C$4/1000*Eigenverbrauch!F4298</f>
        <v>0</v>
      </c>
      <c r="J4298">
        <f t="shared" si="201"/>
        <v>0</v>
      </c>
      <c r="K4298">
        <f t="shared" si="202"/>
        <v>0</v>
      </c>
      <c r="L4298">
        <f t="shared" si="203"/>
        <v>0</v>
      </c>
    </row>
    <row r="4299" spans="2:12" x14ac:dyDescent="0.35">
      <c r="B4299" s="30">
        <v>41087</v>
      </c>
      <c r="C4299" s="31" t="s">
        <v>76</v>
      </c>
      <c r="D4299" s="32">
        <v>0</v>
      </c>
      <c r="E4299" s="32">
        <v>9.8434261738431186E-2</v>
      </c>
      <c r="F4299">
        <v>0</v>
      </c>
      <c r="G4299">
        <f>(D4299*Ergebnis!$C$2*Ergebnis!$C$6)</f>
        <v>0</v>
      </c>
      <c r="H4299">
        <f>Ergebnis!$C$3/1000*Eigenverbrauch!E4299</f>
        <v>0.29530278521529357</v>
      </c>
      <c r="I4299">
        <f>Ergebnis!$C$4/1000*Eigenverbrauch!F4299</f>
        <v>0</v>
      </c>
      <c r="J4299">
        <f t="shared" si="201"/>
        <v>0</v>
      </c>
      <c r="K4299">
        <f t="shared" si="202"/>
        <v>0</v>
      </c>
      <c r="L4299">
        <f t="shared" si="203"/>
        <v>0</v>
      </c>
    </row>
    <row r="4300" spans="2:12" x14ac:dyDescent="0.35">
      <c r="B4300" s="30">
        <v>41088</v>
      </c>
      <c r="C4300" s="31" t="s">
        <v>53</v>
      </c>
      <c r="D4300" s="32">
        <v>0</v>
      </c>
      <c r="E4300" s="32">
        <v>7.9927681825913893E-2</v>
      </c>
      <c r="F4300">
        <v>0</v>
      </c>
      <c r="G4300">
        <f>(D4300*Ergebnis!$C$2*Ergebnis!$C$6)</f>
        <v>0</v>
      </c>
      <c r="H4300">
        <f>Ergebnis!$C$3/1000*Eigenverbrauch!E4300</f>
        <v>0.23978304547774168</v>
      </c>
      <c r="I4300">
        <f>Ergebnis!$C$4/1000*Eigenverbrauch!F4300</f>
        <v>0</v>
      </c>
      <c r="J4300">
        <f t="shared" si="201"/>
        <v>0</v>
      </c>
      <c r="K4300">
        <f t="shared" si="202"/>
        <v>0</v>
      </c>
      <c r="L4300">
        <f t="shared" si="203"/>
        <v>0</v>
      </c>
    </row>
    <row r="4301" spans="2:12" x14ac:dyDescent="0.35">
      <c r="B4301" s="30">
        <v>41088</v>
      </c>
      <c r="C4301" s="31" t="s">
        <v>54</v>
      </c>
      <c r="D4301" s="32">
        <v>0</v>
      </c>
      <c r="E4301" s="32">
        <v>6.9220163308359409E-2</v>
      </c>
      <c r="F4301">
        <v>0</v>
      </c>
      <c r="G4301">
        <f>(D4301*Ergebnis!$C$2*Ergebnis!$C$6)</f>
        <v>0</v>
      </c>
      <c r="H4301">
        <f>Ergebnis!$C$3/1000*Eigenverbrauch!E4301</f>
        <v>0.20766048992507824</v>
      </c>
      <c r="I4301">
        <f>Ergebnis!$C$4/1000*Eigenverbrauch!F4301</f>
        <v>0</v>
      </c>
      <c r="J4301">
        <f t="shared" si="201"/>
        <v>0</v>
      </c>
      <c r="K4301">
        <f t="shared" si="202"/>
        <v>0</v>
      </c>
      <c r="L4301">
        <f t="shared" si="203"/>
        <v>0</v>
      </c>
    </row>
    <row r="4302" spans="2:12" x14ac:dyDescent="0.35">
      <c r="B4302" s="30">
        <v>41088</v>
      </c>
      <c r="C4302" s="31" t="s">
        <v>55</v>
      </c>
      <c r="D4302" s="32">
        <v>0</v>
      </c>
      <c r="E4302" s="32">
        <v>6.5537877174100201E-2</v>
      </c>
      <c r="F4302">
        <v>0</v>
      </c>
      <c r="G4302">
        <f>(D4302*Ergebnis!$C$2*Ergebnis!$C$6)</f>
        <v>0</v>
      </c>
      <c r="H4302">
        <f>Ergebnis!$C$3/1000*Eigenverbrauch!E4302</f>
        <v>0.1966136315223006</v>
      </c>
      <c r="I4302">
        <f>Ergebnis!$C$4/1000*Eigenverbrauch!F4302</f>
        <v>0</v>
      </c>
      <c r="J4302">
        <f t="shared" si="201"/>
        <v>0</v>
      </c>
      <c r="K4302">
        <f t="shared" si="202"/>
        <v>0</v>
      </c>
      <c r="L4302">
        <f t="shared" si="203"/>
        <v>0</v>
      </c>
    </row>
    <row r="4303" spans="2:12" x14ac:dyDescent="0.35">
      <c r="B4303" s="30">
        <v>41088</v>
      </c>
      <c r="C4303" s="31" t="s">
        <v>56</v>
      </c>
      <c r="D4303" s="32">
        <v>0</v>
      </c>
      <c r="E4303" s="32">
        <v>6.5494202510669716E-2</v>
      </c>
      <c r="F4303">
        <v>0</v>
      </c>
      <c r="G4303">
        <f>(D4303*Ergebnis!$C$2*Ergebnis!$C$6)</f>
        <v>0</v>
      </c>
      <c r="H4303">
        <f>Ergebnis!$C$3/1000*Eigenverbrauch!E4303</f>
        <v>0.19648260753200913</v>
      </c>
      <c r="I4303">
        <f>Ergebnis!$C$4/1000*Eigenverbrauch!F4303</f>
        <v>0</v>
      </c>
      <c r="J4303">
        <f t="shared" si="201"/>
        <v>0</v>
      </c>
      <c r="K4303">
        <f t="shared" si="202"/>
        <v>0</v>
      </c>
      <c r="L4303">
        <f t="shared" si="203"/>
        <v>0</v>
      </c>
    </row>
    <row r="4304" spans="2:12" x14ac:dyDescent="0.35">
      <c r="B4304" s="30">
        <v>41088</v>
      </c>
      <c r="C4304" s="31" t="s">
        <v>57</v>
      </c>
      <c r="D4304" s="32">
        <v>0</v>
      </c>
      <c r="E4304" s="32">
        <v>7.1075121591043566E-2</v>
      </c>
      <c r="F4304">
        <v>0</v>
      </c>
      <c r="G4304">
        <f>(D4304*Ergebnis!$C$2*Ergebnis!$C$6)</f>
        <v>0</v>
      </c>
      <c r="H4304">
        <f>Ergebnis!$C$3/1000*Eigenverbrauch!E4304</f>
        <v>0.2132253647731307</v>
      </c>
      <c r="I4304">
        <f>Ergebnis!$C$4/1000*Eigenverbrauch!F4304</f>
        <v>0</v>
      </c>
      <c r="J4304">
        <f t="shared" si="201"/>
        <v>0</v>
      </c>
      <c r="K4304">
        <f t="shared" si="202"/>
        <v>0</v>
      </c>
      <c r="L4304">
        <f t="shared" si="203"/>
        <v>0</v>
      </c>
    </row>
    <row r="4305" spans="2:12" x14ac:dyDescent="0.35">
      <c r="B4305" s="30">
        <v>41088</v>
      </c>
      <c r="C4305" s="31" t="s">
        <v>58</v>
      </c>
      <c r="D4305" s="32">
        <v>1.1043438352444156E-6</v>
      </c>
      <c r="E4305" s="32">
        <v>8.332939864235496E-2</v>
      </c>
      <c r="F4305">
        <v>0</v>
      </c>
      <c r="G4305">
        <f>(D4305*Ergebnis!$C$2*Ergebnis!$C$6)</f>
        <v>7.2444955592033669E-3</v>
      </c>
      <c r="H4305">
        <f>Ergebnis!$C$3/1000*Eigenverbrauch!E4305</f>
        <v>0.24998819592706489</v>
      </c>
      <c r="I4305">
        <f>Ergebnis!$C$4/1000*Eigenverbrauch!F4305</f>
        <v>0</v>
      </c>
      <c r="J4305">
        <f t="shared" si="201"/>
        <v>6.1578212253228619E-3</v>
      </c>
      <c r="K4305">
        <f t="shared" si="202"/>
        <v>1.086674333880505E-3</v>
      </c>
      <c r="L4305">
        <f t="shared" si="203"/>
        <v>0</v>
      </c>
    </row>
    <row r="4306" spans="2:12" x14ac:dyDescent="0.35">
      <c r="B4306" s="30">
        <v>41088</v>
      </c>
      <c r="C4306" s="31" t="s">
        <v>59</v>
      </c>
      <c r="D4306" s="32">
        <v>1.4856053974121306E-5</v>
      </c>
      <c r="E4306" s="32">
        <v>0.10251668683899223</v>
      </c>
      <c r="F4306">
        <v>0</v>
      </c>
      <c r="G4306">
        <f>(D4306*Ergebnis!$C$2*Ergebnis!$C$6)</f>
        <v>9.7455714070235774E-2</v>
      </c>
      <c r="H4306">
        <f>Ergebnis!$C$3/1000*Eigenverbrauch!E4306</f>
        <v>0.3075500605169767</v>
      </c>
      <c r="I4306">
        <f>Ergebnis!$C$4/1000*Eigenverbrauch!F4306</f>
        <v>0</v>
      </c>
      <c r="J4306">
        <f t="shared" si="201"/>
        <v>8.2837356959700403E-2</v>
      </c>
      <c r="K4306">
        <f t="shared" si="202"/>
        <v>1.4618357110535371E-2</v>
      </c>
      <c r="L4306">
        <f t="shared" si="203"/>
        <v>0</v>
      </c>
    </row>
    <row r="4307" spans="2:12" x14ac:dyDescent="0.35">
      <c r="B4307" s="30">
        <v>41088</v>
      </c>
      <c r="C4307" s="31" t="s">
        <v>60</v>
      </c>
      <c r="D4307" s="32">
        <v>3.5365296628660455E-5</v>
      </c>
      <c r="E4307" s="32">
        <v>0.11426954118242071</v>
      </c>
      <c r="F4307">
        <v>0</v>
      </c>
      <c r="G4307">
        <f>(D4307*Ergebnis!$C$2*Ergebnis!$C$6)</f>
        <v>0.23199634588401258</v>
      </c>
      <c r="H4307">
        <f>Ergebnis!$C$3/1000*Eigenverbrauch!E4307</f>
        <v>0.3428086235472621</v>
      </c>
      <c r="I4307">
        <f>Ergebnis!$C$4/1000*Eigenverbrauch!F4307</f>
        <v>0</v>
      </c>
      <c r="J4307">
        <f t="shared" si="201"/>
        <v>0.19719689400141069</v>
      </c>
      <c r="K4307">
        <f t="shared" si="202"/>
        <v>3.4799451882601889E-2</v>
      </c>
      <c r="L4307">
        <f t="shared" si="203"/>
        <v>0</v>
      </c>
    </row>
    <row r="4308" spans="2:12" x14ac:dyDescent="0.35">
      <c r="B4308" s="30">
        <v>41088</v>
      </c>
      <c r="C4308" s="31" t="s">
        <v>61</v>
      </c>
      <c r="D4308" s="32">
        <v>1.1118375969835743E-4</v>
      </c>
      <c r="E4308" s="32">
        <v>0.11904257329986075</v>
      </c>
      <c r="F4308">
        <v>0</v>
      </c>
      <c r="G4308">
        <f>(D4308*Ergebnis!$C$2*Ergebnis!$C$6)</f>
        <v>0.72936546362122467</v>
      </c>
      <c r="H4308">
        <f>Ergebnis!$C$3/1000*Eigenverbrauch!E4308</f>
        <v>0.35712771989958225</v>
      </c>
      <c r="I4308">
        <f>Ergebnis!$C$4/1000*Eigenverbrauch!F4308</f>
        <v>0</v>
      </c>
      <c r="J4308">
        <f t="shared" si="201"/>
        <v>0.30355856191464492</v>
      </c>
      <c r="K4308">
        <f t="shared" si="202"/>
        <v>0.42580690170657975</v>
      </c>
      <c r="L4308">
        <f t="shared" si="203"/>
        <v>0</v>
      </c>
    </row>
    <row r="4309" spans="2:12" x14ac:dyDescent="0.35">
      <c r="B4309" s="30">
        <v>41088</v>
      </c>
      <c r="C4309" s="31" t="s">
        <v>62</v>
      </c>
      <c r="D4309" s="32">
        <v>3.2937054886164699E-4</v>
      </c>
      <c r="E4309" s="32">
        <v>0.11603649675528288</v>
      </c>
      <c r="F4309">
        <v>0</v>
      </c>
      <c r="G4309">
        <f>(D4309*Ergebnis!$C$2*Ergebnis!$C$6)</f>
        <v>2.1606708005324045</v>
      </c>
      <c r="H4309">
        <f>Ergebnis!$C$3/1000*Eigenverbrauch!E4309</f>
        <v>0.34810949026584864</v>
      </c>
      <c r="I4309">
        <f>Ergebnis!$C$4/1000*Eigenverbrauch!F4309</f>
        <v>0</v>
      </c>
      <c r="J4309">
        <f t="shared" si="201"/>
        <v>0.29589306672597132</v>
      </c>
      <c r="K4309">
        <f t="shared" si="202"/>
        <v>1.8647777338064331</v>
      </c>
      <c r="L4309">
        <f t="shared" si="203"/>
        <v>0</v>
      </c>
    </row>
    <row r="4310" spans="2:12" x14ac:dyDescent="0.35">
      <c r="B4310" s="30">
        <v>41088</v>
      </c>
      <c r="C4310" s="31" t="s">
        <v>63</v>
      </c>
      <c r="D4310" s="32">
        <v>5.3122882560382263E-4</v>
      </c>
      <c r="E4310" s="32">
        <v>0.11392920322783533</v>
      </c>
      <c r="F4310">
        <v>0</v>
      </c>
      <c r="G4310">
        <f>(D4310*Ergebnis!$C$2*Ergebnis!$C$6)</f>
        <v>3.4848610959610764</v>
      </c>
      <c r="H4310">
        <f>Ergebnis!$C$3/1000*Eigenverbrauch!E4310</f>
        <v>0.34178760968350597</v>
      </c>
      <c r="I4310">
        <f>Ergebnis!$C$4/1000*Eigenverbrauch!F4310</f>
        <v>0</v>
      </c>
      <c r="J4310">
        <f t="shared" si="201"/>
        <v>0.29051946823098007</v>
      </c>
      <c r="K4310">
        <f t="shared" si="202"/>
        <v>3.1943416277300964</v>
      </c>
      <c r="L4310">
        <f t="shared" si="203"/>
        <v>0</v>
      </c>
    </row>
    <row r="4311" spans="2:12" x14ac:dyDescent="0.35">
      <c r="B4311" s="30">
        <v>41088</v>
      </c>
      <c r="C4311" s="31" t="s">
        <v>64</v>
      </c>
      <c r="D4311" s="32">
        <v>6.7003432813371011E-4</v>
      </c>
      <c r="E4311" s="32">
        <v>0.11807007322616038</v>
      </c>
      <c r="F4311">
        <v>0</v>
      </c>
      <c r="G4311">
        <f>(D4311*Ergebnis!$C$2*Ergebnis!$C$6)</f>
        <v>4.3954251925571386</v>
      </c>
      <c r="H4311">
        <f>Ergebnis!$C$3/1000*Eigenverbrauch!E4311</f>
        <v>0.35421021967848115</v>
      </c>
      <c r="I4311">
        <f>Ergebnis!$C$4/1000*Eigenverbrauch!F4311</f>
        <v>0</v>
      </c>
      <c r="J4311">
        <f t="shared" si="201"/>
        <v>0.30107868672670896</v>
      </c>
      <c r="K4311">
        <f t="shared" si="202"/>
        <v>4.0943465058304298</v>
      </c>
      <c r="L4311">
        <f t="shared" si="203"/>
        <v>0</v>
      </c>
    </row>
    <row r="4312" spans="2:12" x14ac:dyDescent="0.35">
      <c r="B4312" s="30">
        <v>41088</v>
      </c>
      <c r="C4312" s="31" t="s">
        <v>65</v>
      </c>
      <c r="D4312" s="32">
        <v>7.2041344214152678E-4</v>
      </c>
      <c r="E4312" s="32">
        <v>0.12375659041111427</v>
      </c>
      <c r="F4312">
        <v>0</v>
      </c>
      <c r="G4312">
        <f>(D4312*Ergebnis!$C$2*Ergebnis!$C$6)</f>
        <v>4.7259121804484154</v>
      </c>
      <c r="H4312">
        <f>Ergebnis!$C$3/1000*Eigenverbrauch!E4312</f>
        <v>0.37126977123334282</v>
      </c>
      <c r="I4312">
        <f>Ergebnis!$C$4/1000*Eigenverbrauch!F4312</f>
        <v>0</v>
      </c>
      <c r="J4312">
        <f t="shared" si="201"/>
        <v>0.3155793055483414</v>
      </c>
      <c r="K4312">
        <f t="shared" si="202"/>
        <v>4.4103328749000736</v>
      </c>
      <c r="L4312">
        <f t="shared" si="203"/>
        <v>0</v>
      </c>
    </row>
    <row r="4313" spans="2:12" x14ac:dyDescent="0.35">
      <c r="B4313" s="30">
        <v>41088</v>
      </c>
      <c r="C4313" s="31" t="s">
        <v>66</v>
      </c>
      <c r="D4313" s="32">
        <v>7.3282416333760687E-4</v>
      </c>
      <c r="E4313" s="32">
        <v>0.12177561738195655</v>
      </c>
      <c r="F4313">
        <v>0</v>
      </c>
      <c r="G4313">
        <f>(D4313*Ergebnis!$C$2*Ergebnis!$C$6)</f>
        <v>4.8073265114947015</v>
      </c>
      <c r="H4313">
        <f>Ergebnis!$C$3/1000*Eigenverbrauch!E4313</f>
        <v>0.36532685214586968</v>
      </c>
      <c r="I4313">
        <f>Ergebnis!$C$4/1000*Eigenverbrauch!F4313</f>
        <v>0</v>
      </c>
      <c r="J4313">
        <f t="shared" si="201"/>
        <v>0.31052782432398923</v>
      </c>
      <c r="K4313">
        <f t="shared" si="202"/>
        <v>4.4967986871707124</v>
      </c>
      <c r="L4313">
        <f t="shared" si="203"/>
        <v>0</v>
      </c>
    </row>
    <row r="4314" spans="2:12" x14ac:dyDescent="0.35">
      <c r="B4314" s="30">
        <v>41088</v>
      </c>
      <c r="C4314" s="31" t="s">
        <v>67</v>
      </c>
      <c r="D4314" s="32">
        <v>6.8178770180881137E-4</v>
      </c>
      <c r="E4314" s="32">
        <v>0.11520360115594024</v>
      </c>
      <c r="F4314">
        <v>0</v>
      </c>
      <c r="G4314">
        <f>(D4314*Ergebnis!$C$2*Ergebnis!$C$6)</f>
        <v>4.472527323865803</v>
      </c>
      <c r="H4314">
        <f>Ergebnis!$C$3/1000*Eigenverbrauch!E4314</f>
        <v>0.34561080346782069</v>
      </c>
      <c r="I4314">
        <f>Ergebnis!$C$4/1000*Eigenverbrauch!F4314</f>
        <v>0</v>
      </c>
      <c r="J4314">
        <f t="shared" si="201"/>
        <v>0.29376918294764759</v>
      </c>
      <c r="K4314">
        <f t="shared" si="202"/>
        <v>4.1787581409181556</v>
      </c>
      <c r="L4314">
        <f t="shared" si="203"/>
        <v>0</v>
      </c>
    </row>
    <row r="4315" spans="2:12" x14ac:dyDescent="0.35">
      <c r="B4315" s="30">
        <v>41088</v>
      </c>
      <c r="C4315" s="31" t="s">
        <v>68</v>
      </c>
      <c r="D4315" s="32">
        <v>5.8773441850716189E-4</v>
      </c>
      <c r="E4315" s="32">
        <v>0.11057956805588094</v>
      </c>
      <c r="F4315">
        <v>0</v>
      </c>
      <c r="G4315">
        <f>(D4315*Ergebnis!$C$2*Ergebnis!$C$6)</f>
        <v>3.8555377854069821</v>
      </c>
      <c r="H4315">
        <f>Ergebnis!$C$3/1000*Eigenverbrauch!E4315</f>
        <v>0.33173870416764284</v>
      </c>
      <c r="I4315">
        <f>Ergebnis!$C$4/1000*Eigenverbrauch!F4315</f>
        <v>0</v>
      </c>
      <c r="J4315">
        <f t="shared" si="201"/>
        <v>0.28197789854249639</v>
      </c>
      <c r="K4315">
        <f t="shared" si="202"/>
        <v>3.5735598868644858</v>
      </c>
      <c r="L4315">
        <f t="shared" si="203"/>
        <v>0</v>
      </c>
    </row>
    <row r="4316" spans="2:12" x14ac:dyDescent="0.35">
      <c r="B4316" s="30">
        <v>41088</v>
      </c>
      <c r="C4316" s="31" t="s">
        <v>69</v>
      </c>
      <c r="D4316" s="32">
        <v>4.3817471053406105E-4</v>
      </c>
      <c r="E4316" s="32">
        <v>0.10901168374016587</v>
      </c>
      <c r="F4316">
        <v>0</v>
      </c>
      <c r="G4316">
        <f>(D4316*Ergebnis!$C$2*Ergebnis!$C$6)</f>
        <v>2.8744261011034404</v>
      </c>
      <c r="H4316">
        <f>Ergebnis!$C$3/1000*Eigenverbrauch!E4316</f>
        <v>0.32703505122049759</v>
      </c>
      <c r="I4316">
        <f>Ergebnis!$C$4/1000*Eigenverbrauch!F4316</f>
        <v>0</v>
      </c>
      <c r="J4316">
        <f t="shared" si="201"/>
        <v>0.27797979353742291</v>
      </c>
      <c r="K4316">
        <f t="shared" si="202"/>
        <v>2.5964463075660174</v>
      </c>
      <c r="L4316">
        <f t="shared" si="203"/>
        <v>0</v>
      </c>
    </row>
    <row r="4317" spans="2:12" x14ac:dyDescent="0.35">
      <c r="B4317" s="30">
        <v>41088</v>
      </c>
      <c r="C4317" s="31" t="s">
        <v>70</v>
      </c>
      <c r="D4317" s="32">
        <v>2.2419494550503596E-4</v>
      </c>
      <c r="E4317" s="32">
        <v>0.11644647151839617</v>
      </c>
      <c r="F4317">
        <v>0</v>
      </c>
      <c r="G4317">
        <f>(D4317*Ergebnis!$C$2*Ergebnis!$C$6)</f>
        <v>1.470718842513036</v>
      </c>
      <c r="H4317">
        <f>Ergebnis!$C$3/1000*Eigenverbrauch!E4317</f>
        <v>0.34933941455518852</v>
      </c>
      <c r="I4317">
        <f>Ergebnis!$C$4/1000*Eigenverbrauch!F4317</f>
        <v>0</v>
      </c>
      <c r="J4317">
        <f t="shared" si="201"/>
        <v>0.29693850237191022</v>
      </c>
      <c r="K4317">
        <f t="shared" si="202"/>
        <v>1.1737803401411258</v>
      </c>
      <c r="L4317">
        <f t="shared" si="203"/>
        <v>0</v>
      </c>
    </row>
    <row r="4318" spans="2:12" x14ac:dyDescent="0.35">
      <c r="B4318" s="30">
        <v>41088</v>
      </c>
      <c r="C4318" s="31" t="s">
        <v>71</v>
      </c>
      <c r="D4318" s="32">
        <v>1.4689087703792687E-4</v>
      </c>
      <c r="E4318" s="32">
        <v>0.13281735756405599</v>
      </c>
      <c r="F4318">
        <v>0</v>
      </c>
      <c r="G4318">
        <f>(D4318*Ergebnis!$C$2*Ergebnis!$C$6)</f>
        <v>0.96360415336880023</v>
      </c>
      <c r="H4318">
        <f>Ergebnis!$C$3/1000*Eigenverbrauch!E4318</f>
        <v>0.39845207269216798</v>
      </c>
      <c r="I4318">
        <f>Ergebnis!$C$4/1000*Eigenverbrauch!F4318</f>
        <v>0</v>
      </c>
      <c r="J4318">
        <f t="shared" si="201"/>
        <v>0.33868426178834277</v>
      </c>
      <c r="K4318">
        <f t="shared" si="202"/>
        <v>0.62491989158045746</v>
      </c>
      <c r="L4318">
        <f t="shared" si="203"/>
        <v>0</v>
      </c>
    </row>
    <row r="4319" spans="2:12" x14ac:dyDescent="0.35">
      <c r="B4319" s="30">
        <v>41088</v>
      </c>
      <c r="C4319" s="31" t="s">
        <v>72</v>
      </c>
      <c r="D4319" s="32">
        <v>4.4528721071105187E-5</v>
      </c>
      <c r="E4319" s="32">
        <v>0.13870609611315737</v>
      </c>
      <c r="F4319">
        <v>0</v>
      </c>
      <c r="G4319">
        <f>(D4319*Ergebnis!$C$2*Ergebnis!$C$6)</f>
        <v>0.29210841022645001</v>
      </c>
      <c r="H4319">
        <f>Ergebnis!$C$3/1000*Eigenverbrauch!E4319</f>
        <v>0.41611828833947212</v>
      </c>
      <c r="I4319">
        <f>Ergebnis!$C$4/1000*Eigenverbrauch!F4319</f>
        <v>0</v>
      </c>
      <c r="J4319">
        <f t="shared" si="201"/>
        <v>0.24829214869248251</v>
      </c>
      <c r="K4319">
        <f t="shared" si="202"/>
        <v>4.3816261533967504E-2</v>
      </c>
      <c r="L4319">
        <f t="shared" si="203"/>
        <v>0</v>
      </c>
    </row>
    <row r="4320" spans="2:12" x14ac:dyDescent="0.35">
      <c r="B4320" s="30">
        <v>41088</v>
      </c>
      <c r="C4320" s="31" t="s">
        <v>73</v>
      </c>
      <c r="D4320" s="32">
        <v>2.1863378547755514E-5</v>
      </c>
      <c r="E4320" s="32">
        <v>0.14634644350551015</v>
      </c>
      <c r="F4320">
        <v>0</v>
      </c>
      <c r="G4320">
        <f>(D4320*Ergebnis!$C$2*Ergebnis!$C$6)</f>
        <v>0.14342376327327616</v>
      </c>
      <c r="H4320">
        <f>Ergebnis!$C$3/1000*Eigenverbrauch!E4320</f>
        <v>0.43903933051653043</v>
      </c>
      <c r="I4320">
        <f>Ergebnis!$C$4/1000*Eigenverbrauch!F4320</f>
        <v>0</v>
      </c>
      <c r="J4320">
        <f t="shared" si="201"/>
        <v>0.12191019878228473</v>
      </c>
      <c r="K4320">
        <f t="shared" si="202"/>
        <v>2.1513564490991427E-2</v>
      </c>
      <c r="L4320">
        <f t="shared" si="203"/>
        <v>0</v>
      </c>
    </row>
    <row r="4321" spans="2:12" x14ac:dyDescent="0.35">
      <c r="B4321" s="30">
        <v>41088</v>
      </c>
      <c r="C4321" s="31" t="s">
        <v>74</v>
      </c>
      <c r="D4321" s="32">
        <v>2.1035120671322203E-7</v>
      </c>
      <c r="E4321" s="32">
        <v>0.14327986092292191</v>
      </c>
      <c r="F4321">
        <v>0</v>
      </c>
      <c r="G4321">
        <f>(D4321*Ergebnis!$C$2*Ergebnis!$C$6)</f>
        <v>1.3799039160387364E-3</v>
      </c>
      <c r="H4321">
        <f>Ergebnis!$C$3/1000*Eigenverbrauch!E4321</f>
        <v>0.42983958276876577</v>
      </c>
      <c r="I4321">
        <f>Ergebnis!$C$4/1000*Eigenverbrauch!F4321</f>
        <v>0</v>
      </c>
      <c r="J4321">
        <f t="shared" si="201"/>
        <v>1.172918328632926E-3</v>
      </c>
      <c r="K4321">
        <f t="shared" si="202"/>
        <v>2.0698558740581043E-4</v>
      </c>
      <c r="L4321">
        <f t="shared" si="203"/>
        <v>0</v>
      </c>
    </row>
    <row r="4322" spans="2:12" x14ac:dyDescent="0.35">
      <c r="B4322" s="30">
        <v>41088</v>
      </c>
      <c r="C4322" s="31" t="s">
        <v>75</v>
      </c>
      <c r="D4322" s="32">
        <v>0</v>
      </c>
      <c r="E4322" s="32">
        <v>0.12506211812177023</v>
      </c>
      <c r="F4322">
        <v>0</v>
      </c>
      <c r="G4322">
        <f>(D4322*Ergebnis!$C$2*Ergebnis!$C$6)</f>
        <v>0</v>
      </c>
      <c r="H4322">
        <f>Ergebnis!$C$3/1000*Eigenverbrauch!E4322</f>
        <v>0.37518635436531067</v>
      </c>
      <c r="I4322">
        <f>Ergebnis!$C$4/1000*Eigenverbrauch!F4322</f>
        <v>0</v>
      </c>
      <c r="J4322">
        <f t="shared" si="201"/>
        <v>0</v>
      </c>
      <c r="K4322">
        <f t="shared" si="202"/>
        <v>0</v>
      </c>
      <c r="L4322">
        <f t="shared" si="203"/>
        <v>0</v>
      </c>
    </row>
    <row r="4323" spans="2:12" x14ac:dyDescent="0.35">
      <c r="B4323" s="30">
        <v>41088</v>
      </c>
      <c r="C4323" s="31" t="s">
        <v>76</v>
      </c>
      <c r="D4323" s="32">
        <v>0</v>
      </c>
      <c r="E4323" s="32">
        <v>9.8434261738431186E-2</v>
      </c>
      <c r="F4323">
        <v>0</v>
      </c>
      <c r="G4323">
        <f>(D4323*Ergebnis!$C$2*Ergebnis!$C$6)</f>
        <v>0</v>
      </c>
      <c r="H4323">
        <f>Ergebnis!$C$3/1000*Eigenverbrauch!E4323</f>
        <v>0.29530278521529357</v>
      </c>
      <c r="I4323">
        <f>Ergebnis!$C$4/1000*Eigenverbrauch!F4323</f>
        <v>0</v>
      </c>
      <c r="J4323">
        <f t="shared" si="201"/>
        <v>0</v>
      </c>
      <c r="K4323">
        <f t="shared" si="202"/>
        <v>0</v>
      </c>
      <c r="L4323">
        <f t="shared" si="203"/>
        <v>0</v>
      </c>
    </row>
    <row r="4324" spans="2:12" x14ac:dyDescent="0.35">
      <c r="B4324" s="30">
        <v>41089</v>
      </c>
      <c r="C4324" s="31" t="s">
        <v>53</v>
      </c>
      <c r="D4324" s="32">
        <v>0</v>
      </c>
      <c r="E4324" s="32">
        <v>7.9927681825913893E-2</v>
      </c>
      <c r="F4324">
        <v>0</v>
      </c>
      <c r="G4324">
        <f>(D4324*Ergebnis!$C$2*Ergebnis!$C$6)</f>
        <v>0</v>
      </c>
      <c r="H4324">
        <f>Ergebnis!$C$3/1000*Eigenverbrauch!E4324</f>
        <v>0.23978304547774168</v>
      </c>
      <c r="I4324">
        <f>Ergebnis!$C$4/1000*Eigenverbrauch!F4324</f>
        <v>0</v>
      </c>
      <c r="J4324">
        <f t="shared" si="201"/>
        <v>0</v>
      </c>
      <c r="K4324">
        <f t="shared" si="202"/>
        <v>0</v>
      </c>
      <c r="L4324">
        <f t="shared" si="203"/>
        <v>0</v>
      </c>
    </row>
    <row r="4325" spans="2:12" x14ac:dyDescent="0.35">
      <c r="B4325" s="30">
        <v>41089</v>
      </c>
      <c r="C4325" s="31" t="s">
        <v>54</v>
      </c>
      <c r="D4325" s="32">
        <v>0</v>
      </c>
      <c r="E4325" s="32">
        <v>6.9220163308359409E-2</v>
      </c>
      <c r="F4325">
        <v>0</v>
      </c>
      <c r="G4325">
        <f>(D4325*Ergebnis!$C$2*Ergebnis!$C$6)</f>
        <v>0</v>
      </c>
      <c r="H4325">
        <f>Ergebnis!$C$3/1000*Eigenverbrauch!E4325</f>
        <v>0.20766048992507824</v>
      </c>
      <c r="I4325">
        <f>Ergebnis!$C$4/1000*Eigenverbrauch!F4325</f>
        <v>0</v>
      </c>
      <c r="J4325">
        <f t="shared" si="201"/>
        <v>0</v>
      </c>
      <c r="K4325">
        <f t="shared" si="202"/>
        <v>0</v>
      </c>
      <c r="L4325">
        <f t="shared" si="203"/>
        <v>0</v>
      </c>
    </row>
    <row r="4326" spans="2:12" x14ac:dyDescent="0.35">
      <c r="B4326" s="30">
        <v>41089</v>
      </c>
      <c r="C4326" s="31" t="s">
        <v>55</v>
      </c>
      <c r="D4326" s="32">
        <v>0</v>
      </c>
      <c r="E4326" s="32">
        <v>6.5537877174100201E-2</v>
      </c>
      <c r="F4326">
        <v>0</v>
      </c>
      <c r="G4326">
        <f>(D4326*Ergebnis!$C$2*Ergebnis!$C$6)</f>
        <v>0</v>
      </c>
      <c r="H4326">
        <f>Ergebnis!$C$3/1000*Eigenverbrauch!E4326</f>
        <v>0.1966136315223006</v>
      </c>
      <c r="I4326">
        <f>Ergebnis!$C$4/1000*Eigenverbrauch!F4326</f>
        <v>0</v>
      </c>
      <c r="J4326">
        <f t="shared" si="201"/>
        <v>0</v>
      </c>
      <c r="K4326">
        <f t="shared" si="202"/>
        <v>0</v>
      </c>
      <c r="L4326">
        <f t="shared" si="203"/>
        <v>0</v>
      </c>
    </row>
    <row r="4327" spans="2:12" x14ac:dyDescent="0.35">
      <c r="B4327" s="30">
        <v>41089</v>
      </c>
      <c r="C4327" s="31" t="s">
        <v>56</v>
      </c>
      <c r="D4327" s="32">
        <v>0</v>
      </c>
      <c r="E4327" s="32">
        <v>6.5494202510669716E-2</v>
      </c>
      <c r="F4327">
        <v>0</v>
      </c>
      <c r="G4327">
        <f>(D4327*Ergebnis!$C$2*Ergebnis!$C$6)</f>
        <v>0</v>
      </c>
      <c r="H4327">
        <f>Ergebnis!$C$3/1000*Eigenverbrauch!E4327</f>
        <v>0.19648260753200913</v>
      </c>
      <c r="I4327">
        <f>Ergebnis!$C$4/1000*Eigenverbrauch!F4327</f>
        <v>0</v>
      </c>
      <c r="J4327">
        <f t="shared" si="201"/>
        <v>0</v>
      </c>
      <c r="K4327">
        <f t="shared" si="202"/>
        <v>0</v>
      </c>
      <c r="L4327">
        <f t="shared" si="203"/>
        <v>0</v>
      </c>
    </row>
    <row r="4328" spans="2:12" x14ac:dyDescent="0.35">
      <c r="B4328" s="30">
        <v>41089</v>
      </c>
      <c r="C4328" s="31" t="s">
        <v>57</v>
      </c>
      <c r="D4328" s="32">
        <v>0</v>
      </c>
      <c r="E4328" s="32">
        <v>7.1075121591043566E-2</v>
      </c>
      <c r="F4328">
        <v>0</v>
      </c>
      <c r="G4328">
        <f>(D4328*Ergebnis!$C$2*Ergebnis!$C$6)</f>
        <v>0</v>
      </c>
      <c r="H4328">
        <f>Ergebnis!$C$3/1000*Eigenverbrauch!E4328</f>
        <v>0.2132253647731307</v>
      </c>
      <c r="I4328">
        <f>Ergebnis!$C$4/1000*Eigenverbrauch!F4328</f>
        <v>0</v>
      </c>
      <c r="J4328">
        <f t="shared" si="201"/>
        <v>0</v>
      </c>
      <c r="K4328">
        <f t="shared" si="202"/>
        <v>0</v>
      </c>
      <c r="L4328">
        <f t="shared" si="203"/>
        <v>0</v>
      </c>
    </row>
    <row r="4329" spans="2:12" x14ac:dyDescent="0.35">
      <c r="B4329" s="30">
        <v>41089</v>
      </c>
      <c r="C4329" s="31" t="s">
        <v>58</v>
      </c>
      <c r="D4329" s="32">
        <v>6.0475971930051332E-7</v>
      </c>
      <c r="E4329" s="32">
        <v>8.332939864235496E-2</v>
      </c>
      <c r="F4329">
        <v>0</v>
      </c>
      <c r="G4329">
        <f>(D4329*Ergebnis!$C$2*Ergebnis!$C$6)</f>
        <v>3.9672237586113671E-3</v>
      </c>
      <c r="H4329">
        <f>Ergebnis!$C$3/1000*Eigenverbrauch!E4329</f>
        <v>0.24998819592706489</v>
      </c>
      <c r="I4329">
        <f>Ergebnis!$C$4/1000*Eigenverbrauch!F4329</f>
        <v>0</v>
      </c>
      <c r="J4329">
        <f t="shared" si="201"/>
        <v>3.3721401948196617E-3</v>
      </c>
      <c r="K4329">
        <f t="shared" si="202"/>
        <v>5.9508356379170532E-4</v>
      </c>
      <c r="L4329">
        <f t="shared" si="203"/>
        <v>0</v>
      </c>
    </row>
    <row r="4330" spans="2:12" x14ac:dyDescent="0.35">
      <c r="B4330" s="30">
        <v>41089</v>
      </c>
      <c r="C4330" s="31" t="s">
        <v>59</v>
      </c>
      <c r="D4330" s="32">
        <v>2.1376941382231191E-5</v>
      </c>
      <c r="E4330" s="32">
        <v>0.10251668683899223</v>
      </c>
      <c r="F4330">
        <v>0</v>
      </c>
      <c r="G4330">
        <f>(D4330*Ergebnis!$C$2*Ergebnis!$C$6)</f>
        <v>0.14023273546743661</v>
      </c>
      <c r="H4330">
        <f>Ergebnis!$C$3/1000*Eigenverbrauch!E4330</f>
        <v>0.3075500605169767</v>
      </c>
      <c r="I4330">
        <f>Ergebnis!$C$4/1000*Eigenverbrauch!F4330</f>
        <v>0</v>
      </c>
      <c r="J4330">
        <f t="shared" si="201"/>
        <v>0.11919782514732112</v>
      </c>
      <c r="K4330">
        <f t="shared" si="202"/>
        <v>2.1034910320115494E-2</v>
      </c>
      <c r="L4330">
        <f t="shared" si="203"/>
        <v>0</v>
      </c>
    </row>
    <row r="4331" spans="2:12" x14ac:dyDescent="0.35">
      <c r="B4331" s="30">
        <v>41089</v>
      </c>
      <c r="C4331" s="31" t="s">
        <v>60</v>
      </c>
      <c r="D4331" s="32">
        <v>7.0007510984244212E-5</v>
      </c>
      <c r="E4331" s="32">
        <v>0.11426954118242071</v>
      </c>
      <c r="F4331">
        <v>0</v>
      </c>
      <c r="G4331">
        <f>(D4331*Ergebnis!$C$2*Ergebnis!$C$6)</f>
        <v>0.45924927205664201</v>
      </c>
      <c r="H4331">
        <f>Ergebnis!$C$3/1000*Eigenverbrauch!E4331</f>
        <v>0.3428086235472621</v>
      </c>
      <c r="I4331">
        <f>Ergebnis!$C$4/1000*Eigenverbrauch!F4331</f>
        <v>0</v>
      </c>
      <c r="J4331">
        <f t="shared" si="201"/>
        <v>0.29138733001517281</v>
      </c>
      <c r="K4331">
        <f t="shared" si="202"/>
        <v>0.1678619420414692</v>
      </c>
      <c r="L4331">
        <f t="shared" si="203"/>
        <v>0</v>
      </c>
    </row>
    <row r="4332" spans="2:12" x14ac:dyDescent="0.35">
      <c r="B4332" s="30">
        <v>41089</v>
      </c>
      <c r="C4332" s="31" t="s">
        <v>61</v>
      </c>
      <c r="D4332" s="32">
        <v>1.1543022468388059E-4</v>
      </c>
      <c r="E4332" s="32">
        <v>0.11904257329986075</v>
      </c>
      <c r="F4332">
        <v>0</v>
      </c>
      <c r="G4332">
        <f>(D4332*Ergebnis!$C$2*Ergebnis!$C$6)</f>
        <v>0.75722227392625663</v>
      </c>
      <c r="H4332">
        <f>Ergebnis!$C$3/1000*Eigenverbrauch!E4332</f>
        <v>0.35712771989958225</v>
      </c>
      <c r="I4332">
        <f>Ergebnis!$C$4/1000*Eigenverbrauch!F4332</f>
        <v>0</v>
      </c>
      <c r="J4332">
        <f t="shared" si="201"/>
        <v>0.30355856191464492</v>
      </c>
      <c r="K4332">
        <f t="shared" si="202"/>
        <v>0.45366371201161171</v>
      </c>
      <c r="L4332">
        <f t="shared" si="203"/>
        <v>0</v>
      </c>
    </row>
    <row r="4333" spans="2:12" x14ac:dyDescent="0.35">
      <c r="B4333" s="30">
        <v>41089</v>
      </c>
      <c r="C4333" s="31" t="s">
        <v>62</v>
      </c>
      <c r="D4333" s="32">
        <v>1.8892167752931254E-4</v>
      </c>
      <c r="E4333" s="32">
        <v>0.11603649675528288</v>
      </c>
      <c r="F4333">
        <v>0</v>
      </c>
      <c r="G4333">
        <f>(D4333*Ergebnis!$C$2*Ergebnis!$C$6)</f>
        <v>1.2393262045922901</v>
      </c>
      <c r="H4333">
        <f>Ergebnis!$C$3/1000*Eigenverbrauch!E4333</f>
        <v>0.34810949026584864</v>
      </c>
      <c r="I4333">
        <f>Ergebnis!$C$4/1000*Eigenverbrauch!F4333</f>
        <v>0</v>
      </c>
      <c r="J4333">
        <f t="shared" si="201"/>
        <v>0.29589306672597132</v>
      </c>
      <c r="K4333">
        <f t="shared" si="202"/>
        <v>0.94343313786631877</v>
      </c>
      <c r="L4333">
        <f t="shared" si="203"/>
        <v>0</v>
      </c>
    </row>
    <row r="4334" spans="2:12" x14ac:dyDescent="0.35">
      <c r="B4334" s="30">
        <v>41089</v>
      </c>
      <c r="C4334" s="31" t="s">
        <v>63</v>
      </c>
      <c r="D4334" s="32">
        <v>3.8393039310288894E-4</v>
      </c>
      <c r="E4334" s="32">
        <v>0.11392920322783533</v>
      </c>
      <c r="F4334">
        <v>0</v>
      </c>
      <c r="G4334">
        <f>(D4334*Ergebnis!$C$2*Ergebnis!$C$6)</f>
        <v>2.5185833787549514</v>
      </c>
      <c r="H4334">
        <f>Ergebnis!$C$3/1000*Eigenverbrauch!E4334</f>
        <v>0.34178760968350597</v>
      </c>
      <c r="I4334">
        <f>Ergebnis!$C$4/1000*Eigenverbrauch!F4334</f>
        <v>0</v>
      </c>
      <c r="J4334">
        <f t="shared" si="201"/>
        <v>0.29051946823098007</v>
      </c>
      <c r="K4334">
        <f t="shared" si="202"/>
        <v>2.2280639105239715</v>
      </c>
      <c r="L4334">
        <f t="shared" si="203"/>
        <v>0</v>
      </c>
    </row>
    <row r="4335" spans="2:12" x14ac:dyDescent="0.35">
      <c r="B4335" s="30">
        <v>41089</v>
      </c>
      <c r="C4335" s="31" t="s">
        <v>64</v>
      </c>
      <c r="D4335" s="32">
        <v>4.9457512783404373E-4</v>
      </c>
      <c r="E4335" s="32">
        <v>0.11807007322616038</v>
      </c>
      <c r="F4335">
        <v>0</v>
      </c>
      <c r="G4335">
        <f>(D4335*Ergebnis!$C$2*Ergebnis!$C$6)</f>
        <v>3.2444128385913267</v>
      </c>
      <c r="H4335">
        <f>Ergebnis!$C$3/1000*Eigenverbrauch!E4335</f>
        <v>0.35421021967848115</v>
      </c>
      <c r="I4335">
        <f>Ergebnis!$C$4/1000*Eigenverbrauch!F4335</f>
        <v>0</v>
      </c>
      <c r="J4335">
        <f t="shared" si="201"/>
        <v>0.30107868672670896</v>
      </c>
      <c r="K4335">
        <f t="shared" si="202"/>
        <v>2.9433341518646179</v>
      </c>
      <c r="L4335">
        <f t="shared" si="203"/>
        <v>0</v>
      </c>
    </row>
    <row r="4336" spans="2:12" x14ac:dyDescent="0.35">
      <c r="B4336" s="30">
        <v>41089</v>
      </c>
      <c r="C4336" s="31" t="s">
        <v>65</v>
      </c>
      <c r="D4336" s="32">
        <v>6.3234202128078457E-4</v>
      </c>
      <c r="E4336" s="32">
        <v>0.12375659041111427</v>
      </c>
      <c r="F4336">
        <v>0</v>
      </c>
      <c r="G4336">
        <f>(D4336*Ergebnis!$C$2*Ergebnis!$C$6)</f>
        <v>4.1481636596019467</v>
      </c>
      <c r="H4336">
        <f>Ergebnis!$C$3/1000*Eigenverbrauch!E4336</f>
        <v>0.37126977123334282</v>
      </c>
      <c r="I4336">
        <f>Ergebnis!$C$4/1000*Eigenverbrauch!F4336</f>
        <v>0</v>
      </c>
      <c r="J4336">
        <f t="shared" si="201"/>
        <v>0.3155793055483414</v>
      </c>
      <c r="K4336">
        <f t="shared" si="202"/>
        <v>3.8325843540536053</v>
      </c>
      <c r="L4336">
        <f t="shared" si="203"/>
        <v>0</v>
      </c>
    </row>
    <row r="4337" spans="2:12" x14ac:dyDescent="0.35">
      <c r="B4337" s="30">
        <v>41089</v>
      </c>
      <c r="C4337" s="31" t="s">
        <v>66</v>
      </c>
      <c r="D4337" s="32">
        <v>6.5015613909931056E-4</v>
      </c>
      <c r="E4337" s="32">
        <v>0.12177561738195655</v>
      </c>
      <c r="F4337">
        <v>0</v>
      </c>
      <c r="G4337">
        <f>(D4337*Ergebnis!$C$2*Ergebnis!$C$6)</f>
        <v>4.2650242724914769</v>
      </c>
      <c r="H4337">
        <f>Ergebnis!$C$3/1000*Eigenverbrauch!E4337</f>
        <v>0.36532685214586968</v>
      </c>
      <c r="I4337">
        <f>Ergebnis!$C$4/1000*Eigenverbrauch!F4337</f>
        <v>0</v>
      </c>
      <c r="J4337">
        <f t="shared" si="201"/>
        <v>0.31052782432398923</v>
      </c>
      <c r="K4337">
        <f t="shared" si="202"/>
        <v>3.9544964481674878</v>
      </c>
      <c r="L4337">
        <f t="shared" si="203"/>
        <v>0</v>
      </c>
    </row>
    <row r="4338" spans="2:12" x14ac:dyDescent="0.35">
      <c r="B4338" s="30">
        <v>41089</v>
      </c>
      <c r="C4338" s="31" t="s">
        <v>67</v>
      </c>
      <c r="D4338" s="32">
        <v>5.8814197397016876E-4</v>
      </c>
      <c r="E4338" s="32">
        <v>0.11520360115594024</v>
      </c>
      <c r="F4338">
        <v>0</v>
      </c>
      <c r="G4338">
        <f>(D4338*Ergebnis!$C$2*Ergebnis!$C$6)</f>
        <v>3.8582113492443071</v>
      </c>
      <c r="H4338">
        <f>Ergebnis!$C$3/1000*Eigenverbrauch!E4338</f>
        <v>0.34561080346782069</v>
      </c>
      <c r="I4338">
        <f>Ergebnis!$C$4/1000*Eigenverbrauch!F4338</f>
        <v>0</v>
      </c>
      <c r="J4338">
        <f t="shared" si="201"/>
        <v>0.29376918294764759</v>
      </c>
      <c r="K4338">
        <f t="shared" si="202"/>
        <v>3.5644421662966597</v>
      </c>
      <c r="L4338">
        <f t="shared" si="203"/>
        <v>0</v>
      </c>
    </row>
    <row r="4339" spans="2:12" x14ac:dyDescent="0.35">
      <c r="B4339" s="30">
        <v>41089</v>
      </c>
      <c r="C4339" s="31" t="s">
        <v>68</v>
      </c>
      <c r="D4339" s="32">
        <v>5.6763273131562968E-4</v>
      </c>
      <c r="E4339" s="32">
        <v>0.11057956805588094</v>
      </c>
      <c r="F4339">
        <v>0</v>
      </c>
      <c r="G4339">
        <f>(D4339*Ergebnis!$C$2*Ergebnis!$C$6)</f>
        <v>3.7236707174305308</v>
      </c>
      <c r="H4339">
        <f>Ergebnis!$C$3/1000*Eigenverbrauch!E4339</f>
        <v>0.33173870416764284</v>
      </c>
      <c r="I4339">
        <f>Ergebnis!$C$4/1000*Eigenverbrauch!F4339</f>
        <v>0</v>
      </c>
      <c r="J4339">
        <f t="shared" si="201"/>
        <v>0.28197789854249639</v>
      </c>
      <c r="K4339">
        <f t="shared" si="202"/>
        <v>3.4416928188880345</v>
      </c>
      <c r="L4339">
        <f t="shared" si="203"/>
        <v>0</v>
      </c>
    </row>
    <row r="4340" spans="2:12" x14ac:dyDescent="0.35">
      <c r="B4340" s="30">
        <v>41089</v>
      </c>
      <c r="C4340" s="31" t="s">
        <v>69</v>
      </c>
      <c r="D4340" s="32">
        <v>2.9989508602095674E-4</v>
      </c>
      <c r="E4340" s="32">
        <v>0.10901168374016587</v>
      </c>
      <c r="F4340">
        <v>0</v>
      </c>
      <c r="G4340">
        <f>(D4340*Ergebnis!$C$2*Ergebnis!$C$6)</f>
        <v>1.9673117642974762</v>
      </c>
      <c r="H4340">
        <f>Ergebnis!$C$3/1000*Eigenverbrauch!E4340</f>
        <v>0.32703505122049759</v>
      </c>
      <c r="I4340">
        <f>Ergebnis!$C$4/1000*Eigenverbrauch!F4340</f>
        <v>0</v>
      </c>
      <c r="J4340">
        <f t="shared" si="201"/>
        <v>0.27797979353742291</v>
      </c>
      <c r="K4340">
        <f t="shared" si="202"/>
        <v>1.6893319707600534</v>
      </c>
      <c r="L4340">
        <f t="shared" si="203"/>
        <v>0</v>
      </c>
    </row>
    <row r="4341" spans="2:12" x14ac:dyDescent="0.35">
      <c r="B4341" s="30">
        <v>41089</v>
      </c>
      <c r="C4341" s="31" t="s">
        <v>70</v>
      </c>
      <c r="D4341" s="32">
        <v>2.2140779201608576E-4</v>
      </c>
      <c r="E4341" s="32">
        <v>0.11644647151839617</v>
      </c>
      <c r="F4341">
        <v>0</v>
      </c>
      <c r="G4341">
        <f>(D4341*Ergebnis!$C$2*Ergebnis!$C$6)</f>
        <v>1.4524351156255226</v>
      </c>
      <c r="H4341">
        <f>Ergebnis!$C$3/1000*Eigenverbrauch!E4341</f>
        <v>0.34933941455518852</v>
      </c>
      <c r="I4341">
        <f>Ergebnis!$C$4/1000*Eigenverbrauch!F4341</f>
        <v>0</v>
      </c>
      <c r="J4341">
        <f t="shared" si="201"/>
        <v>0.29693850237191022</v>
      </c>
      <c r="K4341">
        <f t="shared" si="202"/>
        <v>1.1554966132536124</v>
      </c>
      <c r="L4341">
        <f t="shared" si="203"/>
        <v>0</v>
      </c>
    </row>
    <row r="4342" spans="2:12" x14ac:dyDescent="0.35">
      <c r="B4342" s="30">
        <v>41089</v>
      </c>
      <c r="C4342" s="31" t="s">
        <v>71</v>
      </c>
      <c r="D4342" s="32">
        <v>1.3378336746960922E-4</v>
      </c>
      <c r="E4342" s="32">
        <v>0.13281735756405599</v>
      </c>
      <c r="F4342">
        <v>0</v>
      </c>
      <c r="G4342">
        <f>(D4342*Ergebnis!$C$2*Ergebnis!$C$6)</f>
        <v>0.87761889060063647</v>
      </c>
      <c r="H4342">
        <f>Ergebnis!$C$3/1000*Eigenverbrauch!E4342</f>
        <v>0.39845207269216798</v>
      </c>
      <c r="I4342">
        <f>Ergebnis!$C$4/1000*Eigenverbrauch!F4342</f>
        <v>0</v>
      </c>
      <c r="J4342">
        <f t="shared" si="201"/>
        <v>0.33868426178834277</v>
      </c>
      <c r="K4342">
        <f t="shared" si="202"/>
        <v>0.5389346288122937</v>
      </c>
      <c r="L4342">
        <f t="shared" si="203"/>
        <v>0</v>
      </c>
    </row>
    <row r="4343" spans="2:12" x14ac:dyDescent="0.35">
      <c r="B4343" s="30">
        <v>41089</v>
      </c>
      <c r="C4343" s="31" t="s">
        <v>72</v>
      </c>
      <c r="D4343" s="32">
        <v>8.1419063948436499E-5</v>
      </c>
      <c r="E4343" s="32">
        <v>0.13870609611315737</v>
      </c>
      <c r="F4343">
        <v>0</v>
      </c>
      <c r="G4343">
        <f>(D4343*Ergebnis!$C$2*Ergebnis!$C$6)</f>
        <v>0.53410905950174348</v>
      </c>
      <c r="H4343">
        <f>Ergebnis!$C$3/1000*Eigenverbrauch!E4343</f>
        <v>0.41611828833947212</v>
      </c>
      <c r="I4343">
        <f>Ergebnis!$C$4/1000*Eigenverbrauch!F4343</f>
        <v>0</v>
      </c>
      <c r="J4343">
        <f t="shared" si="201"/>
        <v>0.35370054508855131</v>
      </c>
      <c r="K4343">
        <f t="shared" si="202"/>
        <v>0.18040851441319217</v>
      </c>
      <c r="L4343">
        <f t="shared" si="203"/>
        <v>0</v>
      </c>
    </row>
    <row r="4344" spans="2:12" x14ac:dyDescent="0.35">
      <c r="B4344" s="30">
        <v>41089</v>
      </c>
      <c r="C4344" s="31" t="s">
        <v>73</v>
      </c>
      <c r="D4344" s="32">
        <v>1.8458318389085233E-5</v>
      </c>
      <c r="E4344" s="32">
        <v>0.14634644350551015</v>
      </c>
      <c r="F4344">
        <v>0</v>
      </c>
      <c r="G4344">
        <f>(D4344*Ergebnis!$C$2*Ergebnis!$C$6)</f>
        <v>0.12108656863239912</v>
      </c>
      <c r="H4344">
        <f>Ergebnis!$C$3/1000*Eigenverbrauch!E4344</f>
        <v>0.43903933051653043</v>
      </c>
      <c r="I4344">
        <f>Ergebnis!$C$4/1000*Eigenverbrauch!F4344</f>
        <v>0</v>
      </c>
      <c r="J4344">
        <f t="shared" si="201"/>
        <v>0.10292358333753926</v>
      </c>
      <c r="K4344">
        <f t="shared" si="202"/>
        <v>1.8162985294859865E-2</v>
      </c>
      <c r="L4344">
        <f t="shared" si="203"/>
        <v>0</v>
      </c>
    </row>
    <row r="4345" spans="2:12" x14ac:dyDescent="0.35">
      <c r="B4345" s="30">
        <v>41089</v>
      </c>
      <c r="C4345" s="31" t="s">
        <v>74</v>
      </c>
      <c r="D4345" s="32">
        <v>1.0517560335661101E-7</v>
      </c>
      <c r="E4345" s="32">
        <v>0.14327986092292191</v>
      </c>
      <c r="F4345">
        <v>0</v>
      </c>
      <c r="G4345">
        <f>(D4345*Ergebnis!$C$2*Ergebnis!$C$6)</f>
        <v>6.8995195801936822E-4</v>
      </c>
      <c r="H4345">
        <f>Ergebnis!$C$3/1000*Eigenverbrauch!E4345</f>
        <v>0.42983958276876577</v>
      </c>
      <c r="I4345">
        <f>Ergebnis!$C$4/1000*Eigenverbrauch!F4345</f>
        <v>0</v>
      </c>
      <c r="J4345">
        <f t="shared" si="201"/>
        <v>5.86459164316463E-4</v>
      </c>
      <c r="K4345">
        <f t="shared" si="202"/>
        <v>1.0349279370290522E-4</v>
      </c>
      <c r="L4345">
        <f t="shared" si="203"/>
        <v>0</v>
      </c>
    </row>
    <row r="4346" spans="2:12" x14ac:dyDescent="0.35">
      <c r="B4346" s="30">
        <v>41089</v>
      </c>
      <c r="C4346" s="31" t="s">
        <v>75</v>
      </c>
      <c r="D4346" s="32">
        <v>0</v>
      </c>
      <c r="E4346" s="32">
        <v>0.12506211812177023</v>
      </c>
      <c r="F4346">
        <v>0</v>
      </c>
      <c r="G4346">
        <f>(D4346*Ergebnis!$C$2*Ergebnis!$C$6)</f>
        <v>0</v>
      </c>
      <c r="H4346">
        <f>Ergebnis!$C$3/1000*Eigenverbrauch!E4346</f>
        <v>0.37518635436531067</v>
      </c>
      <c r="I4346">
        <f>Ergebnis!$C$4/1000*Eigenverbrauch!F4346</f>
        <v>0</v>
      </c>
      <c r="J4346">
        <f t="shared" si="201"/>
        <v>0</v>
      </c>
      <c r="K4346">
        <f t="shared" si="202"/>
        <v>0</v>
      </c>
      <c r="L4346">
        <f t="shared" si="203"/>
        <v>0</v>
      </c>
    </row>
    <row r="4347" spans="2:12" x14ac:dyDescent="0.35">
      <c r="B4347" s="30">
        <v>41089</v>
      </c>
      <c r="C4347" s="31" t="s">
        <v>76</v>
      </c>
      <c r="D4347" s="32">
        <v>0</v>
      </c>
      <c r="E4347" s="32">
        <v>9.8434261738431186E-2</v>
      </c>
      <c r="F4347">
        <v>0</v>
      </c>
      <c r="G4347">
        <f>(D4347*Ergebnis!$C$2*Ergebnis!$C$6)</f>
        <v>0</v>
      </c>
      <c r="H4347">
        <f>Ergebnis!$C$3/1000*Eigenverbrauch!E4347</f>
        <v>0.29530278521529357</v>
      </c>
      <c r="I4347">
        <f>Ergebnis!$C$4/1000*Eigenverbrauch!F4347</f>
        <v>0</v>
      </c>
      <c r="J4347">
        <f t="shared" si="201"/>
        <v>0</v>
      </c>
      <c r="K4347">
        <f t="shared" si="202"/>
        <v>0</v>
      </c>
      <c r="L4347">
        <f t="shared" si="203"/>
        <v>0</v>
      </c>
    </row>
    <row r="4348" spans="2:12" x14ac:dyDescent="0.35">
      <c r="B4348" s="30">
        <v>41090</v>
      </c>
      <c r="C4348" s="31" t="s">
        <v>53</v>
      </c>
      <c r="D4348" s="32">
        <v>0</v>
      </c>
      <c r="E4348" s="32">
        <v>7.7564920069687487E-2</v>
      </c>
      <c r="F4348">
        <v>0</v>
      </c>
      <c r="G4348">
        <f>(D4348*Ergebnis!$C$2*Ergebnis!$C$6)</f>
        <v>0</v>
      </c>
      <c r="H4348">
        <f>Ergebnis!$C$3/1000*Eigenverbrauch!E4348</f>
        <v>0.23269476020906246</v>
      </c>
      <c r="I4348">
        <f>Ergebnis!$C$4/1000*Eigenverbrauch!F4348</f>
        <v>0</v>
      </c>
      <c r="J4348">
        <f t="shared" si="201"/>
        <v>0</v>
      </c>
      <c r="K4348">
        <f t="shared" si="202"/>
        <v>0</v>
      </c>
      <c r="L4348">
        <f t="shared" si="203"/>
        <v>0</v>
      </c>
    </row>
    <row r="4349" spans="2:12" x14ac:dyDescent="0.35">
      <c r="B4349" s="30">
        <v>41090</v>
      </c>
      <c r="C4349" s="31" t="s">
        <v>54</v>
      </c>
      <c r="D4349" s="32">
        <v>0</v>
      </c>
      <c r="E4349" s="32">
        <v>7.0652547562002788E-2</v>
      </c>
      <c r="F4349">
        <v>0</v>
      </c>
      <c r="G4349">
        <f>(D4349*Ergebnis!$C$2*Ergebnis!$C$6)</f>
        <v>0</v>
      </c>
      <c r="H4349">
        <f>Ergebnis!$C$3/1000*Eigenverbrauch!E4349</f>
        <v>0.21195764268600836</v>
      </c>
      <c r="I4349">
        <f>Ergebnis!$C$4/1000*Eigenverbrauch!F4349</f>
        <v>0</v>
      </c>
      <c r="J4349">
        <f t="shared" si="201"/>
        <v>0</v>
      </c>
      <c r="K4349">
        <f t="shared" si="202"/>
        <v>0</v>
      </c>
      <c r="L4349">
        <f t="shared" si="203"/>
        <v>0</v>
      </c>
    </row>
    <row r="4350" spans="2:12" x14ac:dyDescent="0.35">
      <c r="B4350" s="30">
        <v>41090</v>
      </c>
      <c r="C4350" s="31" t="s">
        <v>55</v>
      </c>
      <c r="D4350" s="32">
        <v>0</v>
      </c>
      <c r="E4350" s="32">
        <v>6.8412342905065524E-2</v>
      </c>
      <c r="F4350">
        <v>0</v>
      </c>
      <c r="G4350">
        <f>(D4350*Ergebnis!$C$2*Ergebnis!$C$6)</f>
        <v>0</v>
      </c>
      <c r="H4350">
        <f>Ergebnis!$C$3/1000*Eigenverbrauch!E4350</f>
        <v>0.20523702871519656</v>
      </c>
      <c r="I4350">
        <f>Ergebnis!$C$4/1000*Eigenverbrauch!F4350</f>
        <v>0</v>
      </c>
      <c r="J4350">
        <f t="shared" si="201"/>
        <v>0</v>
      </c>
      <c r="K4350">
        <f t="shared" si="202"/>
        <v>0</v>
      </c>
      <c r="L4350">
        <f t="shared" si="203"/>
        <v>0</v>
      </c>
    </row>
    <row r="4351" spans="2:12" x14ac:dyDescent="0.35">
      <c r="B4351" s="30">
        <v>41090</v>
      </c>
      <c r="C4351" s="31" t="s">
        <v>56</v>
      </c>
      <c r="D4351" s="32">
        <v>0</v>
      </c>
      <c r="E4351" s="32">
        <v>6.8349441089423632E-2</v>
      </c>
      <c r="F4351">
        <v>0</v>
      </c>
      <c r="G4351">
        <f>(D4351*Ergebnis!$C$2*Ergebnis!$C$6)</f>
        <v>0</v>
      </c>
      <c r="H4351">
        <f>Ergebnis!$C$3/1000*Eigenverbrauch!E4351</f>
        <v>0.20504832326827088</v>
      </c>
      <c r="I4351">
        <f>Ergebnis!$C$4/1000*Eigenverbrauch!F4351</f>
        <v>0</v>
      </c>
      <c r="J4351">
        <f t="shared" si="201"/>
        <v>0</v>
      </c>
      <c r="K4351">
        <f t="shared" si="202"/>
        <v>0</v>
      </c>
      <c r="L4351">
        <f t="shared" si="203"/>
        <v>0</v>
      </c>
    </row>
    <row r="4352" spans="2:12" x14ac:dyDescent="0.35">
      <c r="B4352" s="30">
        <v>41090</v>
      </c>
      <c r="C4352" s="31" t="s">
        <v>57</v>
      </c>
      <c r="D4352" s="32">
        <v>0</v>
      </c>
      <c r="E4352" s="32">
        <v>7.0883291415507518E-2</v>
      </c>
      <c r="F4352">
        <v>0</v>
      </c>
      <c r="G4352">
        <f>(D4352*Ergebnis!$C$2*Ergebnis!$C$6)</f>
        <v>0</v>
      </c>
      <c r="H4352">
        <f>Ergebnis!$C$3/1000*Eigenverbrauch!E4352</f>
        <v>0.21264987424652254</v>
      </c>
      <c r="I4352">
        <f>Ergebnis!$C$4/1000*Eigenverbrauch!F4352</f>
        <v>0</v>
      </c>
      <c r="J4352">
        <f t="shared" si="201"/>
        <v>0</v>
      </c>
      <c r="K4352">
        <f t="shared" si="202"/>
        <v>0</v>
      </c>
      <c r="L4352">
        <f t="shared" si="203"/>
        <v>0</v>
      </c>
    </row>
    <row r="4353" spans="2:12" x14ac:dyDescent="0.35">
      <c r="B4353" s="30">
        <v>41090</v>
      </c>
      <c r="C4353" s="31" t="s">
        <v>58</v>
      </c>
      <c r="D4353" s="32">
        <v>5.5217191762220782E-7</v>
      </c>
      <c r="E4353" s="32">
        <v>8.1205294495551472E-2</v>
      </c>
      <c r="F4353">
        <v>0</v>
      </c>
      <c r="G4353">
        <f>(D4353*Ergebnis!$C$2*Ergebnis!$C$6)</f>
        <v>3.6222477796016834E-3</v>
      </c>
      <c r="H4353">
        <f>Ergebnis!$C$3/1000*Eigenverbrauch!E4353</f>
        <v>0.24361588348665442</v>
      </c>
      <c r="I4353">
        <f>Ergebnis!$C$4/1000*Eigenverbrauch!F4353</f>
        <v>0</v>
      </c>
      <c r="J4353">
        <f t="shared" si="201"/>
        <v>3.0789106126614309E-3</v>
      </c>
      <c r="K4353">
        <f t="shared" si="202"/>
        <v>5.4333716694025249E-4</v>
      </c>
      <c r="L4353">
        <f t="shared" si="203"/>
        <v>0</v>
      </c>
    </row>
    <row r="4354" spans="2:12" x14ac:dyDescent="0.35">
      <c r="B4354" s="30">
        <v>41090</v>
      </c>
      <c r="C4354" s="31" t="s">
        <v>59</v>
      </c>
      <c r="D4354" s="32">
        <v>1.4461645461534015E-5</v>
      </c>
      <c r="E4354" s="32">
        <v>0.10125774464089202</v>
      </c>
      <c r="F4354">
        <v>0</v>
      </c>
      <c r="G4354">
        <f>(D4354*Ergebnis!$C$2*Ergebnis!$C$6)</f>
        <v>9.4868394227663133E-2</v>
      </c>
      <c r="H4354">
        <f>Ergebnis!$C$3/1000*Eigenverbrauch!E4354</f>
        <v>0.30377323392267608</v>
      </c>
      <c r="I4354">
        <f>Ergebnis!$C$4/1000*Eigenverbrauch!F4354</f>
        <v>0</v>
      </c>
      <c r="J4354">
        <f t="shared" si="201"/>
        <v>8.0638135093513655E-2</v>
      </c>
      <c r="K4354">
        <f t="shared" si="202"/>
        <v>1.4230259134149478E-2</v>
      </c>
      <c r="L4354">
        <f t="shared" si="203"/>
        <v>0</v>
      </c>
    </row>
    <row r="4355" spans="2:12" x14ac:dyDescent="0.35">
      <c r="B4355" s="30">
        <v>41090</v>
      </c>
      <c r="C4355" s="31" t="s">
        <v>60</v>
      </c>
      <c r="D4355" s="32">
        <v>2.9067907377683371E-5</v>
      </c>
      <c r="E4355" s="32">
        <v>0.12850016427160893</v>
      </c>
      <c r="F4355">
        <v>0</v>
      </c>
      <c r="G4355">
        <f>(D4355*Ergebnis!$C$2*Ergebnis!$C$6)</f>
        <v>0.19068547239760292</v>
      </c>
      <c r="H4355">
        <f>Ergebnis!$C$3/1000*Eigenverbrauch!E4355</f>
        <v>0.38550049281482679</v>
      </c>
      <c r="I4355">
        <f>Ergebnis!$C$4/1000*Eigenverbrauch!F4355</f>
        <v>0</v>
      </c>
      <c r="J4355">
        <f t="shared" si="201"/>
        <v>0.16208265153796247</v>
      </c>
      <c r="K4355">
        <f t="shared" si="202"/>
        <v>2.8602820859640443E-2</v>
      </c>
      <c r="L4355">
        <f t="shared" si="203"/>
        <v>0</v>
      </c>
    </row>
    <row r="4356" spans="2:12" x14ac:dyDescent="0.35">
      <c r="B4356" s="30">
        <v>41090</v>
      </c>
      <c r="C4356" s="31" t="s">
        <v>61</v>
      </c>
      <c r="D4356" s="32">
        <v>1.0605644903472263E-4</v>
      </c>
      <c r="E4356" s="32">
        <v>0.15019825881052862</v>
      </c>
      <c r="F4356">
        <v>0</v>
      </c>
      <c r="G4356">
        <f>(D4356*Ergebnis!$C$2*Ergebnis!$C$6)</f>
        <v>0.69573030566778049</v>
      </c>
      <c r="H4356">
        <f>Ergebnis!$C$3/1000*Eigenverbrauch!E4356</f>
        <v>0.45059477643158585</v>
      </c>
      <c r="I4356">
        <f>Ergebnis!$C$4/1000*Eigenverbrauch!F4356</f>
        <v>0</v>
      </c>
      <c r="J4356">
        <f t="shared" si="201"/>
        <v>0.38300555996684799</v>
      </c>
      <c r="K4356">
        <f t="shared" si="202"/>
        <v>0.3127247457009325</v>
      </c>
      <c r="L4356">
        <f t="shared" si="203"/>
        <v>0</v>
      </c>
    </row>
    <row r="4357" spans="2:12" x14ac:dyDescent="0.35">
      <c r="B4357" s="30">
        <v>41090</v>
      </c>
      <c r="C4357" s="31" t="s">
        <v>62</v>
      </c>
      <c r="D4357" s="32">
        <v>3.2129832130402708E-4</v>
      </c>
      <c r="E4357" s="32">
        <v>0.16633985575145921</v>
      </c>
      <c r="F4357">
        <v>0</v>
      </c>
      <c r="G4357">
        <f>(D4357*Ergebnis!$C$2*Ergebnis!$C$6)</f>
        <v>2.1077169877544177</v>
      </c>
      <c r="H4357">
        <f>Ergebnis!$C$3/1000*Eigenverbrauch!E4357</f>
        <v>0.49901956725437763</v>
      </c>
      <c r="I4357">
        <f>Ergebnis!$C$4/1000*Eigenverbrauch!F4357</f>
        <v>0</v>
      </c>
      <c r="J4357">
        <f t="shared" ref="J4357:J4420" si="204">MIN(G4357,H4357)*0.85</f>
        <v>0.42416663216622097</v>
      </c>
      <c r="K4357">
        <f t="shared" ref="K4357:K4420" si="205">G4357-J4357</f>
        <v>1.6835503555881968</v>
      </c>
      <c r="L4357">
        <f t="shared" ref="L4357:L4420" si="206">MIN(I4357,K4357)*0.9</f>
        <v>0</v>
      </c>
    </row>
    <row r="4358" spans="2:12" x14ac:dyDescent="0.35">
      <c r="B4358" s="30">
        <v>41090</v>
      </c>
      <c r="C4358" s="31" t="s">
        <v>63</v>
      </c>
      <c r="D4358" s="32">
        <v>5.134935894878141E-4</v>
      </c>
      <c r="E4358" s="32">
        <v>0.17003139414484497</v>
      </c>
      <c r="F4358">
        <v>0</v>
      </c>
      <c r="G4358">
        <f>(D4358*Ergebnis!$C$2*Ergebnis!$C$6)</f>
        <v>3.3685179470400604</v>
      </c>
      <c r="H4358">
        <f>Ergebnis!$C$3/1000*Eigenverbrauch!E4358</f>
        <v>0.51009418243453486</v>
      </c>
      <c r="I4358">
        <f>Ergebnis!$C$4/1000*Eigenverbrauch!F4358</f>
        <v>0</v>
      </c>
      <c r="J4358">
        <f t="shared" si="204"/>
        <v>0.4335800550693546</v>
      </c>
      <c r="K4358">
        <f t="shared" si="205"/>
        <v>2.9349378919707059</v>
      </c>
      <c r="L4358">
        <f t="shared" si="206"/>
        <v>0</v>
      </c>
    </row>
    <row r="4359" spans="2:12" x14ac:dyDescent="0.35">
      <c r="B4359" s="30">
        <v>41090</v>
      </c>
      <c r="C4359" s="31" t="s">
        <v>64</v>
      </c>
      <c r="D4359" s="32">
        <v>6.6941642146398994E-4</v>
      </c>
      <c r="E4359" s="32">
        <v>0.16766427755048188</v>
      </c>
      <c r="F4359">
        <v>0</v>
      </c>
      <c r="G4359">
        <f>(D4359*Ergebnis!$C$2*Ergebnis!$C$6)</f>
        <v>4.3913717248037738</v>
      </c>
      <c r="H4359">
        <f>Ergebnis!$C$3/1000*Eigenverbrauch!E4359</f>
        <v>0.50299283265144568</v>
      </c>
      <c r="I4359">
        <f>Ergebnis!$C$4/1000*Eigenverbrauch!F4359</f>
        <v>0</v>
      </c>
      <c r="J4359">
        <f t="shared" si="204"/>
        <v>0.4275439077537288</v>
      </c>
      <c r="K4359">
        <f t="shared" si="205"/>
        <v>3.9638278170500452</v>
      </c>
      <c r="L4359">
        <f t="shared" si="206"/>
        <v>0</v>
      </c>
    </row>
    <row r="4360" spans="2:12" x14ac:dyDescent="0.35">
      <c r="B4360" s="30">
        <v>41090</v>
      </c>
      <c r="C4360" s="31" t="s">
        <v>65</v>
      </c>
      <c r="D4360" s="32">
        <v>7.1941427390963893E-4</v>
      </c>
      <c r="E4360" s="32">
        <v>0.16149893910692956</v>
      </c>
      <c r="F4360">
        <v>0</v>
      </c>
      <c r="G4360">
        <f>(D4360*Ergebnis!$C$2*Ergebnis!$C$6)</f>
        <v>4.7193576368472314</v>
      </c>
      <c r="H4360">
        <f>Ergebnis!$C$3/1000*Eigenverbrauch!E4360</f>
        <v>0.48449681732078864</v>
      </c>
      <c r="I4360">
        <f>Ergebnis!$C$4/1000*Eigenverbrauch!F4360</f>
        <v>0</v>
      </c>
      <c r="J4360">
        <f t="shared" si="204"/>
        <v>0.41182229472267035</v>
      </c>
      <c r="K4360">
        <f t="shared" si="205"/>
        <v>4.3075353421245612</v>
      </c>
      <c r="L4360">
        <f t="shared" si="206"/>
        <v>0</v>
      </c>
    </row>
    <row r="4361" spans="2:12" x14ac:dyDescent="0.35">
      <c r="B4361" s="30">
        <v>41090</v>
      </c>
      <c r="C4361" s="31" t="s">
        <v>66</v>
      </c>
      <c r="D4361" s="32">
        <v>7.1107910734362746E-4</v>
      </c>
      <c r="E4361" s="32">
        <v>0.14963383554198595</v>
      </c>
      <c r="F4361">
        <v>0</v>
      </c>
      <c r="G4361">
        <f>(D4361*Ergebnis!$C$2*Ergebnis!$C$6)</f>
        <v>4.664678944174196</v>
      </c>
      <c r="H4361">
        <f>Ergebnis!$C$3/1000*Eigenverbrauch!E4361</f>
        <v>0.44890150662595785</v>
      </c>
      <c r="I4361">
        <f>Ergebnis!$C$4/1000*Eigenverbrauch!F4361</f>
        <v>0</v>
      </c>
      <c r="J4361">
        <f t="shared" si="204"/>
        <v>0.38156628063206416</v>
      </c>
      <c r="K4361">
        <f t="shared" si="205"/>
        <v>4.2831126635421315</v>
      </c>
      <c r="L4361">
        <f t="shared" si="206"/>
        <v>0</v>
      </c>
    </row>
    <row r="4362" spans="2:12" x14ac:dyDescent="0.35">
      <c r="B4362" s="30">
        <v>41090</v>
      </c>
      <c r="C4362" s="31" t="s">
        <v>67</v>
      </c>
      <c r="D4362" s="32">
        <v>6.6204098227860765E-4</v>
      </c>
      <c r="E4362" s="32">
        <v>0.13789085310488594</v>
      </c>
      <c r="F4362">
        <v>0</v>
      </c>
      <c r="G4362">
        <f>(D4362*Ergebnis!$C$2*Ergebnis!$C$6)</f>
        <v>4.3429888437476665</v>
      </c>
      <c r="H4362">
        <f>Ergebnis!$C$3/1000*Eigenverbrauch!E4362</f>
        <v>0.41367255931465785</v>
      </c>
      <c r="I4362">
        <f>Ergebnis!$C$4/1000*Eigenverbrauch!F4362</f>
        <v>0</v>
      </c>
      <c r="J4362">
        <f t="shared" si="204"/>
        <v>0.35162167541745915</v>
      </c>
      <c r="K4362">
        <f t="shared" si="205"/>
        <v>3.9913671683302074</v>
      </c>
      <c r="L4362">
        <f t="shared" si="206"/>
        <v>0</v>
      </c>
    </row>
    <row r="4363" spans="2:12" x14ac:dyDescent="0.35">
      <c r="B4363" s="30">
        <v>41090</v>
      </c>
      <c r="C4363" s="31" t="s">
        <v>68</v>
      </c>
      <c r="D4363" s="32">
        <v>5.6199268958563142E-4</v>
      </c>
      <c r="E4363" s="32">
        <v>0.12808346261394712</v>
      </c>
      <c r="F4363">
        <v>0</v>
      </c>
      <c r="G4363">
        <f>(D4363*Ergebnis!$C$2*Ergebnis!$C$6)</f>
        <v>3.686672043681742</v>
      </c>
      <c r="H4363">
        <f>Ergebnis!$C$3/1000*Eigenverbrauch!E4363</f>
        <v>0.3842503878418414</v>
      </c>
      <c r="I4363">
        <f>Ergebnis!$C$4/1000*Eigenverbrauch!F4363</f>
        <v>0</v>
      </c>
      <c r="J4363">
        <f t="shared" si="204"/>
        <v>0.32661282966556521</v>
      </c>
      <c r="K4363">
        <f t="shared" si="205"/>
        <v>3.3600592140161769</v>
      </c>
      <c r="L4363">
        <f t="shared" si="206"/>
        <v>0</v>
      </c>
    </row>
    <row r="4364" spans="2:12" x14ac:dyDescent="0.35">
      <c r="B4364" s="30">
        <v>41090</v>
      </c>
      <c r="C4364" s="31" t="s">
        <v>69</v>
      </c>
      <c r="D4364" s="32">
        <v>4.2326606875826145E-4</v>
      </c>
      <c r="E4364" s="32">
        <v>0.126932124524646</v>
      </c>
      <c r="F4364">
        <v>0</v>
      </c>
      <c r="G4364">
        <f>(D4364*Ergebnis!$C$2*Ergebnis!$C$6)</f>
        <v>2.7766254110541952</v>
      </c>
      <c r="H4364">
        <f>Ergebnis!$C$3/1000*Eigenverbrauch!E4364</f>
        <v>0.38079637357393803</v>
      </c>
      <c r="I4364">
        <f>Ergebnis!$C$4/1000*Eigenverbrauch!F4364</f>
        <v>0</v>
      </c>
      <c r="J4364">
        <f t="shared" si="204"/>
        <v>0.32367691753784733</v>
      </c>
      <c r="K4364">
        <f t="shared" si="205"/>
        <v>2.4529484935163479</v>
      </c>
      <c r="L4364">
        <f t="shared" si="206"/>
        <v>0</v>
      </c>
    </row>
    <row r="4365" spans="2:12" x14ac:dyDescent="0.35">
      <c r="B4365" s="30">
        <v>41090</v>
      </c>
      <c r="C4365" s="31" t="s">
        <v>70</v>
      </c>
      <c r="D4365" s="32">
        <v>2.3860400316489167E-4</v>
      </c>
      <c r="E4365" s="32">
        <v>0.13342571243377238</v>
      </c>
      <c r="F4365">
        <v>0</v>
      </c>
      <c r="G4365">
        <f>(D4365*Ergebnis!$C$2*Ergebnis!$C$6)</f>
        <v>1.5652422607616894</v>
      </c>
      <c r="H4365">
        <f>Ergebnis!$C$3/1000*Eigenverbrauch!E4365</f>
        <v>0.40027713730131714</v>
      </c>
      <c r="I4365">
        <f>Ergebnis!$C$4/1000*Eigenverbrauch!F4365</f>
        <v>0</v>
      </c>
      <c r="J4365">
        <f t="shared" si="204"/>
        <v>0.34023556670611954</v>
      </c>
      <c r="K4365">
        <f t="shared" si="205"/>
        <v>1.2250066940555699</v>
      </c>
      <c r="L4365">
        <f t="shared" si="206"/>
        <v>0</v>
      </c>
    </row>
    <row r="4366" spans="2:12" x14ac:dyDescent="0.35">
      <c r="B4366" s="30">
        <v>41090</v>
      </c>
      <c r="C4366" s="31" t="s">
        <v>71</v>
      </c>
      <c r="D4366" s="32">
        <v>7.1256471274103967E-5</v>
      </c>
      <c r="E4366" s="32">
        <v>0.1443263979564032</v>
      </c>
      <c r="F4366">
        <v>0</v>
      </c>
      <c r="G4366">
        <f>(D4366*Ergebnis!$C$2*Ergebnis!$C$6)</f>
        <v>0.46744245155812203</v>
      </c>
      <c r="H4366">
        <f>Ergebnis!$C$3/1000*Eigenverbrauch!E4366</f>
        <v>0.43297919386920958</v>
      </c>
      <c r="I4366">
        <f>Ergebnis!$C$4/1000*Eigenverbrauch!F4366</f>
        <v>0</v>
      </c>
      <c r="J4366">
        <f t="shared" si="204"/>
        <v>0.36803231478882814</v>
      </c>
      <c r="K4366">
        <f t="shared" si="205"/>
        <v>9.9410136769293889E-2</v>
      </c>
      <c r="L4366">
        <f t="shared" si="206"/>
        <v>0</v>
      </c>
    </row>
    <row r="4367" spans="2:12" x14ac:dyDescent="0.35">
      <c r="B4367" s="30">
        <v>41090</v>
      </c>
      <c r="C4367" s="31" t="s">
        <v>72</v>
      </c>
      <c r="D4367" s="32">
        <v>3.3998013785024509E-5</v>
      </c>
      <c r="E4367" s="32">
        <v>0.14272460866360853</v>
      </c>
      <c r="F4367">
        <v>0</v>
      </c>
      <c r="G4367">
        <f>(D4367*Ergebnis!$C$2*Ergebnis!$C$6)</f>
        <v>0.22302697042976077</v>
      </c>
      <c r="H4367">
        <f>Ergebnis!$C$3/1000*Eigenverbrauch!E4367</f>
        <v>0.4281738259908256</v>
      </c>
      <c r="I4367">
        <f>Ergebnis!$C$4/1000*Eigenverbrauch!F4367</f>
        <v>0</v>
      </c>
      <c r="J4367">
        <f t="shared" si="204"/>
        <v>0.18957292486529664</v>
      </c>
      <c r="K4367">
        <f t="shared" si="205"/>
        <v>3.345404556446413E-2</v>
      </c>
      <c r="L4367">
        <f t="shared" si="206"/>
        <v>0</v>
      </c>
    </row>
    <row r="4368" spans="2:12" x14ac:dyDescent="0.35">
      <c r="B4368" s="30">
        <v>41090</v>
      </c>
      <c r="C4368" s="31" t="s">
        <v>73</v>
      </c>
      <c r="D4368" s="32">
        <v>1.6249630718596403E-5</v>
      </c>
      <c r="E4368" s="32">
        <v>0.13364461471295067</v>
      </c>
      <c r="F4368">
        <v>0</v>
      </c>
      <c r="G4368">
        <f>(D4368*Ergebnis!$C$2*Ergebnis!$C$6)</f>
        <v>0.1065975775139924</v>
      </c>
      <c r="H4368">
        <f>Ergebnis!$C$3/1000*Eigenverbrauch!E4368</f>
        <v>0.40093384413885202</v>
      </c>
      <c r="I4368">
        <f>Ergebnis!$C$4/1000*Eigenverbrauch!F4368</f>
        <v>0</v>
      </c>
      <c r="J4368">
        <f t="shared" si="204"/>
        <v>9.0607940886893543E-2</v>
      </c>
      <c r="K4368">
        <f t="shared" si="205"/>
        <v>1.598963662709886E-2</v>
      </c>
      <c r="L4368">
        <f t="shared" si="206"/>
        <v>0</v>
      </c>
    </row>
    <row r="4369" spans="2:12" x14ac:dyDescent="0.35">
      <c r="B4369" s="30">
        <v>41090</v>
      </c>
      <c r="C4369" s="31" t="s">
        <v>74</v>
      </c>
      <c r="D4369" s="32">
        <v>7.7567007475500622E-7</v>
      </c>
      <c r="E4369" s="32">
        <v>0.12537716212470457</v>
      </c>
      <c r="F4369">
        <v>0</v>
      </c>
      <c r="G4369">
        <f>(D4369*Ergebnis!$C$2*Ergebnis!$C$6)</f>
        <v>5.0883956903928409E-3</v>
      </c>
      <c r="H4369">
        <f>Ergebnis!$C$3/1000*Eigenverbrauch!E4369</f>
        <v>0.3761314863741137</v>
      </c>
      <c r="I4369">
        <f>Ergebnis!$C$4/1000*Eigenverbrauch!F4369</f>
        <v>0</v>
      </c>
      <c r="J4369">
        <f t="shared" si="204"/>
        <v>4.3251363368339143E-3</v>
      </c>
      <c r="K4369">
        <f t="shared" si="205"/>
        <v>7.6325935355892657E-4</v>
      </c>
      <c r="L4369">
        <f t="shared" si="206"/>
        <v>0</v>
      </c>
    </row>
    <row r="4370" spans="2:12" x14ac:dyDescent="0.35">
      <c r="B4370" s="30">
        <v>41090</v>
      </c>
      <c r="C4370" s="31" t="s">
        <v>75</v>
      </c>
      <c r="D4370" s="32">
        <v>0</v>
      </c>
      <c r="E4370" s="32">
        <v>0.11774798266313997</v>
      </c>
      <c r="F4370">
        <v>0</v>
      </c>
      <c r="G4370">
        <f>(D4370*Ergebnis!$C$2*Ergebnis!$C$6)</f>
        <v>0</v>
      </c>
      <c r="H4370">
        <f>Ergebnis!$C$3/1000*Eigenverbrauch!E4370</f>
        <v>0.35324394798941994</v>
      </c>
      <c r="I4370">
        <f>Ergebnis!$C$4/1000*Eigenverbrauch!F4370</f>
        <v>0</v>
      </c>
      <c r="J4370">
        <f t="shared" si="204"/>
        <v>0</v>
      </c>
      <c r="K4370">
        <f t="shared" si="205"/>
        <v>0</v>
      </c>
      <c r="L4370">
        <f t="shared" si="206"/>
        <v>0</v>
      </c>
    </row>
    <row r="4371" spans="2:12" x14ac:dyDescent="0.35">
      <c r="B4371" s="30">
        <v>41090</v>
      </c>
      <c r="C4371" s="31" t="s">
        <v>76</v>
      </c>
      <c r="D4371" s="32">
        <v>0</v>
      </c>
      <c r="E4371" s="32">
        <v>0.10868939553862848</v>
      </c>
      <c r="F4371">
        <v>0</v>
      </c>
      <c r="G4371">
        <f>(D4371*Ergebnis!$C$2*Ergebnis!$C$6)</f>
        <v>0</v>
      </c>
      <c r="H4371">
        <f>Ergebnis!$C$3/1000*Eigenverbrauch!E4371</f>
        <v>0.32606818661588544</v>
      </c>
      <c r="I4371">
        <f>Ergebnis!$C$4/1000*Eigenverbrauch!F4371</f>
        <v>0</v>
      </c>
      <c r="J4371">
        <f t="shared" si="204"/>
        <v>0</v>
      </c>
      <c r="K4371">
        <f t="shared" si="205"/>
        <v>0</v>
      </c>
      <c r="L4371">
        <f t="shared" si="206"/>
        <v>0</v>
      </c>
    </row>
    <row r="4372" spans="2:12" x14ac:dyDescent="0.35">
      <c r="B4372" s="30">
        <v>41091</v>
      </c>
      <c r="C4372" s="31" t="s">
        <v>53</v>
      </c>
      <c r="D4372" s="32">
        <v>0</v>
      </c>
      <c r="E4372" s="32">
        <v>9.7092449349927751E-2</v>
      </c>
      <c r="F4372">
        <v>0</v>
      </c>
      <c r="G4372">
        <f>(D4372*Ergebnis!$C$2*Ergebnis!$C$6)</f>
        <v>0</v>
      </c>
      <c r="H4372">
        <f>Ergebnis!$C$3/1000*Eigenverbrauch!E4372</f>
        <v>0.29127734804978322</v>
      </c>
      <c r="I4372">
        <f>Ergebnis!$C$4/1000*Eigenverbrauch!F4372</f>
        <v>0</v>
      </c>
      <c r="J4372">
        <f t="shared" si="204"/>
        <v>0</v>
      </c>
      <c r="K4372">
        <f t="shared" si="205"/>
        <v>0</v>
      </c>
      <c r="L4372">
        <f t="shared" si="206"/>
        <v>0</v>
      </c>
    </row>
    <row r="4373" spans="2:12" x14ac:dyDescent="0.35">
      <c r="B4373" s="30">
        <v>41091</v>
      </c>
      <c r="C4373" s="31" t="s">
        <v>54</v>
      </c>
      <c r="D4373" s="32">
        <v>0</v>
      </c>
      <c r="E4373" s="32">
        <v>8.7272812063187169E-2</v>
      </c>
      <c r="F4373">
        <v>0</v>
      </c>
      <c r="G4373">
        <f>(D4373*Ergebnis!$C$2*Ergebnis!$C$6)</f>
        <v>0</v>
      </c>
      <c r="H4373">
        <f>Ergebnis!$C$3/1000*Eigenverbrauch!E4373</f>
        <v>0.26181843618956152</v>
      </c>
      <c r="I4373">
        <f>Ergebnis!$C$4/1000*Eigenverbrauch!F4373</f>
        <v>0</v>
      </c>
      <c r="J4373">
        <f t="shared" si="204"/>
        <v>0</v>
      </c>
      <c r="K4373">
        <f t="shared" si="205"/>
        <v>0</v>
      </c>
      <c r="L4373">
        <f t="shared" si="206"/>
        <v>0</v>
      </c>
    </row>
    <row r="4374" spans="2:12" x14ac:dyDescent="0.35">
      <c r="B4374" s="30">
        <v>41091</v>
      </c>
      <c r="C4374" s="31" t="s">
        <v>55</v>
      </c>
      <c r="D4374" s="32">
        <v>0</v>
      </c>
      <c r="E4374" s="32">
        <v>7.9739848459693841E-2</v>
      </c>
      <c r="F4374">
        <v>0</v>
      </c>
      <c r="G4374">
        <f>(D4374*Ergebnis!$C$2*Ergebnis!$C$6)</f>
        <v>0</v>
      </c>
      <c r="H4374">
        <f>Ergebnis!$C$3/1000*Eigenverbrauch!E4374</f>
        <v>0.23921954537908152</v>
      </c>
      <c r="I4374">
        <f>Ergebnis!$C$4/1000*Eigenverbrauch!F4374</f>
        <v>0</v>
      </c>
      <c r="J4374">
        <f t="shared" si="204"/>
        <v>0</v>
      </c>
      <c r="K4374">
        <f t="shared" si="205"/>
        <v>0</v>
      </c>
      <c r="L4374">
        <f t="shared" si="206"/>
        <v>0</v>
      </c>
    </row>
    <row r="4375" spans="2:12" x14ac:dyDescent="0.35">
      <c r="B4375" s="30">
        <v>41091</v>
      </c>
      <c r="C4375" s="31" t="s">
        <v>56</v>
      </c>
      <c r="D4375" s="32">
        <v>0</v>
      </c>
      <c r="E4375" s="32">
        <v>7.5079937393861124E-2</v>
      </c>
      <c r="F4375">
        <v>0</v>
      </c>
      <c r="G4375">
        <f>(D4375*Ergebnis!$C$2*Ergebnis!$C$6)</f>
        <v>0</v>
      </c>
      <c r="H4375">
        <f>Ergebnis!$C$3/1000*Eigenverbrauch!E4375</f>
        <v>0.22523981218158337</v>
      </c>
      <c r="I4375">
        <f>Ergebnis!$C$4/1000*Eigenverbrauch!F4375</f>
        <v>0</v>
      </c>
      <c r="J4375">
        <f t="shared" si="204"/>
        <v>0</v>
      </c>
      <c r="K4375">
        <f t="shared" si="205"/>
        <v>0</v>
      </c>
      <c r="L4375">
        <f t="shared" si="206"/>
        <v>0</v>
      </c>
    </row>
    <row r="4376" spans="2:12" x14ac:dyDescent="0.35">
      <c r="B4376" s="30">
        <v>41091</v>
      </c>
      <c r="C4376" s="31" t="s">
        <v>57</v>
      </c>
      <c r="D4376" s="32">
        <v>0</v>
      </c>
      <c r="E4376" s="32">
        <v>7.5508994240145733E-2</v>
      </c>
      <c r="F4376">
        <v>0</v>
      </c>
      <c r="G4376">
        <f>(D4376*Ergebnis!$C$2*Ergebnis!$C$6)</f>
        <v>0</v>
      </c>
      <c r="H4376">
        <f>Ergebnis!$C$3/1000*Eigenverbrauch!E4376</f>
        <v>0.2265269827204372</v>
      </c>
      <c r="I4376">
        <f>Ergebnis!$C$4/1000*Eigenverbrauch!F4376</f>
        <v>0</v>
      </c>
      <c r="J4376">
        <f t="shared" si="204"/>
        <v>0</v>
      </c>
      <c r="K4376">
        <f t="shared" si="205"/>
        <v>0</v>
      </c>
      <c r="L4376">
        <f t="shared" si="206"/>
        <v>0</v>
      </c>
    </row>
    <row r="4377" spans="2:12" x14ac:dyDescent="0.35">
      <c r="B4377" s="30">
        <v>41091</v>
      </c>
      <c r="C4377" s="31" t="s">
        <v>58</v>
      </c>
      <c r="D4377" s="32">
        <v>6.3105362013966608E-7</v>
      </c>
      <c r="E4377" s="32">
        <v>8.1259885327604559E-2</v>
      </c>
      <c r="F4377">
        <v>0</v>
      </c>
      <c r="G4377">
        <f>(D4377*Ergebnis!$C$2*Ergebnis!$C$6)</f>
        <v>4.1397117481162095E-3</v>
      </c>
      <c r="H4377">
        <f>Ergebnis!$C$3/1000*Eigenverbrauch!E4377</f>
        <v>0.24377965598281368</v>
      </c>
      <c r="I4377">
        <f>Ergebnis!$C$4/1000*Eigenverbrauch!F4377</f>
        <v>0</v>
      </c>
      <c r="J4377">
        <f t="shared" si="204"/>
        <v>3.5187549858987778E-3</v>
      </c>
      <c r="K4377">
        <f t="shared" si="205"/>
        <v>6.2095676221743173E-4</v>
      </c>
      <c r="L4377">
        <f t="shared" si="206"/>
        <v>0</v>
      </c>
    </row>
    <row r="4378" spans="2:12" x14ac:dyDescent="0.35">
      <c r="B4378" s="30">
        <v>41091</v>
      </c>
      <c r="C4378" s="31" t="s">
        <v>59</v>
      </c>
      <c r="D4378" s="32">
        <v>1.117490785663992E-5</v>
      </c>
      <c r="E4378" s="32">
        <v>9.2279392033793414E-2</v>
      </c>
      <c r="F4378">
        <v>0</v>
      </c>
      <c r="G4378">
        <f>(D4378*Ergebnis!$C$2*Ergebnis!$C$6)</f>
        <v>7.3307395539557868E-2</v>
      </c>
      <c r="H4378">
        <f>Ergebnis!$C$3/1000*Eigenverbrauch!E4378</f>
        <v>0.27683817610138023</v>
      </c>
      <c r="I4378">
        <f>Ergebnis!$C$4/1000*Eigenverbrauch!F4378</f>
        <v>0</v>
      </c>
      <c r="J4378">
        <f t="shared" si="204"/>
        <v>6.2311286208624188E-2</v>
      </c>
      <c r="K4378">
        <f t="shared" si="205"/>
        <v>1.099610933093368E-2</v>
      </c>
      <c r="L4378">
        <f t="shared" si="206"/>
        <v>0</v>
      </c>
    </row>
    <row r="4379" spans="2:12" x14ac:dyDescent="0.35">
      <c r="B4379" s="30">
        <v>41091</v>
      </c>
      <c r="C4379" s="31" t="s">
        <v>60</v>
      </c>
      <c r="D4379" s="32">
        <v>2.4045772317405193E-5</v>
      </c>
      <c r="E4379" s="32">
        <v>0.10556785164458865</v>
      </c>
      <c r="F4379">
        <v>0</v>
      </c>
      <c r="G4379">
        <f>(D4379*Ergebnis!$C$2*Ergebnis!$C$6)</f>
        <v>0.15774026640217806</v>
      </c>
      <c r="H4379">
        <f>Ergebnis!$C$3/1000*Eigenverbrauch!E4379</f>
        <v>0.31670355493376595</v>
      </c>
      <c r="I4379">
        <f>Ergebnis!$C$4/1000*Eigenverbrauch!F4379</f>
        <v>0</v>
      </c>
      <c r="J4379">
        <f t="shared" si="204"/>
        <v>0.13407922644185136</v>
      </c>
      <c r="K4379">
        <f t="shared" si="205"/>
        <v>2.3661039960326702E-2</v>
      </c>
      <c r="L4379">
        <f t="shared" si="206"/>
        <v>0</v>
      </c>
    </row>
    <row r="4380" spans="2:12" x14ac:dyDescent="0.35">
      <c r="B4380" s="30">
        <v>41091</v>
      </c>
      <c r="C4380" s="31" t="s">
        <v>61</v>
      </c>
      <c r="D4380" s="32">
        <v>1.0743687882877815E-4</v>
      </c>
      <c r="E4380" s="32">
        <v>0.13100555937430827</v>
      </c>
      <c r="F4380">
        <v>0</v>
      </c>
      <c r="G4380">
        <f>(D4380*Ergebnis!$C$2*Ergebnis!$C$6)</f>
        <v>0.70478592511678462</v>
      </c>
      <c r="H4380">
        <f>Ergebnis!$C$3/1000*Eigenverbrauch!E4380</f>
        <v>0.39301667812292485</v>
      </c>
      <c r="I4380">
        <f>Ergebnis!$C$4/1000*Eigenverbrauch!F4380</f>
        <v>0</v>
      </c>
      <c r="J4380">
        <f t="shared" si="204"/>
        <v>0.3340641764044861</v>
      </c>
      <c r="K4380">
        <f t="shared" si="205"/>
        <v>0.37072174871229852</v>
      </c>
      <c r="L4380">
        <f t="shared" si="206"/>
        <v>0</v>
      </c>
    </row>
    <row r="4381" spans="2:12" x14ac:dyDescent="0.35">
      <c r="B4381" s="30">
        <v>41091</v>
      </c>
      <c r="C4381" s="31" t="s">
        <v>62</v>
      </c>
      <c r="D4381" s="32">
        <v>3.270303916869624E-4</v>
      </c>
      <c r="E4381" s="32">
        <v>0.15356056707555055</v>
      </c>
      <c r="F4381">
        <v>0</v>
      </c>
      <c r="G4381">
        <f>(D4381*Ergebnis!$C$2*Ergebnis!$C$6)</f>
        <v>2.1453193694664732</v>
      </c>
      <c r="H4381">
        <f>Ergebnis!$C$3/1000*Eigenverbrauch!E4381</f>
        <v>0.46068170122665164</v>
      </c>
      <c r="I4381">
        <f>Ergebnis!$C$4/1000*Eigenverbrauch!F4381</f>
        <v>0</v>
      </c>
      <c r="J4381">
        <f t="shared" si="204"/>
        <v>0.39157944604265388</v>
      </c>
      <c r="K4381">
        <f t="shared" si="205"/>
        <v>1.7537399234238193</v>
      </c>
      <c r="L4381">
        <f t="shared" si="206"/>
        <v>0</v>
      </c>
    </row>
    <row r="4382" spans="2:12" x14ac:dyDescent="0.35">
      <c r="B4382" s="30">
        <v>41091</v>
      </c>
      <c r="C4382" s="31" t="s">
        <v>63</v>
      </c>
      <c r="D4382" s="32">
        <v>5.2076385306983985E-4</v>
      </c>
      <c r="E4382" s="32">
        <v>0.16291517374186384</v>
      </c>
      <c r="F4382">
        <v>0</v>
      </c>
      <c r="G4382">
        <f>(D4382*Ergebnis!$C$2*Ergebnis!$C$6)</f>
        <v>3.4162108761381496</v>
      </c>
      <c r="H4382">
        <f>Ergebnis!$C$3/1000*Eigenverbrauch!E4382</f>
        <v>0.48874552122559156</v>
      </c>
      <c r="I4382">
        <f>Ergebnis!$C$4/1000*Eigenverbrauch!F4382</f>
        <v>0</v>
      </c>
      <c r="J4382">
        <f t="shared" si="204"/>
        <v>0.41543369304175282</v>
      </c>
      <c r="K4382">
        <f t="shared" si="205"/>
        <v>3.000777183096397</v>
      </c>
      <c r="L4382">
        <f t="shared" si="206"/>
        <v>0</v>
      </c>
    </row>
    <row r="4383" spans="2:12" x14ac:dyDescent="0.35">
      <c r="B4383" s="30">
        <v>41091</v>
      </c>
      <c r="C4383" s="31" t="s">
        <v>64</v>
      </c>
      <c r="D4383" s="32">
        <v>6.8220840422223783E-4</v>
      </c>
      <c r="E4383" s="32">
        <v>0.16997288384792136</v>
      </c>
      <c r="F4383">
        <v>0</v>
      </c>
      <c r="G4383">
        <f>(D4383*Ergebnis!$C$2*Ergebnis!$C$6)</f>
        <v>4.4752871316978799</v>
      </c>
      <c r="H4383">
        <f>Ergebnis!$C$3/1000*Eigenverbrauch!E4383</f>
        <v>0.50991865154376415</v>
      </c>
      <c r="I4383">
        <f>Ergebnis!$C$4/1000*Eigenverbrauch!F4383</f>
        <v>0</v>
      </c>
      <c r="J4383">
        <f t="shared" si="204"/>
        <v>0.43343085381219953</v>
      </c>
      <c r="K4383">
        <f t="shared" si="205"/>
        <v>4.0418562778856808</v>
      </c>
      <c r="L4383">
        <f t="shared" si="206"/>
        <v>0</v>
      </c>
    </row>
    <row r="4384" spans="2:12" x14ac:dyDescent="0.35">
      <c r="B4384" s="30">
        <v>41091</v>
      </c>
      <c r="C4384" s="31" t="s">
        <v>65</v>
      </c>
      <c r="D4384" s="32">
        <v>7.3190387680823648E-4</v>
      </c>
      <c r="E4384" s="32">
        <v>0.16503726677228589</v>
      </c>
      <c r="F4384">
        <v>0</v>
      </c>
      <c r="G4384">
        <f>(D4384*Ergebnis!$C$2*Ergebnis!$C$6)</f>
        <v>4.8012894318620312</v>
      </c>
      <c r="H4384">
        <f>Ergebnis!$C$3/1000*Eigenverbrauch!E4384</f>
        <v>0.49511180031685764</v>
      </c>
      <c r="I4384">
        <f>Ergebnis!$C$4/1000*Eigenverbrauch!F4384</f>
        <v>0</v>
      </c>
      <c r="J4384">
        <f t="shared" si="204"/>
        <v>0.42084503026932901</v>
      </c>
      <c r="K4384">
        <f t="shared" si="205"/>
        <v>4.380444401592702</v>
      </c>
      <c r="L4384">
        <f t="shared" si="206"/>
        <v>0</v>
      </c>
    </row>
    <row r="4385" spans="2:12" x14ac:dyDescent="0.35">
      <c r="B4385" s="30">
        <v>41091</v>
      </c>
      <c r="C4385" s="31" t="s">
        <v>66</v>
      </c>
      <c r="D4385" s="32">
        <v>7.0578088632453821E-4</v>
      </c>
      <c r="E4385" s="32">
        <v>0.15109305961684916</v>
      </c>
      <c r="F4385">
        <v>0</v>
      </c>
      <c r="G4385">
        <f>(D4385*Ergebnis!$C$2*Ergebnis!$C$6)</f>
        <v>4.6299226142889705</v>
      </c>
      <c r="H4385">
        <f>Ergebnis!$C$3/1000*Eigenverbrauch!E4385</f>
        <v>0.45327917885054747</v>
      </c>
      <c r="I4385">
        <f>Ergebnis!$C$4/1000*Eigenverbrauch!F4385</f>
        <v>0</v>
      </c>
      <c r="J4385">
        <f t="shared" si="204"/>
        <v>0.38528730202296535</v>
      </c>
      <c r="K4385">
        <f t="shared" si="205"/>
        <v>4.2446353122660048</v>
      </c>
      <c r="L4385">
        <f t="shared" si="206"/>
        <v>0</v>
      </c>
    </row>
    <row r="4386" spans="2:12" x14ac:dyDescent="0.35">
      <c r="B4386" s="30">
        <v>41091</v>
      </c>
      <c r="C4386" s="31" t="s">
        <v>67</v>
      </c>
      <c r="D4386" s="32">
        <v>6.5588820948224587E-4</v>
      </c>
      <c r="E4386" s="32">
        <v>0.13841927007539973</v>
      </c>
      <c r="F4386">
        <v>0</v>
      </c>
      <c r="G4386">
        <f>(D4386*Ergebnis!$C$2*Ergebnis!$C$6)</f>
        <v>4.3026266542035332</v>
      </c>
      <c r="H4386">
        <f>Ergebnis!$C$3/1000*Eigenverbrauch!E4386</f>
        <v>0.41525781022619918</v>
      </c>
      <c r="I4386">
        <f>Ergebnis!$C$4/1000*Eigenverbrauch!F4386</f>
        <v>0</v>
      </c>
      <c r="J4386">
        <f t="shared" si="204"/>
        <v>0.35296913869226931</v>
      </c>
      <c r="K4386">
        <f t="shared" si="205"/>
        <v>3.9496575155112641</v>
      </c>
      <c r="L4386">
        <f t="shared" si="206"/>
        <v>0</v>
      </c>
    </row>
    <row r="4387" spans="2:12" x14ac:dyDescent="0.35">
      <c r="B4387" s="30">
        <v>41091</v>
      </c>
      <c r="C4387" s="31" t="s">
        <v>68</v>
      </c>
      <c r="D4387" s="32">
        <v>5.6133534206465258E-4</v>
      </c>
      <c r="E4387" s="32">
        <v>0.12907708868717968</v>
      </c>
      <c r="F4387">
        <v>0</v>
      </c>
      <c r="G4387">
        <f>(D4387*Ergebnis!$C$2*Ergebnis!$C$6)</f>
        <v>3.6823598439441207</v>
      </c>
      <c r="H4387">
        <f>Ergebnis!$C$3/1000*Eigenverbrauch!E4387</f>
        <v>0.38723126606153901</v>
      </c>
      <c r="I4387">
        <f>Ergebnis!$C$4/1000*Eigenverbrauch!F4387</f>
        <v>0</v>
      </c>
      <c r="J4387">
        <f t="shared" si="204"/>
        <v>0.32914657615230813</v>
      </c>
      <c r="K4387">
        <f t="shared" si="205"/>
        <v>3.3532132677918125</v>
      </c>
      <c r="L4387">
        <f t="shared" si="206"/>
        <v>0</v>
      </c>
    </row>
    <row r="4388" spans="2:12" x14ac:dyDescent="0.35">
      <c r="B4388" s="30">
        <v>41091</v>
      </c>
      <c r="C4388" s="31" t="s">
        <v>69</v>
      </c>
      <c r="D4388" s="32">
        <v>4.1858575440889225E-4</v>
      </c>
      <c r="E4388" s="32">
        <v>0.13055834013506398</v>
      </c>
      <c r="F4388">
        <v>0</v>
      </c>
      <c r="G4388">
        <f>(D4388*Ergebnis!$C$2*Ergebnis!$C$6)</f>
        <v>2.7459225489223331</v>
      </c>
      <c r="H4388">
        <f>Ergebnis!$C$3/1000*Eigenverbrauch!E4388</f>
        <v>0.39167502040519198</v>
      </c>
      <c r="I4388">
        <f>Ergebnis!$C$4/1000*Eigenverbrauch!F4388</f>
        <v>0</v>
      </c>
      <c r="J4388">
        <f t="shared" si="204"/>
        <v>0.33292376734441315</v>
      </c>
      <c r="K4388">
        <f t="shared" si="205"/>
        <v>2.4129987815779201</v>
      </c>
      <c r="L4388">
        <f t="shared" si="206"/>
        <v>0</v>
      </c>
    </row>
    <row r="4389" spans="2:12" x14ac:dyDescent="0.35">
      <c r="B4389" s="30">
        <v>41091</v>
      </c>
      <c r="C4389" s="31" t="s">
        <v>70</v>
      </c>
      <c r="D4389" s="32">
        <v>2.3710525081705995E-4</v>
      </c>
      <c r="E4389" s="32">
        <v>0.13591821734678641</v>
      </c>
      <c r="F4389">
        <v>0</v>
      </c>
      <c r="G4389">
        <f>(D4389*Ergebnis!$C$2*Ergebnis!$C$6)</f>
        <v>1.5554104453599134</v>
      </c>
      <c r="H4389">
        <f>Ergebnis!$C$3/1000*Eigenverbrauch!E4389</f>
        <v>0.40775465204035921</v>
      </c>
      <c r="I4389">
        <f>Ergebnis!$C$4/1000*Eigenverbrauch!F4389</f>
        <v>0</v>
      </c>
      <c r="J4389">
        <f t="shared" si="204"/>
        <v>0.34659145423430532</v>
      </c>
      <c r="K4389">
        <f t="shared" si="205"/>
        <v>1.208818991125608</v>
      </c>
      <c r="L4389">
        <f t="shared" si="206"/>
        <v>0</v>
      </c>
    </row>
    <row r="4390" spans="2:12" x14ac:dyDescent="0.35">
      <c r="B4390" s="30">
        <v>41091</v>
      </c>
      <c r="C4390" s="31" t="s">
        <v>71</v>
      </c>
      <c r="D4390" s="32">
        <v>7.3688657101725588E-5</v>
      </c>
      <c r="E4390" s="32">
        <v>0.14416028337851433</v>
      </c>
      <c r="F4390">
        <v>0</v>
      </c>
      <c r="G4390">
        <f>(D4390*Ergebnis!$C$2*Ergebnis!$C$6)</f>
        <v>0.48339759058731985</v>
      </c>
      <c r="H4390">
        <f>Ergebnis!$C$3/1000*Eigenverbrauch!E4390</f>
        <v>0.43248085013554299</v>
      </c>
      <c r="I4390">
        <f>Ergebnis!$C$4/1000*Eigenverbrauch!F4390</f>
        <v>0</v>
      </c>
      <c r="J4390">
        <f t="shared" si="204"/>
        <v>0.36760872261521155</v>
      </c>
      <c r="K4390">
        <f t="shared" si="205"/>
        <v>0.1157888679721083</v>
      </c>
      <c r="L4390">
        <f t="shared" si="206"/>
        <v>0</v>
      </c>
    </row>
    <row r="4391" spans="2:12" x14ac:dyDescent="0.35">
      <c r="B4391" s="30">
        <v>41091</v>
      </c>
      <c r="C4391" s="31" t="s">
        <v>72</v>
      </c>
      <c r="D4391" s="32">
        <v>3.6246142306772071E-5</v>
      </c>
      <c r="E4391" s="32">
        <v>0.15149044386106639</v>
      </c>
      <c r="F4391">
        <v>0</v>
      </c>
      <c r="G4391">
        <f>(D4391*Ergebnis!$C$2*Ergebnis!$C$6)</f>
        <v>0.23777469353242478</v>
      </c>
      <c r="H4391">
        <f>Ergebnis!$C$3/1000*Eigenverbrauch!E4391</f>
        <v>0.45447133158319919</v>
      </c>
      <c r="I4391">
        <f>Ergebnis!$C$4/1000*Eigenverbrauch!F4391</f>
        <v>0</v>
      </c>
      <c r="J4391">
        <f t="shared" si="204"/>
        <v>0.20210848950256105</v>
      </c>
      <c r="K4391">
        <f t="shared" si="205"/>
        <v>3.566620402986373E-2</v>
      </c>
      <c r="L4391">
        <f t="shared" si="206"/>
        <v>0</v>
      </c>
    </row>
    <row r="4392" spans="2:12" x14ac:dyDescent="0.35">
      <c r="B4392" s="30">
        <v>41091</v>
      </c>
      <c r="C4392" s="31" t="s">
        <v>73</v>
      </c>
      <c r="D4392" s="32">
        <v>1.6683480082442424E-5</v>
      </c>
      <c r="E4392" s="32">
        <v>0.15672141495655403</v>
      </c>
      <c r="F4392">
        <v>0</v>
      </c>
      <c r="G4392">
        <f>(D4392*Ergebnis!$C$2*Ergebnis!$C$6)</f>
        <v>0.1094436293408223</v>
      </c>
      <c r="H4392">
        <f>Ergebnis!$C$3/1000*Eigenverbrauch!E4392</f>
        <v>0.47016424486966213</v>
      </c>
      <c r="I4392">
        <f>Ergebnis!$C$4/1000*Eigenverbrauch!F4392</f>
        <v>0</v>
      </c>
      <c r="J4392">
        <f t="shared" si="204"/>
        <v>9.3027084939698954E-2</v>
      </c>
      <c r="K4392">
        <f t="shared" si="205"/>
        <v>1.6416544401123348E-2</v>
      </c>
      <c r="L4392">
        <f t="shared" si="206"/>
        <v>0</v>
      </c>
    </row>
    <row r="4393" spans="2:12" x14ac:dyDescent="0.35">
      <c r="B4393" s="30">
        <v>41091</v>
      </c>
      <c r="C4393" s="31" t="s">
        <v>74</v>
      </c>
      <c r="D4393" s="32">
        <v>7.2308227307670071E-7</v>
      </c>
      <c r="E4393" s="32">
        <v>0.14367130176385812</v>
      </c>
      <c r="F4393">
        <v>0</v>
      </c>
      <c r="G4393">
        <f>(D4393*Ergebnis!$C$2*Ergebnis!$C$6)</f>
        <v>4.7434197113831568E-3</v>
      </c>
      <c r="H4393">
        <f>Ergebnis!$C$3/1000*Eigenverbrauch!E4393</f>
        <v>0.43101390529157435</v>
      </c>
      <c r="I4393">
        <f>Ergebnis!$C$4/1000*Eigenverbrauch!F4393</f>
        <v>0</v>
      </c>
      <c r="J4393">
        <f t="shared" si="204"/>
        <v>4.0319067546756831E-3</v>
      </c>
      <c r="K4393">
        <f t="shared" si="205"/>
        <v>7.1151295670747374E-4</v>
      </c>
      <c r="L4393">
        <f t="shared" si="206"/>
        <v>0</v>
      </c>
    </row>
    <row r="4394" spans="2:12" x14ac:dyDescent="0.35">
      <c r="B4394" s="30">
        <v>41091</v>
      </c>
      <c r="C4394" s="31" t="s">
        <v>75</v>
      </c>
      <c r="D4394" s="32">
        <v>0</v>
      </c>
      <c r="E4394" s="32">
        <v>0.12176451253663798</v>
      </c>
      <c r="F4394">
        <v>0</v>
      </c>
      <c r="G4394">
        <f>(D4394*Ergebnis!$C$2*Ergebnis!$C$6)</f>
        <v>0</v>
      </c>
      <c r="H4394">
        <f>Ergebnis!$C$3/1000*Eigenverbrauch!E4394</f>
        <v>0.3652935376099139</v>
      </c>
      <c r="I4394">
        <f>Ergebnis!$C$4/1000*Eigenverbrauch!F4394</f>
        <v>0</v>
      </c>
      <c r="J4394">
        <f t="shared" si="204"/>
        <v>0</v>
      </c>
      <c r="K4394">
        <f t="shared" si="205"/>
        <v>0</v>
      </c>
      <c r="L4394">
        <f t="shared" si="206"/>
        <v>0</v>
      </c>
    </row>
    <row r="4395" spans="2:12" x14ac:dyDescent="0.35">
      <c r="B4395" s="30">
        <v>41091</v>
      </c>
      <c r="C4395" s="31" t="s">
        <v>76</v>
      </c>
      <c r="D4395" s="32">
        <v>0</v>
      </c>
      <c r="E4395" s="32">
        <v>9.8597192383851409E-2</v>
      </c>
      <c r="F4395">
        <v>0</v>
      </c>
      <c r="G4395">
        <f>(D4395*Ergebnis!$C$2*Ergebnis!$C$6)</f>
        <v>0</v>
      </c>
      <c r="H4395">
        <f>Ergebnis!$C$3/1000*Eigenverbrauch!E4395</f>
        <v>0.29579157715155424</v>
      </c>
      <c r="I4395">
        <f>Ergebnis!$C$4/1000*Eigenverbrauch!F4395</f>
        <v>0</v>
      </c>
      <c r="J4395">
        <f t="shared" si="204"/>
        <v>0</v>
      </c>
      <c r="K4395">
        <f t="shared" si="205"/>
        <v>0</v>
      </c>
      <c r="L4395">
        <f t="shared" si="206"/>
        <v>0</v>
      </c>
    </row>
    <row r="4396" spans="2:12" x14ac:dyDescent="0.35">
      <c r="B4396" s="30">
        <v>41092</v>
      </c>
      <c r="C4396" s="31" t="s">
        <v>53</v>
      </c>
      <c r="D4396" s="32">
        <v>0</v>
      </c>
      <c r="E4396" s="32">
        <v>7.9927681825913893E-2</v>
      </c>
      <c r="F4396">
        <v>0</v>
      </c>
      <c r="G4396">
        <f>(D4396*Ergebnis!$C$2*Ergebnis!$C$6)</f>
        <v>0</v>
      </c>
      <c r="H4396">
        <f>Ergebnis!$C$3/1000*Eigenverbrauch!E4396</f>
        <v>0.23978304547774168</v>
      </c>
      <c r="I4396">
        <f>Ergebnis!$C$4/1000*Eigenverbrauch!F4396</f>
        <v>0</v>
      </c>
      <c r="J4396">
        <f t="shared" si="204"/>
        <v>0</v>
      </c>
      <c r="K4396">
        <f t="shared" si="205"/>
        <v>0</v>
      </c>
      <c r="L4396">
        <f t="shared" si="206"/>
        <v>0</v>
      </c>
    </row>
    <row r="4397" spans="2:12" x14ac:dyDescent="0.35">
      <c r="B4397" s="30">
        <v>41092</v>
      </c>
      <c r="C4397" s="31" t="s">
        <v>54</v>
      </c>
      <c r="D4397" s="32">
        <v>0</v>
      </c>
      <c r="E4397" s="32">
        <v>6.9220163308359409E-2</v>
      </c>
      <c r="F4397">
        <v>0</v>
      </c>
      <c r="G4397">
        <f>(D4397*Ergebnis!$C$2*Ergebnis!$C$6)</f>
        <v>0</v>
      </c>
      <c r="H4397">
        <f>Ergebnis!$C$3/1000*Eigenverbrauch!E4397</f>
        <v>0.20766048992507824</v>
      </c>
      <c r="I4397">
        <f>Ergebnis!$C$4/1000*Eigenverbrauch!F4397</f>
        <v>0</v>
      </c>
      <c r="J4397">
        <f t="shared" si="204"/>
        <v>0</v>
      </c>
      <c r="K4397">
        <f t="shared" si="205"/>
        <v>0</v>
      </c>
      <c r="L4397">
        <f t="shared" si="206"/>
        <v>0</v>
      </c>
    </row>
    <row r="4398" spans="2:12" x14ac:dyDescent="0.35">
      <c r="B4398" s="30">
        <v>41092</v>
      </c>
      <c r="C4398" s="31" t="s">
        <v>55</v>
      </c>
      <c r="D4398" s="32">
        <v>0</v>
      </c>
      <c r="E4398" s="32">
        <v>6.5537877174100201E-2</v>
      </c>
      <c r="F4398">
        <v>0</v>
      </c>
      <c r="G4398">
        <f>(D4398*Ergebnis!$C$2*Ergebnis!$C$6)</f>
        <v>0</v>
      </c>
      <c r="H4398">
        <f>Ergebnis!$C$3/1000*Eigenverbrauch!E4398</f>
        <v>0.1966136315223006</v>
      </c>
      <c r="I4398">
        <f>Ergebnis!$C$4/1000*Eigenverbrauch!F4398</f>
        <v>0</v>
      </c>
      <c r="J4398">
        <f t="shared" si="204"/>
        <v>0</v>
      </c>
      <c r="K4398">
        <f t="shared" si="205"/>
        <v>0</v>
      </c>
      <c r="L4398">
        <f t="shared" si="206"/>
        <v>0</v>
      </c>
    </row>
    <row r="4399" spans="2:12" x14ac:dyDescent="0.35">
      <c r="B4399" s="30">
        <v>41092</v>
      </c>
      <c r="C4399" s="31" t="s">
        <v>56</v>
      </c>
      <c r="D4399" s="32">
        <v>0</v>
      </c>
      <c r="E4399" s="32">
        <v>6.5494202510669716E-2</v>
      </c>
      <c r="F4399">
        <v>0</v>
      </c>
      <c r="G4399">
        <f>(D4399*Ergebnis!$C$2*Ergebnis!$C$6)</f>
        <v>0</v>
      </c>
      <c r="H4399">
        <f>Ergebnis!$C$3/1000*Eigenverbrauch!E4399</f>
        <v>0.19648260753200913</v>
      </c>
      <c r="I4399">
        <f>Ergebnis!$C$4/1000*Eigenverbrauch!F4399</f>
        <v>0</v>
      </c>
      <c r="J4399">
        <f t="shared" si="204"/>
        <v>0</v>
      </c>
      <c r="K4399">
        <f t="shared" si="205"/>
        <v>0</v>
      </c>
      <c r="L4399">
        <f t="shared" si="206"/>
        <v>0</v>
      </c>
    </row>
    <row r="4400" spans="2:12" x14ac:dyDescent="0.35">
      <c r="B4400" s="30">
        <v>41092</v>
      </c>
      <c r="C4400" s="31" t="s">
        <v>57</v>
      </c>
      <c r="D4400" s="32">
        <v>0</v>
      </c>
      <c r="E4400" s="32">
        <v>7.1075121591043566E-2</v>
      </c>
      <c r="F4400">
        <v>0</v>
      </c>
      <c r="G4400">
        <f>(D4400*Ergebnis!$C$2*Ergebnis!$C$6)</f>
        <v>0</v>
      </c>
      <c r="H4400">
        <f>Ergebnis!$C$3/1000*Eigenverbrauch!E4400</f>
        <v>0.2132253647731307</v>
      </c>
      <c r="I4400">
        <f>Ergebnis!$C$4/1000*Eigenverbrauch!F4400</f>
        <v>0</v>
      </c>
      <c r="J4400">
        <f t="shared" si="204"/>
        <v>0</v>
      </c>
      <c r="K4400">
        <f t="shared" si="205"/>
        <v>0</v>
      </c>
      <c r="L4400">
        <f t="shared" si="206"/>
        <v>0</v>
      </c>
    </row>
    <row r="4401" spans="2:12" x14ac:dyDescent="0.35">
      <c r="B4401" s="30">
        <v>41092</v>
      </c>
      <c r="C4401" s="31" t="s">
        <v>58</v>
      </c>
      <c r="D4401" s="32">
        <v>1.5776340503491652E-7</v>
      </c>
      <c r="E4401" s="32">
        <v>8.332939864235496E-2</v>
      </c>
      <c r="F4401">
        <v>0</v>
      </c>
      <c r="G4401">
        <f>(D4401*Ergebnis!$C$2*Ergebnis!$C$6)</f>
        <v>1.0349279370290524E-3</v>
      </c>
      <c r="H4401">
        <f>Ergebnis!$C$3/1000*Eigenverbrauch!E4401</f>
        <v>0.24998819592706489</v>
      </c>
      <c r="I4401">
        <f>Ergebnis!$C$4/1000*Eigenverbrauch!F4401</f>
        <v>0</v>
      </c>
      <c r="J4401">
        <f t="shared" si="204"/>
        <v>8.7968874647469445E-4</v>
      </c>
      <c r="K4401">
        <f t="shared" si="205"/>
        <v>1.5523919055435793E-4</v>
      </c>
      <c r="L4401">
        <f t="shared" si="206"/>
        <v>0</v>
      </c>
    </row>
    <row r="4402" spans="2:12" x14ac:dyDescent="0.35">
      <c r="B4402" s="30">
        <v>41092</v>
      </c>
      <c r="C4402" s="31" t="s">
        <v>59</v>
      </c>
      <c r="D4402" s="32">
        <v>1.106973225328331E-5</v>
      </c>
      <c r="E4402" s="32">
        <v>0.10251668683899223</v>
      </c>
      <c r="F4402">
        <v>0</v>
      </c>
      <c r="G4402">
        <f>(D4402*Ergebnis!$C$2*Ergebnis!$C$6)</f>
        <v>7.2617443581538516E-2</v>
      </c>
      <c r="H4402">
        <f>Ergebnis!$C$3/1000*Eigenverbrauch!E4402</f>
        <v>0.3075500605169767</v>
      </c>
      <c r="I4402">
        <f>Ergebnis!$C$4/1000*Eigenverbrauch!F4402</f>
        <v>0</v>
      </c>
      <c r="J4402">
        <f t="shared" si="204"/>
        <v>6.1724827044307734E-2</v>
      </c>
      <c r="K4402">
        <f t="shared" si="205"/>
        <v>1.0892616537230781E-2</v>
      </c>
      <c r="L4402">
        <f t="shared" si="206"/>
        <v>0</v>
      </c>
    </row>
    <row r="4403" spans="2:12" x14ac:dyDescent="0.35">
      <c r="B4403" s="30">
        <v>41092</v>
      </c>
      <c r="C4403" s="31" t="s">
        <v>60</v>
      </c>
      <c r="D4403" s="32">
        <v>2.8607764112998195E-5</v>
      </c>
      <c r="E4403" s="32">
        <v>0.11426954118242071</v>
      </c>
      <c r="F4403">
        <v>0</v>
      </c>
      <c r="G4403">
        <f>(D4403*Ergebnis!$C$2*Ergebnis!$C$6)</f>
        <v>0.18766693258126815</v>
      </c>
      <c r="H4403">
        <f>Ergebnis!$C$3/1000*Eigenverbrauch!E4403</f>
        <v>0.3428086235472621</v>
      </c>
      <c r="I4403">
        <f>Ergebnis!$C$4/1000*Eigenverbrauch!F4403</f>
        <v>0</v>
      </c>
      <c r="J4403">
        <f t="shared" si="204"/>
        <v>0.15951689269407793</v>
      </c>
      <c r="K4403">
        <f t="shared" si="205"/>
        <v>2.8150039887190226E-2</v>
      </c>
      <c r="L4403">
        <f t="shared" si="206"/>
        <v>0</v>
      </c>
    </row>
    <row r="4404" spans="2:12" x14ac:dyDescent="0.35">
      <c r="B4404" s="30">
        <v>41092</v>
      </c>
      <c r="C4404" s="31" t="s">
        <v>61</v>
      </c>
      <c r="D4404" s="32">
        <v>1.0299320958696133E-4</v>
      </c>
      <c r="E4404" s="32">
        <v>0.11904257329986075</v>
      </c>
      <c r="F4404">
        <v>0</v>
      </c>
      <c r="G4404">
        <f>(D4404*Ergebnis!$C$2*Ergebnis!$C$6)</f>
        <v>0.67563545489046639</v>
      </c>
      <c r="H4404">
        <f>Ergebnis!$C$3/1000*Eigenverbrauch!E4404</f>
        <v>0.35712771989958225</v>
      </c>
      <c r="I4404">
        <f>Ergebnis!$C$4/1000*Eigenverbrauch!F4404</f>
        <v>0</v>
      </c>
      <c r="J4404">
        <f t="shared" si="204"/>
        <v>0.30355856191464492</v>
      </c>
      <c r="K4404">
        <f t="shared" si="205"/>
        <v>0.37207689297582147</v>
      </c>
      <c r="L4404">
        <f t="shared" si="206"/>
        <v>0</v>
      </c>
    </row>
    <row r="4405" spans="2:12" x14ac:dyDescent="0.35">
      <c r="B4405" s="30">
        <v>41092</v>
      </c>
      <c r="C4405" s="31" t="s">
        <v>62</v>
      </c>
      <c r="D4405" s="32">
        <v>3.1635506794626639E-4</v>
      </c>
      <c r="E4405" s="32">
        <v>0.11603649675528288</v>
      </c>
      <c r="F4405">
        <v>0</v>
      </c>
      <c r="G4405">
        <f>(D4405*Ergebnis!$C$2*Ergebnis!$C$6)</f>
        <v>2.0752892457275074</v>
      </c>
      <c r="H4405">
        <f>Ergebnis!$C$3/1000*Eigenverbrauch!E4405</f>
        <v>0.34810949026584864</v>
      </c>
      <c r="I4405">
        <f>Ergebnis!$C$4/1000*Eigenverbrauch!F4405</f>
        <v>0</v>
      </c>
      <c r="J4405">
        <f t="shared" si="204"/>
        <v>0.29589306672597132</v>
      </c>
      <c r="K4405">
        <f t="shared" si="205"/>
        <v>1.779396179001536</v>
      </c>
      <c r="L4405">
        <f t="shared" si="206"/>
        <v>0</v>
      </c>
    </row>
    <row r="4406" spans="2:12" x14ac:dyDescent="0.35">
      <c r="B4406" s="30">
        <v>41092</v>
      </c>
      <c r="C4406" s="31" t="s">
        <v>63</v>
      </c>
      <c r="D4406" s="32">
        <v>5.0059643112620967E-4</v>
      </c>
      <c r="E4406" s="32">
        <v>0.11392920322783533</v>
      </c>
      <c r="F4406">
        <v>0</v>
      </c>
      <c r="G4406">
        <f>(D4406*Ergebnis!$C$2*Ergebnis!$C$6)</f>
        <v>3.2839125881879356</v>
      </c>
      <c r="H4406">
        <f>Ergebnis!$C$3/1000*Eigenverbrauch!E4406</f>
        <v>0.34178760968350597</v>
      </c>
      <c r="I4406">
        <f>Ergebnis!$C$4/1000*Eigenverbrauch!F4406</f>
        <v>0</v>
      </c>
      <c r="J4406">
        <f t="shared" si="204"/>
        <v>0.29051946823098007</v>
      </c>
      <c r="K4406">
        <f t="shared" si="205"/>
        <v>2.9933931199569557</v>
      </c>
      <c r="L4406">
        <f t="shared" si="206"/>
        <v>0</v>
      </c>
    </row>
    <row r="4407" spans="2:12" x14ac:dyDescent="0.35">
      <c r="B4407" s="30">
        <v>41092</v>
      </c>
      <c r="C4407" s="31" t="s">
        <v>64</v>
      </c>
      <c r="D4407" s="32">
        <v>6.5208874081098829E-4</v>
      </c>
      <c r="E4407" s="32">
        <v>0.11807007322616038</v>
      </c>
      <c r="F4407">
        <v>0</v>
      </c>
      <c r="G4407">
        <f>(D4407*Ergebnis!$C$2*Ergebnis!$C$6)</f>
        <v>4.2777021397200832</v>
      </c>
      <c r="H4407">
        <f>Ergebnis!$C$3/1000*Eigenverbrauch!E4407</f>
        <v>0.35421021967848115</v>
      </c>
      <c r="I4407">
        <f>Ergebnis!$C$4/1000*Eigenverbrauch!F4407</f>
        <v>0</v>
      </c>
      <c r="J4407">
        <f t="shared" si="204"/>
        <v>0.30107868672670896</v>
      </c>
      <c r="K4407">
        <f t="shared" si="205"/>
        <v>3.9766234529933744</v>
      </c>
      <c r="L4407">
        <f t="shared" si="206"/>
        <v>0</v>
      </c>
    </row>
    <row r="4408" spans="2:12" x14ac:dyDescent="0.35">
      <c r="B4408" s="30">
        <v>41092</v>
      </c>
      <c r="C4408" s="31" t="s">
        <v>65</v>
      </c>
      <c r="D4408" s="32">
        <v>7.0014084459453995E-4</v>
      </c>
      <c r="E4408" s="32">
        <v>0.12375659041111427</v>
      </c>
      <c r="F4408">
        <v>0</v>
      </c>
      <c r="G4408">
        <f>(D4408*Ergebnis!$C$2*Ergebnis!$C$6)</f>
        <v>4.5929239405401825</v>
      </c>
      <c r="H4408">
        <f>Ergebnis!$C$3/1000*Eigenverbrauch!E4408</f>
        <v>0.37126977123334282</v>
      </c>
      <c r="I4408">
        <f>Ergebnis!$C$4/1000*Eigenverbrauch!F4408</f>
        <v>0</v>
      </c>
      <c r="J4408">
        <f t="shared" si="204"/>
        <v>0.3155793055483414</v>
      </c>
      <c r="K4408">
        <f t="shared" si="205"/>
        <v>4.2773446349918407</v>
      </c>
      <c r="L4408">
        <f t="shared" si="206"/>
        <v>0</v>
      </c>
    </row>
    <row r="4409" spans="2:12" x14ac:dyDescent="0.35">
      <c r="B4409" s="30">
        <v>41092</v>
      </c>
      <c r="C4409" s="31" t="s">
        <v>66</v>
      </c>
      <c r="D4409" s="32">
        <v>6.8625766495146727E-4</v>
      </c>
      <c r="E4409" s="32">
        <v>0.12177561738195655</v>
      </c>
      <c r="F4409">
        <v>0</v>
      </c>
      <c r="G4409">
        <f>(D4409*Ergebnis!$C$2*Ergebnis!$C$6)</f>
        <v>4.5018502820816257</v>
      </c>
      <c r="H4409">
        <f>Ergebnis!$C$3/1000*Eigenverbrauch!E4409</f>
        <v>0.36532685214586968</v>
      </c>
      <c r="I4409">
        <f>Ergebnis!$C$4/1000*Eigenverbrauch!F4409</f>
        <v>0</v>
      </c>
      <c r="J4409">
        <f t="shared" si="204"/>
        <v>0.31052782432398923</v>
      </c>
      <c r="K4409">
        <f t="shared" si="205"/>
        <v>4.1913224577576367</v>
      </c>
      <c r="L4409">
        <f t="shared" si="206"/>
        <v>0</v>
      </c>
    </row>
    <row r="4410" spans="2:12" x14ac:dyDescent="0.35">
      <c r="B4410" s="30">
        <v>41092</v>
      </c>
      <c r="C4410" s="31" t="s">
        <v>67</v>
      </c>
      <c r="D4410" s="32">
        <v>6.3798206301078283E-4</v>
      </c>
      <c r="E4410" s="32">
        <v>0.11520360115594024</v>
      </c>
      <c r="F4410">
        <v>0</v>
      </c>
      <c r="G4410">
        <f>(D4410*Ergebnis!$C$2*Ergebnis!$C$6)</f>
        <v>4.1851623333507355</v>
      </c>
      <c r="H4410">
        <f>Ergebnis!$C$3/1000*Eigenverbrauch!E4410</f>
        <v>0.34561080346782069</v>
      </c>
      <c r="I4410">
        <f>Ergebnis!$C$4/1000*Eigenverbrauch!F4410</f>
        <v>0</v>
      </c>
      <c r="J4410">
        <f t="shared" si="204"/>
        <v>0.29376918294764759</v>
      </c>
      <c r="K4410">
        <f t="shared" si="205"/>
        <v>3.8913931504030881</v>
      </c>
      <c r="L4410">
        <f t="shared" si="206"/>
        <v>0</v>
      </c>
    </row>
    <row r="4411" spans="2:12" x14ac:dyDescent="0.35">
      <c r="B4411" s="30">
        <v>41092</v>
      </c>
      <c r="C4411" s="31" t="s">
        <v>68</v>
      </c>
      <c r="D4411" s="32">
        <v>5.5344717181290677E-4</v>
      </c>
      <c r="E4411" s="32">
        <v>0.11057956805588094</v>
      </c>
      <c r="F4411">
        <v>0</v>
      </c>
      <c r="G4411">
        <f>(D4411*Ergebnis!$C$2*Ergebnis!$C$6)</f>
        <v>3.6306134470926685</v>
      </c>
      <c r="H4411">
        <f>Ergebnis!$C$3/1000*Eigenverbrauch!E4411</f>
        <v>0.33173870416764284</v>
      </c>
      <c r="I4411">
        <f>Ergebnis!$C$4/1000*Eigenverbrauch!F4411</f>
        <v>0</v>
      </c>
      <c r="J4411">
        <f t="shared" si="204"/>
        <v>0.28197789854249639</v>
      </c>
      <c r="K4411">
        <f t="shared" si="205"/>
        <v>3.3486355485501722</v>
      </c>
      <c r="L4411">
        <f t="shared" si="206"/>
        <v>0</v>
      </c>
    </row>
    <row r="4412" spans="2:12" x14ac:dyDescent="0.35">
      <c r="B4412" s="30">
        <v>41092</v>
      </c>
      <c r="C4412" s="31" t="s">
        <v>69</v>
      </c>
      <c r="D4412" s="32">
        <v>4.1312976998476809E-4</v>
      </c>
      <c r="E4412" s="32">
        <v>0.10901168374016587</v>
      </c>
      <c r="F4412">
        <v>0</v>
      </c>
      <c r="G4412">
        <f>(D4412*Ergebnis!$C$2*Ergebnis!$C$6)</f>
        <v>2.7101312911000788</v>
      </c>
      <c r="H4412">
        <f>Ergebnis!$C$3/1000*Eigenverbrauch!E4412</f>
        <v>0.32703505122049759</v>
      </c>
      <c r="I4412">
        <f>Ergebnis!$C$4/1000*Eigenverbrauch!F4412</f>
        <v>0</v>
      </c>
      <c r="J4412">
        <f t="shared" si="204"/>
        <v>0.27797979353742291</v>
      </c>
      <c r="K4412">
        <f t="shared" si="205"/>
        <v>2.4321514975626557</v>
      </c>
      <c r="L4412">
        <f t="shared" si="206"/>
        <v>0</v>
      </c>
    </row>
    <row r="4413" spans="2:12" x14ac:dyDescent="0.35">
      <c r="B4413" s="30">
        <v>41092</v>
      </c>
      <c r="C4413" s="31" t="s">
        <v>70</v>
      </c>
      <c r="D4413" s="32">
        <v>2.3589573137845893E-4</v>
      </c>
      <c r="E4413" s="32">
        <v>0.11644647151839617</v>
      </c>
      <c r="F4413">
        <v>0</v>
      </c>
      <c r="G4413">
        <f>(D4413*Ergebnis!$C$2*Ergebnis!$C$6)</f>
        <v>1.5474759978426906</v>
      </c>
      <c r="H4413">
        <f>Ergebnis!$C$3/1000*Eigenverbrauch!E4413</f>
        <v>0.34933941455518852</v>
      </c>
      <c r="I4413">
        <f>Ergebnis!$C$4/1000*Eigenverbrauch!F4413</f>
        <v>0</v>
      </c>
      <c r="J4413">
        <f t="shared" si="204"/>
        <v>0.29693850237191022</v>
      </c>
      <c r="K4413">
        <f t="shared" si="205"/>
        <v>1.2505374954707804</v>
      </c>
      <c r="L4413">
        <f t="shared" si="206"/>
        <v>0</v>
      </c>
    </row>
    <row r="4414" spans="2:12" x14ac:dyDescent="0.35">
      <c r="B4414" s="30">
        <v>41092</v>
      </c>
      <c r="C4414" s="31" t="s">
        <v>71</v>
      </c>
      <c r="D4414" s="32">
        <v>7.6462663640256207E-5</v>
      </c>
      <c r="E4414" s="32">
        <v>0.13281735756405599</v>
      </c>
      <c r="F4414">
        <v>0</v>
      </c>
      <c r="G4414">
        <f>(D4414*Ergebnis!$C$2*Ergebnis!$C$6)</f>
        <v>0.5015950734800807</v>
      </c>
      <c r="H4414">
        <f>Ergebnis!$C$3/1000*Eigenverbrauch!E4414</f>
        <v>0.39845207269216798</v>
      </c>
      <c r="I4414">
        <f>Ergebnis!$C$4/1000*Eigenverbrauch!F4414</f>
        <v>0</v>
      </c>
      <c r="J4414">
        <f t="shared" si="204"/>
        <v>0.33868426178834277</v>
      </c>
      <c r="K4414">
        <f t="shared" si="205"/>
        <v>0.16291081169173793</v>
      </c>
      <c r="L4414">
        <f t="shared" si="206"/>
        <v>0</v>
      </c>
    </row>
    <row r="4415" spans="2:12" x14ac:dyDescent="0.35">
      <c r="B4415" s="30">
        <v>41092</v>
      </c>
      <c r="C4415" s="31" t="s">
        <v>72</v>
      </c>
      <c r="D4415" s="32">
        <v>3.9519732961246587E-5</v>
      </c>
      <c r="E4415" s="32">
        <v>0.13870609611315737</v>
      </c>
      <c r="F4415">
        <v>0</v>
      </c>
      <c r="G4415">
        <f>(D4415*Ergebnis!$C$2*Ergebnis!$C$6)</f>
        <v>0.25924944822577761</v>
      </c>
      <c r="H4415">
        <f>Ergebnis!$C$3/1000*Eigenverbrauch!E4415</f>
        <v>0.41611828833947212</v>
      </c>
      <c r="I4415">
        <f>Ergebnis!$C$4/1000*Eigenverbrauch!F4415</f>
        <v>0</v>
      </c>
      <c r="J4415">
        <f t="shared" si="204"/>
        <v>0.22036203099191096</v>
      </c>
      <c r="K4415">
        <f t="shared" si="205"/>
        <v>3.8887417233866656E-2</v>
      </c>
      <c r="L4415">
        <f t="shared" si="206"/>
        <v>0</v>
      </c>
    </row>
    <row r="4416" spans="2:12" x14ac:dyDescent="0.35">
      <c r="B4416" s="30">
        <v>41092</v>
      </c>
      <c r="C4416" s="31" t="s">
        <v>73</v>
      </c>
      <c r="D4416" s="32">
        <v>1.6880684338736067E-5</v>
      </c>
      <c r="E4416" s="32">
        <v>0.14634644350551015</v>
      </c>
      <c r="F4416">
        <v>0</v>
      </c>
      <c r="G4416">
        <f>(D4416*Ergebnis!$C$2*Ergebnis!$C$6)</f>
        <v>0.1107372892621086</v>
      </c>
      <c r="H4416">
        <f>Ergebnis!$C$3/1000*Eigenverbrauch!E4416</f>
        <v>0.43903933051653043</v>
      </c>
      <c r="I4416">
        <f>Ergebnis!$C$4/1000*Eigenverbrauch!F4416</f>
        <v>0</v>
      </c>
      <c r="J4416">
        <f t="shared" si="204"/>
        <v>9.4126695872792307E-2</v>
      </c>
      <c r="K4416">
        <f t="shared" si="205"/>
        <v>1.6610593389316294E-2</v>
      </c>
      <c r="L4416">
        <f t="shared" si="206"/>
        <v>0</v>
      </c>
    </row>
    <row r="4417" spans="2:12" x14ac:dyDescent="0.35">
      <c r="B4417" s="30">
        <v>41092</v>
      </c>
      <c r="C4417" s="31" t="s">
        <v>74</v>
      </c>
      <c r="D4417" s="32">
        <v>4.2070241342644405E-7</v>
      </c>
      <c r="E4417" s="32">
        <v>0.14327986092292191</v>
      </c>
      <c r="F4417">
        <v>0</v>
      </c>
      <c r="G4417">
        <f>(D4417*Ergebnis!$C$2*Ergebnis!$C$6)</f>
        <v>2.7598078320774729E-3</v>
      </c>
      <c r="H4417">
        <f>Ergebnis!$C$3/1000*Eigenverbrauch!E4417</f>
        <v>0.42983958276876577</v>
      </c>
      <c r="I4417">
        <f>Ergebnis!$C$4/1000*Eigenverbrauch!F4417</f>
        <v>0</v>
      </c>
      <c r="J4417">
        <f t="shared" si="204"/>
        <v>2.345836657265852E-3</v>
      </c>
      <c r="K4417">
        <f t="shared" si="205"/>
        <v>4.1397117481162087E-4</v>
      </c>
      <c r="L4417">
        <f t="shared" si="206"/>
        <v>0</v>
      </c>
    </row>
    <row r="4418" spans="2:12" x14ac:dyDescent="0.35">
      <c r="B4418" s="30">
        <v>41092</v>
      </c>
      <c r="C4418" s="31" t="s">
        <v>75</v>
      </c>
      <c r="D4418" s="32">
        <v>0</v>
      </c>
      <c r="E4418" s="32">
        <v>0.12506211812177023</v>
      </c>
      <c r="F4418">
        <v>0</v>
      </c>
      <c r="G4418">
        <f>(D4418*Ergebnis!$C$2*Ergebnis!$C$6)</f>
        <v>0</v>
      </c>
      <c r="H4418">
        <f>Ergebnis!$C$3/1000*Eigenverbrauch!E4418</f>
        <v>0.37518635436531067</v>
      </c>
      <c r="I4418">
        <f>Ergebnis!$C$4/1000*Eigenverbrauch!F4418</f>
        <v>0</v>
      </c>
      <c r="J4418">
        <f t="shared" si="204"/>
        <v>0</v>
      </c>
      <c r="K4418">
        <f t="shared" si="205"/>
        <v>0</v>
      </c>
      <c r="L4418">
        <f t="shared" si="206"/>
        <v>0</v>
      </c>
    </row>
    <row r="4419" spans="2:12" x14ac:dyDescent="0.35">
      <c r="B4419" s="30">
        <v>41092</v>
      </c>
      <c r="C4419" s="31" t="s">
        <v>76</v>
      </c>
      <c r="D4419" s="32">
        <v>0</v>
      </c>
      <c r="E4419" s="32">
        <v>9.8434261738431186E-2</v>
      </c>
      <c r="F4419">
        <v>0</v>
      </c>
      <c r="G4419">
        <f>(D4419*Ergebnis!$C$2*Ergebnis!$C$6)</f>
        <v>0</v>
      </c>
      <c r="H4419">
        <f>Ergebnis!$C$3/1000*Eigenverbrauch!E4419</f>
        <v>0.29530278521529357</v>
      </c>
      <c r="I4419">
        <f>Ergebnis!$C$4/1000*Eigenverbrauch!F4419</f>
        <v>0</v>
      </c>
      <c r="J4419">
        <f t="shared" si="204"/>
        <v>0</v>
      </c>
      <c r="K4419">
        <f t="shared" si="205"/>
        <v>0</v>
      </c>
      <c r="L4419">
        <f t="shared" si="206"/>
        <v>0</v>
      </c>
    </row>
    <row r="4420" spans="2:12" x14ac:dyDescent="0.35">
      <c r="B4420" s="30">
        <v>41093</v>
      </c>
      <c r="C4420" s="31" t="s">
        <v>53</v>
      </c>
      <c r="D4420" s="32">
        <v>0</v>
      </c>
      <c r="E4420" s="32">
        <v>7.9927681825913893E-2</v>
      </c>
      <c r="F4420">
        <v>0</v>
      </c>
      <c r="G4420">
        <f>(D4420*Ergebnis!$C$2*Ergebnis!$C$6)</f>
        <v>0</v>
      </c>
      <c r="H4420">
        <f>Ergebnis!$C$3/1000*Eigenverbrauch!E4420</f>
        <v>0.23978304547774168</v>
      </c>
      <c r="I4420">
        <f>Ergebnis!$C$4/1000*Eigenverbrauch!F4420</f>
        <v>0</v>
      </c>
      <c r="J4420">
        <f t="shared" si="204"/>
        <v>0</v>
      </c>
      <c r="K4420">
        <f t="shared" si="205"/>
        <v>0</v>
      </c>
      <c r="L4420">
        <f t="shared" si="206"/>
        <v>0</v>
      </c>
    </row>
    <row r="4421" spans="2:12" x14ac:dyDescent="0.35">
      <c r="B4421" s="30">
        <v>41093</v>
      </c>
      <c r="C4421" s="31" t="s">
        <v>54</v>
      </c>
      <c r="D4421" s="32">
        <v>0</v>
      </c>
      <c r="E4421" s="32">
        <v>6.9220163308359409E-2</v>
      </c>
      <c r="F4421">
        <v>0</v>
      </c>
      <c r="G4421">
        <f>(D4421*Ergebnis!$C$2*Ergebnis!$C$6)</f>
        <v>0</v>
      </c>
      <c r="H4421">
        <f>Ergebnis!$C$3/1000*Eigenverbrauch!E4421</f>
        <v>0.20766048992507824</v>
      </c>
      <c r="I4421">
        <f>Ergebnis!$C$4/1000*Eigenverbrauch!F4421</f>
        <v>0</v>
      </c>
      <c r="J4421">
        <f t="shared" ref="J4421:J4484" si="207">MIN(G4421,H4421)*0.85</f>
        <v>0</v>
      </c>
      <c r="K4421">
        <f t="shared" ref="K4421:K4484" si="208">G4421-J4421</f>
        <v>0</v>
      </c>
      <c r="L4421">
        <f t="shared" ref="L4421:L4484" si="209">MIN(I4421,K4421)*0.9</f>
        <v>0</v>
      </c>
    </row>
    <row r="4422" spans="2:12" x14ac:dyDescent="0.35">
      <c r="B4422" s="30">
        <v>41093</v>
      </c>
      <c r="C4422" s="31" t="s">
        <v>55</v>
      </c>
      <c r="D4422" s="32">
        <v>0</v>
      </c>
      <c r="E4422" s="32">
        <v>6.5537877174100201E-2</v>
      </c>
      <c r="F4422">
        <v>0</v>
      </c>
      <c r="G4422">
        <f>(D4422*Ergebnis!$C$2*Ergebnis!$C$6)</f>
        <v>0</v>
      </c>
      <c r="H4422">
        <f>Ergebnis!$C$3/1000*Eigenverbrauch!E4422</f>
        <v>0.1966136315223006</v>
      </c>
      <c r="I4422">
        <f>Ergebnis!$C$4/1000*Eigenverbrauch!F4422</f>
        <v>0</v>
      </c>
      <c r="J4422">
        <f t="shared" si="207"/>
        <v>0</v>
      </c>
      <c r="K4422">
        <f t="shared" si="208"/>
        <v>0</v>
      </c>
      <c r="L4422">
        <f t="shared" si="209"/>
        <v>0</v>
      </c>
    </row>
    <row r="4423" spans="2:12" x14ac:dyDescent="0.35">
      <c r="B4423" s="30">
        <v>41093</v>
      </c>
      <c r="C4423" s="31" t="s">
        <v>56</v>
      </c>
      <c r="D4423" s="32">
        <v>0</v>
      </c>
      <c r="E4423" s="32">
        <v>6.5494202510669716E-2</v>
      </c>
      <c r="F4423">
        <v>0</v>
      </c>
      <c r="G4423">
        <f>(D4423*Ergebnis!$C$2*Ergebnis!$C$6)</f>
        <v>0</v>
      </c>
      <c r="H4423">
        <f>Ergebnis!$C$3/1000*Eigenverbrauch!E4423</f>
        <v>0.19648260753200913</v>
      </c>
      <c r="I4423">
        <f>Ergebnis!$C$4/1000*Eigenverbrauch!F4423</f>
        <v>0</v>
      </c>
      <c r="J4423">
        <f t="shared" si="207"/>
        <v>0</v>
      </c>
      <c r="K4423">
        <f t="shared" si="208"/>
        <v>0</v>
      </c>
      <c r="L4423">
        <f t="shared" si="209"/>
        <v>0</v>
      </c>
    </row>
    <row r="4424" spans="2:12" x14ac:dyDescent="0.35">
      <c r="B4424" s="30">
        <v>41093</v>
      </c>
      <c r="C4424" s="31" t="s">
        <v>57</v>
      </c>
      <c r="D4424" s="32">
        <v>0</v>
      </c>
      <c r="E4424" s="32">
        <v>7.1075121591043566E-2</v>
      </c>
      <c r="F4424">
        <v>0</v>
      </c>
      <c r="G4424">
        <f>(D4424*Ergebnis!$C$2*Ergebnis!$C$6)</f>
        <v>0</v>
      </c>
      <c r="H4424">
        <f>Ergebnis!$C$3/1000*Eigenverbrauch!E4424</f>
        <v>0.2132253647731307</v>
      </c>
      <c r="I4424">
        <f>Ergebnis!$C$4/1000*Eigenverbrauch!F4424</f>
        <v>0</v>
      </c>
      <c r="J4424">
        <f t="shared" si="207"/>
        <v>0</v>
      </c>
      <c r="K4424">
        <f t="shared" si="208"/>
        <v>0</v>
      </c>
      <c r="L4424">
        <f t="shared" si="209"/>
        <v>0</v>
      </c>
    </row>
    <row r="4425" spans="2:12" x14ac:dyDescent="0.35">
      <c r="B4425" s="30">
        <v>41093</v>
      </c>
      <c r="C4425" s="31" t="s">
        <v>58</v>
      </c>
      <c r="D4425" s="32">
        <v>1.709103554544929E-6</v>
      </c>
      <c r="E4425" s="32">
        <v>8.332939864235496E-2</v>
      </c>
      <c r="F4425">
        <v>0</v>
      </c>
      <c r="G4425">
        <f>(D4425*Ergebnis!$C$2*Ergebnis!$C$6)</f>
        <v>1.1211719317814735E-2</v>
      </c>
      <c r="H4425">
        <f>Ergebnis!$C$3/1000*Eigenverbrauch!E4425</f>
        <v>0.24998819592706489</v>
      </c>
      <c r="I4425">
        <f>Ergebnis!$C$4/1000*Eigenverbrauch!F4425</f>
        <v>0</v>
      </c>
      <c r="J4425">
        <f t="shared" si="207"/>
        <v>9.5299614201425249E-3</v>
      </c>
      <c r="K4425">
        <f t="shared" si="208"/>
        <v>1.6817578976722099E-3</v>
      </c>
      <c r="L4425">
        <f t="shared" si="209"/>
        <v>0</v>
      </c>
    </row>
    <row r="4426" spans="2:12" x14ac:dyDescent="0.35">
      <c r="B4426" s="30">
        <v>41093</v>
      </c>
      <c r="C4426" s="31" t="s">
        <v>59</v>
      </c>
      <c r="D4426" s="32">
        <v>1.8484612289924387E-5</v>
      </c>
      <c r="E4426" s="32">
        <v>0.10251668683899223</v>
      </c>
      <c r="F4426">
        <v>0</v>
      </c>
      <c r="G4426">
        <f>(D4426*Ergebnis!$C$2*Ergebnis!$C$6)</f>
        <v>0.12125905662190398</v>
      </c>
      <c r="H4426">
        <f>Ergebnis!$C$3/1000*Eigenverbrauch!E4426</f>
        <v>0.3075500605169767</v>
      </c>
      <c r="I4426">
        <f>Ergebnis!$C$4/1000*Eigenverbrauch!F4426</f>
        <v>0</v>
      </c>
      <c r="J4426">
        <f t="shared" si="207"/>
        <v>0.10307019812861838</v>
      </c>
      <c r="K4426">
        <f t="shared" si="208"/>
        <v>1.8188858493285595E-2</v>
      </c>
      <c r="L4426">
        <f t="shared" si="209"/>
        <v>0</v>
      </c>
    </row>
    <row r="4427" spans="2:12" x14ac:dyDescent="0.35">
      <c r="B4427" s="30">
        <v>41093</v>
      </c>
      <c r="C4427" s="31" t="s">
        <v>60</v>
      </c>
      <c r="D4427" s="32">
        <v>5.6545033754597995E-5</v>
      </c>
      <c r="E4427" s="32">
        <v>0.11426954118242071</v>
      </c>
      <c r="F4427">
        <v>0</v>
      </c>
      <c r="G4427">
        <f>(D4427*Ergebnis!$C$2*Ergebnis!$C$6)</f>
        <v>0.37093542143016284</v>
      </c>
      <c r="H4427">
        <f>Ergebnis!$C$3/1000*Eigenverbrauch!E4427</f>
        <v>0.3428086235472621</v>
      </c>
      <c r="I4427">
        <f>Ergebnis!$C$4/1000*Eigenverbrauch!F4427</f>
        <v>0</v>
      </c>
      <c r="J4427">
        <f t="shared" si="207"/>
        <v>0.29138733001517281</v>
      </c>
      <c r="K4427">
        <f t="shared" si="208"/>
        <v>7.954809141499003E-2</v>
      </c>
      <c r="L4427">
        <f t="shared" si="209"/>
        <v>0</v>
      </c>
    </row>
    <row r="4428" spans="2:12" x14ac:dyDescent="0.35">
      <c r="B4428" s="30">
        <v>41093</v>
      </c>
      <c r="C4428" s="31" t="s">
        <v>61</v>
      </c>
      <c r="D4428" s="32">
        <v>4.2859058367818992E-5</v>
      </c>
      <c r="E4428" s="32">
        <v>0.11904257329986075</v>
      </c>
      <c r="F4428">
        <v>0</v>
      </c>
      <c r="G4428">
        <f>(D4428*Ergebnis!$C$2*Ergebnis!$C$6)</f>
        <v>0.28115542289289258</v>
      </c>
      <c r="H4428">
        <f>Ergebnis!$C$3/1000*Eigenverbrauch!E4428</f>
        <v>0.35712771989958225</v>
      </c>
      <c r="I4428">
        <f>Ergebnis!$C$4/1000*Eigenverbrauch!F4428</f>
        <v>0</v>
      </c>
      <c r="J4428">
        <f t="shared" si="207"/>
        <v>0.23898210945895867</v>
      </c>
      <c r="K4428">
        <f t="shared" si="208"/>
        <v>4.2173313433933907E-2</v>
      </c>
      <c r="L4428">
        <f t="shared" si="209"/>
        <v>0</v>
      </c>
    </row>
    <row r="4429" spans="2:12" x14ac:dyDescent="0.35">
      <c r="B4429" s="30">
        <v>41093</v>
      </c>
      <c r="C4429" s="31" t="s">
        <v>62</v>
      </c>
      <c r="D4429" s="32">
        <v>9.3211878474796513E-6</v>
      </c>
      <c r="E4429" s="32">
        <v>0.11603649675528288</v>
      </c>
      <c r="F4429">
        <v>0</v>
      </c>
      <c r="G4429">
        <f>(D4429*Ergebnis!$C$2*Ergebnis!$C$6)</f>
        <v>6.114699227946651E-2</v>
      </c>
      <c r="H4429">
        <f>Ergebnis!$C$3/1000*Eigenverbrauch!E4429</f>
        <v>0.34810949026584864</v>
      </c>
      <c r="I4429">
        <f>Ergebnis!$C$4/1000*Eigenverbrauch!F4429</f>
        <v>0</v>
      </c>
      <c r="J4429">
        <f t="shared" si="207"/>
        <v>5.1974943437546529E-2</v>
      </c>
      <c r="K4429">
        <f t="shared" si="208"/>
        <v>9.1720488419199803E-3</v>
      </c>
      <c r="L4429">
        <f t="shared" si="209"/>
        <v>0</v>
      </c>
    </row>
    <row r="4430" spans="2:12" x14ac:dyDescent="0.35">
      <c r="B4430" s="30">
        <v>41093</v>
      </c>
      <c r="C4430" s="31" t="s">
        <v>63</v>
      </c>
      <c r="D4430" s="32">
        <v>2.5426202111460713E-5</v>
      </c>
      <c r="E4430" s="32">
        <v>0.11392920322783533</v>
      </c>
      <c r="F4430">
        <v>0</v>
      </c>
      <c r="G4430">
        <f>(D4430*Ergebnis!$C$2*Ergebnis!$C$6)</f>
        <v>0.16679588585118227</v>
      </c>
      <c r="H4430">
        <f>Ergebnis!$C$3/1000*Eigenverbrauch!E4430</f>
        <v>0.34178760968350597</v>
      </c>
      <c r="I4430">
        <f>Ergebnis!$C$4/1000*Eigenverbrauch!F4430</f>
        <v>0</v>
      </c>
      <c r="J4430">
        <f t="shared" si="207"/>
        <v>0.14177650297350491</v>
      </c>
      <c r="K4430">
        <f t="shared" si="208"/>
        <v>2.5019382877677354E-2</v>
      </c>
      <c r="L4430">
        <f t="shared" si="209"/>
        <v>0</v>
      </c>
    </row>
    <row r="4431" spans="2:12" x14ac:dyDescent="0.35">
      <c r="B4431" s="30">
        <v>41093</v>
      </c>
      <c r="C4431" s="31" t="s">
        <v>64</v>
      </c>
      <c r="D4431" s="32">
        <v>1.0351908760374439E-4</v>
      </c>
      <c r="E4431" s="32">
        <v>0.11807007322616038</v>
      </c>
      <c r="F4431">
        <v>0</v>
      </c>
      <c r="G4431">
        <f>(D4431*Ergebnis!$C$2*Ergebnis!$C$6)</f>
        <v>0.67908521468056315</v>
      </c>
      <c r="H4431">
        <f>Ergebnis!$C$3/1000*Eigenverbrauch!E4431</f>
        <v>0.35421021967848115</v>
      </c>
      <c r="I4431">
        <f>Ergebnis!$C$4/1000*Eigenverbrauch!F4431</f>
        <v>0</v>
      </c>
      <c r="J4431">
        <f t="shared" si="207"/>
        <v>0.30107868672670896</v>
      </c>
      <c r="K4431">
        <f t="shared" si="208"/>
        <v>0.3780065279538542</v>
      </c>
      <c r="L4431">
        <f t="shared" si="209"/>
        <v>0</v>
      </c>
    </row>
    <row r="4432" spans="2:12" x14ac:dyDescent="0.35">
      <c r="B4432" s="30">
        <v>41093</v>
      </c>
      <c r="C4432" s="31" t="s">
        <v>65</v>
      </c>
      <c r="D4432" s="32">
        <v>3.9279143768568341E-4</v>
      </c>
      <c r="E4432" s="32">
        <v>0.12375659041111427</v>
      </c>
      <c r="F4432">
        <v>0</v>
      </c>
      <c r="G4432">
        <f>(D4432*Ergebnis!$C$2*Ergebnis!$C$6)</f>
        <v>2.5767118312180832</v>
      </c>
      <c r="H4432">
        <f>Ergebnis!$C$3/1000*Eigenverbrauch!E4432</f>
        <v>0.37126977123334282</v>
      </c>
      <c r="I4432">
        <f>Ergebnis!$C$4/1000*Eigenverbrauch!F4432</f>
        <v>0</v>
      </c>
      <c r="J4432">
        <f t="shared" si="207"/>
        <v>0.3155793055483414</v>
      </c>
      <c r="K4432">
        <f t="shared" si="208"/>
        <v>2.2611325256697419</v>
      </c>
      <c r="L4432">
        <f t="shared" si="209"/>
        <v>0</v>
      </c>
    </row>
    <row r="4433" spans="2:12" x14ac:dyDescent="0.35">
      <c r="B4433" s="30">
        <v>41093</v>
      </c>
      <c r="C4433" s="31" t="s">
        <v>66</v>
      </c>
      <c r="D4433" s="32">
        <v>6.5219391641434493E-4</v>
      </c>
      <c r="E4433" s="32">
        <v>0.12177561738195655</v>
      </c>
      <c r="F4433">
        <v>0</v>
      </c>
      <c r="G4433">
        <f>(D4433*Ergebnis!$C$2*Ergebnis!$C$6)</f>
        <v>4.2783920916781026</v>
      </c>
      <c r="H4433">
        <f>Ergebnis!$C$3/1000*Eigenverbrauch!E4433</f>
        <v>0.36532685214586968</v>
      </c>
      <c r="I4433">
        <f>Ergebnis!$C$4/1000*Eigenverbrauch!F4433</f>
        <v>0</v>
      </c>
      <c r="J4433">
        <f t="shared" si="207"/>
        <v>0.31052782432398923</v>
      </c>
      <c r="K4433">
        <f t="shared" si="208"/>
        <v>3.9678642673541136</v>
      </c>
      <c r="L4433">
        <f t="shared" si="209"/>
        <v>0</v>
      </c>
    </row>
    <row r="4434" spans="2:12" x14ac:dyDescent="0.35">
      <c r="B4434" s="30">
        <v>41093</v>
      </c>
      <c r="C4434" s="31" t="s">
        <v>67</v>
      </c>
      <c r="D4434" s="32">
        <v>6.4015130983001293E-4</v>
      </c>
      <c r="E4434" s="32">
        <v>0.11520360115594024</v>
      </c>
      <c r="F4434">
        <v>0</v>
      </c>
      <c r="G4434">
        <f>(D4434*Ergebnis!$C$2*Ergebnis!$C$6)</f>
        <v>4.1993925924848847</v>
      </c>
      <c r="H4434">
        <f>Ergebnis!$C$3/1000*Eigenverbrauch!E4434</f>
        <v>0.34561080346782069</v>
      </c>
      <c r="I4434">
        <f>Ergebnis!$C$4/1000*Eigenverbrauch!F4434</f>
        <v>0</v>
      </c>
      <c r="J4434">
        <f t="shared" si="207"/>
        <v>0.29376918294764759</v>
      </c>
      <c r="K4434">
        <f t="shared" si="208"/>
        <v>3.9056234095372373</v>
      </c>
      <c r="L4434">
        <f t="shared" si="209"/>
        <v>0</v>
      </c>
    </row>
    <row r="4435" spans="2:12" x14ac:dyDescent="0.35">
      <c r="B4435" s="30">
        <v>41093</v>
      </c>
      <c r="C4435" s="31" t="s">
        <v>68</v>
      </c>
      <c r="D4435" s="32">
        <v>5.4107589146808535E-4</v>
      </c>
      <c r="E4435" s="32">
        <v>0.11057956805588094</v>
      </c>
      <c r="F4435">
        <v>0</v>
      </c>
      <c r="G4435">
        <f>(D4435*Ergebnis!$C$2*Ergebnis!$C$6)</f>
        <v>3.5494578480306398</v>
      </c>
      <c r="H4435">
        <f>Ergebnis!$C$3/1000*Eigenverbrauch!E4435</f>
        <v>0.33173870416764284</v>
      </c>
      <c r="I4435">
        <f>Ergebnis!$C$4/1000*Eigenverbrauch!F4435</f>
        <v>0</v>
      </c>
      <c r="J4435">
        <f t="shared" si="207"/>
        <v>0.28197789854249639</v>
      </c>
      <c r="K4435">
        <f t="shared" si="208"/>
        <v>3.2674799494881435</v>
      </c>
      <c r="L4435">
        <f t="shared" si="209"/>
        <v>0</v>
      </c>
    </row>
    <row r="4436" spans="2:12" x14ac:dyDescent="0.35">
      <c r="B4436" s="30">
        <v>41093</v>
      </c>
      <c r="C4436" s="31" t="s">
        <v>69</v>
      </c>
      <c r="D4436" s="32">
        <v>4.0674035208085394E-4</v>
      </c>
      <c r="E4436" s="32">
        <v>0.10901168374016587</v>
      </c>
      <c r="F4436">
        <v>0</v>
      </c>
      <c r="G4436">
        <f>(D4436*Ergebnis!$C$2*Ergebnis!$C$6)</f>
        <v>2.6682167096504017</v>
      </c>
      <c r="H4436">
        <f>Ergebnis!$C$3/1000*Eigenverbrauch!E4436</f>
        <v>0.32703505122049759</v>
      </c>
      <c r="I4436">
        <f>Ergebnis!$C$4/1000*Eigenverbrauch!F4436</f>
        <v>0</v>
      </c>
      <c r="J4436">
        <f t="shared" si="207"/>
        <v>0.27797979353742291</v>
      </c>
      <c r="K4436">
        <f t="shared" si="208"/>
        <v>2.3902369161129786</v>
      </c>
      <c r="L4436">
        <f t="shared" si="209"/>
        <v>0</v>
      </c>
    </row>
    <row r="4437" spans="2:12" x14ac:dyDescent="0.35">
      <c r="B4437" s="30">
        <v>41093</v>
      </c>
      <c r="C4437" s="31" t="s">
        <v>70</v>
      </c>
      <c r="D4437" s="32">
        <v>2.3845938671027632E-4</v>
      </c>
      <c r="E4437" s="32">
        <v>0.11644647151839617</v>
      </c>
      <c r="F4437">
        <v>0</v>
      </c>
      <c r="G4437">
        <f>(D4437*Ergebnis!$C$2*Ergebnis!$C$6)</f>
        <v>1.5642935768194126</v>
      </c>
      <c r="H4437">
        <f>Ergebnis!$C$3/1000*Eigenverbrauch!E4437</f>
        <v>0.34933941455518852</v>
      </c>
      <c r="I4437">
        <f>Ergebnis!$C$4/1000*Eigenverbrauch!F4437</f>
        <v>0</v>
      </c>
      <c r="J4437">
        <f t="shared" si="207"/>
        <v>0.29693850237191022</v>
      </c>
      <c r="K4437">
        <f t="shared" si="208"/>
        <v>1.2673550744475024</v>
      </c>
      <c r="L4437">
        <f t="shared" si="209"/>
        <v>0</v>
      </c>
    </row>
    <row r="4438" spans="2:12" x14ac:dyDescent="0.35">
      <c r="B4438" s="30">
        <v>41093</v>
      </c>
      <c r="C4438" s="31" t="s">
        <v>71</v>
      </c>
      <c r="D4438" s="32">
        <v>6.5498106990329508E-5</v>
      </c>
      <c r="E4438" s="32">
        <v>0.13281735756405599</v>
      </c>
      <c r="F4438">
        <v>0</v>
      </c>
      <c r="G4438">
        <f>(D4438*Ergebnis!$C$2*Ergebnis!$C$6)</f>
        <v>0.42966758185656156</v>
      </c>
      <c r="H4438">
        <f>Ergebnis!$C$3/1000*Eigenverbrauch!E4438</f>
        <v>0.39845207269216798</v>
      </c>
      <c r="I4438">
        <f>Ergebnis!$C$4/1000*Eigenverbrauch!F4438</f>
        <v>0</v>
      </c>
      <c r="J4438">
        <f t="shared" si="207"/>
        <v>0.33868426178834277</v>
      </c>
      <c r="K4438">
        <f t="shared" si="208"/>
        <v>9.0983320068218798E-2</v>
      </c>
      <c r="L4438">
        <f t="shared" si="209"/>
        <v>0</v>
      </c>
    </row>
    <row r="4439" spans="2:12" x14ac:dyDescent="0.35">
      <c r="B4439" s="30">
        <v>41093</v>
      </c>
      <c r="C4439" s="31" t="s">
        <v>72</v>
      </c>
      <c r="D4439" s="32">
        <v>4.4844247881175024E-5</v>
      </c>
      <c r="E4439" s="32">
        <v>0.13870609611315737</v>
      </c>
      <c r="F4439">
        <v>0</v>
      </c>
      <c r="G4439">
        <f>(D4439*Ergebnis!$C$2*Ergebnis!$C$6)</f>
        <v>0.29417826610050818</v>
      </c>
      <c r="H4439">
        <f>Ergebnis!$C$3/1000*Eigenverbrauch!E4439</f>
        <v>0.41611828833947212</v>
      </c>
      <c r="I4439">
        <f>Ergebnis!$C$4/1000*Eigenverbrauch!F4439</f>
        <v>0</v>
      </c>
      <c r="J4439">
        <f t="shared" si="207"/>
        <v>0.25005152618543197</v>
      </c>
      <c r="K4439">
        <f t="shared" si="208"/>
        <v>4.4126739915076207E-2</v>
      </c>
      <c r="L4439">
        <f t="shared" si="209"/>
        <v>0</v>
      </c>
    </row>
    <row r="4440" spans="2:12" x14ac:dyDescent="0.35">
      <c r="B4440" s="30">
        <v>41093</v>
      </c>
      <c r="C4440" s="31" t="s">
        <v>73</v>
      </c>
      <c r="D4440" s="32">
        <v>1.1963724881814503E-5</v>
      </c>
      <c r="E4440" s="32">
        <v>0.14634644350551015</v>
      </c>
      <c r="F4440">
        <v>0</v>
      </c>
      <c r="G4440">
        <f>(D4440*Ergebnis!$C$2*Ergebnis!$C$6)</f>
        <v>7.8482035224703137E-2</v>
      </c>
      <c r="H4440">
        <f>Ergebnis!$C$3/1000*Eigenverbrauch!E4440</f>
        <v>0.43903933051653043</v>
      </c>
      <c r="I4440">
        <f>Ergebnis!$C$4/1000*Eigenverbrauch!F4440</f>
        <v>0</v>
      </c>
      <c r="J4440">
        <f t="shared" si="207"/>
        <v>6.6709729940997664E-2</v>
      </c>
      <c r="K4440">
        <f t="shared" si="208"/>
        <v>1.1772305283705473E-2</v>
      </c>
      <c r="L4440">
        <f t="shared" si="209"/>
        <v>0</v>
      </c>
    </row>
    <row r="4441" spans="2:12" x14ac:dyDescent="0.35">
      <c r="B4441" s="30">
        <v>41093</v>
      </c>
      <c r="C4441" s="31" t="s">
        <v>74</v>
      </c>
      <c r="D4441" s="32">
        <v>7.0993532265712434E-7</v>
      </c>
      <c r="E4441" s="32">
        <v>0.14327986092292191</v>
      </c>
      <c r="F4441">
        <v>0</v>
      </c>
      <c r="G4441">
        <f>(D4441*Ergebnis!$C$2*Ergebnis!$C$6)</f>
        <v>4.657175716630736E-3</v>
      </c>
      <c r="H4441">
        <f>Ergebnis!$C$3/1000*Eigenverbrauch!E4441</f>
        <v>0.42983958276876577</v>
      </c>
      <c r="I4441">
        <f>Ergebnis!$C$4/1000*Eigenverbrauch!F4441</f>
        <v>0</v>
      </c>
      <c r="J4441">
        <f t="shared" si="207"/>
        <v>3.9585993591361255E-3</v>
      </c>
      <c r="K4441">
        <f t="shared" si="208"/>
        <v>6.9857635749461054E-4</v>
      </c>
      <c r="L4441">
        <f t="shared" si="209"/>
        <v>0</v>
      </c>
    </row>
    <row r="4442" spans="2:12" x14ac:dyDescent="0.35">
      <c r="B4442" s="30">
        <v>41093</v>
      </c>
      <c r="C4442" s="31" t="s">
        <v>75</v>
      </c>
      <c r="D4442" s="32">
        <v>0</v>
      </c>
      <c r="E4442" s="32">
        <v>0.12506211812177023</v>
      </c>
      <c r="F4442">
        <v>0</v>
      </c>
      <c r="G4442">
        <f>(D4442*Ergebnis!$C$2*Ergebnis!$C$6)</f>
        <v>0</v>
      </c>
      <c r="H4442">
        <f>Ergebnis!$C$3/1000*Eigenverbrauch!E4442</f>
        <v>0.37518635436531067</v>
      </c>
      <c r="I4442">
        <f>Ergebnis!$C$4/1000*Eigenverbrauch!F4442</f>
        <v>0</v>
      </c>
      <c r="J4442">
        <f t="shared" si="207"/>
        <v>0</v>
      </c>
      <c r="K4442">
        <f t="shared" si="208"/>
        <v>0</v>
      </c>
      <c r="L4442">
        <f t="shared" si="209"/>
        <v>0</v>
      </c>
    </row>
    <row r="4443" spans="2:12" x14ac:dyDescent="0.35">
      <c r="B4443" s="30">
        <v>41093</v>
      </c>
      <c r="C4443" s="31" t="s">
        <v>76</v>
      </c>
      <c r="D4443" s="32">
        <v>0</v>
      </c>
      <c r="E4443" s="32">
        <v>9.8434261738431186E-2</v>
      </c>
      <c r="F4443">
        <v>0</v>
      </c>
      <c r="G4443">
        <f>(D4443*Ergebnis!$C$2*Ergebnis!$C$6)</f>
        <v>0</v>
      </c>
      <c r="H4443">
        <f>Ergebnis!$C$3/1000*Eigenverbrauch!E4443</f>
        <v>0.29530278521529357</v>
      </c>
      <c r="I4443">
        <f>Ergebnis!$C$4/1000*Eigenverbrauch!F4443</f>
        <v>0</v>
      </c>
      <c r="J4443">
        <f t="shared" si="207"/>
        <v>0</v>
      </c>
      <c r="K4443">
        <f t="shared" si="208"/>
        <v>0</v>
      </c>
      <c r="L4443">
        <f t="shared" si="209"/>
        <v>0</v>
      </c>
    </row>
    <row r="4444" spans="2:12" x14ac:dyDescent="0.35">
      <c r="B4444" s="30">
        <v>41094</v>
      </c>
      <c r="C4444" s="31" t="s">
        <v>53</v>
      </c>
      <c r="D4444" s="32">
        <v>0</v>
      </c>
      <c r="E4444" s="32">
        <v>7.9927681825913893E-2</v>
      </c>
      <c r="F4444">
        <v>0</v>
      </c>
      <c r="G4444">
        <f>(D4444*Ergebnis!$C$2*Ergebnis!$C$6)</f>
        <v>0</v>
      </c>
      <c r="H4444">
        <f>Ergebnis!$C$3/1000*Eigenverbrauch!E4444</f>
        <v>0.23978304547774168</v>
      </c>
      <c r="I4444">
        <f>Ergebnis!$C$4/1000*Eigenverbrauch!F4444</f>
        <v>0</v>
      </c>
      <c r="J4444">
        <f t="shared" si="207"/>
        <v>0</v>
      </c>
      <c r="K4444">
        <f t="shared" si="208"/>
        <v>0</v>
      </c>
      <c r="L4444">
        <f t="shared" si="209"/>
        <v>0</v>
      </c>
    </row>
    <row r="4445" spans="2:12" x14ac:dyDescent="0.35">
      <c r="B4445" s="30">
        <v>41094</v>
      </c>
      <c r="C4445" s="31" t="s">
        <v>54</v>
      </c>
      <c r="D4445" s="32">
        <v>0</v>
      </c>
      <c r="E4445" s="32">
        <v>6.9220163308359409E-2</v>
      </c>
      <c r="F4445">
        <v>0</v>
      </c>
      <c r="G4445">
        <f>(D4445*Ergebnis!$C$2*Ergebnis!$C$6)</f>
        <v>0</v>
      </c>
      <c r="H4445">
        <f>Ergebnis!$C$3/1000*Eigenverbrauch!E4445</f>
        <v>0.20766048992507824</v>
      </c>
      <c r="I4445">
        <f>Ergebnis!$C$4/1000*Eigenverbrauch!F4445</f>
        <v>0</v>
      </c>
      <c r="J4445">
        <f t="shared" si="207"/>
        <v>0</v>
      </c>
      <c r="K4445">
        <f t="shared" si="208"/>
        <v>0</v>
      </c>
      <c r="L4445">
        <f t="shared" si="209"/>
        <v>0</v>
      </c>
    </row>
    <row r="4446" spans="2:12" x14ac:dyDescent="0.35">
      <c r="B4446" s="30">
        <v>41094</v>
      </c>
      <c r="C4446" s="31" t="s">
        <v>55</v>
      </c>
      <c r="D4446" s="32">
        <v>0</v>
      </c>
      <c r="E4446" s="32">
        <v>6.5537877174100201E-2</v>
      </c>
      <c r="F4446">
        <v>0</v>
      </c>
      <c r="G4446">
        <f>(D4446*Ergebnis!$C$2*Ergebnis!$C$6)</f>
        <v>0</v>
      </c>
      <c r="H4446">
        <f>Ergebnis!$C$3/1000*Eigenverbrauch!E4446</f>
        <v>0.1966136315223006</v>
      </c>
      <c r="I4446">
        <f>Ergebnis!$C$4/1000*Eigenverbrauch!F4446</f>
        <v>0</v>
      </c>
      <c r="J4446">
        <f t="shared" si="207"/>
        <v>0</v>
      </c>
      <c r="K4446">
        <f t="shared" si="208"/>
        <v>0</v>
      </c>
      <c r="L4446">
        <f t="shared" si="209"/>
        <v>0</v>
      </c>
    </row>
    <row r="4447" spans="2:12" x14ac:dyDescent="0.35">
      <c r="B4447" s="30">
        <v>41094</v>
      </c>
      <c r="C4447" s="31" t="s">
        <v>56</v>
      </c>
      <c r="D4447" s="32">
        <v>0</v>
      </c>
      <c r="E4447" s="32">
        <v>6.5494202510669716E-2</v>
      </c>
      <c r="F4447">
        <v>0</v>
      </c>
      <c r="G4447">
        <f>(D4447*Ergebnis!$C$2*Ergebnis!$C$6)</f>
        <v>0</v>
      </c>
      <c r="H4447">
        <f>Ergebnis!$C$3/1000*Eigenverbrauch!E4447</f>
        <v>0.19648260753200913</v>
      </c>
      <c r="I4447">
        <f>Ergebnis!$C$4/1000*Eigenverbrauch!F4447</f>
        <v>0</v>
      </c>
      <c r="J4447">
        <f t="shared" si="207"/>
        <v>0</v>
      </c>
      <c r="K4447">
        <f t="shared" si="208"/>
        <v>0</v>
      </c>
      <c r="L4447">
        <f t="shared" si="209"/>
        <v>0</v>
      </c>
    </row>
    <row r="4448" spans="2:12" x14ac:dyDescent="0.35">
      <c r="B4448" s="30">
        <v>41094</v>
      </c>
      <c r="C4448" s="31" t="s">
        <v>57</v>
      </c>
      <c r="D4448" s="32">
        <v>0</v>
      </c>
      <c r="E4448" s="32">
        <v>7.1075121591043566E-2</v>
      </c>
      <c r="F4448">
        <v>0</v>
      </c>
      <c r="G4448">
        <f>(D4448*Ergebnis!$C$2*Ergebnis!$C$6)</f>
        <v>0</v>
      </c>
      <c r="H4448">
        <f>Ergebnis!$C$3/1000*Eigenverbrauch!E4448</f>
        <v>0.2132253647731307</v>
      </c>
      <c r="I4448">
        <f>Ergebnis!$C$4/1000*Eigenverbrauch!F4448</f>
        <v>0</v>
      </c>
      <c r="J4448">
        <f t="shared" si="207"/>
        <v>0</v>
      </c>
      <c r="K4448">
        <f t="shared" si="208"/>
        <v>0</v>
      </c>
      <c r="L4448">
        <f t="shared" si="209"/>
        <v>0</v>
      </c>
    </row>
    <row r="4449" spans="2:12" x14ac:dyDescent="0.35">
      <c r="B4449" s="30">
        <v>41094</v>
      </c>
      <c r="C4449" s="31" t="s">
        <v>58</v>
      </c>
      <c r="D4449" s="32">
        <v>2.7608595881110391E-7</v>
      </c>
      <c r="E4449" s="32">
        <v>8.332939864235496E-2</v>
      </c>
      <c r="F4449">
        <v>0</v>
      </c>
      <c r="G4449">
        <f>(D4449*Ergebnis!$C$2*Ergebnis!$C$6)</f>
        <v>1.8111238898008417E-3</v>
      </c>
      <c r="H4449">
        <f>Ergebnis!$C$3/1000*Eigenverbrauch!E4449</f>
        <v>0.24998819592706489</v>
      </c>
      <c r="I4449">
        <f>Ergebnis!$C$4/1000*Eigenverbrauch!F4449</f>
        <v>0</v>
      </c>
      <c r="J4449">
        <f t="shared" si="207"/>
        <v>1.5394553063307155E-3</v>
      </c>
      <c r="K4449">
        <f t="shared" si="208"/>
        <v>2.7166858347012625E-4</v>
      </c>
      <c r="L4449">
        <f t="shared" si="209"/>
        <v>0</v>
      </c>
    </row>
    <row r="4450" spans="2:12" x14ac:dyDescent="0.35">
      <c r="B4450" s="30">
        <v>41094</v>
      </c>
      <c r="C4450" s="31" t="s">
        <v>59</v>
      </c>
      <c r="D4450" s="32">
        <v>1.3370448576709175E-5</v>
      </c>
      <c r="E4450" s="32">
        <v>0.10251668683899223</v>
      </c>
      <c r="F4450">
        <v>0</v>
      </c>
      <c r="G4450">
        <f>(D4450*Ergebnis!$C$2*Ergebnis!$C$6)</f>
        <v>8.7710142663212184E-2</v>
      </c>
      <c r="H4450">
        <f>Ergebnis!$C$3/1000*Eigenverbrauch!E4450</f>
        <v>0.3075500605169767</v>
      </c>
      <c r="I4450">
        <f>Ergebnis!$C$4/1000*Eigenverbrauch!F4450</f>
        <v>0</v>
      </c>
      <c r="J4450">
        <f t="shared" si="207"/>
        <v>7.4553621263730357E-2</v>
      </c>
      <c r="K4450">
        <f t="shared" si="208"/>
        <v>1.3156521399481827E-2</v>
      </c>
      <c r="L4450">
        <f t="shared" si="209"/>
        <v>0</v>
      </c>
    </row>
    <row r="4451" spans="2:12" x14ac:dyDescent="0.35">
      <c r="B4451" s="30">
        <v>41094</v>
      </c>
      <c r="C4451" s="31" t="s">
        <v>60</v>
      </c>
      <c r="D4451" s="32">
        <v>3.6903489827750893E-5</v>
      </c>
      <c r="E4451" s="32">
        <v>0.11426954118242071</v>
      </c>
      <c r="F4451">
        <v>0</v>
      </c>
      <c r="G4451">
        <f>(D4451*Ergebnis!$C$2*Ergebnis!$C$6)</f>
        <v>0.24208689327004584</v>
      </c>
      <c r="H4451">
        <f>Ergebnis!$C$3/1000*Eigenverbrauch!E4451</f>
        <v>0.3428086235472621</v>
      </c>
      <c r="I4451">
        <f>Ergebnis!$C$4/1000*Eigenverbrauch!F4451</f>
        <v>0</v>
      </c>
      <c r="J4451">
        <f t="shared" si="207"/>
        <v>0.20577385927953895</v>
      </c>
      <c r="K4451">
        <f t="shared" si="208"/>
        <v>3.6313033990506893E-2</v>
      </c>
      <c r="L4451">
        <f t="shared" si="209"/>
        <v>0</v>
      </c>
    </row>
    <row r="4452" spans="2:12" x14ac:dyDescent="0.35">
      <c r="B4452" s="30">
        <v>41094</v>
      </c>
      <c r="C4452" s="31" t="s">
        <v>61</v>
      </c>
      <c r="D4452" s="32">
        <v>9.969332503164767E-5</v>
      </c>
      <c r="E4452" s="32">
        <v>0.11904257329986075</v>
      </c>
      <c r="F4452">
        <v>0</v>
      </c>
      <c r="G4452">
        <f>(D4452*Ergebnis!$C$2*Ergebnis!$C$6)</f>
        <v>0.65398821220760872</v>
      </c>
      <c r="H4452">
        <f>Ergebnis!$C$3/1000*Eigenverbrauch!E4452</f>
        <v>0.35712771989958225</v>
      </c>
      <c r="I4452">
        <f>Ergebnis!$C$4/1000*Eigenverbrauch!F4452</f>
        <v>0</v>
      </c>
      <c r="J4452">
        <f t="shared" si="207"/>
        <v>0.30355856191464492</v>
      </c>
      <c r="K4452">
        <f t="shared" si="208"/>
        <v>0.3504296502929638</v>
      </c>
      <c r="L4452">
        <f t="shared" si="209"/>
        <v>0</v>
      </c>
    </row>
    <row r="4453" spans="2:12" x14ac:dyDescent="0.35">
      <c r="B4453" s="30">
        <v>41094</v>
      </c>
      <c r="C4453" s="31" t="s">
        <v>62</v>
      </c>
      <c r="D4453" s="32">
        <v>2.9904053424368427E-4</v>
      </c>
      <c r="E4453" s="32">
        <v>0.11603649675528288</v>
      </c>
      <c r="F4453">
        <v>0</v>
      </c>
      <c r="G4453">
        <f>(D4453*Ergebnis!$C$2*Ergebnis!$C$6)</f>
        <v>1.9617059046385688</v>
      </c>
      <c r="H4453">
        <f>Ergebnis!$C$3/1000*Eigenverbrauch!E4453</f>
        <v>0.34810949026584864</v>
      </c>
      <c r="I4453">
        <f>Ergebnis!$C$4/1000*Eigenverbrauch!F4453</f>
        <v>0</v>
      </c>
      <c r="J4453">
        <f t="shared" si="207"/>
        <v>0.29589306672597132</v>
      </c>
      <c r="K4453">
        <f t="shared" si="208"/>
        <v>1.6658128379125974</v>
      </c>
      <c r="L4453">
        <f t="shared" si="209"/>
        <v>0</v>
      </c>
    </row>
    <row r="4454" spans="2:12" x14ac:dyDescent="0.35">
      <c r="B4454" s="30">
        <v>41094</v>
      </c>
      <c r="C4454" s="31" t="s">
        <v>63</v>
      </c>
      <c r="D4454" s="32">
        <v>4.8400497969670431E-4</v>
      </c>
      <c r="E4454" s="32">
        <v>0.11392920322783533</v>
      </c>
      <c r="F4454">
        <v>0</v>
      </c>
      <c r="G4454">
        <f>(D4454*Ergebnis!$C$2*Ergebnis!$C$6)</f>
        <v>3.1750726668103804</v>
      </c>
      <c r="H4454">
        <f>Ergebnis!$C$3/1000*Eigenverbrauch!E4454</f>
        <v>0.34178760968350597</v>
      </c>
      <c r="I4454">
        <f>Ergebnis!$C$4/1000*Eigenverbrauch!F4454</f>
        <v>0</v>
      </c>
      <c r="J4454">
        <f t="shared" si="207"/>
        <v>0.29051946823098007</v>
      </c>
      <c r="K4454">
        <f t="shared" si="208"/>
        <v>2.8845531985794004</v>
      </c>
      <c r="L4454">
        <f t="shared" si="209"/>
        <v>0</v>
      </c>
    </row>
    <row r="4455" spans="2:12" x14ac:dyDescent="0.35">
      <c r="B4455" s="30">
        <v>41094</v>
      </c>
      <c r="C4455" s="31" t="s">
        <v>64</v>
      </c>
      <c r="D4455" s="32">
        <v>6.3785059350658711E-4</v>
      </c>
      <c r="E4455" s="32">
        <v>0.11807007322616038</v>
      </c>
      <c r="F4455">
        <v>0</v>
      </c>
      <c r="G4455">
        <f>(D4455*Ergebnis!$C$2*Ergebnis!$C$6)</f>
        <v>4.1842998934032112</v>
      </c>
      <c r="H4455">
        <f>Ergebnis!$C$3/1000*Eigenverbrauch!E4455</f>
        <v>0.35421021967848115</v>
      </c>
      <c r="I4455">
        <f>Ergebnis!$C$4/1000*Eigenverbrauch!F4455</f>
        <v>0</v>
      </c>
      <c r="J4455">
        <f t="shared" si="207"/>
        <v>0.30107868672670896</v>
      </c>
      <c r="K4455">
        <f t="shared" si="208"/>
        <v>3.8832212066765024</v>
      </c>
      <c r="L4455">
        <f t="shared" si="209"/>
        <v>0</v>
      </c>
    </row>
    <row r="4456" spans="2:12" x14ac:dyDescent="0.35">
      <c r="B4456" s="30">
        <v>41094</v>
      </c>
      <c r="C4456" s="31" t="s">
        <v>65</v>
      </c>
      <c r="D4456" s="32">
        <v>6.9578920400566017E-4</v>
      </c>
      <c r="E4456" s="32">
        <v>0.12375659041111427</v>
      </c>
      <c r="F4456">
        <v>0</v>
      </c>
      <c r="G4456">
        <f>(D4456*Ergebnis!$C$2*Ergebnis!$C$6)</f>
        <v>4.5643771782771303</v>
      </c>
      <c r="H4456">
        <f>Ergebnis!$C$3/1000*Eigenverbrauch!E4456</f>
        <v>0.37126977123334282</v>
      </c>
      <c r="I4456">
        <f>Ergebnis!$C$4/1000*Eigenverbrauch!F4456</f>
        <v>0</v>
      </c>
      <c r="J4456">
        <f t="shared" si="207"/>
        <v>0.3155793055483414</v>
      </c>
      <c r="K4456">
        <f t="shared" si="208"/>
        <v>4.2487978727287885</v>
      </c>
      <c r="L4456">
        <f t="shared" si="209"/>
        <v>0</v>
      </c>
    </row>
    <row r="4457" spans="2:12" x14ac:dyDescent="0.35">
      <c r="B4457" s="30">
        <v>41094</v>
      </c>
      <c r="C4457" s="31" t="s">
        <v>66</v>
      </c>
      <c r="D4457" s="32">
        <v>6.8166937925503513E-4</v>
      </c>
      <c r="E4457" s="32">
        <v>0.12177561738195655</v>
      </c>
      <c r="F4457">
        <v>0</v>
      </c>
      <c r="G4457">
        <f>(D4457*Ergebnis!$C$2*Ergebnis!$C$6)</f>
        <v>4.4717511279130306</v>
      </c>
      <c r="H4457">
        <f>Ergebnis!$C$3/1000*Eigenverbrauch!E4457</f>
        <v>0.36532685214586968</v>
      </c>
      <c r="I4457">
        <f>Ergebnis!$C$4/1000*Eigenverbrauch!F4457</f>
        <v>0</v>
      </c>
      <c r="J4457">
        <f t="shared" si="207"/>
        <v>0.31052782432398923</v>
      </c>
      <c r="K4457">
        <f t="shared" si="208"/>
        <v>4.1612233035890416</v>
      </c>
      <c r="L4457">
        <f t="shared" si="209"/>
        <v>0</v>
      </c>
    </row>
    <row r="4458" spans="2:12" x14ac:dyDescent="0.35">
      <c r="B4458" s="30">
        <v>41094</v>
      </c>
      <c r="C4458" s="31" t="s">
        <v>67</v>
      </c>
      <c r="D4458" s="32">
        <v>6.3664107406798608E-4</v>
      </c>
      <c r="E4458" s="32">
        <v>0.11520360115594024</v>
      </c>
      <c r="F4458">
        <v>0</v>
      </c>
      <c r="G4458">
        <f>(D4458*Ergebnis!$C$2*Ergebnis!$C$6)</f>
        <v>4.1763654458859891</v>
      </c>
      <c r="H4458">
        <f>Ergebnis!$C$3/1000*Eigenverbrauch!E4458</f>
        <v>0.34561080346782069</v>
      </c>
      <c r="I4458">
        <f>Ergebnis!$C$4/1000*Eigenverbrauch!F4458</f>
        <v>0</v>
      </c>
      <c r="J4458">
        <f t="shared" si="207"/>
        <v>0.29376918294764759</v>
      </c>
      <c r="K4458">
        <f t="shared" si="208"/>
        <v>3.8825962629383417</v>
      </c>
      <c r="L4458">
        <f t="shared" si="209"/>
        <v>0</v>
      </c>
    </row>
    <row r="4459" spans="2:12" x14ac:dyDescent="0.35">
      <c r="B4459" s="30">
        <v>41094</v>
      </c>
      <c r="C4459" s="31" t="s">
        <v>68</v>
      </c>
      <c r="D4459" s="32">
        <v>5.3931420011186213E-4</v>
      </c>
      <c r="E4459" s="32">
        <v>0.11057956805588094</v>
      </c>
      <c r="F4459">
        <v>0</v>
      </c>
      <c r="G4459">
        <f>(D4459*Ergebnis!$C$2*Ergebnis!$C$6)</f>
        <v>3.5379011527338156</v>
      </c>
      <c r="H4459">
        <f>Ergebnis!$C$3/1000*Eigenverbrauch!E4459</f>
        <v>0.33173870416764284</v>
      </c>
      <c r="I4459">
        <f>Ergebnis!$C$4/1000*Eigenverbrauch!F4459</f>
        <v>0</v>
      </c>
      <c r="J4459">
        <f t="shared" si="207"/>
        <v>0.28197789854249639</v>
      </c>
      <c r="K4459">
        <f t="shared" si="208"/>
        <v>3.2559232541913192</v>
      </c>
      <c r="L4459">
        <f t="shared" si="209"/>
        <v>0</v>
      </c>
    </row>
    <row r="4460" spans="2:12" x14ac:dyDescent="0.35">
      <c r="B4460" s="30">
        <v>41094</v>
      </c>
      <c r="C4460" s="31" t="s">
        <v>69</v>
      </c>
      <c r="D4460" s="32">
        <v>4.1139437252938401E-4</v>
      </c>
      <c r="E4460" s="32">
        <v>0.10901168374016587</v>
      </c>
      <c r="F4460">
        <v>0</v>
      </c>
      <c r="G4460">
        <f>(D4460*Ergebnis!$C$2*Ergebnis!$C$6)</f>
        <v>2.698747083792759</v>
      </c>
      <c r="H4460">
        <f>Ergebnis!$C$3/1000*Eigenverbrauch!E4460</f>
        <v>0.32703505122049759</v>
      </c>
      <c r="I4460">
        <f>Ergebnis!$C$4/1000*Eigenverbrauch!F4460</f>
        <v>0</v>
      </c>
      <c r="J4460">
        <f t="shared" si="207"/>
        <v>0.27797979353742291</v>
      </c>
      <c r="K4460">
        <f t="shared" si="208"/>
        <v>2.4207672902553359</v>
      </c>
      <c r="L4460">
        <f t="shared" si="209"/>
        <v>0</v>
      </c>
    </row>
    <row r="4461" spans="2:12" x14ac:dyDescent="0.35">
      <c r="B4461" s="30">
        <v>41094</v>
      </c>
      <c r="C4461" s="31" t="s">
        <v>70</v>
      </c>
      <c r="D4461" s="32">
        <v>1.4666737888079407E-4</v>
      </c>
      <c r="E4461" s="32">
        <v>0.11644647151839617</v>
      </c>
      <c r="F4461">
        <v>0</v>
      </c>
      <c r="G4461">
        <f>(D4461*Ergebnis!$C$2*Ergebnis!$C$6)</f>
        <v>0.96213800545800909</v>
      </c>
      <c r="H4461">
        <f>Ergebnis!$C$3/1000*Eigenverbrauch!E4461</f>
        <v>0.34933941455518852</v>
      </c>
      <c r="I4461">
        <f>Ergebnis!$C$4/1000*Eigenverbrauch!F4461</f>
        <v>0</v>
      </c>
      <c r="J4461">
        <f t="shared" si="207"/>
        <v>0.29693850237191022</v>
      </c>
      <c r="K4461">
        <f t="shared" si="208"/>
        <v>0.66519950308609888</v>
      </c>
      <c r="L4461">
        <f t="shared" si="209"/>
        <v>0</v>
      </c>
    </row>
    <row r="4462" spans="2:12" x14ac:dyDescent="0.35">
      <c r="B4462" s="30">
        <v>41094</v>
      </c>
      <c r="C4462" s="31" t="s">
        <v>71</v>
      </c>
      <c r="D4462" s="32">
        <v>6.1514581013197875E-5</v>
      </c>
      <c r="E4462" s="32">
        <v>0.13281735756405599</v>
      </c>
      <c r="F4462">
        <v>0</v>
      </c>
      <c r="G4462">
        <f>(D4462*Ergebnis!$C$2*Ergebnis!$C$6)</f>
        <v>0.40353565144657805</v>
      </c>
      <c r="H4462">
        <f>Ergebnis!$C$3/1000*Eigenverbrauch!E4462</f>
        <v>0.39845207269216798</v>
      </c>
      <c r="I4462">
        <f>Ergebnis!$C$4/1000*Eigenverbrauch!F4462</f>
        <v>0</v>
      </c>
      <c r="J4462">
        <f t="shared" si="207"/>
        <v>0.33868426178834277</v>
      </c>
      <c r="K4462">
        <f t="shared" si="208"/>
        <v>6.4851389658235281E-2</v>
      </c>
      <c r="L4462">
        <f t="shared" si="209"/>
        <v>0</v>
      </c>
    </row>
    <row r="4463" spans="2:12" x14ac:dyDescent="0.35">
      <c r="B4463" s="30">
        <v>41094</v>
      </c>
      <c r="C4463" s="31" t="s">
        <v>72</v>
      </c>
      <c r="D4463" s="32">
        <v>5.6755384961311222E-5</v>
      </c>
      <c r="E4463" s="32">
        <v>0.13870609611315737</v>
      </c>
      <c r="F4463">
        <v>0</v>
      </c>
      <c r="G4463">
        <f>(D4463*Ergebnis!$C$2*Ergebnis!$C$6)</f>
        <v>0.3723153253462016</v>
      </c>
      <c r="H4463">
        <f>Ergebnis!$C$3/1000*Eigenverbrauch!E4463</f>
        <v>0.41611828833947212</v>
      </c>
      <c r="I4463">
        <f>Ergebnis!$C$4/1000*Eigenverbrauch!F4463</f>
        <v>0</v>
      </c>
      <c r="J4463">
        <f t="shared" si="207"/>
        <v>0.31646802654427136</v>
      </c>
      <c r="K4463">
        <f t="shared" si="208"/>
        <v>5.5847298801930234E-2</v>
      </c>
      <c r="L4463">
        <f t="shared" si="209"/>
        <v>0</v>
      </c>
    </row>
    <row r="4464" spans="2:12" x14ac:dyDescent="0.35">
      <c r="B4464" s="30">
        <v>41094</v>
      </c>
      <c r="C4464" s="31" t="s">
        <v>73</v>
      </c>
      <c r="D4464" s="32">
        <v>2.725362821978183E-5</v>
      </c>
      <c r="E4464" s="32">
        <v>0.14634644350551015</v>
      </c>
      <c r="F4464">
        <v>0</v>
      </c>
      <c r="G4464">
        <f>(D4464*Ergebnis!$C$2*Ergebnis!$C$6)</f>
        <v>0.17878380112176881</v>
      </c>
      <c r="H4464">
        <f>Ergebnis!$C$3/1000*Eigenverbrauch!E4464</f>
        <v>0.43903933051653043</v>
      </c>
      <c r="I4464">
        <f>Ergebnis!$C$4/1000*Eigenverbrauch!F4464</f>
        <v>0</v>
      </c>
      <c r="J4464">
        <f t="shared" si="207"/>
        <v>0.15196623095350348</v>
      </c>
      <c r="K4464">
        <f t="shared" si="208"/>
        <v>2.6817570168265331E-2</v>
      </c>
      <c r="L4464">
        <f t="shared" si="209"/>
        <v>0</v>
      </c>
    </row>
    <row r="4465" spans="2:12" x14ac:dyDescent="0.35">
      <c r="B4465" s="30">
        <v>41094</v>
      </c>
      <c r="C4465" s="31" t="s">
        <v>74</v>
      </c>
      <c r="D4465" s="32">
        <v>1.3278419923772141E-6</v>
      </c>
      <c r="E4465" s="32">
        <v>0.14327986092292191</v>
      </c>
      <c r="F4465">
        <v>0</v>
      </c>
      <c r="G4465">
        <f>(D4465*Ergebnis!$C$2*Ergebnis!$C$6)</f>
        <v>8.7106434699945248E-3</v>
      </c>
      <c r="H4465">
        <f>Ergebnis!$C$3/1000*Eigenverbrauch!E4465</f>
        <v>0.42983958276876577</v>
      </c>
      <c r="I4465">
        <f>Ergebnis!$C$4/1000*Eigenverbrauch!F4465</f>
        <v>0</v>
      </c>
      <c r="J4465">
        <f t="shared" si="207"/>
        <v>7.4040469494953461E-3</v>
      </c>
      <c r="K4465">
        <f t="shared" si="208"/>
        <v>1.3065965204991786E-3</v>
      </c>
      <c r="L4465">
        <f t="shared" si="209"/>
        <v>0</v>
      </c>
    </row>
    <row r="4466" spans="2:12" x14ac:dyDescent="0.35">
      <c r="B4466" s="30">
        <v>41094</v>
      </c>
      <c r="C4466" s="31" t="s">
        <v>75</v>
      </c>
      <c r="D4466" s="32">
        <v>0</v>
      </c>
      <c r="E4466" s="32">
        <v>0.12506211812177023</v>
      </c>
      <c r="F4466">
        <v>0</v>
      </c>
      <c r="G4466">
        <f>(D4466*Ergebnis!$C$2*Ergebnis!$C$6)</f>
        <v>0</v>
      </c>
      <c r="H4466">
        <f>Ergebnis!$C$3/1000*Eigenverbrauch!E4466</f>
        <v>0.37518635436531067</v>
      </c>
      <c r="I4466">
        <f>Ergebnis!$C$4/1000*Eigenverbrauch!F4466</f>
        <v>0</v>
      </c>
      <c r="J4466">
        <f t="shared" si="207"/>
        <v>0</v>
      </c>
      <c r="K4466">
        <f t="shared" si="208"/>
        <v>0</v>
      </c>
      <c r="L4466">
        <f t="shared" si="209"/>
        <v>0</v>
      </c>
    </row>
    <row r="4467" spans="2:12" x14ac:dyDescent="0.35">
      <c r="B4467" s="30">
        <v>41094</v>
      </c>
      <c r="C4467" s="31" t="s">
        <v>76</v>
      </c>
      <c r="D4467" s="32">
        <v>0</v>
      </c>
      <c r="E4467" s="32">
        <v>9.8434261738431186E-2</v>
      </c>
      <c r="F4467">
        <v>0</v>
      </c>
      <c r="G4467">
        <f>(D4467*Ergebnis!$C$2*Ergebnis!$C$6)</f>
        <v>0</v>
      </c>
      <c r="H4467">
        <f>Ergebnis!$C$3/1000*Eigenverbrauch!E4467</f>
        <v>0.29530278521529357</v>
      </c>
      <c r="I4467">
        <f>Ergebnis!$C$4/1000*Eigenverbrauch!F4467</f>
        <v>0</v>
      </c>
      <c r="J4467">
        <f t="shared" si="207"/>
        <v>0</v>
      </c>
      <c r="K4467">
        <f t="shared" si="208"/>
        <v>0</v>
      </c>
      <c r="L4467">
        <f t="shared" si="209"/>
        <v>0</v>
      </c>
    </row>
    <row r="4468" spans="2:12" x14ac:dyDescent="0.35">
      <c r="B4468" s="30">
        <v>41095</v>
      </c>
      <c r="C4468" s="31" t="s">
        <v>53</v>
      </c>
      <c r="D4468" s="32">
        <v>0</v>
      </c>
      <c r="E4468" s="32">
        <v>7.9927681825913893E-2</v>
      </c>
      <c r="F4468">
        <v>0</v>
      </c>
      <c r="G4468">
        <f>(D4468*Ergebnis!$C$2*Ergebnis!$C$6)</f>
        <v>0</v>
      </c>
      <c r="H4468">
        <f>Ergebnis!$C$3/1000*Eigenverbrauch!E4468</f>
        <v>0.23978304547774168</v>
      </c>
      <c r="I4468">
        <f>Ergebnis!$C$4/1000*Eigenverbrauch!F4468</f>
        <v>0</v>
      </c>
      <c r="J4468">
        <f t="shared" si="207"/>
        <v>0</v>
      </c>
      <c r="K4468">
        <f t="shared" si="208"/>
        <v>0</v>
      </c>
      <c r="L4468">
        <f t="shared" si="209"/>
        <v>0</v>
      </c>
    </row>
    <row r="4469" spans="2:12" x14ac:dyDescent="0.35">
      <c r="B4469" s="30">
        <v>41095</v>
      </c>
      <c r="C4469" s="31" t="s">
        <v>54</v>
      </c>
      <c r="D4469" s="32">
        <v>0</v>
      </c>
      <c r="E4469" s="32">
        <v>6.9220163308359409E-2</v>
      </c>
      <c r="F4469">
        <v>0</v>
      </c>
      <c r="G4469">
        <f>(D4469*Ergebnis!$C$2*Ergebnis!$C$6)</f>
        <v>0</v>
      </c>
      <c r="H4469">
        <f>Ergebnis!$C$3/1000*Eigenverbrauch!E4469</f>
        <v>0.20766048992507824</v>
      </c>
      <c r="I4469">
        <f>Ergebnis!$C$4/1000*Eigenverbrauch!F4469</f>
        <v>0</v>
      </c>
      <c r="J4469">
        <f t="shared" si="207"/>
        <v>0</v>
      </c>
      <c r="K4469">
        <f t="shared" si="208"/>
        <v>0</v>
      </c>
      <c r="L4469">
        <f t="shared" si="209"/>
        <v>0</v>
      </c>
    </row>
    <row r="4470" spans="2:12" x14ac:dyDescent="0.35">
      <c r="B4470" s="30">
        <v>41095</v>
      </c>
      <c r="C4470" s="31" t="s">
        <v>55</v>
      </c>
      <c r="D4470" s="32">
        <v>0</v>
      </c>
      <c r="E4470" s="32">
        <v>6.5537877174100201E-2</v>
      </c>
      <c r="F4470">
        <v>0</v>
      </c>
      <c r="G4470">
        <f>(D4470*Ergebnis!$C$2*Ergebnis!$C$6)</f>
        <v>0</v>
      </c>
      <c r="H4470">
        <f>Ergebnis!$C$3/1000*Eigenverbrauch!E4470</f>
        <v>0.1966136315223006</v>
      </c>
      <c r="I4470">
        <f>Ergebnis!$C$4/1000*Eigenverbrauch!F4470</f>
        <v>0</v>
      </c>
      <c r="J4470">
        <f t="shared" si="207"/>
        <v>0</v>
      </c>
      <c r="K4470">
        <f t="shared" si="208"/>
        <v>0</v>
      </c>
      <c r="L4470">
        <f t="shared" si="209"/>
        <v>0</v>
      </c>
    </row>
    <row r="4471" spans="2:12" x14ac:dyDescent="0.35">
      <c r="B4471" s="30">
        <v>41095</v>
      </c>
      <c r="C4471" s="31" t="s">
        <v>56</v>
      </c>
      <c r="D4471" s="32">
        <v>0</v>
      </c>
      <c r="E4471" s="32">
        <v>6.5494202510669716E-2</v>
      </c>
      <c r="F4471">
        <v>0</v>
      </c>
      <c r="G4471">
        <f>(D4471*Ergebnis!$C$2*Ergebnis!$C$6)</f>
        <v>0</v>
      </c>
      <c r="H4471">
        <f>Ergebnis!$C$3/1000*Eigenverbrauch!E4471</f>
        <v>0.19648260753200913</v>
      </c>
      <c r="I4471">
        <f>Ergebnis!$C$4/1000*Eigenverbrauch!F4471</f>
        <v>0</v>
      </c>
      <c r="J4471">
        <f t="shared" si="207"/>
        <v>0</v>
      </c>
      <c r="K4471">
        <f t="shared" si="208"/>
        <v>0</v>
      </c>
      <c r="L4471">
        <f t="shared" si="209"/>
        <v>0</v>
      </c>
    </row>
    <row r="4472" spans="2:12" x14ac:dyDescent="0.35">
      <c r="B4472" s="30">
        <v>41095</v>
      </c>
      <c r="C4472" s="31" t="s">
        <v>57</v>
      </c>
      <c r="D4472" s="32">
        <v>0</v>
      </c>
      <c r="E4472" s="32">
        <v>7.1075121591043566E-2</v>
      </c>
      <c r="F4472">
        <v>0</v>
      </c>
      <c r="G4472">
        <f>(D4472*Ergebnis!$C$2*Ergebnis!$C$6)</f>
        <v>0</v>
      </c>
      <c r="H4472">
        <f>Ergebnis!$C$3/1000*Eigenverbrauch!E4472</f>
        <v>0.2132253647731307</v>
      </c>
      <c r="I4472">
        <f>Ergebnis!$C$4/1000*Eigenverbrauch!F4472</f>
        <v>0</v>
      </c>
      <c r="J4472">
        <f t="shared" si="207"/>
        <v>0</v>
      </c>
      <c r="K4472">
        <f t="shared" si="208"/>
        <v>0</v>
      </c>
      <c r="L4472">
        <f t="shared" si="209"/>
        <v>0</v>
      </c>
    </row>
    <row r="4473" spans="2:12" x14ac:dyDescent="0.35">
      <c r="B4473" s="30">
        <v>41095</v>
      </c>
      <c r="C4473" s="31" t="s">
        <v>58</v>
      </c>
      <c r="D4473" s="32">
        <v>3.0237985965025666E-7</v>
      </c>
      <c r="E4473" s="32">
        <v>8.332939864235496E-2</v>
      </c>
      <c r="F4473">
        <v>0</v>
      </c>
      <c r="G4473">
        <f>(D4473*Ergebnis!$C$2*Ergebnis!$C$6)</f>
        <v>1.9836118793056835E-3</v>
      </c>
      <c r="H4473">
        <f>Ergebnis!$C$3/1000*Eigenverbrauch!E4473</f>
        <v>0.24998819592706489</v>
      </c>
      <c r="I4473">
        <f>Ergebnis!$C$4/1000*Eigenverbrauch!F4473</f>
        <v>0</v>
      </c>
      <c r="J4473">
        <f t="shared" si="207"/>
        <v>1.6860700974098309E-3</v>
      </c>
      <c r="K4473">
        <f t="shared" si="208"/>
        <v>2.9754178189585266E-4</v>
      </c>
      <c r="L4473">
        <f t="shared" si="209"/>
        <v>0</v>
      </c>
    </row>
    <row r="4474" spans="2:12" x14ac:dyDescent="0.35">
      <c r="B4474" s="30">
        <v>41095</v>
      </c>
      <c r="C4474" s="31" t="s">
        <v>59</v>
      </c>
      <c r="D4474" s="32">
        <v>1.4553674114471049E-5</v>
      </c>
      <c r="E4474" s="32">
        <v>0.10251668683899223</v>
      </c>
      <c r="F4474">
        <v>0</v>
      </c>
      <c r="G4474">
        <f>(D4474*Ergebnis!$C$2*Ergebnis!$C$6)</f>
        <v>9.547210219093008E-2</v>
      </c>
      <c r="H4474">
        <f>Ergebnis!$C$3/1000*Eigenverbrauch!E4474</f>
        <v>0.3075500605169767</v>
      </c>
      <c r="I4474">
        <f>Ergebnis!$C$4/1000*Eigenverbrauch!F4474</f>
        <v>0</v>
      </c>
      <c r="J4474">
        <f t="shared" si="207"/>
        <v>8.1151286862290561E-2</v>
      </c>
      <c r="K4474">
        <f t="shared" si="208"/>
        <v>1.4320815328639519E-2</v>
      </c>
      <c r="L4474">
        <f t="shared" si="209"/>
        <v>0</v>
      </c>
    </row>
    <row r="4475" spans="2:12" x14ac:dyDescent="0.35">
      <c r="B4475" s="30">
        <v>41095</v>
      </c>
      <c r="C4475" s="31" t="s">
        <v>60</v>
      </c>
      <c r="D4475" s="32">
        <v>3.4615920454744603E-5</v>
      </c>
      <c r="E4475" s="32">
        <v>0.11426954118242071</v>
      </c>
      <c r="F4475">
        <v>0</v>
      </c>
      <c r="G4475">
        <f>(D4475*Ergebnis!$C$2*Ergebnis!$C$6)</f>
        <v>0.22708043818312459</v>
      </c>
      <c r="H4475">
        <f>Ergebnis!$C$3/1000*Eigenverbrauch!E4475</f>
        <v>0.3428086235472621</v>
      </c>
      <c r="I4475">
        <f>Ergebnis!$C$4/1000*Eigenverbrauch!F4475</f>
        <v>0</v>
      </c>
      <c r="J4475">
        <f t="shared" si="207"/>
        <v>0.1930183724556559</v>
      </c>
      <c r="K4475">
        <f t="shared" si="208"/>
        <v>3.4062065727468699E-2</v>
      </c>
      <c r="L4475">
        <f t="shared" si="209"/>
        <v>0</v>
      </c>
    </row>
    <row r="4476" spans="2:12" x14ac:dyDescent="0.35">
      <c r="B4476" s="30">
        <v>41095</v>
      </c>
      <c r="C4476" s="31" t="s">
        <v>61</v>
      </c>
      <c r="D4476" s="32">
        <v>9.8273454386333422E-5</v>
      </c>
      <c r="E4476" s="32">
        <v>0.11904257329986075</v>
      </c>
      <c r="F4476">
        <v>0</v>
      </c>
      <c r="G4476">
        <f>(D4476*Ergebnis!$C$2*Ergebnis!$C$6)</f>
        <v>0.6446738607743473</v>
      </c>
      <c r="H4476">
        <f>Ergebnis!$C$3/1000*Eigenverbrauch!E4476</f>
        <v>0.35712771989958225</v>
      </c>
      <c r="I4476">
        <f>Ergebnis!$C$4/1000*Eigenverbrauch!F4476</f>
        <v>0</v>
      </c>
      <c r="J4476">
        <f t="shared" si="207"/>
        <v>0.30355856191464492</v>
      </c>
      <c r="K4476">
        <f t="shared" si="208"/>
        <v>0.34111529885970238</v>
      </c>
      <c r="L4476">
        <f t="shared" si="209"/>
        <v>0</v>
      </c>
    </row>
    <row r="4477" spans="2:12" x14ac:dyDescent="0.35">
      <c r="B4477" s="30">
        <v>41095</v>
      </c>
      <c r="C4477" s="31" t="s">
        <v>62</v>
      </c>
      <c r="D4477" s="32">
        <v>2.9604302954802083E-4</v>
      </c>
      <c r="E4477" s="32">
        <v>0.11603649675528288</v>
      </c>
      <c r="F4477">
        <v>0</v>
      </c>
      <c r="G4477">
        <f>(D4477*Ergebnis!$C$2*Ergebnis!$C$6)</f>
        <v>1.9420422738350167</v>
      </c>
      <c r="H4477">
        <f>Ergebnis!$C$3/1000*Eigenverbrauch!E4477</f>
        <v>0.34810949026584864</v>
      </c>
      <c r="I4477">
        <f>Ergebnis!$C$4/1000*Eigenverbrauch!F4477</f>
        <v>0</v>
      </c>
      <c r="J4477">
        <f t="shared" si="207"/>
        <v>0.29589306672597132</v>
      </c>
      <c r="K4477">
        <f t="shared" si="208"/>
        <v>1.6461492071090453</v>
      </c>
      <c r="L4477">
        <f t="shared" si="209"/>
        <v>0</v>
      </c>
    </row>
    <row r="4478" spans="2:12" x14ac:dyDescent="0.35">
      <c r="B4478" s="30">
        <v>41095</v>
      </c>
      <c r="C4478" s="31" t="s">
        <v>63</v>
      </c>
      <c r="D4478" s="32">
        <v>4.790748732893632E-4</v>
      </c>
      <c r="E4478" s="32">
        <v>0.11392920322783533</v>
      </c>
      <c r="F4478">
        <v>0</v>
      </c>
      <c r="G4478">
        <f>(D4478*Ergebnis!$C$2*Ergebnis!$C$6)</f>
        <v>3.1427311687782225</v>
      </c>
      <c r="H4478">
        <f>Ergebnis!$C$3/1000*Eigenverbrauch!E4478</f>
        <v>0.34178760968350597</v>
      </c>
      <c r="I4478">
        <f>Ergebnis!$C$4/1000*Eigenverbrauch!F4478</f>
        <v>0</v>
      </c>
      <c r="J4478">
        <f t="shared" si="207"/>
        <v>0.29051946823098007</v>
      </c>
      <c r="K4478">
        <f t="shared" si="208"/>
        <v>2.8522117005472425</v>
      </c>
      <c r="L4478">
        <f t="shared" si="209"/>
        <v>0</v>
      </c>
    </row>
    <row r="4479" spans="2:12" x14ac:dyDescent="0.35">
      <c r="B4479" s="30">
        <v>41095</v>
      </c>
      <c r="C4479" s="31" t="s">
        <v>64</v>
      </c>
      <c r="D4479" s="32">
        <v>6.2536099060798956E-4</v>
      </c>
      <c r="E4479" s="32">
        <v>0.11807007322616038</v>
      </c>
      <c r="F4479">
        <v>0</v>
      </c>
      <c r="G4479">
        <f>(D4479*Ergebnis!$C$2*Ergebnis!$C$6)</f>
        <v>4.1023680983884114</v>
      </c>
      <c r="H4479">
        <f>Ergebnis!$C$3/1000*Eigenverbrauch!E4479</f>
        <v>0.35421021967848115</v>
      </c>
      <c r="I4479">
        <f>Ergebnis!$C$4/1000*Eigenverbrauch!F4479</f>
        <v>0</v>
      </c>
      <c r="J4479">
        <f t="shared" si="207"/>
        <v>0.30107868672670896</v>
      </c>
      <c r="K4479">
        <f t="shared" si="208"/>
        <v>3.8012894116617026</v>
      </c>
      <c r="L4479">
        <f t="shared" si="209"/>
        <v>0</v>
      </c>
    </row>
    <row r="4480" spans="2:12" x14ac:dyDescent="0.35">
      <c r="B4480" s="30">
        <v>41095</v>
      </c>
      <c r="C4480" s="31" t="s">
        <v>65</v>
      </c>
      <c r="D4480" s="32">
        <v>6.842330345868525E-4</v>
      </c>
      <c r="E4480" s="32">
        <v>0.12375659041111427</v>
      </c>
      <c r="F4480">
        <v>0</v>
      </c>
      <c r="G4480">
        <f>(D4480*Ergebnis!$C$2*Ergebnis!$C$6)</f>
        <v>4.488568706889752</v>
      </c>
      <c r="H4480">
        <f>Ergebnis!$C$3/1000*Eigenverbrauch!E4480</f>
        <v>0.37126977123334282</v>
      </c>
      <c r="I4480">
        <f>Ergebnis!$C$4/1000*Eigenverbrauch!F4480</f>
        <v>0</v>
      </c>
      <c r="J4480">
        <f t="shared" si="207"/>
        <v>0.3155793055483414</v>
      </c>
      <c r="K4480">
        <f t="shared" si="208"/>
        <v>4.1729894013414102</v>
      </c>
      <c r="L4480">
        <f t="shared" si="209"/>
        <v>0</v>
      </c>
    </row>
    <row r="4481" spans="2:12" x14ac:dyDescent="0.35">
      <c r="B4481" s="30">
        <v>41095</v>
      </c>
      <c r="C4481" s="31" t="s">
        <v>66</v>
      </c>
      <c r="D4481" s="32">
        <v>6.7253224871342962E-4</v>
      </c>
      <c r="E4481" s="32">
        <v>0.12177561738195655</v>
      </c>
      <c r="F4481">
        <v>0</v>
      </c>
      <c r="G4481">
        <f>(D4481*Ergebnis!$C$2*Ergebnis!$C$6)</f>
        <v>4.4118115515600982</v>
      </c>
      <c r="H4481">
        <f>Ergebnis!$C$3/1000*Eigenverbrauch!E4481</f>
        <v>0.36532685214586968</v>
      </c>
      <c r="I4481">
        <f>Ergebnis!$C$4/1000*Eigenverbrauch!F4481</f>
        <v>0</v>
      </c>
      <c r="J4481">
        <f t="shared" si="207"/>
        <v>0.31052782432398923</v>
      </c>
      <c r="K4481">
        <f t="shared" si="208"/>
        <v>4.1012837272361091</v>
      </c>
      <c r="L4481">
        <f t="shared" si="209"/>
        <v>0</v>
      </c>
    </row>
    <row r="4482" spans="2:12" x14ac:dyDescent="0.35">
      <c r="B4482" s="30">
        <v>41095</v>
      </c>
      <c r="C4482" s="31" t="s">
        <v>67</v>
      </c>
      <c r="D4482" s="32">
        <v>6.2432238152484304E-4</v>
      </c>
      <c r="E4482" s="32">
        <v>0.11520360115594024</v>
      </c>
      <c r="F4482">
        <v>0</v>
      </c>
      <c r="G4482">
        <f>(D4482*Ergebnis!$C$2*Ergebnis!$C$6)</f>
        <v>4.0955548228029706</v>
      </c>
      <c r="H4482">
        <f>Ergebnis!$C$3/1000*Eigenverbrauch!E4482</f>
        <v>0.34561080346782069</v>
      </c>
      <c r="I4482">
        <f>Ergebnis!$C$4/1000*Eigenverbrauch!F4482</f>
        <v>0</v>
      </c>
      <c r="J4482">
        <f t="shared" si="207"/>
        <v>0.29376918294764759</v>
      </c>
      <c r="K4482">
        <f t="shared" si="208"/>
        <v>3.8017856398553231</v>
      </c>
      <c r="L4482">
        <f t="shared" si="209"/>
        <v>0</v>
      </c>
    </row>
    <row r="4483" spans="2:12" x14ac:dyDescent="0.35">
      <c r="B4483" s="30">
        <v>41095</v>
      </c>
      <c r="C4483" s="31" t="s">
        <v>68</v>
      </c>
      <c r="D4483" s="32">
        <v>5.3329289681969619E-4</v>
      </c>
      <c r="E4483" s="32">
        <v>0.11057956805588094</v>
      </c>
      <c r="F4483">
        <v>0</v>
      </c>
      <c r="G4483">
        <f>(D4483*Ergebnis!$C$2*Ergebnis!$C$6)</f>
        <v>3.498401403137207</v>
      </c>
      <c r="H4483">
        <f>Ergebnis!$C$3/1000*Eigenverbrauch!E4483</f>
        <v>0.33173870416764284</v>
      </c>
      <c r="I4483">
        <f>Ergebnis!$C$4/1000*Eigenverbrauch!F4483</f>
        <v>0</v>
      </c>
      <c r="J4483">
        <f t="shared" si="207"/>
        <v>0.28197789854249639</v>
      </c>
      <c r="K4483">
        <f t="shared" si="208"/>
        <v>3.2164235045947107</v>
      </c>
      <c r="L4483">
        <f t="shared" si="209"/>
        <v>0</v>
      </c>
    </row>
    <row r="4484" spans="2:12" x14ac:dyDescent="0.35">
      <c r="B4484" s="30">
        <v>41095</v>
      </c>
      <c r="C4484" s="31" t="s">
        <v>69</v>
      </c>
      <c r="D4484" s="32">
        <v>4.0179709872309325E-4</v>
      </c>
      <c r="E4484" s="32">
        <v>0.10901168374016587</v>
      </c>
      <c r="F4484">
        <v>0</v>
      </c>
      <c r="G4484">
        <f>(D4484*Ergebnis!$C$2*Ergebnis!$C$6)</f>
        <v>2.6357889676234918</v>
      </c>
      <c r="H4484">
        <f>Ergebnis!$C$3/1000*Eigenverbrauch!E4484</f>
        <v>0.32703505122049759</v>
      </c>
      <c r="I4484">
        <f>Ergebnis!$C$4/1000*Eigenverbrauch!F4484</f>
        <v>0</v>
      </c>
      <c r="J4484">
        <f t="shared" si="207"/>
        <v>0.27797979353742291</v>
      </c>
      <c r="K4484">
        <f t="shared" si="208"/>
        <v>2.3578091740860687</v>
      </c>
      <c r="L4484">
        <f t="shared" si="209"/>
        <v>0</v>
      </c>
    </row>
    <row r="4485" spans="2:12" x14ac:dyDescent="0.35">
      <c r="B4485" s="30">
        <v>41095</v>
      </c>
      <c r="C4485" s="31" t="s">
        <v>70</v>
      </c>
      <c r="D4485" s="32">
        <v>2.3397627661720079E-4</v>
      </c>
      <c r="E4485" s="32">
        <v>0.11644647151839617</v>
      </c>
      <c r="F4485">
        <v>0</v>
      </c>
      <c r="G4485">
        <f>(D4485*Ergebnis!$C$2*Ergebnis!$C$6)</f>
        <v>1.5348843746088372</v>
      </c>
      <c r="H4485">
        <f>Ergebnis!$C$3/1000*Eigenverbrauch!E4485</f>
        <v>0.34933941455518852</v>
      </c>
      <c r="I4485">
        <f>Ergebnis!$C$4/1000*Eigenverbrauch!F4485</f>
        <v>0</v>
      </c>
      <c r="J4485">
        <f t="shared" ref="J4485:J4548" si="210">MIN(G4485,H4485)*0.85</f>
        <v>0.29693850237191022</v>
      </c>
      <c r="K4485">
        <f t="shared" ref="K4485:K4548" si="211">G4485-J4485</f>
        <v>1.237945872236927</v>
      </c>
      <c r="L4485">
        <f t="shared" ref="L4485:L4548" si="212">MIN(I4485,K4485)*0.9</f>
        <v>0</v>
      </c>
    </row>
    <row r="4486" spans="2:12" x14ac:dyDescent="0.35">
      <c r="B4486" s="30">
        <v>41095</v>
      </c>
      <c r="C4486" s="31" t="s">
        <v>71</v>
      </c>
      <c r="D4486" s="32">
        <v>8.8505270224588169E-5</v>
      </c>
      <c r="E4486" s="32">
        <v>0.13281735756405599</v>
      </c>
      <c r="F4486">
        <v>0</v>
      </c>
      <c r="G4486">
        <f>(D4486*Ergebnis!$C$2*Ergebnis!$C$6)</f>
        <v>0.58059457267329839</v>
      </c>
      <c r="H4486">
        <f>Ergebnis!$C$3/1000*Eigenverbrauch!E4486</f>
        <v>0.39845207269216798</v>
      </c>
      <c r="I4486">
        <f>Ergebnis!$C$4/1000*Eigenverbrauch!F4486</f>
        <v>0</v>
      </c>
      <c r="J4486">
        <f t="shared" si="210"/>
        <v>0.33868426178834277</v>
      </c>
      <c r="K4486">
        <f t="shared" si="211"/>
        <v>0.24191031088495563</v>
      </c>
      <c r="L4486">
        <f t="shared" si="212"/>
        <v>0</v>
      </c>
    </row>
    <row r="4487" spans="2:12" x14ac:dyDescent="0.35">
      <c r="B4487" s="30">
        <v>41095</v>
      </c>
      <c r="C4487" s="31" t="s">
        <v>72</v>
      </c>
      <c r="D4487" s="32">
        <v>6.4959082023126883E-5</v>
      </c>
      <c r="E4487" s="32">
        <v>0.13870609611315737</v>
      </c>
      <c r="F4487">
        <v>0</v>
      </c>
      <c r="G4487">
        <f>(D4487*Ergebnis!$C$2*Ergebnis!$C$6)</f>
        <v>0.42613157807171237</v>
      </c>
      <c r="H4487">
        <f>Ergebnis!$C$3/1000*Eigenverbrauch!E4487</f>
        <v>0.41611828833947212</v>
      </c>
      <c r="I4487">
        <f>Ergebnis!$C$4/1000*Eigenverbrauch!F4487</f>
        <v>0</v>
      </c>
      <c r="J4487">
        <f t="shared" si="210"/>
        <v>0.35370054508855131</v>
      </c>
      <c r="K4487">
        <f t="shared" si="211"/>
        <v>7.2431032983161059E-2</v>
      </c>
      <c r="L4487">
        <f t="shared" si="212"/>
        <v>0</v>
      </c>
    </row>
    <row r="4488" spans="2:12" x14ac:dyDescent="0.35">
      <c r="B4488" s="30">
        <v>41095</v>
      </c>
      <c r="C4488" s="31" t="s">
        <v>73</v>
      </c>
      <c r="D4488" s="32">
        <v>4.2070241342644405E-5</v>
      </c>
      <c r="E4488" s="32">
        <v>0.14634644350551015</v>
      </c>
      <c r="F4488">
        <v>0</v>
      </c>
      <c r="G4488">
        <f>(D4488*Ergebnis!$C$2*Ergebnis!$C$6)</f>
        <v>0.27598078320774727</v>
      </c>
      <c r="H4488">
        <f>Ergebnis!$C$3/1000*Eigenverbrauch!E4488</f>
        <v>0.43903933051653043</v>
      </c>
      <c r="I4488">
        <f>Ergebnis!$C$4/1000*Eigenverbrauch!F4488</f>
        <v>0</v>
      </c>
      <c r="J4488">
        <f t="shared" si="210"/>
        <v>0.23458366572658518</v>
      </c>
      <c r="K4488">
        <f t="shared" si="211"/>
        <v>4.1397117481162093E-2</v>
      </c>
      <c r="L4488">
        <f t="shared" si="212"/>
        <v>0</v>
      </c>
    </row>
    <row r="4489" spans="2:12" x14ac:dyDescent="0.35">
      <c r="B4489" s="30">
        <v>41095</v>
      </c>
      <c r="C4489" s="31" t="s">
        <v>74</v>
      </c>
      <c r="D4489" s="32">
        <v>9.0713957895076999E-7</v>
      </c>
      <c r="E4489" s="32">
        <v>0.14327986092292191</v>
      </c>
      <c r="F4489">
        <v>0</v>
      </c>
      <c r="G4489">
        <f>(D4489*Ergebnis!$C$2*Ergebnis!$C$6)</f>
        <v>5.9508356379170515E-3</v>
      </c>
      <c r="H4489">
        <f>Ergebnis!$C$3/1000*Eigenverbrauch!E4489</f>
        <v>0.42983958276876577</v>
      </c>
      <c r="I4489">
        <f>Ergebnis!$C$4/1000*Eigenverbrauch!F4489</f>
        <v>0</v>
      </c>
      <c r="J4489">
        <f t="shared" si="210"/>
        <v>5.0582102922294937E-3</v>
      </c>
      <c r="K4489">
        <f t="shared" si="211"/>
        <v>8.9262534568755776E-4</v>
      </c>
      <c r="L4489">
        <f t="shared" si="212"/>
        <v>0</v>
      </c>
    </row>
    <row r="4490" spans="2:12" x14ac:dyDescent="0.35">
      <c r="B4490" s="30">
        <v>41095</v>
      </c>
      <c r="C4490" s="31" t="s">
        <v>75</v>
      </c>
      <c r="D4490" s="32">
        <v>0</v>
      </c>
      <c r="E4490" s="32">
        <v>0.12506211812177023</v>
      </c>
      <c r="F4490">
        <v>0</v>
      </c>
      <c r="G4490">
        <f>(D4490*Ergebnis!$C$2*Ergebnis!$C$6)</f>
        <v>0</v>
      </c>
      <c r="H4490">
        <f>Ergebnis!$C$3/1000*Eigenverbrauch!E4490</f>
        <v>0.37518635436531067</v>
      </c>
      <c r="I4490">
        <f>Ergebnis!$C$4/1000*Eigenverbrauch!F4490</f>
        <v>0</v>
      </c>
      <c r="J4490">
        <f t="shared" si="210"/>
        <v>0</v>
      </c>
      <c r="K4490">
        <f t="shared" si="211"/>
        <v>0</v>
      </c>
      <c r="L4490">
        <f t="shared" si="212"/>
        <v>0</v>
      </c>
    </row>
    <row r="4491" spans="2:12" x14ac:dyDescent="0.35">
      <c r="B4491" s="30">
        <v>41095</v>
      </c>
      <c r="C4491" s="31" t="s">
        <v>76</v>
      </c>
      <c r="D4491" s="32">
        <v>0</v>
      </c>
      <c r="E4491" s="32">
        <v>9.8434261738431186E-2</v>
      </c>
      <c r="F4491">
        <v>0</v>
      </c>
      <c r="G4491">
        <f>(D4491*Ergebnis!$C$2*Ergebnis!$C$6)</f>
        <v>0</v>
      </c>
      <c r="H4491">
        <f>Ergebnis!$C$3/1000*Eigenverbrauch!E4491</f>
        <v>0.29530278521529357</v>
      </c>
      <c r="I4491">
        <f>Ergebnis!$C$4/1000*Eigenverbrauch!F4491</f>
        <v>0</v>
      </c>
      <c r="J4491">
        <f t="shared" si="210"/>
        <v>0</v>
      </c>
      <c r="K4491">
        <f t="shared" si="211"/>
        <v>0</v>
      </c>
      <c r="L4491">
        <f t="shared" si="212"/>
        <v>0</v>
      </c>
    </row>
    <row r="4492" spans="2:12" x14ac:dyDescent="0.35">
      <c r="B4492" s="30">
        <v>41096</v>
      </c>
      <c r="C4492" s="31" t="s">
        <v>53</v>
      </c>
      <c r="D4492" s="32">
        <v>0</v>
      </c>
      <c r="E4492" s="32">
        <v>7.9927681825913893E-2</v>
      </c>
      <c r="F4492">
        <v>0</v>
      </c>
      <c r="G4492">
        <f>(D4492*Ergebnis!$C$2*Ergebnis!$C$6)</f>
        <v>0</v>
      </c>
      <c r="H4492">
        <f>Ergebnis!$C$3/1000*Eigenverbrauch!E4492</f>
        <v>0.23978304547774168</v>
      </c>
      <c r="I4492">
        <f>Ergebnis!$C$4/1000*Eigenverbrauch!F4492</f>
        <v>0</v>
      </c>
      <c r="J4492">
        <f t="shared" si="210"/>
        <v>0</v>
      </c>
      <c r="K4492">
        <f t="shared" si="211"/>
        <v>0</v>
      </c>
      <c r="L4492">
        <f t="shared" si="212"/>
        <v>0</v>
      </c>
    </row>
    <row r="4493" spans="2:12" x14ac:dyDescent="0.35">
      <c r="B4493" s="30">
        <v>41096</v>
      </c>
      <c r="C4493" s="31" t="s">
        <v>54</v>
      </c>
      <c r="D4493" s="32">
        <v>0</v>
      </c>
      <c r="E4493" s="32">
        <v>6.9220163308359409E-2</v>
      </c>
      <c r="F4493">
        <v>0</v>
      </c>
      <c r="G4493">
        <f>(D4493*Ergebnis!$C$2*Ergebnis!$C$6)</f>
        <v>0</v>
      </c>
      <c r="H4493">
        <f>Ergebnis!$C$3/1000*Eigenverbrauch!E4493</f>
        <v>0.20766048992507824</v>
      </c>
      <c r="I4493">
        <f>Ergebnis!$C$4/1000*Eigenverbrauch!F4493</f>
        <v>0</v>
      </c>
      <c r="J4493">
        <f t="shared" si="210"/>
        <v>0</v>
      </c>
      <c r="K4493">
        <f t="shared" si="211"/>
        <v>0</v>
      </c>
      <c r="L4493">
        <f t="shared" si="212"/>
        <v>0</v>
      </c>
    </row>
    <row r="4494" spans="2:12" x14ac:dyDescent="0.35">
      <c r="B4494" s="30">
        <v>41096</v>
      </c>
      <c r="C4494" s="31" t="s">
        <v>55</v>
      </c>
      <c r="D4494" s="32">
        <v>0</v>
      </c>
      <c r="E4494" s="32">
        <v>6.5537877174100201E-2</v>
      </c>
      <c r="F4494">
        <v>0</v>
      </c>
      <c r="G4494">
        <f>(D4494*Ergebnis!$C$2*Ergebnis!$C$6)</f>
        <v>0</v>
      </c>
      <c r="H4494">
        <f>Ergebnis!$C$3/1000*Eigenverbrauch!E4494</f>
        <v>0.1966136315223006</v>
      </c>
      <c r="I4494">
        <f>Ergebnis!$C$4/1000*Eigenverbrauch!F4494</f>
        <v>0</v>
      </c>
      <c r="J4494">
        <f t="shared" si="210"/>
        <v>0</v>
      </c>
      <c r="K4494">
        <f t="shared" si="211"/>
        <v>0</v>
      </c>
      <c r="L4494">
        <f t="shared" si="212"/>
        <v>0</v>
      </c>
    </row>
    <row r="4495" spans="2:12" x14ac:dyDescent="0.35">
      <c r="B4495" s="30">
        <v>41096</v>
      </c>
      <c r="C4495" s="31" t="s">
        <v>56</v>
      </c>
      <c r="D4495" s="32">
        <v>0</v>
      </c>
      <c r="E4495" s="32">
        <v>6.5494202510669716E-2</v>
      </c>
      <c r="F4495">
        <v>0</v>
      </c>
      <c r="G4495">
        <f>(D4495*Ergebnis!$C$2*Ergebnis!$C$6)</f>
        <v>0</v>
      </c>
      <c r="H4495">
        <f>Ergebnis!$C$3/1000*Eigenverbrauch!E4495</f>
        <v>0.19648260753200913</v>
      </c>
      <c r="I4495">
        <f>Ergebnis!$C$4/1000*Eigenverbrauch!F4495</f>
        <v>0</v>
      </c>
      <c r="J4495">
        <f t="shared" si="210"/>
        <v>0</v>
      </c>
      <c r="K4495">
        <f t="shared" si="211"/>
        <v>0</v>
      </c>
      <c r="L4495">
        <f t="shared" si="212"/>
        <v>0</v>
      </c>
    </row>
    <row r="4496" spans="2:12" x14ac:dyDescent="0.35">
      <c r="B4496" s="30">
        <v>41096</v>
      </c>
      <c r="C4496" s="31" t="s">
        <v>57</v>
      </c>
      <c r="D4496" s="32">
        <v>0</v>
      </c>
      <c r="E4496" s="32">
        <v>7.1075121591043566E-2</v>
      </c>
      <c r="F4496">
        <v>0</v>
      </c>
      <c r="G4496">
        <f>(D4496*Ergebnis!$C$2*Ergebnis!$C$6)</f>
        <v>0</v>
      </c>
      <c r="H4496">
        <f>Ergebnis!$C$3/1000*Eigenverbrauch!E4496</f>
        <v>0.2132253647731307</v>
      </c>
      <c r="I4496">
        <f>Ergebnis!$C$4/1000*Eigenverbrauch!F4496</f>
        <v>0</v>
      </c>
      <c r="J4496">
        <f t="shared" si="210"/>
        <v>0</v>
      </c>
      <c r="K4496">
        <f t="shared" si="211"/>
        <v>0</v>
      </c>
      <c r="L4496">
        <f t="shared" si="212"/>
        <v>0</v>
      </c>
    </row>
    <row r="4497" spans="2:12" x14ac:dyDescent="0.35">
      <c r="B4497" s="30">
        <v>41096</v>
      </c>
      <c r="C4497" s="31" t="s">
        <v>58</v>
      </c>
      <c r="D4497" s="32">
        <v>0</v>
      </c>
      <c r="E4497" s="32">
        <v>8.332939864235496E-2</v>
      </c>
      <c r="F4497">
        <v>0</v>
      </c>
      <c r="G4497">
        <f>(D4497*Ergebnis!$C$2*Ergebnis!$C$6)</f>
        <v>0</v>
      </c>
      <c r="H4497">
        <f>Ergebnis!$C$3/1000*Eigenverbrauch!E4497</f>
        <v>0.24998819592706489</v>
      </c>
      <c r="I4497">
        <f>Ergebnis!$C$4/1000*Eigenverbrauch!F4497</f>
        <v>0</v>
      </c>
      <c r="J4497">
        <f t="shared" si="210"/>
        <v>0</v>
      </c>
      <c r="K4497">
        <f t="shared" si="211"/>
        <v>0</v>
      </c>
      <c r="L4497">
        <f t="shared" si="212"/>
        <v>0</v>
      </c>
    </row>
    <row r="4498" spans="2:12" x14ac:dyDescent="0.35">
      <c r="B4498" s="30">
        <v>41096</v>
      </c>
      <c r="C4498" s="31" t="s">
        <v>59</v>
      </c>
      <c r="D4498" s="32">
        <v>9.3343347978992274E-7</v>
      </c>
      <c r="E4498" s="32">
        <v>0.10251668683899223</v>
      </c>
      <c r="F4498">
        <v>0</v>
      </c>
      <c r="G4498">
        <f>(D4498*Ergebnis!$C$2*Ergebnis!$C$6)</f>
        <v>6.123323627421893E-3</v>
      </c>
      <c r="H4498">
        <f>Ergebnis!$C$3/1000*Eigenverbrauch!E4498</f>
        <v>0.3075500605169767</v>
      </c>
      <c r="I4498">
        <f>Ergebnis!$C$4/1000*Eigenverbrauch!F4498</f>
        <v>0</v>
      </c>
      <c r="J4498">
        <f t="shared" si="210"/>
        <v>5.2048250833086089E-3</v>
      </c>
      <c r="K4498">
        <f t="shared" si="211"/>
        <v>9.1849854411328417E-4</v>
      </c>
      <c r="L4498">
        <f t="shared" si="212"/>
        <v>0</v>
      </c>
    </row>
    <row r="4499" spans="2:12" x14ac:dyDescent="0.35">
      <c r="B4499" s="30">
        <v>41096</v>
      </c>
      <c r="C4499" s="31" t="s">
        <v>60</v>
      </c>
      <c r="D4499" s="32">
        <v>2.8095033046634718E-5</v>
      </c>
      <c r="E4499" s="32">
        <v>0.11426954118242071</v>
      </c>
      <c r="F4499">
        <v>0</v>
      </c>
      <c r="G4499">
        <f>(D4499*Ergebnis!$C$2*Ergebnis!$C$6)</f>
        <v>0.18430341678592374</v>
      </c>
      <c r="H4499">
        <f>Ergebnis!$C$3/1000*Eigenverbrauch!E4499</f>
        <v>0.3428086235472621</v>
      </c>
      <c r="I4499">
        <f>Ergebnis!$C$4/1000*Eigenverbrauch!F4499</f>
        <v>0</v>
      </c>
      <c r="J4499">
        <f t="shared" si="210"/>
        <v>0.15665790426803516</v>
      </c>
      <c r="K4499">
        <f t="shared" si="211"/>
        <v>2.7645512517888576E-2</v>
      </c>
      <c r="L4499">
        <f t="shared" si="212"/>
        <v>0</v>
      </c>
    </row>
    <row r="4500" spans="2:12" x14ac:dyDescent="0.35">
      <c r="B4500" s="30">
        <v>41096</v>
      </c>
      <c r="C4500" s="31" t="s">
        <v>61</v>
      </c>
      <c r="D4500" s="32">
        <v>1.0963241954884742E-4</v>
      </c>
      <c r="E4500" s="32">
        <v>0.11904257329986075</v>
      </c>
      <c r="F4500">
        <v>0</v>
      </c>
      <c r="G4500">
        <f>(D4500*Ergebnis!$C$2*Ergebnis!$C$6)</f>
        <v>0.71918867224043903</v>
      </c>
      <c r="H4500">
        <f>Ergebnis!$C$3/1000*Eigenverbrauch!E4500</f>
        <v>0.35712771989958225</v>
      </c>
      <c r="I4500">
        <f>Ergebnis!$C$4/1000*Eigenverbrauch!F4500</f>
        <v>0</v>
      </c>
      <c r="J4500">
        <f t="shared" si="210"/>
        <v>0.30355856191464492</v>
      </c>
      <c r="K4500">
        <f t="shared" si="211"/>
        <v>0.41563011032579411</v>
      </c>
      <c r="L4500">
        <f t="shared" si="212"/>
        <v>0</v>
      </c>
    </row>
    <row r="4501" spans="2:12" x14ac:dyDescent="0.35">
      <c r="B4501" s="30">
        <v>41096</v>
      </c>
      <c r="C4501" s="31" t="s">
        <v>62</v>
      </c>
      <c r="D4501" s="32">
        <v>1.6775508735379456E-4</v>
      </c>
      <c r="E4501" s="32">
        <v>0.11603649675528288</v>
      </c>
      <c r="F4501">
        <v>0</v>
      </c>
      <c r="G4501">
        <f>(D4501*Ergebnis!$C$2*Ergebnis!$C$6)</f>
        <v>1.1004733730408924</v>
      </c>
      <c r="H4501">
        <f>Ergebnis!$C$3/1000*Eigenverbrauch!E4501</f>
        <v>0.34810949026584864</v>
      </c>
      <c r="I4501">
        <f>Ergebnis!$C$4/1000*Eigenverbrauch!F4501</f>
        <v>0</v>
      </c>
      <c r="J4501">
        <f t="shared" si="210"/>
        <v>0.29589306672597132</v>
      </c>
      <c r="K4501">
        <f t="shared" si="211"/>
        <v>0.80458030631492106</v>
      </c>
      <c r="L4501">
        <f t="shared" si="212"/>
        <v>0</v>
      </c>
    </row>
    <row r="4502" spans="2:12" x14ac:dyDescent="0.35">
      <c r="B4502" s="30">
        <v>41096</v>
      </c>
      <c r="C4502" s="31" t="s">
        <v>63</v>
      </c>
      <c r="D4502" s="32">
        <v>4.4775883738993228E-4</v>
      </c>
      <c r="E4502" s="32">
        <v>0.11392920322783533</v>
      </c>
      <c r="F4502">
        <v>0</v>
      </c>
      <c r="G4502">
        <f>(D4502*Ergebnis!$C$2*Ergebnis!$C$6)</f>
        <v>2.9372979732779556</v>
      </c>
      <c r="H4502">
        <f>Ergebnis!$C$3/1000*Eigenverbrauch!E4502</f>
        <v>0.34178760968350597</v>
      </c>
      <c r="I4502">
        <f>Ergebnis!$C$4/1000*Eigenverbrauch!F4502</f>
        <v>0</v>
      </c>
      <c r="J4502">
        <f t="shared" si="210"/>
        <v>0.29051946823098007</v>
      </c>
      <c r="K4502">
        <f t="shared" si="211"/>
        <v>2.6467785050469756</v>
      </c>
      <c r="L4502">
        <f t="shared" si="212"/>
        <v>0</v>
      </c>
    </row>
    <row r="4503" spans="2:12" x14ac:dyDescent="0.35">
      <c r="B4503" s="30">
        <v>41096</v>
      </c>
      <c r="C4503" s="31" t="s">
        <v>64</v>
      </c>
      <c r="D4503" s="32">
        <v>4.3417803760650983E-4</v>
      </c>
      <c r="E4503" s="32">
        <v>0.11807007322616038</v>
      </c>
      <c r="F4503">
        <v>0</v>
      </c>
      <c r="G4503">
        <f>(D4503*Ergebnis!$C$2*Ergebnis!$C$6)</f>
        <v>2.8482079266987044</v>
      </c>
      <c r="H4503">
        <f>Ergebnis!$C$3/1000*Eigenverbrauch!E4503</f>
        <v>0.35421021967848115</v>
      </c>
      <c r="I4503">
        <f>Ergebnis!$C$4/1000*Eigenverbrauch!F4503</f>
        <v>0</v>
      </c>
      <c r="J4503">
        <f t="shared" si="210"/>
        <v>0.30107868672670896</v>
      </c>
      <c r="K4503">
        <f t="shared" si="211"/>
        <v>2.5471292399719956</v>
      </c>
      <c r="L4503">
        <f t="shared" si="212"/>
        <v>0</v>
      </c>
    </row>
    <row r="4504" spans="2:12" x14ac:dyDescent="0.35">
      <c r="B4504" s="30">
        <v>41096</v>
      </c>
      <c r="C4504" s="31" t="s">
        <v>65</v>
      </c>
      <c r="D4504" s="32">
        <v>4.9319469803998819E-4</v>
      </c>
      <c r="E4504" s="32">
        <v>0.12375659041111427</v>
      </c>
      <c r="F4504">
        <v>0</v>
      </c>
      <c r="G4504">
        <f>(D4504*Ergebnis!$C$2*Ergebnis!$C$6)</f>
        <v>3.2353572191423225</v>
      </c>
      <c r="H4504">
        <f>Ergebnis!$C$3/1000*Eigenverbrauch!E4504</f>
        <v>0.37126977123334282</v>
      </c>
      <c r="I4504">
        <f>Ergebnis!$C$4/1000*Eigenverbrauch!F4504</f>
        <v>0</v>
      </c>
      <c r="J4504">
        <f t="shared" si="210"/>
        <v>0.3155793055483414</v>
      </c>
      <c r="K4504">
        <f t="shared" si="211"/>
        <v>2.9197779135939812</v>
      </c>
      <c r="L4504">
        <f t="shared" si="212"/>
        <v>0</v>
      </c>
    </row>
    <row r="4505" spans="2:12" x14ac:dyDescent="0.35">
      <c r="B4505" s="30">
        <v>41096</v>
      </c>
      <c r="C4505" s="31" t="s">
        <v>66</v>
      </c>
      <c r="D4505" s="32">
        <v>4.186909300122489E-4</v>
      </c>
      <c r="E4505" s="32">
        <v>0.12177561738195655</v>
      </c>
      <c r="F4505">
        <v>0</v>
      </c>
      <c r="G4505">
        <f>(D4505*Ergebnis!$C$2*Ergebnis!$C$6)</f>
        <v>2.7466125008803526</v>
      </c>
      <c r="H4505">
        <f>Ergebnis!$C$3/1000*Eigenverbrauch!E4505</f>
        <v>0.36532685214586968</v>
      </c>
      <c r="I4505">
        <f>Ergebnis!$C$4/1000*Eigenverbrauch!F4505</f>
        <v>0</v>
      </c>
      <c r="J4505">
        <f t="shared" si="210"/>
        <v>0.31052782432398923</v>
      </c>
      <c r="K4505">
        <f t="shared" si="211"/>
        <v>2.4360846765563635</v>
      </c>
      <c r="L4505">
        <f t="shared" si="212"/>
        <v>0</v>
      </c>
    </row>
    <row r="4506" spans="2:12" x14ac:dyDescent="0.35">
      <c r="B4506" s="30">
        <v>41096</v>
      </c>
      <c r="C4506" s="31" t="s">
        <v>67</v>
      </c>
      <c r="D4506" s="32">
        <v>5.7807140994877327E-4</v>
      </c>
      <c r="E4506" s="32">
        <v>0.11520360115594024</v>
      </c>
      <c r="F4506">
        <v>0</v>
      </c>
      <c r="G4506">
        <f>(D4506*Ergebnis!$C$2*Ergebnis!$C$6)</f>
        <v>3.7921484492639528</v>
      </c>
      <c r="H4506">
        <f>Ergebnis!$C$3/1000*Eigenverbrauch!E4506</f>
        <v>0.34561080346782069</v>
      </c>
      <c r="I4506">
        <f>Ergebnis!$C$4/1000*Eigenverbrauch!F4506</f>
        <v>0</v>
      </c>
      <c r="J4506">
        <f t="shared" si="210"/>
        <v>0.29376918294764759</v>
      </c>
      <c r="K4506">
        <f t="shared" si="211"/>
        <v>3.4983792663163054</v>
      </c>
      <c r="L4506">
        <f t="shared" si="212"/>
        <v>0</v>
      </c>
    </row>
    <row r="4507" spans="2:12" x14ac:dyDescent="0.35">
      <c r="B4507" s="30">
        <v>41096</v>
      </c>
      <c r="C4507" s="31" t="s">
        <v>68</v>
      </c>
      <c r="D4507" s="32">
        <v>5.0659144051753654E-4</v>
      </c>
      <c r="E4507" s="32">
        <v>0.11057956805588094</v>
      </c>
      <c r="F4507">
        <v>0</v>
      </c>
      <c r="G4507">
        <f>(D4507*Ergebnis!$C$2*Ergebnis!$C$6)</f>
        <v>3.3232398497950397</v>
      </c>
      <c r="H4507">
        <f>Ergebnis!$C$3/1000*Eigenverbrauch!E4507</f>
        <v>0.33173870416764284</v>
      </c>
      <c r="I4507">
        <f>Ergebnis!$C$4/1000*Eigenverbrauch!F4507</f>
        <v>0</v>
      </c>
      <c r="J4507">
        <f t="shared" si="210"/>
        <v>0.28197789854249639</v>
      </c>
      <c r="K4507">
        <f t="shared" si="211"/>
        <v>3.0412619512525434</v>
      </c>
      <c r="L4507">
        <f t="shared" si="212"/>
        <v>0</v>
      </c>
    </row>
    <row r="4508" spans="2:12" x14ac:dyDescent="0.35">
      <c r="B4508" s="30">
        <v>41096</v>
      </c>
      <c r="C4508" s="31" t="s">
        <v>69</v>
      </c>
      <c r="D4508" s="32">
        <v>3.0314238277459208E-4</v>
      </c>
      <c r="E4508" s="32">
        <v>0.10901168374016587</v>
      </c>
      <c r="F4508">
        <v>0</v>
      </c>
      <c r="G4508">
        <f>(D4508*Ergebnis!$C$2*Ergebnis!$C$6)</f>
        <v>1.9886140310013241</v>
      </c>
      <c r="H4508">
        <f>Ergebnis!$C$3/1000*Eigenverbrauch!E4508</f>
        <v>0.32703505122049759</v>
      </c>
      <c r="I4508">
        <f>Ergebnis!$C$4/1000*Eigenverbrauch!F4508</f>
        <v>0</v>
      </c>
      <c r="J4508">
        <f t="shared" si="210"/>
        <v>0.27797979353742291</v>
      </c>
      <c r="K4508">
        <f t="shared" si="211"/>
        <v>1.7106342374639012</v>
      </c>
      <c r="L4508">
        <f t="shared" si="212"/>
        <v>0</v>
      </c>
    </row>
    <row r="4509" spans="2:12" x14ac:dyDescent="0.35">
      <c r="B4509" s="30">
        <v>41096</v>
      </c>
      <c r="C4509" s="31" t="s">
        <v>70</v>
      </c>
      <c r="D4509" s="32">
        <v>2.4452013085370105E-4</v>
      </c>
      <c r="E4509" s="32">
        <v>0.11644647151839617</v>
      </c>
      <c r="F4509">
        <v>0</v>
      </c>
      <c r="G4509">
        <f>(D4509*Ergebnis!$C$2*Ergebnis!$C$6)</f>
        <v>1.6040520584002789</v>
      </c>
      <c r="H4509">
        <f>Ergebnis!$C$3/1000*Eigenverbrauch!E4509</f>
        <v>0.34933941455518852</v>
      </c>
      <c r="I4509">
        <f>Ergebnis!$C$4/1000*Eigenverbrauch!F4509</f>
        <v>0</v>
      </c>
      <c r="J4509">
        <f t="shared" si="210"/>
        <v>0.29693850237191022</v>
      </c>
      <c r="K4509">
        <f t="shared" si="211"/>
        <v>1.3071135560283687</v>
      </c>
      <c r="L4509">
        <f t="shared" si="212"/>
        <v>0</v>
      </c>
    </row>
    <row r="4510" spans="2:12" x14ac:dyDescent="0.35">
      <c r="B4510" s="30">
        <v>41096</v>
      </c>
      <c r="C4510" s="31" t="s">
        <v>71</v>
      </c>
      <c r="D4510" s="32">
        <v>9.7445196509900108E-5</v>
      </c>
      <c r="E4510" s="32">
        <v>0.13281735756405599</v>
      </c>
      <c r="F4510">
        <v>0</v>
      </c>
      <c r="G4510">
        <f>(D4510*Ergebnis!$C$2*Ergebnis!$C$6)</f>
        <v>0.63924048910494469</v>
      </c>
      <c r="H4510">
        <f>Ergebnis!$C$3/1000*Eigenverbrauch!E4510</f>
        <v>0.39845207269216798</v>
      </c>
      <c r="I4510">
        <f>Ergebnis!$C$4/1000*Eigenverbrauch!F4510</f>
        <v>0</v>
      </c>
      <c r="J4510">
        <f t="shared" si="210"/>
        <v>0.33868426178834277</v>
      </c>
      <c r="K4510">
        <f t="shared" si="211"/>
        <v>0.30055622731660192</v>
      </c>
      <c r="L4510">
        <f t="shared" si="212"/>
        <v>0</v>
      </c>
    </row>
    <row r="4511" spans="2:12" x14ac:dyDescent="0.35">
      <c r="B4511" s="30">
        <v>41096</v>
      </c>
      <c r="C4511" s="31" t="s">
        <v>72</v>
      </c>
      <c r="D4511" s="32">
        <v>4.9195888470054803E-5</v>
      </c>
      <c r="E4511" s="32">
        <v>0.13870609611315737</v>
      </c>
      <c r="F4511">
        <v>0</v>
      </c>
      <c r="G4511">
        <f>(D4511*Ergebnis!$C$2*Ergebnis!$C$6)</f>
        <v>0.32272502836355949</v>
      </c>
      <c r="H4511">
        <f>Ergebnis!$C$3/1000*Eigenverbrauch!E4511</f>
        <v>0.41611828833947212</v>
      </c>
      <c r="I4511">
        <f>Ergebnis!$C$4/1000*Eigenverbrauch!F4511</f>
        <v>0</v>
      </c>
      <c r="J4511">
        <f t="shared" si="210"/>
        <v>0.27431627410902554</v>
      </c>
      <c r="K4511">
        <f t="shared" si="211"/>
        <v>4.8408754254533948E-2</v>
      </c>
      <c r="L4511">
        <f t="shared" si="212"/>
        <v>0</v>
      </c>
    </row>
    <row r="4512" spans="2:12" x14ac:dyDescent="0.35">
      <c r="B4512" s="30">
        <v>41096</v>
      </c>
      <c r="C4512" s="31" t="s">
        <v>73</v>
      </c>
      <c r="D4512" s="32">
        <v>1.7998175124400061E-5</v>
      </c>
      <c r="E4512" s="32">
        <v>0.14634644350551015</v>
      </c>
      <c r="F4512">
        <v>0</v>
      </c>
      <c r="G4512">
        <f>(D4512*Ergebnis!$C$2*Ergebnis!$C$6)</f>
        <v>0.1180680288160644</v>
      </c>
      <c r="H4512">
        <f>Ergebnis!$C$3/1000*Eigenverbrauch!E4512</f>
        <v>0.43903933051653043</v>
      </c>
      <c r="I4512">
        <f>Ergebnis!$C$4/1000*Eigenverbrauch!F4512</f>
        <v>0</v>
      </c>
      <c r="J4512">
        <f t="shared" si="210"/>
        <v>0.10035782449365474</v>
      </c>
      <c r="K4512">
        <f t="shared" si="211"/>
        <v>1.7710204322409662E-2</v>
      </c>
      <c r="L4512">
        <f t="shared" si="212"/>
        <v>0</v>
      </c>
    </row>
    <row r="4513" spans="2:12" x14ac:dyDescent="0.35">
      <c r="B4513" s="30">
        <v>41096</v>
      </c>
      <c r="C4513" s="31" t="s">
        <v>74</v>
      </c>
      <c r="D4513" s="32">
        <v>7.2308227307670071E-7</v>
      </c>
      <c r="E4513" s="32">
        <v>0.14327986092292191</v>
      </c>
      <c r="F4513">
        <v>0</v>
      </c>
      <c r="G4513">
        <f>(D4513*Ergebnis!$C$2*Ergebnis!$C$6)</f>
        <v>4.7434197113831568E-3</v>
      </c>
      <c r="H4513">
        <f>Ergebnis!$C$3/1000*Eigenverbrauch!E4513</f>
        <v>0.42983958276876577</v>
      </c>
      <c r="I4513">
        <f>Ergebnis!$C$4/1000*Eigenverbrauch!F4513</f>
        <v>0</v>
      </c>
      <c r="J4513">
        <f t="shared" si="210"/>
        <v>4.0319067546756831E-3</v>
      </c>
      <c r="K4513">
        <f t="shared" si="211"/>
        <v>7.1151295670747374E-4</v>
      </c>
      <c r="L4513">
        <f t="shared" si="212"/>
        <v>0</v>
      </c>
    </row>
    <row r="4514" spans="2:12" x14ac:dyDescent="0.35">
      <c r="B4514" s="30">
        <v>41096</v>
      </c>
      <c r="C4514" s="31" t="s">
        <v>75</v>
      </c>
      <c r="D4514" s="32">
        <v>0</v>
      </c>
      <c r="E4514" s="32">
        <v>0.12506211812177023</v>
      </c>
      <c r="F4514">
        <v>0</v>
      </c>
      <c r="G4514">
        <f>(D4514*Ergebnis!$C$2*Ergebnis!$C$6)</f>
        <v>0</v>
      </c>
      <c r="H4514">
        <f>Ergebnis!$C$3/1000*Eigenverbrauch!E4514</f>
        <v>0.37518635436531067</v>
      </c>
      <c r="I4514">
        <f>Ergebnis!$C$4/1000*Eigenverbrauch!F4514</f>
        <v>0</v>
      </c>
      <c r="J4514">
        <f t="shared" si="210"/>
        <v>0</v>
      </c>
      <c r="K4514">
        <f t="shared" si="211"/>
        <v>0</v>
      </c>
      <c r="L4514">
        <f t="shared" si="212"/>
        <v>0</v>
      </c>
    </row>
    <row r="4515" spans="2:12" x14ac:dyDescent="0.35">
      <c r="B4515" s="30">
        <v>41096</v>
      </c>
      <c r="C4515" s="31" t="s">
        <v>76</v>
      </c>
      <c r="D4515" s="32">
        <v>0</v>
      </c>
      <c r="E4515" s="32">
        <v>9.8434261738431186E-2</v>
      </c>
      <c r="F4515">
        <v>0</v>
      </c>
      <c r="G4515">
        <f>(D4515*Ergebnis!$C$2*Ergebnis!$C$6)</f>
        <v>0</v>
      </c>
      <c r="H4515">
        <f>Ergebnis!$C$3/1000*Eigenverbrauch!E4515</f>
        <v>0.29530278521529357</v>
      </c>
      <c r="I4515">
        <f>Ergebnis!$C$4/1000*Eigenverbrauch!F4515</f>
        <v>0</v>
      </c>
      <c r="J4515">
        <f t="shared" si="210"/>
        <v>0</v>
      </c>
      <c r="K4515">
        <f t="shared" si="211"/>
        <v>0</v>
      </c>
      <c r="L4515">
        <f t="shared" si="212"/>
        <v>0</v>
      </c>
    </row>
    <row r="4516" spans="2:12" x14ac:dyDescent="0.35">
      <c r="B4516" s="30">
        <v>41097</v>
      </c>
      <c r="C4516" s="31" t="s">
        <v>53</v>
      </c>
      <c r="D4516" s="32">
        <v>0</v>
      </c>
      <c r="E4516" s="32">
        <v>4.6727425720170364E-2</v>
      </c>
      <c r="F4516">
        <v>0</v>
      </c>
      <c r="G4516">
        <f>(D4516*Ergebnis!$C$2*Ergebnis!$C$6)</f>
        <v>0</v>
      </c>
      <c r="H4516">
        <f>Ergebnis!$C$3/1000*Eigenverbrauch!E4516</f>
        <v>0.1401822771605111</v>
      </c>
      <c r="I4516">
        <f>Ergebnis!$C$4/1000*Eigenverbrauch!F4516</f>
        <v>0</v>
      </c>
      <c r="J4516">
        <f t="shared" si="210"/>
        <v>0</v>
      </c>
      <c r="K4516">
        <f t="shared" si="211"/>
        <v>0</v>
      </c>
      <c r="L4516">
        <f t="shared" si="212"/>
        <v>0</v>
      </c>
    </row>
    <row r="4517" spans="2:12" x14ac:dyDescent="0.35">
      <c r="B4517" s="30">
        <v>41097</v>
      </c>
      <c r="C4517" s="31" t="s">
        <v>54</v>
      </c>
      <c r="D4517" s="32">
        <v>0</v>
      </c>
      <c r="E4517" s="32">
        <v>5.3899024220591119E-2</v>
      </c>
      <c r="F4517">
        <v>0</v>
      </c>
      <c r="G4517">
        <f>(D4517*Ergebnis!$C$2*Ergebnis!$C$6)</f>
        <v>0</v>
      </c>
      <c r="H4517">
        <f>Ergebnis!$C$3/1000*Eigenverbrauch!E4517</f>
        <v>0.16169707266177336</v>
      </c>
      <c r="I4517">
        <f>Ergebnis!$C$4/1000*Eigenverbrauch!F4517</f>
        <v>0</v>
      </c>
      <c r="J4517">
        <f t="shared" si="210"/>
        <v>0</v>
      </c>
      <c r="K4517">
        <f t="shared" si="211"/>
        <v>0</v>
      </c>
      <c r="L4517">
        <f t="shared" si="212"/>
        <v>0</v>
      </c>
    </row>
    <row r="4518" spans="2:12" x14ac:dyDescent="0.35">
      <c r="B4518" s="30">
        <v>41097</v>
      </c>
      <c r="C4518" s="31" t="s">
        <v>55</v>
      </c>
      <c r="D4518" s="32">
        <v>0</v>
      </c>
      <c r="E4518" s="32">
        <v>5.5707195597985183E-2</v>
      </c>
      <c r="F4518">
        <v>0</v>
      </c>
      <c r="G4518">
        <f>(D4518*Ergebnis!$C$2*Ergebnis!$C$6)</f>
        <v>0</v>
      </c>
      <c r="H4518">
        <f>Ergebnis!$C$3/1000*Eigenverbrauch!E4518</f>
        <v>0.16712158679395556</v>
      </c>
      <c r="I4518">
        <f>Ergebnis!$C$4/1000*Eigenverbrauch!F4518</f>
        <v>0</v>
      </c>
      <c r="J4518">
        <f t="shared" si="210"/>
        <v>0</v>
      </c>
      <c r="K4518">
        <f t="shared" si="211"/>
        <v>0</v>
      </c>
      <c r="L4518">
        <f t="shared" si="212"/>
        <v>0</v>
      </c>
    </row>
    <row r="4519" spans="2:12" x14ac:dyDescent="0.35">
      <c r="B4519" s="30">
        <v>41097</v>
      </c>
      <c r="C4519" s="31" t="s">
        <v>56</v>
      </c>
      <c r="D4519" s="32">
        <v>0</v>
      </c>
      <c r="E4519" s="32">
        <v>5.8944782259602736E-2</v>
      </c>
      <c r="F4519">
        <v>0</v>
      </c>
      <c r="G4519">
        <f>(D4519*Ergebnis!$C$2*Ergebnis!$C$6)</f>
        <v>0</v>
      </c>
      <c r="H4519">
        <f>Ergebnis!$C$3/1000*Eigenverbrauch!E4519</f>
        <v>0.17683434677880822</v>
      </c>
      <c r="I4519">
        <f>Ergebnis!$C$4/1000*Eigenverbrauch!F4519</f>
        <v>0</v>
      </c>
      <c r="J4519">
        <f t="shared" si="210"/>
        <v>0</v>
      </c>
      <c r="K4519">
        <f t="shared" si="211"/>
        <v>0</v>
      </c>
      <c r="L4519">
        <f t="shared" si="212"/>
        <v>0</v>
      </c>
    </row>
    <row r="4520" spans="2:12" x14ac:dyDescent="0.35">
      <c r="B4520" s="30">
        <v>41097</v>
      </c>
      <c r="C4520" s="31" t="s">
        <v>57</v>
      </c>
      <c r="D4520" s="32">
        <v>0</v>
      </c>
      <c r="E4520" s="32">
        <v>6.1835355784207915E-2</v>
      </c>
      <c r="F4520">
        <v>0</v>
      </c>
      <c r="G4520">
        <f>(D4520*Ergebnis!$C$2*Ergebnis!$C$6)</f>
        <v>0</v>
      </c>
      <c r="H4520">
        <f>Ergebnis!$C$3/1000*Eigenverbrauch!E4520</f>
        <v>0.18550606735262376</v>
      </c>
      <c r="I4520">
        <f>Ergebnis!$C$4/1000*Eigenverbrauch!F4520</f>
        <v>0</v>
      </c>
      <c r="J4520">
        <f t="shared" si="210"/>
        <v>0</v>
      </c>
      <c r="K4520">
        <f t="shared" si="211"/>
        <v>0</v>
      </c>
      <c r="L4520">
        <f t="shared" si="212"/>
        <v>0</v>
      </c>
    </row>
    <row r="4521" spans="2:12" x14ac:dyDescent="0.35">
      <c r="B4521" s="30">
        <v>41097</v>
      </c>
      <c r="C4521" s="31" t="s">
        <v>58</v>
      </c>
      <c r="D4521" s="32">
        <v>4.469963142655968E-7</v>
      </c>
      <c r="E4521" s="32">
        <v>5.9997167022495572E-2</v>
      </c>
      <c r="F4521">
        <v>0</v>
      </c>
      <c r="G4521">
        <f>(D4521*Ergebnis!$C$2*Ergebnis!$C$6)</f>
        <v>2.9322958215823149E-3</v>
      </c>
      <c r="H4521">
        <f>Ergebnis!$C$3/1000*Eigenverbrauch!E4521</f>
        <v>0.17999150106748671</v>
      </c>
      <c r="I4521">
        <f>Ergebnis!$C$4/1000*Eigenverbrauch!F4521</f>
        <v>0</v>
      </c>
      <c r="J4521">
        <f t="shared" si="210"/>
        <v>2.4924514483449676E-3</v>
      </c>
      <c r="K4521">
        <f t="shared" si="211"/>
        <v>4.3984437323734728E-4</v>
      </c>
      <c r="L4521">
        <f t="shared" si="212"/>
        <v>0</v>
      </c>
    </row>
    <row r="4522" spans="2:12" x14ac:dyDescent="0.35">
      <c r="B4522" s="30">
        <v>41097</v>
      </c>
      <c r="C4522" s="31" t="s">
        <v>59</v>
      </c>
      <c r="D4522" s="32">
        <v>1.3186391270835105E-5</v>
      </c>
      <c r="E4522" s="32">
        <v>4.4082175340766673E-2</v>
      </c>
      <c r="F4522">
        <v>0</v>
      </c>
      <c r="G4522">
        <f>(D4522*Ergebnis!$C$2*Ergebnis!$C$6)</f>
        <v>8.650272673667829E-2</v>
      </c>
      <c r="H4522">
        <f>Ergebnis!$C$3/1000*Eigenverbrauch!E4522</f>
        <v>0.13224652602230003</v>
      </c>
      <c r="I4522">
        <f>Ergebnis!$C$4/1000*Eigenverbrauch!F4522</f>
        <v>0</v>
      </c>
      <c r="J4522">
        <f t="shared" si="210"/>
        <v>7.3527317726176544E-2</v>
      </c>
      <c r="K4522">
        <f t="shared" si="211"/>
        <v>1.2975409010501746E-2</v>
      </c>
      <c r="L4522">
        <f t="shared" si="212"/>
        <v>0</v>
      </c>
    </row>
    <row r="4523" spans="2:12" x14ac:dyDescent="0.35">
      <c r="B4523" s="30">
        <v>41097</v>
      </c>
      <c r="C4523" s="31" t="s">
        <v>60</v>
      </c>
      <c r="D4523" s="32">
        <v>3.4786830810199095E-5</v>
      </c>
      <c r="E4523" s="32">
        <v>3.7137600884286727E-2</v>
      </c>
      <c r="F4523">
        <v>0</v>
      </c>
      <c r="G4523">
        <f>(D4523*Ergebnis!$C$2*Ergebnis!$C$6)</f>
        <v>0.22820161011490606</v>
      </c>
      <c r="H4523">
        <f>Ergebnis!$C$3/1000*Eigenverbrauch!E4523</f>
        <v>0.11141280265286019</v>
      </c>
      <c r="I4523">
        <f>Ergebnis!$C$4/1000*Eigenverbrauch!F4523</f>
        <v>0</v>
      </c>
      <c r="J4523">
        <f t="shared" si="210"/>
        <v>9.470088225493116E-2</v>
      </c>
      <c r="K4523">
        <f t="shared" si="211"/>
        <v>0.13350072785997491</v>
      </c>
      <c r="L4523">
        <f t="shared" si="212"/>
        <v>0</v>
      </c>
    </row>
    <row r="4524" spans="2:12" x14ac:dyDescent="0.35">
      <c r="B4524" s="30">
        <v>41097</v>
      </c>
      <c r="C4524" s="31" t="s">
        <v>61</v>
      </c>
      <c r="D4524" s="32">
        <v>9.5867562459550949E-5</v>
      </c>
      <c r="E4524" s="32">
        <v>3.5559834232473178E-2</v>
      </c>
      <c r="F4524">
        <v>0</v>
      </c>
      <c r="G4524">
        <f>(D4524*Ergebnis!$C$2*Ergebnis!$C$6)</f>
        <v>0.62889120973465418</v>
      </c>
      <c r="H4524">
        <f>Ergebnis!$C$3/1000*Eigenverbrauch!E4524</f>
        <v>0.10667950269741953</v>
      </c>
      <c r="I4524">
        <f>Ergebnis!$C$4/1000*Eigenverbrauch!F4524</f>
        <v>0</v>
      </c>
      <c r="J4524">
        <f t="shared" si="210"/>
        <v>9.0677577292806608E-2</v>
      </c>
      <c r="K4524">
        <f t="shared" si="211"/>
        <v>0.53821363244184761</v>
      </c>
      <c r="L4524">
        <f t="shared" si="212"/>
        <v>0</v>
      </c>
    </row>
    <row r="4525" spans="2:12" x14ac:dyDescent="0.35">
      <c r="B4525" s="30">
        <v>41097</v>
      </c>
      <c r="C4525" s="31" t="s">
        <v>62</v>
      </c>
      <c r="D4525" s="32">
        <v>2.2324836507482646E-4</v>
      </c>
      <c r="E4525" s="32">
        <v>3.3650584059032027E-2</v>
      </c>
      <c r="F4525">
        <v>0</v>
      </c>
      <c r="G4525">
        <f>(D4525*Ergebnis!$C$2*Ergebnis!$C$6)</f>
        <v>1.4645092748908617</v>
      </c>
      <c r="H4525">
        <f>Ergebnis!$C$3/1000*Eigenverbrauch!E4525</f>
        <v>0.10095175217709608</v>
      </c>
      <c r="I4525">
        <f>Ergebnis!$C$4/1000*Eigenverbrauch!F4525</f>
        <v>0</v>
      </c>
      <c r="J4525">
        <f t="shared" si="210"/>
        <v>8.5808989350531661E-2</v>
      </c>
      <c r="K4525">
        <f t="shared" si="211"/>
        <v>1.3787002855403301</v>
      </c>
      <c r="L4525">
        <f t="shared" si="212"/>
        <v>0</v>
      </c>
    </row>
    <row r="4526" spans="2:12" x14ac:dyDescent="0.35">
      <c r="B4526" s="30">
        <v>41097</v>
      </c>
      <c r="C4526" s="31" t="s">
        <v>63</v>
      </c>
      <c r="D4526" s="32">
        <v>3.9039869270932054E-4</v>
      </c>
      <c r="E4526" s="32">
        <v>3.4178760968350624E-2</v>
      </c>
      <c r="F4526">
        <v>0</v>
      </c>
      <c r="G4526">
        <f>(D4526*Ergebnis!$C$2*Ergebnis!$C$6)</f>
        <v>2.5610154241731427</v>
      </c>
      <c r="H4526">
        <f>Ergebnis!$C$3/1000*Eigenverbrauch!E4526</f>
        <v>0.10253628290505187</v>
      </c>
      <c r="I4526">
        <f>Ergebnis!$C$4/1000*Eigenverbrauch!F4526</f>
        <v>0</v>
      </c>
      <c r="J4526">
        <f t="shared" si="210"/>
        <v>8.7155840469294088E-2</v>
      </c>
      <c r="K4526">
        <f t="shared" si="211"/>
        <v>2.4738595837038484</v>
      </c>
      <c r="L4526">
        <f t="shared" si="212"/>
        <v>0</v>
      </c>
    </row>
    <row r="4527" spans="2:12" x14ac:dyDescent="0.35">
      <c r="B4527" s="30">
        <v>41097</v>
      </c>
      <c r="C4527" s="31" t="s">
        <v>64</v>
      </c>
      <c r="D4527" s="32">
        <v>6.398357830199431E-4</v>
      </c>
      <c r="E4527" s="32">
        <v>3.4830671601717322E-2</v>
      </c>
      <c r="F4527">
        <v>0</v>
      </c>
      <c r="G4527">
        <f>(D4527*Ergebnis!$C$2*Ergebnis!$C$6)</f>
        <v>4.1973227366108263</v>
      </c>
      <c r="H4527">
        <f>Ergebnis!$C$3/1000*Eigenverbrauch!E4527</f>
        <v>0.10449201480515197</v>
      </c>
      <c r="I4527">
        <f>Ergebnis!$C$4/1000*Eigenverbrauch!F4527</f>
        <v>0</v>
      </c>
      <c r="J4527">
        <f t="shared" si="210"/>
        <v>8.8818212584379164E-2</v>
      </c>
      <c r="K4527">
        <f t="shared" si="211"/>
        <v>4.1085045240264471</v>
      </c>
      <c r="L4527">
        <f t="shared" si="212"/>
        <v>0</v>
      </c>
    </row>
    <row r="4528" spans="2:12" x14ac:dyDescent="0.35">
      <c r="B4528" s="30">
        <v>41097</v>
      </c>
      <c r="C4528" s="31" t="s">
        <v>65</v>
      </c>
      <c r="D4528" s="32">
        <v>7.1391884863425598E-4</v>
      </c>
      <c r="E4528" s="32">
        <v>3.2795496458945285E-2</v>
      </c>
      <c r="F4528">
        <v>0</v>
      </c>
      <c r="G4528">
        <f>(D4528*Ergebnis!$C$2*Ergebnis!$C$6)</f>
        <v>4.6833076470407189</v>
      </c>
      <c r="H4528">
        <f>Ergebnis!$C$3/1000*Eigenverbrauch!E4528</f>
        <v>9.8386489376835862E-2</v>
      </c>
      <c r="I4528">
        <f>Ergebnis!$C$4/1000*Eigenverbrauch!F4528</f>
        <v>0</v>
      </c>
      <c r="J4528">
        <f t="shared" si="210"/>
        <v>8.3628515970310485E-2</v>
      </c>
      <c r="K4528">
        <f t="shared" si="211"/>
        <v>4.5996791310704088</v>
      </c>
      <c r="L4528">
        <f t="shared" si="212"/>
        <v>0</v>
      </c>
    </row>
    <row r="4529" spans="2:12" x14ac:dyDescent="0.35">
      <c r="B4529" s="30">
        <v>41097</v>
      </c>
      <c r="C4529" s="31" t="s">
        <v>66</v>
      </c>
      <c r="D4529" s="32">
        <v>7.1631159361061896E-4</v>
      </c>
      <c r="E4529" s="32">
        <v>3.348829478003805E-2</v>
      </c>
      <c r="F4529">
        <v>0</v>
      </c>
      <c r="G4529">
        <f>(D4529*Ergebnis!$C$2*Ergebnis!$C$6)</f>
        <v>4.6990040540856608</v>
      </c>
      <c r="H4529">
        <f>Ergebnis!$C$3/1000*Eigenverbrauch!E4529</f>
        <v>0.10046488434011415</v>
      </c>
      <c r="I4529">
        <f>Ergebnis!$C$4/1000*Eigenverbrauch!F4529</f>
        <v>0</v>
      </c>
      <c r="J4529">
        <f t="shared" si="210"/>
        <v>8.5395151689097018E-2</v>
      </c>
      <c r="K4529">
        <f t="shared" si="211"/>
        <v>4.6136089023965638</v>
      </c>
      <c r="L4529">
        <f t="shared" si="212"/>
        <v>0</v>
      </c>
    </row>
    <row r="4530" spans="2:12" x14ac:dyDescent="0.35">
      <c r="B4530" s="30">
        <v>41097</v>
      </c>
      <c r="C4530" s="31" t="s">
        <v>67</v>
      </c>
      <c r="D4530" s="32">
        <v>6.5672961430909881E-4</v>
      </c>
      <c r="E4530" s="32">
        <v>3.6865152369900879E-2</v>
      </c>
      <c r="F4530">
        <v>0</v>
      </c>
      <c r="G4530">
        <f>(D4530*Ergebnis!$C$2*Ergebnis!$C$6)</f>
        <v>4.308146269867688</v>
      </c>
      <c r="H4530">
        <f>Ergebnis!$C$3/1000*Eigenverbrauch!E4530</f>
        <v>0.11059545710970264</v>
      </c>
      <c r="I4530">
        <f>Ergebnis!$C$4/1000*Eigenverbrauch!F4530</f>
        <v>0</v>
      </c>
      <c r="J4530">
        <f t="shared" si="210"/>
        <v>9.4006138543247242E-2</v>
      </c>
      <c r="K4530">
        <f t="shared" si="211"/>
        <v>4.2141401313244407</v>
      </c>
      <c r="L4530">
        <f t="shared" si="212"/>
        <v>0</v>
      </c>
    </row>
    <row r="4531" spans="2:12" x14ac:dyDescent="0.35">
      <c r="B4531" s="30">
        <v>41097</v>
      </c>
      <c r="C4531" s="31" t="s">
        <v>68</v>
      </c>
      <c r="D4531" s="32">
        <v>5.4258779076633661E-4</v>
      </c>
      <c r="E4531" s="32">
        <v>3.9255746659837727E-2</v>
      </c>
      <c r="F4531">
        <v>0</v>
      </c>
      <c r="G4531">
        <f>(D4531*Ergebnis!$C$2*Ergebnis!$C$6)</f>
        <v>3.5593759074271683</v>
      </c>
      <c r="H4531">
        <f>Ergebnis!$C$3/1000*Eigenverbrauch!E4531</f>
        <v>0.11776723997951319</v>
      </c>
      <c r="I4531">
        <f>Ergebnis!$C$4/1000*Eigenverbrauch!F4531</f>
        <v>0</v>
      </c>
      <c r="J4531">
        <f t="shared" si="210"/>
        <v>0.10010215398258621</v>
      </c>
      <c r="K4531">
        <f t="shared" si="211"/>
        <v>3.4592737534445819</v>
      </c>
      <c r="L4531">
        <f t="shared" si="212"/>
        <v>0</v>
      </c>
    </row>
    <row r="4532" spans="2:12" x14ac:dyDescent="0.35">
      <c r="B4532" s="30">
        <v>41097</v>
      </c>
      <c r="C4532" s="31" t="s">
        <v>69</v>
      </c>
      <c r="D4532" s="32">
        <v>4.1138122557896441E-4</v>
      </c>
      <c r="E4532" s="32">
        <v>4.0334322983861366E-2</v>
      </c>
      <c r="F4532">
        <v>0</v>
      </c>
      <c r="G4532">
        <f>(D4532*Ergebnis!$C$2*Ergebnis!$C$6)</f>
        <v>2.6986608397980065</v>
      </c>
      <c r="H4532">
        <f>Ergebnis!$C$3/1000*Eigenverbrauch!E4532</f>
        <v>0.12100296895158411</v>
      </c>
      <c r="I4532">
        <f>Ergebnis!$C$4/1000*Eigenverbrauch!F4532</f>
        <v>0</v>
      </c>
      <c r="J4532">
        <f t="shared" si="210"/>
        <v>0.10285252360884649</v>
      </c>
      <c r="K4532">
        <f t="shared" si="211"/>
        <v>2.5958083161891601</v>
      </c>
      <c r="L4532">
        <f t="shared" si="212"/>
        <v>0</v>
      </c>
    </row>
    <row r="4533" spans="2:12" x14ac:dyDescent="0.35">
      <c r="B4533" s="30">
        <v>41097</v>
      </c>
      <c r="C4533" s="31" t="s">
        <v>70</v>
      </c>
      <c r="D4533" s="32">
        <v>2.4020793111607998E-4</v>
      </c>
      <c r="E4533" s="32">
        <v>4.0174032673846678E-2</v>
      </c>
      <c r="F4533">
        <v>0</v>
      </c>
      <c r="G4533">
        <f>(D4533*Ergebnis!$C$2*Ergebnis!$C$6)</f>
        <v>1.5757640281214846</v>
      </c>
      <c r="H4533">
        <f>Ergebnis!$C$3/1000*Eigenverbrauch!E4533</f>
        <v>0.12052209802154004</v>
      </c>
      <c r="I4533">
        <f>Ergebnis!$C$4/1000*Eigenverbrauch!F4533</f>
        <v>0</v>
      </c>
      <c r="J4533">
        <f t="shared" si="210"/>
        <v>0.10244378331830903</v>
      </c>
      <c r="K4533">
        <f t="shared" si="211"/>
        <v>1.4733202448031757</v>
      </c>
      <c r="L4533">
        <f t="shared" si="212"/>
        <v>0</v>
      </c>
    </row>
    <row r="4534" spans="2:12" x14ac:dyDescent="0.35">
      <c r="B4534" s="30">
        <v>41097</v>
      </c>
      <c r="C4534" s="31" t="s">
        <v>71</v>
      </c>
      <c r="D4534" s="32">
        <v>8.8084567811161729E-5</v>
      </c>
      <c r="E4534" s="32">
        <v>3.9181120481396534E-2</v>
      </c>
      <c r="F4534">
        <v>0</v>
      </c>
      <c r="G4534">
        <f>(D4534*Ergebnis!$C$2*Ergebnis!$C$6)</f>
        <v>0.57783476484122098</v>
      </c>
      <c r="H4534">
        <f>Ergebnis!$C$3/1000*Eigenverbrauch!E4534</f>
        <v>0.1175433614441896</v>
      </c>
      <c r="I4534">
        <f>Ergebnis!$C$4/1000*Eigenverbrauch!F4534</f>
        <v>0</v>
      </c>
      <c r="J4534">
        <f t="shared" si="210"/>
        <v>9.9911857227561157E-2</v>
      </c>
      <c r="K4534">
        <f t="shared" si="211"/>
        <v>0.47792290761365985</v>
      </c>
      <c r="L4534">
        <f t="shared" si="212"/>
        <v>0</v>
      </c>
    </row>
    <row r="4535" spans="2:12" x14ac:dyDescent="0.35">
      <c r="B4535" s="30">
        <v>41097</v>
      </c>
      <c r="C4535" s="31" t="s">
        <v>72</v>
      </c>
      <c r="D4535" s="32">
        <v>4.1886184036770339E-5</v>
      </c>
      <c r="E4535" s="32">
        <v>3.5370054508855123E-2</v>
      </c>
      <c r="F4535">
        <v>0</v>
      </c>
      <c r="G4535">
        <f>(D4535*Ergebnis!$C$2*Ergebnis!$C$6)</f>
        <v>0.27477336728121343</v>
      </c>
      <c r="H4535">
        <f>Ergebnis!$C$3/1000*Eigenverbrauch!E4535</f>
        <v>0.10611016352656537</v>
      </c>
      <c r="I4535">
        <f>Ergebnis!$C$4/1000*Eigenverbrauch!F4535</f>
        <v>0</v>
      </c>
      <c r="J4535">
        <f t="shared" si="210"/>
        <v>9.0193638997580566E-2</v>
      </c>
      <c r="K4535">
        <f t="shared" si="211"/>
        <v>0.18457972828363287</v>
      </c>
      <c r="L4535">
        <f t="shared" si="212"/>
        <v>0</v>
      </c>
    </row>
    <row r="4536" spans="2:12" x14ac:dyDescent="0.35">
      <c r="B4536" s="30">
        <v>41097</v>
      </c>
      <c r="C4536" s="31" t="s">
        <v>73</v>
      </c>
      <c r="D4536" s="32">
        <v>1.2279251691884337E-5</v>
      </c>
      <c r="E4536" s="32">
        <v>3.7318343093905075E-2</v>
      </c>
      <c r="F4536">
        <v>0</v>
      </c>
      <c r="G4536">
        <f>(D4536*Ergebnis!$C$2*Ergebnis!$C$6)</f>
        <v>8.055189109876125E-2</v>
      </c>
      <c r="H4536">
        <f>Ergebnis!$C$3/1000*Eigenverbrauch!E4536</f>
        <v>0.11195502928171522</v>
      </c>
      <c r="I4536">
        <f>Ergebnis!$C$4/1000*Eigenverbrauch!F4536</f>
        <v>0</v>
      </c>
      <c r="J4536">
        <f t="shared" si="210"/>
        <v>6.846910743394706E-2</v>
      </c>
      <c r="K4536">
        <f t="shared" si="211"/>
        <v>1.208278366481419E-2</v>
      </c>
      <c r="L4536">
        <f t="shared" si="212"/>
        <v>0</v>
      </c>
    </row>
    <row r="4537" spans="2:12" x14ac:dyDescent="0.35">
      <c r="B4537" s="30">
        <v>41097</v>
      </c>
      <c r="C4537" s="31" t="s">
        <v>74</v>
      </c>
      <c r="D4537" s="32">
        <v>0</v>
      </c>
      <c r="E4537" s="32">
        <v>3.7969163144574325E-2</v>
      </c>
      <c r="F4537">
        <v>0</v>
      </c>
      <c r="G4537">
        <f>(D4537*Ergebnis!$C$2*Ergebnis!$C$6)</f>
        <v>0</v>
      </c>
      <c r="H4537">
        <f>Ergebnis!$C$3/1000*Eigenverbrauch!E4537</f>
        <v>0.11390748943372297</v>
      </c>
      <c r="I4537">
        <f>Ergebnis!$C$4/1000*Eigenverbrauch!F4537</f>
        <v>0</v>
      </c>
      <c r="J4537">
        <f t="shared" si="210"/>
        <v>0</v>
      </c>
      <c r="K4537">
        <f t="shared" si="211"/>
        <v>0</v>
      </c>
      <c r="L4537">
        <f t="shared" si="212"/>
        <v>0</v>
      </c>
    </row>
    <row r="4538" spans="2:12" x14ac:dyDescent="0.35">
      <c r="B4538" s="30">
        <v>41097</v>
      </c>
      <c r="C4538" s="31" t="s">
        <v>75</v>
      </c>
      <c r="D4538" s="32">
        <v>0</v>
      </c>
      <c r="E4538" s="32">
        <v>3.6268014255313369E-2</v>
      </c>
      <c r="F4538">
        <v>0</v>
      </c>
      <c r="G4538">
        <f>(D4538*Ergebnis!$C$2*Ergebnis!$C$6)</f>
        <v>0</v>
      </c>
      <c r="H4538">
        <f>Ergebnis!$C$3/1000*Eigenverbrauch!E4538</f>
        <v>0.10880404276594011</v>
      </c>
      <c r="I4538">
        <f>Ergebnis!$C$4/1000*Eigenverbrauch!F4538</f>
        <v>0</v>
      </c>
      <c r="J4538">
        <f t="shared" si="210"/>
        <v>0</v>
      </c>
      <c r="K4538">
        <f t="shared" si="211"/>
        <v>0</v>
      </c>
      <c r="L4538">
        <f t="shared" si="212"/>
        <v>0</v>
      </c>
    </row>
    <row r="4539" spans="2:12" x14ac:dyDescent="0.35">
      <c r="B4539" s="30">
        <v>41097</v>
      </c>
      <c r="C4539" s="31" t="s">
        <v>76</v>
      </c>
      <c r="D4539" s="32">
        <v>0</v>
      </c>
      <c r="E4539" s="32">
        <v>3.6420676843219549E-2</v>
      </c>
      <c r="F4539">
        <v>0</v>
      </c>
      <c r="G4539">
        <f>(D4539*Ergebnis!$C$2*Ergebnis!$C$6)</f>
        <v>0</v>
      </c>
      <c r="H4539">
        <f>Ergebnis!$C$3/1000*Eigenverbrauch!E4539</f>
        <v>0.10926203052965865</v>
      </c>
      <c r="I4539">
        <f>Ergebnis!$C$4/1000*Eigenverbrauch!F4539</f>
        <v>0</v>
      </c>
      <c r="J4539">
        <f t="shared" si="210"/>
        <v>0</v>
      </c>
      <c r="K4539">
        <f t="shared" si="211"/>
        <v>0</v>
      </c>
      <c r="L4539">
        <f t="shared" si="212"/>
        <v>0</v>
      </c>
    </row>
    <row r="4540" spans="2:12" x14ac:dyDescent="0.35">
      <c r="B4540" s="30">
        <v>41098</v>
      </c>
      <c r="C4540" s="31" t="s">
        <v>53</v>
      </c>
      <c r="D4540" s="32">
        <v>0</v>
      </c>
      <c r="E4540" s="32">
        <v>4.6727425720170364E-2</v>
      </c>
      <c r="F4540">
        <v>0</v>
      </c>
      <c r="G4540">
        <f>(D4540*Ergebnis!$C$2*Ergebnis!$C$6)</f>
        <v>0</v>
      </c>
      <c r="H4540">
        <f>Ergebnis!$C$3/1000*Eigenverbrauch!E4540</f>
        <v>0.1401822771605111</v>
      </c>
      <c r="I4540">
        <f>Ergebnis!$C$4/1000*Eigenverbrauch!F4540</f>
        <v>0</v>
      </c>
      <c r="J4540">
        <f t="shared" si="210"/>
        <v>0</v>
      </c>
      <c r="K4540">
        <f t="shared" si="211"/>
        <v>0</v>
      </c>
      <c r="L4540">
        <f t="shared" si="212"/>
        <v>0</v>
      </c>
    </row>
    <row r="4541" spans="2:12" x14ac:dyDescent="0.35">
      <c r="B4541" s="30">
        <v>41098</v>
      </c>
      <c r="C4541" s="31" t="s">
        <v>54</v>
      </c>
      <c r="D4541" s="32">
        <v>0</v>
      </c>
      <c r="E4541" s="32">
        <v>5.3899024220591119E-2</v>
      </c>
      <c r="F4541">
        <v>0</v>
      </c>
      <c r="G4541">
        <f>(D4541*Ergebnis!$C$2*Ergebnis!$C$6)</f>
        <v>0</v>
      </c>
      <c r="H4541">
        <f>Ergebnis!$C$3/1000*Eigenverbrauch!E4541</f>
        <v>0.16169707266177336</v>
      </c>
      <c r="I4541">
        <f>Ergebnis!$C$4/1000*Eigenverbrauch!F4541</f>
        <v>0</v>
      </c>
      <c r="J4541">
        <f t="shared" si="210"/>
        <v>0</v>
      </c>
      <c r="K4541">
        <f t="shared" si="211"/>
        <v>0</v>
      </c>
      <c r="L4541">
        <f t="shared" si="212"/>
        <v>0</v>
      </c>
    </row>
    <row r="4542" spans="2:12" x14ac:dyDescent="0.35">
      <c r="B4542" s="30">
        <v>41098</v>
      </c>
      <c r="C4542" s="31" t="s">
        <v>55</v>
      </c>
      <c r="D4542" s="32">
        <v>0</v>
      </c>
      <c r="E4542" s="32">
        <v>5.5707195597985183E-2</v>
      </c>
      <c r="F4542">
        <v>0</v>
      </c>
      <c r="G4542">
        <f>(D4542*Ergebnis!$C$2*Ergebnis!$C$6)</f>
        <v>0</v>
      </c>
      <c r="H4542">
        <f>Ergebnis!$C$3/1000*Eigenverbrauch!E4542</f>
        <v>0.16712158679395556</v>
      </c>
      <c r="I4542">
        <f>Ergebnis!$C$4/1000*Eigenverbrauch!F4542</f>
        <v>0</v>
      </c>
      <c r="J4542">
        <f t="shared" si="210"/>
        <v>0</v>
      </c>
      <c r="K4542">
        <f t="shared" si="211"/>
        <v>0</v>
      </c>
      <c r="L4542">
        <f t="shared" si="212"/>
        <v>0</v>
      </c>
    </row>
    <row r="4543" spans="2:12" x14ac:dyDescent="0.35">
      <c r="B4543" s="30">
        <v>41098</v>
      </c>
      <c r="C4543" s="31" t="s">
        <v>56</v>
      </c>
      <c r="D4543" s="32">
        <v>0</v>
      </c>
      <c r="E4543" s="32">
        <v>5.8944782259602736E-2</v>
      </c>
      <c r="F4543">
        <v>0</v>
      </c>
      <c r="G4543">
        <f>(D4543*Ergebnis!$C$2*Ergebnis!$C$6)</f>
        <v>0</v>
      </c>
      <c r="H4543">
        <f>Ergebnis!$C$3/1000*Eigenverbrauch!E4543</f>
        <v>0.17683434677880822</v>
      </c>
      <c r="I4543">
        <f>Ergebnis!$C$4/1000*Eigenverbrauch!F4543</f>
        <v>0</v>
      </c>
      <c r="J4543">
        <f t="shared" si="210"/>
        <v>0</v>
      </c>
      <c r="K4543">
        <f t="shared" si="211"/>
        <v>0</v>
      </c>
      <c r="L4543">
        <f t="shared" si="212"/>
        <v>0</v>
      </c>
    </row>
    <row r="4544" spans="2:12" x14ac:dyDescent="0.35">
      <c r="B4544" s="30">
        <v>41098</v>
      </c>
      <c r="C4544" s="31" t="s">
        <v>57</v>
      </c>
      <c r="D4544" s="32">
        <v>0</v>
      </c>
      <c r="E4544" s="32">
        <v>6.1835355784207915E-2</v>
      </c>
      <c r="F4544">
        <v>0</v>
      </c>
      <c r="G4544">
        <f>(D4544*Ergebnis!$C$2*Ergebnis!$C$6)</f>
        <v>0</v>
      </c>
      <c r="H4544">
        <f>Ergebnis!$C$3/1000*Eigenverbrauch!E4544</f>
        <v>0.18550606735262376</v>
      </c>
      <c r="I4544">
        <f>Ergebnis!$C$4/1000*Eigenverbrauch!F4544</f>
        <v>0</v>
      </c>
      <c r="J4544">
        <f t="shared" si="210"/>
        <v>0</v>
      </c>
      <c r="K4544">
        <f t="shared" si="211"/>
        <v>0</v>
      </c>
      <c r="L4544">
        <f t="shared" si="212"/>
        <v>0</v>
      </c>
    </row>
    <row r="4545" spans="2:12" x14ac:dyDescent="0.35">
      <c r="B4545" s="30">
        <v>41098</v>
      </c>
      <c r="C4545" s="31" t="s">
        <v>58</v>
      </c>
      <c r="D4545" s="32">
        <v>0</v>
      </c>
      <c r="E4545" s="32">
        <v>5.9997167022495572E-2</v>
      </c>
      <c r="F4545">
        <v>0</v>
      </c>
      <c r="G4545">
        <f>(D4545*Ergebnis!$C$2*Ergebnis!$C$6)</f>
        <v>0</v>
      </c>
      <c r="H4545">
        <f>Ergebnis!$C$3/1000*Eigenverbrauch!E4545</f>
        <v>0.17999150106748671</v>
      </c>
      <c r="I4545">
        <f>Ergebnis!$C$4/1000*Eigenverbrauch!F4545</f>
        <v>0</v>
      </c>
      <c r="J4545">
        <f t="shared" si="210"/>
        <v>0</v>
      </c>
      <c r="K4545">
        <f t="shared" si="211"/>
        <v>0</v>
      </c>
      <c r="L4545">
        <f t="shared" si="212"/>
        <v>0</v>
      </c>
    </row>
    <row r="4546" spans="2:12" x14ac:dyDescent="0.35">
      <c r="B4546" s="30">
        <v>41098</v>
      </c>
      <c r="C4546" s="31" t="s">
        <v>59</v>
      </c>
      <c r="D4546" s="32">
        <v>6.3894179039141192E-6</v>
      </c>
      <c r="E4546" s="32">
        <v>4.4082175340766673E-2</v>
      </c>
      <c r="F4546">
        <v>0</v>
      </c>
      <c r="G4546">
        <f>(D4546*Ergebnis!$C$2*Ergebnis!$C$6)</f>
        <v>4.1914581449676622E-2</v>
      </c>
      <c r="H4546">
        <f>Ergebnis!$C$3/1000*Eigenverbrauch!E4546</f>
        <v>0.13224652602230003</v>
      </c>
      <c r="I4546">
        <f>Ergebnis!$C$4/1000*Eigenverbrauch!F4546</f>
        <v>0</v>
      </c>
      <c r="J4546">
        <f t="shared" si="210"/>
        <v>3.5627394232225128E-2</v>
      </c>
      <c r="K4546">
        <f t="shared" si="211"/>
        <v>6.2871872174514939E-3</v>
      </c>
      <c r="L4546">
        <f t="shared" si="212"/>
        <v>0</v>
      </c>
    </row>
    <row r="4547" spans="2:12" x14ac:dyDescent="0.35">
      <c r="B4547" s="30">
        <v>41098</v>
      </c>
      <c r="C4547" s="31" t="s">
        <v>60</v>
      </c>
      <c r="D4547" s="32">
        <v>2.1521557836846529E-5</v>
      </c>
      <c r="E4547" s="32">
        <v>3.7137600884286727E-2</v>
      </c>
      <c r="F4547">
        <v>0</v>
      </c>
      <c r="G4547">
        <f>(D4547*Ergebnis!$C$2*Ergebnis!$C$6)</f>
        <v>0.14118141940971324</v>
      </c>
      <c r="H4547">
        <f>Ergebnis!$C$3/1000*Eigenverbrauch!E4547</f>
        <v>0.11141280265286019</v>
      </c>
      <c r="I4547">
        <f>Ergebnis!$C$4/1000*Eigenverbrauch!F4547</f>
        <v>0</v>
      </c>
      <c r="J4547">
        <f t="shared" si="210"/>
        <v>9.470088225493116E-2</v>
      </c>
      <c r="K4547">
        <f t="shared" si="211"/>
        <v>4.6480537154782078E-2</v>
      </c>
      <c r="L4547">
        <f t="shared" si="212"/>
        <v>0</v>
      </c>
    </row>
    <row r="4548" spans="2:12" x14ac:dyDescent="0.35">
      <c r="B4548" s="30">
        <v>41098</v>
      </c>
      <c r="C4548" s="31" t="s">
        <v>61</v>
      </c>
      <c r="D4548" s="32">
        <v>2.8305384253347939E-5</v>
      </c>
      <c r="E4548" s="32">
        <v>3.5559834232473178E-2</v>
      </c>
      <c r="F4548">
        <v>0</v>
      </c>
      <c r="G4548">
        <f>(D4548*Ergebnis!$C$2*Ergebnis!$C$6)</f>
        <v>0.18568332070196247</v>
      </c>
      <c r="H4548">
        <f>Ergebnis!$C$3/1000*Eigenverbrauch!E4548</f>
        <v>0.10667950269741953</v>
      </c>
      <c r="I4548">
        <f>Ergebnis!$C$4/1000*Eigenverbrauch!F4548</f>
        <v>0</v>
      </c>
      <c r="J4548">
        <f t="shared" si="210"/>
        <v>9.0677577292806608E-2</v>
      </c>
      <c r="K4548">
        <f t="shared" si="211"/>
        <v>9.5005743409155866E-2</v>
      </c>
      <c r="L4548">
        <f t="shared" si="212"/>
        <v>0</v>
      </c>
    </row>
    <row r="4549" spans="2:12" x14ac:dyDescent="0.35">
      <c r="B4549" s="30">
        <v>41098</v>
      </c>
      <c r="C4549" s="31" t="s">
        <v>62</v>
      </c>
      <c r="D4549" s="32">
        <v>3.1039949940619823E-5</v>
      </c>
      <c r="E4549" s="32">
        <v>3.3650584059032027E-2</v>
      </c>
      <c r="F4549">
        <v>0</v>
      </c>
      <c r="G4549">
        <f>(D4549*Ergebnis!$C$2*Ergebnis!$C$6)</f>
        <v>0.20362207161046605</v>
      </c>
      <c r="H4549">
        <f>Ergebnis!$C$3/1000*Eigenverbrauch!E4549</f>
        <v>0.10095175217709608</v>
      </c>
      <c r="I4549">
        <f>Ergebnis!$C$4/1000*Eigenverbrauch!F4549</f>
        <v>0</v>
      </c>
      <c r="J4549">
        <f t="shared" ref="J4549:J4612" si="213">MIN(G4549,H4549)*0.85</f>
        <v>8.5808989350531661E-2</v>
      </c>
      <c r="K4549">
        <f t="shared" ref="K4549:K4612" si="214">G4549-J4549</f>
        <v>0.11781308225993439</v>
      </c>
      <c r="L4549">
        <f t="shared" ref="L4549:L4612" si="215">MIN(I4549,K4549)*0.9</f>
        <v>0</v>
      </c>
    </row>
    <row r="4550" spans="2:12" x14ac:dyDescent="0.35">
      <c r="B4550" s="30">
        <v>41098</v>
      </c>
      <c r="C4550" s="31" t="s">
        <v>63</v>
      </c>
      <c r="D4550" s="32">
        <v>2.2639048622510523E-5</v>
      </c>
      <c r="E4550" s="32">
        <v>3.4178760968350624E-2</v>
      </c>
      <c r="F4550">
        <v>0</v>
      </c>
      <c r="G4550">
        <f>(D4550*Ergebnis!$C$2*Ergebnis!$C$6)</f>
        <v>0.14851215896366904</v>
      </c>
      <c r="H4550">
        <f>Ergebnis!$C$3/1000*Eigenverbrauch!E4550</f>
        <v>0.10253628290505187</v>
      </c>
      <c r="I4550">
        <f>Ergebnis!$C$4/1000*Eigenverbrauch!F4550</f>
        <v>0</v>
      </c>
      <c r="J4550">
        <f t="shared" si="213"/>
        <v>8.7155840469294088E-2</v>
      </c>
      <c r="K4550">
        <f t="shared" si="214"/>
        <v>6.1356318494374951E-2</v>
      </c>
      <c r="L4550">
        <f t="shared" si="215"/>
        <v>0</v>
      </c>
    </row>
    <row r="4551" spans="2:12" x14ac:dyDescent="0.35">
      <c r="B4551" s="30">
        <v>41098</v>
      </c>
      <c r="C4551" s="31" t="s">
        <v>64</v>
      </c>
      <c r="D4551" s="32">
        <v>1.0792331599430248E-4</v>
      </c>
      <c r="E4551" s="32">
        <v>3.4830671601717322E-2</v>
      </c>
      <c r="F4551">
        <v>0</v>
      </c>
      <c r="G4551">
        <f>(D4551*Ergebnis!$C$2*Ergebnis!$C$6)</f>
        <v>0.7079769529226243</v>
      </c>
      <c r="H4551">
        <f>Ergebnis!$C$3/1000*Eigenverbrauch!E4551</f>
        <v>0.10449201480515197</v>
      </c>
      <c r="I4551">
        <f>Ergebnis!$C$4/1000*Eigenverbrauch!F4551</f>
        <v>0</v>
      </c>
      <c r="J4551">
        <f t="shared" si="213"/>
        <v>8.8818212584379164E-2</v>
      </c>
      <c r="K4551">
        <f t="shared" si="214"/>
        <v>0.61915874033824514</v>
      </c>
      <c r="L4551">
        <f t="shared" si="215"/>
        <v>0</v>
      </c>
    </row>
    <row r="4552" spans="2:12" x14ac:dyDescent="0.35">
      <c r="B4552" s="30">
        <v>41098</v>
      </c>
      <c r="C4552" s="31" t="s">
        <v>65</v>
      </c>
      <c r="D4552" s="32">
        <v>1.7101553105784953E-4</v>
      </c>
      <c r="E4552" s="32">
        <v>3.2795496458945285E-2</v>
      </c>
      <c r="F4552">
        <v>0</v>
      </c>
      <c r="G4552">
        <f>(D4552*Ergebnis!$C$2*Ergebnis!$C$6)</f>
        <v>1.1218618837394929</v>
      </c>
      <c r="H4552">
        <f>Ergebnis!$C$3/1000*Eigenverbrauch!E4552</f>
        <v>9.8386489376835862E-2</v>
      </c>
      <c r="I4552">
        <f>Ergebnis!$C$4/1000*Eigenverbrauch!F4552</f>
        <v>0</v>
      </c>
      <c r="J4552">
        <f t="shared" si="213"/>
        <v>8.3628515970310485E-2</v>
      </c>
      <c r="K4552">
        <f t="shared" si="214"/>
        <v>1.0382333677691824</v>
      </c>
      <c r="L4552">
        <f t="shared" si="215"/>
        <v>0</v>
      </c>
    </row>
    <row r="4553" spans="2:12" x14ac:dyDescent="0.35">
      <c r="B4553" s="30">
        <v>41098</v>
      </c>
      <c r="C4553" s="31" t="s">
        <v>66</v>
      </c>
      <c r="D4553" s="32">
        <v>1.2529043749856286E-4</v>
      </c>
      <c r="E4553" s="32">
        <v>3.348829478003805E-2</v>
      </c>
      <c r="F4553">
        <v>0</v>
      </c>
      <c r="G4553">
        <f>(D4553*Ergebnis!$C$2*Ergebnis!$C$6)</f>
        <v>0.82190526999057234</v>
      </c>
      <c r="H4553">
        <f>Ergebnis!$C$3/1000*Eigenverbrauch!E4553</f>
        <v>0.10046488434011415</v>
      </c>
      <c r="I4553">
        <f>Ergebnis!$C$4/1000*Eigenverbrauch!F4553</f>
        <v>0</v>
      </c>
      <c r="J4553">
        <f t="shared" si="213"/>
        <v>8.5395151689097018E-2</v>
      </c>
      <c r="K4553">
        <f t="shared" si="214"/>
        <v>0.73651011830147528</v>
      </c>
      <c r="L4553">
        <f t="shared" si="215"/>
        <v>0</v>
      </c>
    </row>
    <row r="4554" spans="2:12" x14ac:dyDescent="0.35">
      <c r="B4554" s="30">
        <v>41098</v>
      </c>
      <c r="C4554" s="31" t="s">
        <v>67</v>
      </c>
      <c r="D4554" s="32">
        <v>2.0936518543175381E-4</v>
      </c>
      <c r="E4554" s="32">
        <v>3.6865152369900879E-2</v>
      </c>
      <c r="F4554">
        <v>0</v>
      </c>
      <c r="G4554">
        <f>(D4554*Ergebnis!$C$2*Ergebnis!$C$6)</f>
        <v>1.3734356164323049</v>
      </c>
      <c r="H4554">
        <f>Ergebnis!$C$3/1000*Eigenverbrauch!E4554</f>
        <v>0.11059545710970264</v>
      </c>
      <c r="I4554">
        <f>Ergebnis!$C$4/1000*Eigenverbrauch!F4554</f>
        <v>0</v>
      </c>
      <c r="J4554">
        <f t="shared" si="213"/>
        <v>9.4006138543247242E-2</v>
      </c>
      <c r="K4554">
        <f t="shared" si="214"/>
        <v>1.2794294778890576</v>
      </c>
      <c r="L4554">
        <f t="shared" si="215"/>
        <v>0</v>
      </c>
    </row>
    <row r="4555" spans="2:12" x14ac:dyDescent="0.35">
      <c r="B4555" s="30">
        <v>41098</v>
      </c>
      <c r="C4555" s="31" t="s">
        <v>68</v>
      </c>
      <c r="D4555" s="32">
        <v>1.987293025423165E-4</v>
      </c>
      <c r="E4555" s="32">
        <v>3.9255746659837727E-2</v>
      </c>
      <c r="F4555">
        <v>0</v>
      </c>
      <c r="G4555">
        <f>(D4555*Ergebnis!$C$2*Ergebnis!$C$6)</f>
        <v>1.3036642246775962</v>
      </c>
      <c r="H4555">
        <f>Ergebnis!$C$3/1000*Eigenverbrauch!E4555</f>
        <v>0.11776723997951319</v>
      </c>
      <c r="I4555">
        <f>Ergebnis!$C$4/1000*Eigenverbrauch!F4555</f>
        <v>0</v>
      </c>
      <c r="J4555">
        <f t="shared" si="213"/>
        <v>0.10010215398258621</v>
      </c>
      <c r="K4555">
        <f t="shared" si="214"/>
        <v>1.2035620706950101</v>
      </c>
      <c r="L4555">
        <f t="shared" si="215"/>
        <v>0</v>
      </c>
    </row>
    <row r="4556" spans="2:12" x14ac:dyDescent="0.35">
      <c r="B4556" s="30">
        <v>41098</v>
      </c>
      <c r="C4556" s="31" t="s">
        <v>69</v>
      </c>
      <c r="D4556" s="32">
        <v>1.6449464364973963E-4</v>
      </c>
      <c r="E4556" s="32">
        <v>4.0334322983861366E-2</v>
      </c>
      <c r="F4556">
        <v>0</v>
      </c>
      <c r="G4556">
        <f>(D4556*Ergebnis!$C$2*Ergebnis!$C$6)</f>
        <v>1.079084862342292</v>
      </c>
      <c r="H4556">
        <f>Ergebnis!$C$3/1000*Eigenverbrauch!E4556</f>
        <v>0.12100296895158411</v>
      </c>
      <c r="I4556">
        <f>Ergebnis!$C$4/1000*Eigenverbrauch!F4556</f>
        <v>0</v>
      </c>
      <c r="J4556">
        <f t="shared" si="213"/>
        <v>0.10285252360884649</v>
      </c>
      <c r="K4556">
        <f t="shared" si="214"/>
        <v>0.9762323387334455</v>
      </c>
      <c r="L4556">
        <f t="shared" si="215"/>
        <v>0</v>
      </c>
    </row>
    <row r="4557" spans="2:12" x14ac:dyDescent="0.35">
      <c r="B4557" s="30">
        <v>41098</v>
      </c>
      <c r="C4557" s="31" t="s">
        <v>70</v>
      </c>
      <c r="D4557" s="32">
        <v>2.3456788938608171E-4</v>
      </c>
      <c r="E4557" s="32">
        <v>4.0174032673846678E-2</v>
      </c>
      <c r="F4557">
        <v>0</v>
      </c>
      <c r="G4557">
        <f>(D4557*Ergebnis!$C$2*Ergebnis!$C$6)</f>
        <v>1.538765354372696</v>
      </c>
      <c r="H4557">
        <f>Ergebnis!$C$3/1000*Eigenverbrauch!E4557</f>
        <v>0.12052209802154004</v>
      </c>
      <c r="I4557">
        <f>Ergebnis!$C$4/1000*Eigenverbrauch!F4557</f>
        <v>0</v>
      </c>
      <c r="J4557">
        <f t="shared" si="213"/>
        <v>0.10244378331830903</v>
      </c>
      <c r="K4557">
        <f t="shared" si="214"/>
        <v>1.4363215710543871</v>
      </c>
      <c r="L4557">
        <f t="shared" si="215"/>
        <v>0</v>
      </c>
    </row>
    <row r="4558" spans="2:12" x14ac:dyDescent="0.35">
      <c r="B4558" s="30">
        <v>41098</v>
      </c>
      <c r="C4558" s="31" t="s">
        <v>71</v>
      </c>
      <c r="D4558" s="32">
        <v>1.5347749919813463E-4</v>
      </c>
      <c r="E4558" s="32">
        <v>3.9181120481396534E-2</v>
      </c>
      <c r="F4558">
        <v>0</v>
      </c>
      <c r="G4558">
        <f>(D4558*Ergebnis!$C$2*Ergebnis!$C$6)</f>
        <v>1.0068123947397631</v>
      </c>
      <c r="H4558">
        <f>Ergebnis!$C$3/1000*Eigenverbrauch!E4558</f>
        <v>0.1175433614441896</v>
      </c>
      <c r="I4558">
        <f>Ergebnis!$C$4/1000*Eigenverbrauch!F4558</f>
        <v>0</v>
      </c>
      <c r="J4558">
        <f t="shared" si="213"/>
        <v>9.9911857227561157E-2</v>
      </c>
      <c r="K4558">
        <f t="shared" si="214"/>
        <v>0.90690053751220201</v>
      </c>
      <c r="L4558">
        <f t="shared" si="215"/>
        <v>0</v>
      </c>
    </row>
    <row r="4559" spans="2:12" x14ac:dyDescent="0.35">
      <c r="B4559" s="30">
        <v>41098</v>
      </c>
      <c r="C4559" s="31" t="s">
        <v>72</v>
      </c>
      <c r="D4559" s="32">
        <v>7.7856240384731307E-5</v>
      </c>
      <c r="E4559" s="32">
        <v>3.5370054508855123E-2</v>
      </c>
      <c r="F4559">
        <v>0</v>
      </c>
      <c r="G4559">
        <f>(D4559*Ergebnis!$C$2*Ergebnis!$C$6)</f>
        <v>0.51073693692383737</v>
      </c>
      <c r="H4559">
        <f>Ergebnis!$C$3/1000*Eigenverbrauch!E4559</f>
        <v>0.10611016352656537</v>
      </c>
      <c r="I4559">
        <f>Ergebnis!$C$4/1000*Eigenverbrauch!F4559</f>
        <v>0</v>
      </c>
      <c r="J4559">
        <f t="shared" si="213"/>
        <v>9.0193638997580566E-2</v>
      </c>
      <c r="K4559">
        <f t="shared" si="214"/>
        <v>0.42054329792625678</v>
      </c>
      <c r="L4559">
        <f t="shared" si="215"/>
        <v>0</v>
      </c>
    </row>
    <row r="4560" spans="2:12" x14ac:dyDescent="0.35">
      <c r="B4560" s="30">
        <v>41098</v>
      </c>
      <c r="C4560" s="31" t="s">
        <v>73</v>
      </c>
      <c r="D4560" s="32">
        <v>2.7306216021460135E-5</v>
      </c>
      <c r="E4560" s="32">
        <v>3.7318343093905075E-2</v>
      </c>
      <c r="F4560">
        <v>0</v>
      </c>
      <c r="G4560">
        <f>(D4560*Ergebnis!$C$2*Ergebnis!$C$6)</f>
        <v>0.17912877710077849</v>
      </c>
      <c r="H4560">
        <f>Ergebnis!$C$3/1000*Eigenverbrauch!E4560</f>
        <v>0.11195502928171522</v>
      </c>
      <c r="I4560">
        <f>Ergebnis!$C$4/1000*Eigenverbrauch!F4560</f>
        <v>0</v>
      </c>
      <c r="J4560">
        <f t="shared" si="213"/>
        <v>9.5161774889457929E-2</v>
      </c>
      <c r="K4560">
        <f t="shared" si="214"/>
        <v>8.3967002211320557E-2</v>
      </c>
      <c r="L4560">
        <f t="shared" si="215"/>
        <v>0</v>
      </c>
    </row>
    <row r="4561" spans="2:12" x14ac:dyDescent="0.35">
      <c r="B4561" s="30">
        <v>41098</v>
      </c>
      <c r="C4561" s="31" t="s">
        <v>74</v>
      </c>
      <c r="D4561" s="32">
        <v>6.4420057055924245E-7</v>
      </c>
      <c r="E4561" s="32">
        <v>3.7969163144574325E-2</v>
      </c>
      <c r="F4561">
        <v>0</v>
      </c>
      <c r="G4561">
        <f>(D4561*Ergebnis!$C$2*Ergebnis!$C$6)</f>
        <v>4.2259557428686303E-3</v>
      </c>
      <c r="H4561">
        <f>Ergebnis!$C$3/1000*Eigenverbrauch!E4561</f>
        <v>0.11390748943372297</v>
      </c>
      <c r="I4561">
        <f>Ergebnis!$C$4/1000*Eigenverbrauch!F4561</f>
        <v>0</v>
      </c>
      <c r="J4561">
        <f t="shared" si="213"/>
        <v>3.5920623814383358E-3</v>
      </c>
      <c r="K4561">
        <f t="shared" si="214"/>
        <v>6.338933614302945E-4</v>
      </c>
      <c r="L4561">
        <f t="shared" si="215"/>
        <v>0</v>
      </c>
    </row>
    <row r="4562" spans="2:12" x14ac:dyDescent="0.35">
      <c r="B4562" s="30">
        <v>41098</v>
      </c>
      <c r="C4562" s="31" t="s">
        <v>75</v>
      </c>
      <c r="D4562" s="32">
        <v>0</v>
      </c>
      <c r="E4562" s="32">
        <v>3.6268014255313369E-2</v>
      </c>
      <c r="F4562">
        <v>0</v>
      </c>
      <c r="G4562">
        <f>(D4562*Ergebnis!$C$2*Ergebnis!$C$6)</f>
        <v>0</v>
      </c>
      <c r="H4562">
        <f>Ergebnis!$C$3/1000*Eigenverbrauch!E4562</f>
        <v>0.10880404276594011</v>
      </c>
      <c r="I4562">
        <f>Ergebnis!$C$4/1000*Eigenverbrauch!F4562</f>
        <v>0</v>
      </c>
      <c r="J4562">
        <f t="shared" si="213"/>
        <v>0</v>
      </c>
      <c r="K4562">
        <f t="shared" si="214"/>
        <v>0</v>
      </c>
      <c r="L4562">
        <f t="shared" si="215"/>
        <v>0</v>
      </c>
    </row>
    <row r="4563" spans="2:12" x14ac:dyDescent="0.35">
      <c r="B4563" s="30">
        <v>41098</v>
      </c>
      <c r="C4563" s="31" t="s">
        <v>76</v>
      </c>
      <c r="D4563" s="32">
        <v>0</v>
      </c>
      <c r="E4563" s="32">
        <v>3.6420676843219549E-2</v>
      </c>
      <c r="F4563">
        <v>0</v>
      </c>
      <c r="G4563">
        <f>(D4563*Ergebnis!$C$2*Ergebnis!$C$6)</f>
        <v>0</v>
      </c>
      <c r="H4563">
        <f>Ergebnis!$C$3/1000*Eigenverbrauch!E4563</f>
        <v>0.10926203052965865</v>
      </c>
      <c r="I4563">
        <f>Ergebnis!$C$4/1000*Eigenverbrauch!F4563</f>
        <v>0</v>
      </c>
      <c r="J4563">
        <f t="shared" si="213"/>
        <v>0</v>
      </c>
      <c r="K4563">
        <f t="shared" si="214"/>
        <v>0</v>
      </c>
      <c r="L4563">
        <f t="shared" si="215"/>
        <v>0</v>
      </c>
    </row>
    <row r="4564" spans="2:12" x14ac:dyDescent="0.35">
      <c r="B4564" s="30">
        <v>41099</v>
      </c>
      <c r="C4564" s="31" t="s">
        <v>53</v>
      </c>
      <c r="D4564" s="32">
        <v>0</v>
      </c>
      <c r="E4564" s="32">
        <v>4.6727425720170364E-2</v>
      </c>
      <c r="F4564">
        <v>0</v>
      </c>
      <c r="G4564">
        <f>(D4564*Ergebnis!$C$2*Ergebnis!$C$6)</f>
        <v>0</v>
      </c>
      <c r="H4564">
        <f>Ergebnis!$C$3/1000*Eigenverbrauch!E4564</f>
        <v>0.1401822771605111</v>
      </c>
      <c r="I4564">
        <f>Ergebnis!$C$4/1000*Eigenverbrauch!F4564</f>
        <v>0</v>
      </c>
      <c r="J4564">
        <f t="shared" si="213"/>
        <v>0</v>
      </c>
      <c r="K4564">
        <f t="shared" si="214"/>
        <v>0</v>
      </c>
      <c r="L4564">
        <f t="shared" si="215"/>
        <v>0</v>
      </c>
    </row>
    <row r="4565" spans="2:12" x14ac:dyDescent="0.35">
      <c r="B4565" s="30">
        <v>41099</v>
      </c>
      <c r="C4565" s="31" t="s">
        <v>54</v>
      </c>
      <c r="D4565" s="32">
        <v>0</v>
      </c>
      <c r="E4565" s="32">
        <v>5.3899024220591119E-2</v>
      </c>
      <c r="F4565">
        <v>0</v>
      </c>
      <c r="G4565">
        <f>(D4565*Ergebnis!$C$2*Ergebnis!$C$6)</f>
        <v>0</v>
      </c>
      <c r="H4565">
        <f>Ergebnis!$C$3/1000*Eigenverbrauch!E4565</f>
        <v>0.16169707266177336</v>
      </c>
      <c r="I4565">
        <f>Ergebnis!$C$4/1000*Eigenverbrauch!F4565</f>
        <v>0</v>
      </c>
      <c r="J4565">
        <f t="shared" si="213"/>
        <v>0</v>
      </c>
      <c r="K4565">
        <f t="shared" si="214"/>
        <v>0</v>
      </c>
      <c r="L4565">
        <f t="shared" si="215"/>
        <v>0</v>
      </c>
    </row>
    <row r="4566" spans="2:12" x14ac:dyDescent="0.35">
      <c r="B4566" s="30">
        <v>41099</v>
      </c>
      <c r="C4566" s="31" t="s">
        <v>55</v>
      </c>
      <c r="D4566" s="32">
        <v>0</v>
      </c>
      <c r="E4566" s="32">
        <v>5.5707195597985183E-2</v>
      </c>
      <c r="F4566">
        <v>0</v>
      </c>
      <c r="G4566">
        <f>(D4566*Ergebnis!$C$2*Ergebnis!$C$6)</f>
        <v>0</v>
      </c>
      <c r="H4566">
        <f>Ergebnis!$C$3/1000*Eigenverbrauch!E4566</f>
        <v>0.16712158679395556</v>
      </c>
      <c r="I4566">
        <f>Ergebnis!$C$4/1000*Eigenverbrauch!F4566</f>
        <v>0</v>
      </c>
      <c r="J4566">
        <f t="shared" si="213"/>
        <v>0</v>
      </c>
      <c r="K4566">
        <f t="shared" si="214"/>
        <v>0</v>
      </c>
      <c r="L4566">
        <f t="shared" si="215"/>
        <v>0</v>
      </c>
    </row>
    <row r="4567" spans="2:12" x14ac:dyDescent="0.35">
      <c r="B4567" s="30">
        <v>41099</v>
      </c>
      <c r="C4567" s="31" t="s">
        <v>56</v>
      </c>
      <c r="D4567" s="32">
        <v>0</v>
      </c>
      <c r="E4567" s="32">
        <v>5.8944782259602736E-2</v>
      </c>
      <c r="F4567">
        <v>0</v>
      </c>
      <c r="G4567">
        <f>(D4567*Ergebnis!$C$2*Ergebnis!$C$6)</f>
        <v>0</v>
      </c>
      <c r="H4567">
        <f>Ergebnis!$C$3/1000*Eigenverbrauch!E4567</f>
        <v>0.17683434677880822</v>
      </c>
      <c r="I4567">
        <f>Ergebnis!$C$4/1000*Eigenverbrauch!F4567</f>
        <v>0</v>
      </c>
      <c r="J4567">
        <f t="shared" si="213"/>
        <v>0</v>
      </c>
      <c r="K4567">
        <f t="shared" si="214"/>
        <v>0</v>
      </c>
      <c r="L4567">
        <f t="shared" si="215"/>
        <v>0</v>
      </c>
    </row>
    <row r="4568" spans="2:12" x14ac:dyDescent="0.35">
      <c r="B4568" s="30">
        <v>41099</v>
      </c>
      <c r="C4568" s="31" t="s">
        <v>57</v>
      </c>
      <c r="D4568" s="32">
        <v>0</v>
      </c>
      <c r="E4568" s="32">
        <v>6.1835355784207915E-2</v>
      </c>
      <c r="F4568">
        <v>0</v>
      </c>
      <c r="G4568">
        <f>(D4568*Ergebnis!$C$2*Ergebnis!$C$6)</f>
        <v>0</v>
      </c>
      <c r="H4568">
        <f>Ergebnis!$C$3/1000*Eigenverbrauch!E4568</f>
        <v>0.18550606735262376</v>
      </c>
      <c r="I4568">
        <f>Ergebnis!$C$4/1000*Eigenverbrauch!F4568</f>
        <v>0</v>
      </c>
      <c r="J4568">
        <f t="shared" si="213"/>
        <v>0</v>
      </c>
      <c r="K4568">
        <f t="shared" si="214"/>
        <v>0</v>
      </c>
      <c r="L4568">
        <f t="shared" si="215"/>
        <v>0</v>
      </c>
    </row>
    <row r="4569" spans="2:12" x14ac:dyDescent="0.35">
      <c r="B4569" s="30">
        <v>41099</v>
      </c>
      <c r="C4569" s="31" t="s">
        <v>58</v>
      </c>
      <c r="D4569" s="32">
        <v>0</v>
      </c>
      <c r="E4569" s="32">
        <v>5.9997167022495572E-2</v>
      </c>
      <c r="F4569">
        <v>0</v>
      </c>
      <c r="G4569">
        <f>(D4569*Ergebnis!$C$2*Ergebnis!$C$6)</f>
        <v>0</v>
      </c>
      <c r="H4569">
        <f>Ergebnis!$C$3/1000*Eigenverbrauch!E4569</f>
        <v>0.17999150106748671</v>
      </c>
      <c r="I4569">
        <f>Ergebnis!$C$4/1000*Eigenverbrauch!F4569</f>
        <v>0</v>
      </c>
      <c r="J4569">
        <f t="shared" si="213"/>
        <v>0</v>
      </c>
      <c r="K4569">
        <f t="shared" si="214"/>
        <v>0</v>
      </c>
      <c r="L4569">
        <f t="shared" si="215"/>
        <v>0</v>
      </c>
    </row>
    <row r="4570" spans="2:12" x14ac:dyDescent="0.35">
      <c r="B4570" s="30">
        <v>41099</v>
      </c>
      <c r="C4570" s="31" t="s">
        <v>59</v>
      </c>
      <c r="D4570" s="32">
        <v>6.7443855652426811E-6</v>
      </c>
      <c r="E4570" s="32">
        <v>4.4082175340766673E-2</v>
      </c>
      <c r="F4570">
        <v>0</v>
      </c>
      <c r="G4570">
        <f>(D4570*Ergebnis!$C$2*Ergebnis!$C$6)</f>
        <v>4.4243169307991985E-2</v>
      </c>
      <c r="H4570">
        <f>Ergebnis!$C$3/1000*Eigenverbrauch!E4570</f>
        <v>0.13224652602230003</v>
      </c>
      <c r="I4570">
        <f>Ergebnis!$C$4/1000*Eigenverbrauch!F4570</f>
        <v>0</v>
      </c>
      <c r="J4570">
        <f t="shared" si="213"/>
        <v>3.7606693911793186E-2</v>
      </c>
      <c r="K4570">
        <f t="shared" si="214"/>
        <v>6.6364753961987988E-3</v>
      </c>
      <c r="L4570">
        <f t="shared" si="215"/>
        <v>0</v>
      </c>
    </row>
    <row r="4571" spans="2:12" x14ac:dyDescent="0.35">
      <c r="B4571" s="30">
        <v>41099</v>
      </c>
      <c r="C4571" s="31" t="s">
        <v>60</v>
      </c>
      <c r="D4571" s="32">
        <v>4.7184405055859616E-5</v>
      </c>
      <c r="E4571" s="32">
        <v>3.7137600884286727E-2</v>
      </c>
      <c r="F4571">
        <v>0</v>
      </c>
      <c r="G4571">
        <f>(D4571*Ergebnis!$C$2*Ergebnis!$C$6)</f>
        <v>0.30952969716643908</v>
      </c>
      <c r="H4571">
        <f>Ergebnis!$C$3/1000*Eigenverbrauch!E4571</f>
        <v>0.11141280265286019</v>
      </c>
      <c r="I4571">
        <f>Ergebnis!$C$4/1000*Eigenverbrauch!F4571</f>
        <v>0</v>
      </c>
      <c r="J4571">
        <f t="shared" si="213"/>
        <v>9.470088225493116E-2</v>
      </c>
      <c r="K4571">
        <f t="shared" si="214"/>
        <v>0.2148288149115079</v>
      </c>
      <c r="L4571">
        <f t="shared" si="215"/>
        <v>0</v>
      </c>
    </row>
    <row r="4572" spans="2:12" x14ac:dyDescent="0.35">
      <c r="B4572" s="30">
        <v>41099</v>
      </c>
      <c r="C4572" s="31" t="s">
        <v>61</v>
      </c>
      <c r="D4572" s="32">
        <v>1.1289286325290235E-4</v>
      </c>
      <c r="E4572" s="32">
        <v>3.5559834232473178E-2</v>
      </c>
      <c r="F4572">
        <v>0</v>
      </c>
      <c r="G4572">
        <f>(D4572*Ergebnis!$C$2*Ergebnis!$C$6)</f>
        <v>0.7405771829390394</v>
      </c>
      <c r="H4572">
        <f>Ergebnis!$C$3/1000*Eigenverbrauch!E4572</f>
        <v>0.10667950269741953</v>
      </c>
      <c r="I4572">
        <f>Ergebnis!$C$4/1000*Eigenverbrauch!F4572</f>
        <v>0</v>
      </c>
      <c r="J4572">
        <f t="shared" si="213"/>
        <v>9.0677577292806608E-2</v>
      </c>
      <c r="K4572">
        <f t="shared" si="214"/>
        <v>0.64989960564623284</v>
      </c>
      <c r="L4572">
        <f t="shared" si="215"/>
        <v>0</v>
      </c>
    </row>
    <row r="4573" spans="2:12" x14ac:dyDescent="0.35">
      <c r="B4573" s="30">
        <v>41099</v>
      </c>
      <c r="C4573" s="31" t="s">
        <v>62</v>
      </c>
      <c r="D4573" s="32">
        <v>1.8115182983134291E-4</v>
      </c>
      <c r="E4573" s="32">
        <v>3.3650584059032027E-2</v>
      </c>
      <c r="F4573">
        <v>0</v>
      </c>
      <c r="G4573">
        <f>(D4573*Ergebnis!$C$2*Ergebnis!$C$6)</f>
        <v>1.1883560036936094</v>
      </c>
      <c r="H4573">
        <f>Ergebnis!$C$3/1000*Eigenverbrauch!E4573</f>
        <v>0.10095175217709608</v>
      </c>
      <c r="I4573">
        <f>Ergebnis!$C$4/1000*Eigenverbrauch!F4573</f>
        <v>0</v>
      </c>
      <c r="J4573">
        <f t="shared" si="213"/>
        <v>8.5808989350531661E-2</v>
      </c>
      <c r="K4573">
        <f t="shared" si="214"/>
        <v>1.1025470143430778</v>
      </c>
      <c r="L4573">
        <f t="shared" si="215"/>
        <v>0</v>
      </c>
    </row>
    <row r="4574" spans="2:12" x14ac:dyDescent="0.35">
      <c r="B4574" s="30">
        <v>41099</v>
      </c>
      <c r="C4574" s="31" t="s">
        <v>63</v>
      </c>
      <c r="D4574" s="32">
        <v>1.8819859525623584E-4</v>
      </c>
      <c r="E4574" s="32">
        <v>3.4178760968350624E-2</v>
      </c>
      <c r="F4574">
        <v>0</v>
      </c>
      <c r="G4574">
        <f>(D4574*Ergebnis!$C$2*Ergebnis!$C$6)</f>
        <v>1.234582784880907</v>
      </c>
      <c r="H4574">
        <f>Ergebnis!$C$3/1000*Eigenverbrauch!E4574</f>
        <v>0.10253628290505187</v>
      </c>
      <c r="I4574">
        <f>Ergebnis!$C$4/1000*Eigenverbrauch!F4574</f>
        <v>0</v>
      </c>
      <c r="J4574">
        <f t="shared" si="213"/>
        <v>8.7155840469294088E-2</v>
      </c>
      <c r="K4574">
        <f t="shared" si="214"/>
        <v>1.147426944411613</v>
      </c>
      <c r="L4574">
        <f t="shared" si="215"/>
        <v>0</v>
      </c>
    </row>
    <row r="4575" spans="2:12" x14ac:dyDescent="0.35">
      <c r="B4575" s="30">
        <v>41099</v>
      </c>
      <c r="C4575" s="31" t="s">
        <v>64</v>
      </c>
      <c r="D4575" s="32">
        <v>1.9182715357203892E-4</v>
      </c>
      <c r="E4575" s="32">
        <v>3.4830671601717322E-2</v>
      </c>
      <c r="F4575">
        <v>0</v>
      </c>
      <c r="G4575">
        <f>(D4575*Ergebnis!$C$2*Ergebnis!$C$6)</f>
        <v>1.2583861274325754</v>
      </c>
      <c r="H4575">
        <f>Ergebnis!$C$3/1000*Eigenverbrauch!E4575</f>
        <v>0.10449201480515197</v>
      </c>
      <c r="I4575">
        <f>Ergebnis!$C$4/1000*Eigenverbrauch!F4575</f>
        <v>0</v>
      </c>
      <c r="J4575">
        <f t="shared" si="213"/>
        <v>8.8818212584379164E-2</v>
      </c>
      <c r="K4575">
        <f t="shared" si="214"/>
        <v>1.1695679148481961</v>
      </c>
      <c r="L4575">
        <f t="shared" si="215"/>
        <v>0</v>
      </c>
    </row>
    <row r="4576" spans="2:12" x14ac:dyDescent="0.35">
      <c r="B4576" s="30">
        <v>41099</v>
      </c>
      <c r="C4576" s="31" t="s">
        <v>65</v>
      </c>
      <c r="D4576" s="32">
        <v>2.3209626270720137E-4</v>
      </c>
      <c r="E4576" s="32">
        <v>3.2795496458945285E-2</v>
      </c>
      <c r="F4576">
        <v>0</v>
      </c>
      <c r="G4576">
        <f>(D4576*Ergebnis!$C$2*Ergebnis!$C$6)</f>
        <v>1.5225514833592411</v>
      </c>
      <c r="H4576">
        <f>Ergebnis!$C$3/1000*Eigenverbrauch!E4576</f>
        <v>9.8386489376835862E-2</v>
      </c>
      <c r="I4576">
        <f>Ergebnis!$C$4/1000*Eigenverbrauch!F4576</f>
        <v>0</v>
      </c>
      <c r="J4576">
        <f t="shared" si="213"/>
        <v>8.3628515970310485E-2</v>
      </c>
      <c r="K4576">
        <f t="shared" si="214"/>
        <v>1.4389229673889306</v>
      </c>
      <c r="L4576">
        <f t="shared" si="215"/>
        <v>0</v>
      </c>
    </row>
    <row r="4577" spans="2:12" x14ac:dyDescent="0.35">
      <c r="B4577" s="30">
        <v>41099</v>
      </c>
      <c r="C4577" s="31" t="s">
        <v>66</v>
      </c>
      <c r="D4577" s="32">
        <v>4.4288131878426944E-4</v>
      </c>
      <c r="E4577" s="32">
        <v>3.348829478003805E-2</v>
      </c>
      <c r="F4577">
        <v>0</v>
      </c>
      <c r="G4577">
        <f>(D4577*Ergebnis!$C$2*Ergebnis!$C$6)</f>
        <v>2.9053014512248074</v>
      </c>
      <c r="H4577">
        <f>Ergebnis!$C$3/1000*Eigenverbrauch!E4577</f>
        <v>0.10046488434011415</v>
      </c>
      <c r="I4577">
        <f>Ergebnis!$C$4/1000*Eigenverbrauch!F4577</f>
        <v>0</v>
      </c>
      <c r="J4577">
        <f t="shared" si="213"/>
        <v>8.5395151689097018E-2</v>
      </c>
      <c r="K4577">
        <f t="shared" si="214"/>
        <v>2.8199062995357105</v>
      </c>
      <c r="L4577">
        <f t="shared" si="215"/>
        <v>0</v>
      </c>
    </row>
    <row r="4578" spans="2:12" x14ac:dyDescent="0.35">
      <c r="B4578" s="30">
        <v>41099</v>
      </c>
      <c r="C4578" s="31" t="s">
        <v>67</v>
      </c>
      <c r="D4578" s="32">
        <v>4.5672505757608333E-4</v>
      </c>
      <c r="E4578" s="32">
        <v>3.6865152369900879E-2</v>
      </c>
      <c r="F4578">
        <v>0</v>
      </c>
      <c r="G4578">
        <f>(D4578*Ergebnis!$C$2*Ergebnis!$C$6)</f>
        <v>2.9961163776991069</v>
      </c>
      <c r="H4578">
        <f>Ergebnis!$C$3/1000*Eigenverbrauch!E4578</f>
        <v>0.11059545710970264</v>
      </c>
      <c r="I4578">
        <f>Ergebnis!$C$4/1000*Eigenverbrauch!F4578</f>
        <v>0</v>
      </c>
      <c r="J4578">
        <f t="shared" si="213"/>
        <v>9.4006138543247242E-2</v>
      </c>
      <c r="K4578">
        <f t="shared" si="214"/>
        <v>2.9021102391558595</v>
      </c>
      <c r="L4578">
        <f t="shared" si="215"/>
        <v>0</v>
      </c>
    </row>
    <row r="4579" spans="2:12" x14ac:dyDescent="0.35">
      <c r="B4579" s="30">
        <v>41099</v>
      </c>
      <c r="C4579" s="31" t="s">
        <v>68</v>
      </c>
      <c r="D4579" s="32">
        <v>4.5771107885755159E-4</v>
      </c>
      <c r="E4579" s="32">
        <v>3.9255746659837727E-2</v>
      </c>
      <c r="F4579">
        <v>0</v>
      </c>
      <c r="G4579">
        <f>(D4579*Ergebnis!$C$2*Ergebnis!$C$6)</f>
        <v>3.0025846773055385</v>
      </c>
      <c r="H4579">
        <f>Ergebnis!$C$3/1000*Eigenverbrauch!E4579</f>
        <v>0.11776723997951319</v>
      </c>
      <c r="I4579">
        <f>Ergebnis!$C$4/1000*Eigenverbrauch!F4579</f>
        <v>0</v>
      </c>
      <c r="J4579">
        <f t="shared" si="213"/>
        <v>0.10010215398258621</v>
      </c>
      <c r="K4579">
        <f t="shared" si="214"/>
        <v>2.9024825233229521</v>
      </c>
      <c r="L4579">
        <f t="shared" si="215"/>
        <v>0</v>
      </c>
    </row>
    <row r="4580" spans="2:12" x14ac:dyDescent="0.35">
      <c r="B4580" s="30">
        <v>41099</v>
      </c>
      <c r="C4580" s="31" t="s">
        <v>69</v>
      </c>
      <c r="D4580" s="32">
        <v>3.4693487462220102E-4</v>
      </c>
      <c r="E4580" s="32">
        <v>4.0334322983861366E-2</v>
      </c>
      <c r="F4580">
        <v>0</v>
      </c>
      <c r="G4580">
        <f>(D4580*Ergebnis!$C$2*Ergebnis!$C$6)</f>
        <v>2.2758927775216389</v>
      </c>
      <c r="H4580">
        <f>Ergebnis!$C$3/1000*Eigenverbrauch!E4580</f>
        <v>0.12100296895158411</v>
      </c>
      <c r="I4580">
        <f>Ergebnis!$C$4/1000*Eigenverbrauch!F4580</f>
        <v>0</v>
      </c>
      <c r="J4580">
        <f t="shared" si="213"/>
        <v>0.10285252360884649</v>
      </c>
      <c r="K4580">
        <f t="shared" si="214"/>
        <v>2.1730402539127924</v>
      </c>
      <c r="L4580">
        <f t="shared" si="215"/>
        <v>0</v>
      </c>
    </row>
    <row r="4581" spans="2:12" x14ac:dyDescent="0.35">
      <c r="B4581" s="30">
        <v>41099</v>
      </c>
      <c r="C4581" s="31" t="s">
        <v>70</v>
      </c>
      <c r="D4581" s="32">
        <v>1.691223701974305E-4</v>
      </c>
      <c r="E4581" s="32">
        <v>4.0174032673846678E-2</v>
      </c>
      <c r="F4581">
        <v>0</v>
      </c>
      <c r="G4581">
        <f>(D4581*Ergebnis!$C$2*Ergebnis!$C$6)</f>
        <v>1.1094427484951441</v>
      </c>
      <c r="H4581">
        <f>Ergebnis!$C$3/1000*Eigenverbrauch!E4581</f>
        <v>0.12052209802154004</v>
      </c>
      <c r="I4581">
        <f>Ergebnis!$C$4/1000*Eigenverbrauch!F4581</f>
        <v>0</v>
      </c>
      <c r="J4581">
        <f t="shared" si="213"/>
        <v>0.10244378331830903</v>
      </c>
      <c r="K4581">
        <f t="shared" si="214"/>
        <v>1.0069989651768352</v>
      </c>
      <c r="L4581">
        <f t="shared" si="215"/>
        <v>0</v>
      </c>
    </row>
    <row r="4582" spans="2:12" x14ac:dyDescent="0.35">
      <c r="B4582" s="30">
        <v>41099</v>
      </c>
      <c r="C4582" s="31" t="s">
        <v>71</v>
      </c>
      <c r="D4582" s="32">
        <v>1.2699954105310782E-4</v>
      </c>
      <c r="E4582" s="32">
        <v>3.9181120481396534E-2</v>
      </c>
      <c r="F4582">
        <v>0</v>
      </c>
      <c r="G4582">
        <f>(D4582*Ergebnis!$C$2*Ergebnis!$C$6)</f>
        <v>0.83311698930838729</v>
      </c>
      <c r="H4582">
        <f>Ergebnis!$C$3/1000*Eigenverbrauch!E4582</f>
        <v>0.1175433614441896</v>
      </c>
      <c r="I4582">
        <f>Ergebnis!$C$4/1000*Eigenverbrauch!F4582</f>
        <v>0</v>
      </c>
      <c r="J4582">
        <f t="shared" si="213"/>
        <v>9.9911857227561157E-2</v>
      </c>
      <c r="K4582">
        <f t="shared" si="214"/>
        <v>0.73320513208082616</v>
      </c>
      <c r="L4582">
        <f t="shared" si="215"/>
        <v>0</v>
      </c>
    </row>
    <row r="4583" spans="2:12" x14ac:dyDescent="0.35">
      <c r="B4583" s="30">
        <v>41099</v>
      </c>
      <c r="C4583" s="31" t="s">
        <v>72</v>
      </c>
      <c r="D4583" s="32">
        <v>5.5795657580682144E-5</v>
      </c>
      <c r="E4583" s="32">
        <v>3.5370054508855123E-2</v>
      </c>
      <c r="F4583">
        <v>0</v>
      </c>
      <c r="G4583">
        <f>(D4583*Ergebnis!$C$2*Ergebnis!$C$6)</f>
        <v>0.36601951372927488</v>
      </c>
      <c r="H4583">
        <f>Ergebnis!$C$3/1000*Eigenverbrauch!E4583</f>
        <v>0.10611016352656537</v>
      </c>
      <c r="I4583">
        <f>Ergebnis!$C$4/1000*Eigenverbrauch!F4583</f>
        <v>0</v>
      </c>
      <c r="J4583">
        <f t="shared" si="213"/>
        <v>9.0193638997580566E-2</v>
      </c>
      <c r="K4583">
        <f t="shared" si="214"/>
        <v>0.27582587473169429</v>
      </c>
      <c r="L4583">
        <f t="shared" si="215"/>
        <v>0</v>
      </c>
    </row>
    <row r="4584" spans="2:12" x14ac:dyDescent="0.35">
      <c r="B4584" s="30">
        <v>41099</v>
      </c>
      <c r="C4584" s="31" t="s">
        <v>73</v>
      </c>
      <c r="D4584" s="32">
        <v>2.5833757574467579E-5</v>
      </c>
      <c r="E4584" s="32">
        <v>3.7318343093905075E-2</v>
      </c>
      <c r="F4584">
        <v>0</v>
      </c>
      <c r="G4584">
        <f>(D4584*Ergebnis!$C$2*Ergebnis!$C$6)</f>
        <v>0.16946944968850733</v>
      </c>
      <c r="H4584">
        <f>Ergebnis!$C$3/1000*Eigenverbrauch!E4584</f>
        <v>0.11195502928171522</v>
      </c>
      <c r="I4584">
        <f>Ergebnis!$C$4/1000*Eigenverbrauch!F4584</f>
        <v>0</v>
      </c>
      <c r="J4584">
        <f t="shared" si="213"/>
        <v>9.5161774889457929E-2</v>
      </c>
      <c r="K4584">
        <f t="shared" si="214"/>
        <v>7.43076747990494E-2</v>
      </c>
      <c r="L4584">
        <f t="shared" si="215"/>
        <v>0</v>
      </c>
    </row>
    <row r="4585" spans="2:12" x14ac:dyDescent="0.35">
      <c r="B4585" s="30">
        <v>41099</v>
      </c>
      <c r="C4585" s="31" t="s">
        <v>74</v>
      </c>
      <c r="D4585" s="32">
        <v>8.1511092601373535E-7</v>
      </c>
      <c r="E4585" s="32">
        <v>3.7969163144574325E-2</v>
      </c>
      <c r="F4585">
        <v>0</v>
      </c>
      <c r="G4585">
        <f>(D4585*Ergebnis!$C$2*Ergebnis!$C$6)</f>
        <v>5.3471276746501041E-3</v>
      </c>
      <c r="H4585">
        <f>Ergebnis!$C$3/1000*Eigenverbrauch!E4585</f>
        <v>0.11390748943372297</v>
      </c>
      <c r="I4585">
        <f>Ergebnis!$C$4/1000*Eigenverbrauch!F4585</f>
        <v>0</v>
      </c>
      <c r="J4585">
        <f t="shared" si="213"/>
        <v>4.5450585234525888E-3</v>
      </c>
      <c r="K4585">
        <f t="shared" si="214"/>
        <v>8.0206915119751532E-4</v>
      </c>
      <c r="L4585">
        <f t="shared" si="215"/>
        <v>0</v>
      </c>
    </row>
    <row r="4586" spans="2:12" x14ac:dyDescent="0.35">
      <c r="B4586" s="30">
        <v>41099</v>
      </c>
      <c r="C4586" s="31" t="s">
        <v>75</v>
      </c>
      <c r="D4586" s="32">
        <v>0</v>
      </c>
      <c r="E4586" s="32">
        <v>3.6268014255313369E-2</v>
      </c>
      <c r="F4586">
        <v>0</v>
      </c>
      <c r="G4586">
        <f>(D4586*Ergebnis!$C$2*Ergebnis!$C$6)</f>
        <v>0</v>
      </c>
      <c r="H4586">
        <f>Ergebnis!$C$3/1000*Eigenverbrauch!E4586</f>
        <v>0.10880404276594011</v>
      </c>
      <c r="I4586">
        <f>Ergebnis!$C$4/1000*Eigenverbrauch!F4586</f>
        <v>0</v>
      </c>
      <c r="J4586">
        <f t="shared" si="213"/>
        <v>0</v>
      </c>
      <c r="K4586">
        <f t="shared" si="214"/>
        <v>0</v>
      </c>
      <c r="L4586">
        <f t="shared" si="215"/>
        <v>0</v>
      </c>
    </row>
    <row r="4587" spans="2:12" x14ac:dyDescent="0.35">
      <c r="B4587" s="30">
        <v>41099</v>
      </c>
      <c r="C4587" s="31" t="s">
        <v>76</v>
      </c>
      <c r="D4587" s="32">
        <v>0</v>
      </c>
      <c r="E4587" s="32">
        <v>3.6420676843219549E-2</v>
      </c>
      <c r="F4587">
        <v>0</v>
      </c>
      <c r="G4587">
        <f>(D4587*Ergebnis!$C$2*Ergebnis!$C$6)</f>
        <v>0</v>
      </c>
      <c r="H4587">
        <f>Ergebnis!$C$3/1000*Eigenverbrauch!E4587</f>
        <v>0.10926203052965865</v>
      </c>
      <c r="I4587">
        <f>Ergebnis!$C$4/1000*Eigenverbrauch!F4587</f>
        <v>0</v>
      </c>
      <c r="J4587">
        <f t="shared" si="213"/>
        <v>0</v>
      </c>
      <c r="K4587">
        <f t="shared" si="214"/>
        <v>0</v>
      </c>
      <c r="L4587">
        <f t="shared" si="215"/>
        <v>0</v>
      </c>
    </row>
    <row r="4588" spans="2:12" x14ac:dyDescent="0.35">
      <c r="B4588" s="30">
        <v>41100</v>
      </c>
      <c r="C4588" s="31" t="s">
        <v>53</v>
      </c>
      <c r="D4588" s="32">
        <v>0</v>
      </c>
      <c r="E4588" s="32">
        <v>4.6727425720170364E-2</v>
      </c>
      <c r="F4588">
        <v>0</v>
      </c>
      <c r="G4588">
        <f>(D4588*Ergebnis!$C$2*Ergebnis!$C$6)</f>
        <v>0</v>
      </c>
      <c r="H4588">
        <f>Ergebnis!$C$3/1000*Eigenverbrauch!E4588</f>
        <v>0.1401822771605111</v>
      </c>
      <c r="I4588">
        <f>Ergebnis!$C$4/1000*Eigenverbrauch!F4588</f>
        <v>0</v>
      </c>
      <c r="J4588">
        <f t="shared" si="213"/>
        <v>0</v>
      </c>
      <c r="K4588">
        <f t="shared" si="214"/>
        <v>0</v>
      </c>
      <c r="L4588">
        <f t="shared" si="215"/>
        <v>0</v>
      </c>
    </row>
    <row r="4589" spans="2:12" x14ac:dyDescent="0.35">
      <c r="B4589" s="30">
        <v>41100</v>
      </c>
      <c r="C4589" s="31" t="s">
        <v>54</v>
      </c>
      <c r="D4589" s="32">
        <v>0</v>
      </c>
      <c r="E4589" s="32">
        <v>5.3899024220591119E-2</v>
      </c>
      <c r="F4589">
        <v>0</v>
      </c>
      <c r="G4589">
        <f>(D4589*Ergebnis!$C$2*Ergebnis!$C$6)</f>
        <v>0</v>
      </c>
      <c r="H4589">
        <f>Ergebnis!$C$3/1000*Eigenverbrauch!E4589</f>
        <v>0.16169707266177336</v>
      </c>
      <c r="I4589">
        <f>Ergebnis!$C$4/1000*Eigenverbrauch!F4589</f>
        <v>0</v>
      </c>
      <c r="J4589">
        <f t="shared" si="213"/>
        <v>0</v>
      </c>
      <c r="K4589">
        <f t="shared" si="214"/>
        <v>0</v>
      </c>
      <c r="L4589">
        <f t="shared" si="215"/>
        <v>0</v>
      </c>
    </row>
    <row r="4590" spans="2:12" x14ac:dyDescent="0.35">
      <c r="B4590" s="30">
        <v>41100</v>
      </c>
      <c r="C4590" s="31" t="s">
        <v>55</v>
      </c>
      <c r="D4590" s="32">
        <v>0</v>
      </c>
      <c r="E4590" s="32">
        <v>5.5707195597985183E-2</v>
      </c>
      <c r="F4590">
        <v>0</v>
      </c>
      <c r="G4590">
        <f>(D4590*Ergebnis!$C$2*Ergebnis!$C$6)</f>
        <v>0</v>
      </c>
      <c r="H4590">
        <f>Ergebnis!$C$3/1000*Eigenverbrauch!E4590</f>
        <v>0.16712158679395556</v>
      </c>
      <c r="I4590">
        <f>Ergebnis!$C$4/1000*Eigenverbrauch!F4590</f>
        <v>0</v>
      </c>
      <c r="J4590">
        <f t="shared" si="213"/>
        <v>0</v>
      </c>
      <c r="K4590">
        <f t="shared" si="214"/>
        <v>0</v>
      </c>
      <c r="L4590">
        <f t="shared" si="215"/>
        <v>0</v>
      </c>
    </row>
    <row r="4591" spans="2:12" x14ac:dyDescent="0.35">
      <c r="B4591" s="30">
        <v>41100</v>
      </c>
      <c r="C4591" s="31" t="s">
        <v>56</v>
      </c>
      <c r="D4591" s="32">
        <v>0</v>
      </c>
      <c r="E4591" s="32">
        <v>5.8944782259602736E-2</v>
      </c>
      <c r="F4591">
        <v>0</v>
      </c>
      <c r="G4591">
        <f>(D4591*Ergebnis!$C$2*Ergebnis!$C$6)</f>
        <v>0</v>
      </c>
      <c r="H4591">
        <f>Ergebnis!$C$3/1000*Eigenverbrauch!E4591</f>
        <v>0.17683434677880822</v>
      </c>
      <c r="I4591">
        <f>Ergebnis!$C$4/1000*Eigenverbrauch!F4591</f>
        <v>0</v>
      </c>
      <c r="J4591">
        <f t="shared" si="213"/>
        <v>0</v>
      </c>
      <c r="K4591">
        <f t="shared" si="214"/>
        <v>0</v>
      </c>
      <c r="L4591">
        <f t="shared" si="215"/>
        <v>0</v>
      </c>
    </row>
    <row r="4592" spans="2:12" x14ac:dyDescent="0.35">
      <c r="B4592" s="30">
        <v>41100</v>
      </c>
      <c r="C4592" s="31" t="s">
        <v>57</v>
      </c>
      <c r="D4592" s="32">
        <v>0</v>
      </c>
      <c r="E4592" s="32">
        <v>6.1835355784207915E-2</v>
      </c>
      <c r="F4592">
        <v>0</v>
      </c>
      <c r="G4592">
        <f>(D4592*Ergebnis!$C$2*Ergebnis!$C$6)</f>
        <v>0</v>
      </c>
      <c r="H4592">
        <f>Ergebnis!$C$3/1000*Eigenverbrauch!E4592</f>
        <v>0.18550606735262376</v>
      </c>
      <c r="I4592">
        <f>Ergebnis!$C$4/1000*Eigenverbrauch!F4592</f>
        <v>0</v>
      </c>
      <c r="J4592">
        <f t="shared" si="213"/>
        <v>0</v>
      </c>
      <c r="K4592">
        <f t="shared" si="214"/>
        <v>0</v>
      </c>
      <c r="L4592">
        <f t="shared" si="215"/>
        <v>0</v>
      </c>
    </row>
    <row r="4593" spans="2:12" x14ac:dyDescent="0.35">
      <c r="B4593" s="30">
        <v>41100</v>
      </c>
      <c r="C4593" s="31" t="s">
        <v>58</v>
      </c>
      <c r="D4593" s="32">
        <v>5.5217191762220782E-7</v>
      </c>
      <c r="E4593" s="32">
        <v>5.9997167022495572E-2</v>
      </c>
      <c r="F4593">
        <v>0</v>
      </c>
      <c r="G4593">
        <f>(D4593*Ergebnis!$C$2*Ergebnis!$C$6)</f>
        <v>3.6222477796016834E-3</v>
      </c>
      <c r="H4593">
        <f>Ergebnis!$C$3/1000*Eigenverbrauch!E4593</f>
        <v>0.17999150106748671</v>
      </c>
      <c r="I4593">
        <f>Ergebnis!$C$4/1000*Eigenverbrauch!F4593</f>
        <v>0</v>
      </c>
      <c r="J4593">
        <f t="shared" si="213"/>
        <v>3.0789106126614309E-3</v>
      </c>
      <c r="K4593">
        <f t="shared" si="214"/>
        <v>5.4333716694025249E-4</v>
      </c>
      <c r="L4593">
        <f t="shared" si="215"/>
        <v>0</v>
      </c>
    </row>
    <row r="4594" spans="2:12" x14ac:dyDescent="0.35">
      <c r="B4594" s="30">
        <v>41100</v>
      </c>
      <c r="C4594" s="31" t="s">
        <v>59</v>
      </c>
      <c r="D4594" s="32">
        <v>1.4027796097687995E-5</v>
      </c>
      <c r="E4594" s="32">
        <v>4.4082175340766673E-2</v>
      </c>
      <c r="F4594">
        <v>0</v>
      </c>
      <c r="G4594">
        <f>(D4594*Ergebnis!$C$2*Ergebnis!$C$6)</f>
        <v>9.2022342400833249E-2</v>
      </c>
      <c r="H4594">
        <f>Ergebnis!$C$3/1000*Eigenverbrauch!E4594</f>
        <v>0.13224652602230003</v>
      </c>
      <c r="I4594">
        <f>Ergebnis!$C$4/1000*Eigenverbrauch!F4594</f>
        <v>0</v>
      </c>
      <c r="J4594">
        <f t="shared" si="213"/>
        <v>7.8218991040708258E-2</v>
      </c>
      <c r="K4594">
        <f t="shared" si="214"/>
        <v>1.3803351360124991E-2</v>
      </c>
      <c r="L4594">
        <f t="shared" si="215"/>
        <v>0</v>
      </c>
    </row>
    <row r="4595" spans="2:12" x14ac:dyDescent="0.35">
      <c r="B4595" s="30">
        <v>41100</v>
      </c>
      <c r="C4595" s="31" t="s">
        <v>60</v>
      </c>
      <c r="D4595" s="32">
        <v>3.1066243841458978E-5</v>
      </c>
      <c r="E4595" s="32">
        <v>3.7137600884286727E-2</v>
      </c>
      <c r="F4595">
        <v>0</v>
      </c>
      <c r="G4595">
        <f>(D4595*Ergebnis!$C$2*Ergebnis!$C$6)</f>
        <v>0.20379455959997089</v>
      </c>
      <c r="H4595">
        <f>Ergebnis!$C$3/1000*Eigenverbrauch!E4595</f>
        <v>0.11141280265286019</v>
      </c>
      <c r="I4595">
        <f>Ergebnis!$C$4/1000*Eigenverbrauch!F4595</f>
        <v>0</v>
      </c>
      <c r="J4595">
        <f t="shared" si="213"/>
        <v>9.470088225493116E-2</v>
      </c>
      <c r="K4595">
        <f t="shared" si="214"/>
        <v>0.10909367734503973</v>
      </c>
      <c r="L4595">
        <f t="shared" si="215"/>
        <v>0</v>
      </c>
    </row>
    <row r="4596" spans="2:12" x14ac:dyDescent="0.35">
      <c r="B4596" s="30">
        <v>41100</v>
      </c>
      <c r="C4596" s="31" t="s">
        <v>61</v>
      </c>
      <c r="D4596" s="32">
        <v>1.0517560335661102E-4</v>
      </c>
      <c r="E4596" s="32">
        <v>3.5559834232473178E-2</v>
      </c>
      <c r="F4596">
        <v>0</v>
      </c>
      <c r="G4596">
        <f>(D4596*Ergebnis!$C$2*Ergebnis!$C$6)</f>
        <v>0.68995195801936826</v>
      </c>
      <c r="H4596">
        <f>Ergebnis!$C$3/1000*Eigenverbrauch!E4596</f>
        <v>0.10667950269741953</v>
      </c>
      <c r="I4596">
        <f>Ergebnis!$C$4/1000*Eigenverbrauch!F4596</f>
        <v>0</v>
      </c>
      <c r="J4596">
        <f t="shared" si="213"/>
        <v>9.0677577292806608E-2</v>
      </c>
      <c r="K4596">
        <f t="shared" si="214"/>
        <v>0.5992743807265617</v>
      </c>
      <c r="L4596">
        <f t="shared" si="215"/>
        <v>0</v>
      </c>
    </row>
    <row r="4597" spans="2:12" x14ac:dyDescent="0.35">
      <c r="B4597" s="30">
        <v>41100</v>
      </c>
      <c r="C4597" s="31" t="s">
        <v>62</v>
      </c>
      <c r="D4597" s="32">
        <v>3.3361701384717013E-4</v>
      </c>
      <c r="E4597" s="32">
        <v>3.3650584059032027E-2</v>
      </c>
      <c r="F4597">
        <v>0</v>
      </c>
      <c r="G4597">
        <f>(D4597*Ergebnis!$C$2*Ergebnis!$C$6)</f>
        <v>2.1885276108374359</v>
      </c>
      <c r="H4597">
        <f>Ergebnis!$C$3/1000*Eigenverbrauch!E4597</f>
        <v>0.10095175217709608</v>
      </c>
      <c r="I4597">
        <f>Ergebnis!$C$4/1000*Eigenverbrauch!F4597</f>
        <v>0</v>
      </c>
      <c r="J4597">
        <f t="shared" si="213"/>
        <v>8.5808989350531661E-2</v>
      </c>
      <c r="K4597">
        <f t="shared" si="214"/>
        <v>2.102718621486904</v>
      </c>
      <c r="L4597">
        <f t="shared" si="215"/>
        <v>0</v>
      </c>
    </row>
    <row r="4598" spans="2:12" x14ac:dyDescent="0.35">
      <c r="B4598" s="30">
        <v>41100</v>
      </c>
      <c r="C4598" s="31" t="s">
        <v>63</v>
      </c>
      <c r="D4598" s="32">
        <v>5.4031336834374998E-4</v>
      </c>
      <c r="E4598" s="32">
        <v>3.4178760968350624E-2</v>
      </c>
      <c r="F4598">
        <v>0</v>
      </c>
      <c r="G4598">
        <f>(D4598*Ergebnis!$C$2*Ergebnis!$C$6)</f>
        <v>3.544455696335</v>
      </c>
      <c r="H4598">
        <f>Ergebnis!$C$3/1000*Eigenverbrauch!E4598</f>
        <v>0.10253628290505187</v>
      </c>
      <c r="I4598">
        <f>Ergebnis!$C$4/1000*Eigenverbrauch!F4598</f>
        <v>0</v>
      </c>
      <c r="J4598">
        <f t="shared" si="213"/>
        <v>8.7155840469294088E-2</v>
      </c>
      <c r="K4598">
        <f t="shared" si="214"/>
        <v>3.4572998558657058</v>
      </c>
      <c r="L4598">
        <f t="shared" si="215"/>
        <v>0</v>
      </c>
    </row>
    <row r="4599" spans="2:12" x14ac:dyDescent="0.35">
      <c r="B4599" s="30">
        <v>41100</v>
      </c>
      <c r="C4599" s="31" t="s">
        <v>64</v>
      </c>
      <c r="D4599" s="32">
        <v>7.0175791949614785E-4</v>
      </c>
      <c r="E4599" s="32">
        <v>3.4830671601717322E-2</v>
      </c>
      <c r="F4599">
        <v>0</v>
      </c>
      <c r="G4599">
        <f>(D4599*Ergebnis!$C$2*Ergebnis!$C$6)</f>
        <v>4.6035319518947295</v>
      </c>
      <c r="H4599">
        <f>Ergebnis!$C$3/1000*Eigenverbrauch!E4599</f>
        <v>0.10449201480515197</v>
      </c>
      <c r="I4599">
        <f>Ergebnis!$C$4/1000*Eigenverbrauch!F4599</f>
        <v>0</v>
      </c>
      <c r="J4599">
        <f t="shared" si="213"/>
        <v>8.8818212584379164E-2</v>
      </c>
      <c r="K4599">
        <f t="shared" si="214"/>
        <v>4.5147137393103502</v>
      </c>
      <c r="L4599">
        <f t="shared" si="215"/>
        <v>0</v>
      </c>
    </row>
    <row r="4600" spans="2:12" x14ac:dyDescent="0.35">
      <c r="B4600" s="30">
        <v>41100</v>
      </c>
      <c r="C4600" s="31" t="s">
        <v>65</v>
      </c>
      <c r="D4600" s="32">
        <v>7.6365376207151341E-4</v>
      </c>
      <c r="E4600" s="32">
        <v>3.2795496458945285E-2</v>
      </c>
      <c r="F4600">
        <v>0</v>
      </c>
      <c r="G4600">
        <f>(D4600*Ergebnis!$C$2*Ergebnis!$C$6)</f>
        <v>5.0095686791891278</v>
      </c>
      <c r="H4600">
        <f>Ergebnis!$C$3/1000*Eigenverbrauch!E4600</f>
        <v>9.8386489376835862E-2</v>
      </c>
      <c r="I4600">
        <f>Ergebnis!$C$4/1000*Eigenverbrauch!F4600</f>
        <v>0</v>
      </c>
      <c r="J4600">
        <f t="shared" si="213"/>
        <v>8.3628515970310485E-2</v>
      </c>
      <c r="K4600">
        <f t="shared" si="214"/>
        <v>4.9259401632188178</v>
      </c>
      <c r="L4600">
        <f t="shared" si="215"/>
        <v>0</v>
      </c>
    </row>
    <row r="4601" spans="2:12" x14ac:dyDescent="0.35">
      <c r="B4601" s="30">
        <v>41100</v>
      </c>
      <c r="C4601" s="31" t="s">
        <v>66</v>
      </c>
      <c r="D4601" s="32">
        <v>7.4965225987466461E-4</v>
      </c>
      <c r="E4601" s="32">
        <v>3.348829478003805E-2</v>
      </c>
      <c r="F4601">
        <v>0</v>
      </c>
      <c r="G4601">
        <f>(D4601*Ergebnis!$C$2*Ergebnis!$C$6)</f>
        <v>4.9177188247777996</v>
      </c>
      <c r="H4601">
        <f>Ergebnis!$C$3/1000*Eigenverbrauch!E4601</f>
        <v>0.10046488434011415</v>
      </c>
      <c r="I4601">
        <f>Ergebnis!$C$4/1000*Eigenverbrauch!F4601</f>
        <v>0</v>
      </c>
      <c r="J4601">
        <f t="shared" si="213"/>
        <v>8.5395151689097018E-2</v>
      </c>
      <c r="K4601">
        <f t="shared" si="214"/>
        <v>4.8323236730887027</v>
      </c>
      <c r="L4601">
        <f t="shared" si="215"/>
        <v>0</v>
      </c>
    </row>
    <row r="4602" spans="2:12" x14ac:dyDescent="0.35">
      <c r="B4602" s="30">
        <v>41100</v>
      </c>
      <c r="C4602" s="31" t="s">
        <v>67</v>
      </c>
      <c r="D4602" s="32">
        <v>6.9035951348237509E-4</v>
      </c>
      <c r="E4602" s="32">
        <v>3.6865152369900879E-2</v>
      </c>
      <c r="F4602">
        <v>0</v>
      </c>
      <c r="G4602">
        <f>(D4602*Ergebnis!$C$2*Ergebnis!$C$6)</f>
        <v>4.5287584084443804</v>
      </c>
      <c r="H4602">
        <f>Ergebnis!$C$3/1000*Eigenverbrauch!E4602</f>
        <v>0.11059545710970264</v>
      </c>
      <c r="I4602">
        <f>Ergebnis!$C$4/1000*Eigenverbrauch!F4602</f>
        <v>0</v>
      </c>
      <c r="J4602">
        <f t="shared" si="213"/>
        <v>9.4006138543247242E-2</v>
      </c>
      <c r="K4602">
        <f t="shared" si="214"/>
        <v>4.434752269901133</v>
      </c>
      <c r="L4602">
        <f t="shared" si="215"/>
        <v>0</v>
      </c>
    </row>
    <row r="4603" spans="2:12" x14ac:dyDescent="0.35">
      <c r="B4603" s="30">
        <v>41100</v>
      </c>
      <c r="C4603" s="31" t="s">
        <v>68</v>
      </c>
      <c r="D4603" s="32">
        <v>5.9178367923639144E-4</v>
      </c>
      <c r="E4603" s="32">
        <v>3.9255746659837727E-2</v>
      </c>
      <c r="F4603">
        <v>0</v>
      </c>
      <c r="G4603">
        <f>(D4603*Ergebnis!$C$2*Ergebnis!$C$6)</f>
        <v>3.8821009357907279</v>
      </c>
      <c r="H4603">
        <f>Ergebnis!$C$3/1000*Eigenverbrauch!E4603</f>
        <v>0.11776723997951319</v>
      </c>
      <c r="I4603">
        <f>Ergebnis!$C$4/1000*Eigenverbrauch!F4603</f>
        <v>0</v>
      </c>
      <c r="J4603">
        <f t="shared" si="213"/>
        <v>0.10010215398258621</v>
      </c>
      <c r="K4603">
        <f t="shared" si="214"/>
        <v>3.7819987818081415</v>
      </c>
      <c r="L4603">
        <f t="shared" si="215"/>
        <v>0</v>
      </c>
    </row>
    <row r="4604" spans="2:12" x14ac:dyDescent="0.35">
      <c r="B4604" s="30">
        <v>41100</v>
      </c>
      <c r="C4604" s="31" t="s">
        <v>69</v>
      </c>
      <c r="D4604" s="32">
        <v>4.4615490943874391E-4</v>
      </c>
      <c r="E4604" s="32">
        <v>4.0334322983861366E-2</v>
      </c>
      <c r="F4604">
        <v>0</v>
      </c>
      <c r="G4604">
        <f>(D4604*Ergebnis!$C$2*Ergebnis!$C$6)</f>
        <v>2.9267762059181601</v>
      </c>
      <c r="H4604">
        <f>Ergebnis!$C$3/1000*Eigenverbrauch!E4604</f>
        <v>0.12100296895158411</v>
      </c>
      <c r="I4604">
        <f>Ergebnis!$C$4/1000*Eigenverbrauch!F4604</f>
        <v>0</v>
      </c>
      <c r="J4604">
        <f t="shared" si="213"/>
        <v>0.10285252360884649</v>
      </c>
      <c r="K4604">
        <f t="shared" si="214"/>
        <v>2.8239236823093137</v>
      </c>
      <c r="L4604">
        <f t="shared" si="215"/>
        <v>0</v>
      </c>
    </row>
    <row r="4605" spans="2:12" x14ac:dyDescent="0.35">
      <c r="B4605" s="30">
        <v>41100</v>
      </c>
      <c r="C4605" s="31" t="s">
        <v>70</v>
      </c>
      <c r="D4605" s="32">
        <v>2.5356523274236957E-4</v>
      </c>
      <c r="E4605" s="32">
        <v>4.0174032673846678E-2</v>
      </c>
      <c r="F4605">
        <v>0</v>
      </c>
      <c r="G4605">
        <f>(D4605*Ergebnis!$C$2*Ergebnis!$C$6)</f>
        <v>1.6633879267899443</v>
      </c>
      <c r="H4605">
        <f>Ergebnis!$C$3/1000*Eigenverbrauch!E4605</f>
        <v>0.12052209802154004</v>
      </c>
      <c r="I4605">
        <f>Ergebnis!$C$4/1000*Eigenverbrauch!F4605</f>
        <v>0</v>
      </c>
      <c r="J4605">
        <f t="shared" si="213"/>
        <v>0.10244378331830903</v>
      </c>
      <c r="K4605">
        <f t="shared" si="214"/>
        <v>1.5609441434716353</v>
      </c>
      <c r="L4605">
        <f t="shared" si="215"/>
        <v>0</v>
      </c>
    </row>
    <row r="4606" spans="2:12" x14ac:dyDescent="0.35">
      <c r="B4606" s="30">
        <v>41100</v>
      </c>
      <c r="C4606" s="31" t="s">
        <v>71</v>
      </c>
      <c r="D4606" s="32">
        <v>7.4819294837809159E-5</v>
      </c>
      <c r="E4606" s="32">
        <v>3.9181120481396534E-2</v>
      </c>
      <c r="F4606">
        <v>0</v>
      </c>
      <c r="G4606">
        <f>(D4606*Ergebnis!$C$2*Ergebnis!$C$6)</f>
        <v>0.49081457413602808</v>
      </c>
      <c r="H4606">
        <f>Ergebnis!$C$3/1000*Eigenverbrauch!E4606</f>
        <v>0.1175433614441896</v>
      </c>
      <c r="I4606">
        <f>Ergebnis!$C$4/1000*Eigenverbrauch!F4606</f>
        <v>0</v>
      </c>
      <c r="J4606">
        <f t="shared" si="213"/>
        <v>9.9911857227561157E-2</v>
      </c>
      <c r="K4606">
        <f t="shared" si="214"/>
        <v>0.3909027169084669</v>
      </c>
      <c r="L4606">
        <f t="shared" si="215"/>
        <v>0</v>
      </c>
    </row>
    <row r="4607" spans="2:12" x14ac:dyDescent="0.35">
      <c r="B4607" s="30">
        <v>41100</v>
      </c>
      <c r="C4607" s="31" t="s">
        <v>72</v>
      </c>
      <c r="D4607" s="32">
        <v>3.4103189388381119E-5</v>
      </c>
      <c r="E4607" s="32">
        <v>3.5370054508855123E-2</v>
      </c>
      <c r="F4607">
        <v>0</v>
      </c>
      <c r="G4607">
        <f>(D4607*Ergebnis!$C$2*Ergebnis!$C$6)</f>
        <v>0.22371692238778015</v>
      </c>
      <c r="H4607">
        <f>Ergebnis!$C$3/1000*Eigenverbrauch!E4607</f>
        <v>0.10611016352656537</v>
      </c>
      <c r="I4607">
        <f>Ergebnis!$C$4/1000*Eigenverbrauch!F4607</f>
        <v>0</v>
      </c>
      <c r="J4607">
        <f t="shared" si="213"/>
        <v>9.0193638997580566E-2</v>
      </c>
      <c r="K4607">
        <f t="shared" si="214"/>
        <v>0.13352328339019959</v>
      </c>
      <c r="L4607">
        <f t="shared" si="215"/>
        <v>0</v>
      </c>
    </row>
    <row r="4608" spans="2:12" x14ac:dyDescent="0.35">
      <c r="B4608" s="30">
        <v>41100</v>
      </c>
      <c r="C4608" s="31" t="s">
        <v>73</v>
      </c>
      <c r="D4608" s="32">
        <v>1.5105846032093258E-5</v>
      </c>
      <c r="E4608" s="32">
        <v>3.7318343093905075E-2</v>
      </c>
      <c r="F4608">
        <v>0</v>
      </c>
      <c r="G4608">
        <f>(D4608*Ergebnis!$C$2*Ergebnis!$C$6)</f>
        <v>9.9094349970531778E-2</v>
      </c>
      <c r="H4608">
        <f>Ergebnis!$C$3/1000*Eigenverbrauch!E4608</f>
        <v>0.11195502928171522</v>
      </c>
      <c r="I4608">
        <f>Ergebnis!$C$4/1000*Eigenverbrauch!F4608</f>
        <v>0</v>
      </c>
      <c r="J4608">
        <f t="shared" si="213"/>
        <v>8.4230197474952015E-2</v>
      </c>
      <c r="K4608">
        <f t="shared" si="214"/>
        <v>1.4864152495579763E-2</v>
      </c>
      <c r="L4608">
        <f t="shared" si="215"/>
        <v>0</v>
      </c>
    </row>
    <row r="4609" spans="2:12" x14ac:dyDescent="0.35">
      <c r="B4609" s="30">
        <v>41100</v>
      </c>
      <c r="C4609" s="31" t="s">
        <v>74</v>
      </c>
      <c r="D4609" s="32">
        <v>5.1273106636347869E-7</v>
      </c>
      <c r="E4609" s="32">
        <v>3.7969163144574325E-2</v>
      </c>
      <c r="F4609">
        <v>0</v>
      </c>
      <c r="G4609">
        <f>(D4609*Ergebnis!$C$2*Ergebnis!$C$6)</f>
        <v>3.3635157953444202E-3</v>
      </c>
      <c r="H4609">
        <f>Ergebnis!$C$3/1000*Eigenverbrauch!E4609</f>
        <v>0.11390748943372297</v>
      </c>
      <c r="I4609">
        <f>Ergebnis!$C$4/1000*Eigenverbrauch!F4609</f>
        <v>0</v>
      </c>
      <c r="J4609">
        <f t="shared" si="213"/>
        <v>2.8589884260427569E-3</v>
      </c>
      <c r="K4609">
        <f t="shared" si="214"/>
        <v>5.0452736930166331E-4</v>
      </c>
      <c r="L4609">
        <f t="shared" si="215"/>
        <v>0</v>
      </c>
    </row>
    <row r="4610" spans="2:12" x14ac:dyDescent="0.35">
      <c r="B4610" s="30">
        <v>41100</v>
      </c>
      <c r="C4610" s="31" t="s">
        <v>75</v>
      </c>
      <c r="D4610" s="32">
        <v>0</v>
      </c>
      <c r="E4610" s="32">
        <v>3.6268014255313369E-2</v>
      </c>
      <c r="F4610">
        <v>0</v>
      </c>
      <c r="G4610">
        <f>(D4610*Ergebnis!$C$2*Ergebnis!$C$6)</f>
        <v>0</v>
      </c>
      <c r="H4610">
        <f>Ergebnis!$C$3/1000*Eigenverbrauch!E4610</f>
        <v>0.10880404276594011</v>
      </c>
      <c r="I4610">
        <f>Ergebnis!$C$4/1000*Eigenverbrauch!F4610</f>
        <v>0</v>
      </c>
      <c r="J4610">
        <f t="shared" si="213"/>
        <v>0</v>
      </c>
      <c r="K4610">
        <f t="shared" si="214"/>
        <v>0</v>
      </c>
      <c r="L4610">
        <f t="shared" si="215"/>
        <v>0</v>
      </c>
    </row>
    <row r="4611" spans="2:12" x14ac:dyDescent="0.35">
      <c r="B4611" s="30">
        <v>41100</v>
      </c>
      <c r="C4611" s="31" t="s">
        <v>76</v>
      </c>
      <c r="D4611" s="32">
        <v>0</v>
      </c>
      <c r="E4611" s="32">
        <v>3.6420676843219549E-2</v>
      </c>
      <c r="F4611">
        <v>0</v>
      </c>
      <c r="G4611">
        <f>(D4611*Ergebnis!$C$2*Ergebnis!$C$6)</f>
        <v>0</v>
      </c>
      <c r="H4611">
        <f>Ergebnis!$C$3/1000*Eigenverbrauch!E4611</f>
        <v>0.10926203052965865</v>
      </c>
      <c r="I4611">
        <f>Ergebnis!$C$4/1000*Eigenverbrauch!F4611</f>
        <v>0</v>
      </c>
      <c r="J4611">
        <f t="shared" si="213"/>
        <v>0</v>
      </c>
      <c r="K4611">
        <f t="shared" si="214"/>
        <v>0</v>
      </c>
      <c r="L4611">
        <f t="shared" si="215"/>
        <v>0</v>
      </c>
    </row>
    <row r="4612" spans="2:12" x14ac:dyDescent="0.35">
      <c r="B4612" s="30">
        <v>41101</v>
      </c>
      <c r="C4612" s="31" t="s">
        <v>53</v>
      </c>
      <c r="D4612" s="32">
        <v>0</v>
      </c>
      <c r="E4612" s="32">
        <v>4.6727425720170364E-2</v>
      </c>
      <c r="F4612">
        <v>0</v>
      </c>
      <c r="G4612">
        <f>(D4612*Ergebnis!$C$2*Ergebnis!$C$6)</f>
        <v>0</v>
      </c>
      <c r="H4612">
        <f>Ergebnis!$C$3/1000*Eigenverbrauch!E4612</f>
        <v>0.1401822771605111</v>
      </c>
      <c r="I4612">
        <f>Ergebnis!$C$4/1000*Eigenverbrauch!F4612</f>
        <v>0</v>
      </c>
      <c r="J4612">
        <f t="shared" si="213"/>
        <v>0</v>
      </c>
      <c r="K4612">
        <f t="shared" si="214"/>
        <v>0</v>
      </c>
      <c r="L4612">
        <f t="shared" si="215"/>
        <v>0</v>
      </c>
    </row>
    <row r="4613" spans="2:12" x14ac:dyDescent="0.35">
      <c r="B4613" s="30">
        <v>41101</v>
      </c>
      <c r="C4613" s="31" t="s">
        <v>54</v>
      </c>
      <c r="D4613" s="32">
        <v>0</v>
      </c>
      <c r="E4613" s="32">
        <v>5.3899024220591119E-2</v>
      </c>
      <c r="F4613">
        <v>0</v>
      </c>
      <c r="G4613">
        <f>(D4613*Ergebnis!$C$2*Ergebnis!$C$6)</f>
        <v>0</v>
      </c>
      <c r="H4613">
        <f>Ergebnis!$C$3/1000*Eigenverbrauch!E4613</f>
        <v>0.16169707266177336</v>
      </c>
      <c r="I4613">
        <f>Ergebnis!$C$4/1000*Eigenverbrauch!F4613</f>
        <v>0</v>
      </c>
      <c r="J4613">
        <f t="shared" ref="J4613:J4676" si="216">MIN(G4613,H4613)*0.85</f>
        <v>0</v>
      </c>
      <c r="K4613">
        <f t="shared" ref="K4613:K4676" si="217">G4613-J4613</f>
        <v>0</v>
      </c>
      <c r="L4613">
        <f t="shared" ref="L4613:L4676" si="218">MIN(I4613,K4613)*0.9</f>
        <v>0</v>
      </c>
    </row>
    <row r="4614" spans="2:12" x14ac:dyDescent="0.35">
      <c r="B4614" s="30">
        <v>41101</v>
      </c>
      <c r="C4614" s="31" t="s">
        <v>55</v>
      </c>
      <c r="D4614" s="32">
        <v>0</v>
      </c>
      <c r="E4614" s="32">
        <v>5.5707195597985183E-2</v>
      </c>
      <c r="F4614">
        <v>0</v>
      </c>
      <c r="G4614">
        <f>(D4614*Ergebnis!$C$2*Ergebnis!$C$6)</f>
        <v>0</v>
      </c>
      <c r="H4614">
        <f>Ergebnis!$C$3/1000*Eigenverbrauch!E4614</f>
        <v>0.16712158679395556</v>
      </c>
      <c r="I4614">
        <f>Ergebnis!$C$4/1000*Eigenverbrauch!F4614</f>
        <v>0</v>
      </c>
      <c r="J4614">
        <f t="shared" si="216"/>
        <v>0</v>
      </c>
      <c r="K4614">
        <f t="shared" si="217"/>
        <v>0</v>
      </c>
      <c r="L4614">
        <f t="shared" si="218"/>
        <v>0</v>
      </c>
    </row>
    <row r="4615" spans="2:12" x14ac:dyDescent="0.35">
      <c r="B4615" s="30">
        <v>41101</v>
      </c>
      <c r="C4615" s="31" t="s">
        <v>56</v>
      </c>
      <c r="D4615" s="32">
        <v>0</v>
      </c>
      <c r="E4615" s="32">
        <v>5.8944782259602736E-2</v>
      </c>
      <c r="F4615">
        <v>0</v>
      </c>
      <c r="G4615">
        <f>(D4615*Ergebnis!$C$2*Ergebnis!$C$6)</f>
        <v>0</v>
      </c>
      <c r="H4615">
        <f>Ergebnis!$C$3/1000*Eigenverbrauch!E4615</f>
        <v>0.17683434677880822</v>
      </c>
      <c r="I4615">
        <f>Ergebnis!$C$4/1000*Eigenverbrauch!F4615</f>
        <v>0</v>
      </c>
      <c r="J4615">
        <f t="shared" si="216"/>
        <v>0</v>
      </c>
      <c r="K4615">
        <f t="shared" si="217"/>
        <v>0</v>
      </c>
      <c r="L4615">
        <f t="shared" si="218"/>
        <v>0</v>
      </c>
    </row>
    <row r="4616" spans="2:12" x14ac:dyDescent="0.35">
      <c r="B4616" s="30">
        <v>41101</v>
      </c>
      <c r="C4616" s="31" t="s">
        <v>57</v>
      </c>
      <c r="D4616" s="32">
        <v>0</v>
      </c>
      <c r="E4616" s="32">
        <v>6.1835355784207915E-2</v>
      </c>
      <c r="F4616">
        <v>0</v>
      </c>
      <c r="G4616">
        <f>(D4616*Ergebnis!$C$2*Ergebnis!$C$6)</f>
        <v>0</v>
      </c>
      <c r="H4616">
        <f>Ergebnis!$C$3/1000*Eigenverbrauch!E4616</f>
        <v>0.18550606735262376</v>
      </c>
      <c r="I4616">
        <f>Ergebnis!$C$4/1000*Eigenverbrauch!F4616</f>
        <v>0</v>
      </c>
      <c r="J4616">
        <f t="shared" si="216"/>
        <v>0</v>
      </c>
      <c r="K4616">
        <f t="shared" si="217"/>
        <v>0</v>
      </c>
      <c r="L4616">
        <f t="shared" si="218"/>
        <v>0</v>
      </c>
    </row>
    <row r="4617" spans="2:12" x14ac:dyDescent="0.35">
      <c r="B4617" s="30">
        <v>41101</v>
      </c>
      <c r="C4617" s="31" t="s">
        <v>58</v>
      </c>
      <c r="D4617" s="32">
        <v>3.1552681006983304E-7</v>
      </c>
      <c r="E4617" s="32">
        <v>5.9997167022495572E-2</v>
      </c>
      <c r="F4617">
        <v>0</v>
      </c>
      <c r="G4617">
        <f>(D4617*Ergebnis!$C$2*Ergebnis!$C$6)</f>
        <v>2.0698558740581048E-3</v>
      </c>
      <c r="H4617">
        <f>Ergebnis!$C$3/1000*Eigenverbrauch!E4617</f>
        <v>0.17999150106748671</v>
      </c>
      <c r="I4617">
        <f>Ergebnis!$C$4/1000*Eigenverbrauch!F4617</f>
        <v>0</v>
      </c>
      <c r="J4617">
        <f t="shared" si="216"/>
        <v>1.7593774929493889E-3</v>
      </c>
      <c r="K4617">
        <f t="shared" si="217"/>
        <v>3.1047838110871587E-4</v>
      </c>
      <c r="L4617">
        <f t="shared" si="218"/>
        <v>0</v>
      </c>
    </row>
    <row r="4618" spans="2:12" x14ac:dyDescent="0.35">
      <c r="B4618" s="30">
        <v>41101</v>
      </c>
      <c r="C4618" s="31" t="s">
        <v>59</v>
      </c>
      <c r="D4618" s="32">
        <v>1.0215180476010845E-5</v>
      </c>
      <c r="E4618" s="32">
        <v>4.4082175340766673E-2</v>
      </c>
      <c r="F4618">
        <v>0</v>
      </c>
      <c r="G4618">
        <f>(D4618*Ergebnis!$C$2*Ergebnis!$C$6)</f>
        <v>6.7011583922631138E-2</v>
      </c>
      <c r="H4618">
        <f>Ergebnis!$C$3/1000*Eigenverbrauch!E4618</f>
        <v>0.13224652602230003</v>
      </c>
      <c r="I4618">
        <f>Ergebnis!$C$4/1000*Eigenverbrauch!F4618</f>
        <v>0</v>
      </c>
      <c r="J4618">
        <f t="shared" si="216"/>
        <v>5.6959846334236466E-2</v>
      </c>
      <c r="K4618">
        <f t="shared" si="217"/>
        <v>1.0051737588394671E-2</v>
      </c>
      <c r="L4618">
        <f t="shared" si="218"/>
        <v>0</v>
      </c>
    </row>
    <row r="4619" spans="2:12" x14ac:dyDescent="0.35">
      <c r="B4619" s="30">
        <v>41101</v>
      </c>
      <c r="C4619" s="31" t="s">
        <v>60</v>
      </c>
      <c r="D4619" s="32">
        <v>2.5662847219013087E-5</v>
      </c>
      <c r="E4619" s="32">
        <v>3.7137600884286727E-2</v>
      </c>
      <c r="F4619">
        <v>0</v>
      </c>
      <c r="G4619">
        <f>(D4619*Ergebnis!$C$2*Ergebnis!$C$6)</f>
        <v>0.16834827775672584</v>
      </c>
      <c r="H4619">
        <f>Ergebnis!$C$3/1000*Eigenverbrauch!E4619</f>
        <v>0.11141280265286019</v>
      </c>
      <c r="I4619">
        <f>Ergebnis!$C$4/1000*Eigenverbrauch!F4619</f>
        <v>0</v>
      </c>
      <c r="J4619">
        <f t="shared" si="216"/>
        <v>9.470088225493116E-2</v>
      </c>
      <c r="K4619">
        <f t="shared" si="217"/>
        <v>7.364739550179468E-2</v>
      </c>
      <c r="L4619">
        <f t="shared" si="218"/>
        <v>0</v>
      </c>
    </row>
    <row r="4620" spans="2:12" x14ac:dyDescent="0.35">
      <c r="B4620" s="30">
        <v>41101</v>
      </c>
      <c r="C4620" s="31" t="s">
        <v>61</v>
      </c>
      <c r="D4620" s="32">
        <v>1.0092913837108784E-4</v>
      </c>
      <c r="E4620" s="32">
        <v>3.5559834232473178E-2</v>
      </c>
      <c r="F4620">
        <v>0</v>
      </c>
      <c r="G4620">
        <f>(D4620*Ergebnis!$C$2*Ergebnis!$C$6)</f>
        <v>0.66209514771433631</v>
      </c>
      <c r="H4620">
        <f>Ergebnis!$C$3/1000*Eigenverbrauch!E4620</f>
        <v>0.10667950269741953</v>
      </c>
      <c r="I4620">
        <f>Ergebnis!$C$4/1000*Eigenverbrauch!F4620</f>
        <v>0</v>
      </c>
      <c r="J4620">
        <f t="shared" si="216"/>
        <v>9.0677577292806608E-2</v>
      </c>
      <c r="K4620">
        <f t="shared" si="217"/>
        <v>0.57141757042152974</v>
      </c>
      <c r="L4620">
        <f t="shared" si="218"/>
        <v>0</v>
      </c>
    </row>
    <row r="4621" spans="2:12" x14ac:dyDescent="0.35">
      <c r="B4621" s="30">
        <v>41101</v>
      </c>
      <c r="C4621" s="31" t="s">
        <v>62</v>
      </c>
      <c r="D4621" s="32">
        <v>3.1217433771284106E-4</v>
      </c>
      <c r="E4621" s="32">
        <v>3.3650584059032027E-2</v>
      </c>
      <c r="F4621">
        <v>0</v>
      </c>
      <c r="G4621">
        <f>(D4621*Ergebnis!$C$2*Ergebnis!$C$6)</f>
        <v>2.0478636553962373</v>
      </c>
      <c r="H4621">
        <f>Ergebnis!$C$3/1000*Eigenverbrauch!E4621</f>
        <v>0.10095175217709608</v>
      </c>
      <c r="I4621">
        <f>Ergebnis!$C$4/1000*Eigenverbrauch!F4621</f>
        <v>0</v>
      </c>
      <c r="J4621">
        <f t="shared" si="216"/>
        <v>8.5808989350531661E-2</v>
      </c>
      <c r="K4621">
        <f t="shared" si="217"/>
        <v>1.9620546660457057</v>
      </c>
      <c r="L4621">
        <f t="shared" si="218"/>
        <v>0</v>
      </c>
    </row>
    <row r="4622" spans="2:12" x14ac:dyDescent="0.35">
      <c r="B4622" s="30">
        <v>41101</v>
      </c>
      <c r="C4622" s="31" t="s">
        <v>63</v>
      </c>
      <c r="D4622" s="32">
        <v>5.0402778518571917E-4</v>
      </c>
      <c r="E4622" s="32">
        <v>3.4178760968350624E-2</v>
      </c>
      <c r="F4622">
        <v>0</v>
      </c>
      <c r="G4622">
        <f>(D4622*Ergebnis!$C$2*Ergebnis!$C$6)</f>
        <v>3.3064222708183175</v>
      </c>
      <c r="H4622">
        <f>Ergebnis!$C$3/1000*Eigenverbrauch!E4622</f>
        <v>0.10253628290505187</v>
      </c>
      <c r="I4622">
        <f>Ergebnis!$C$4/1000*Eigenverbrauch!F4622</f>
        <v>0</v>
      </c>
      <c r="J4622">
        <f t="shared" si="216"/>
        <v>8.7155840469294088E-2</v>
      </c>
      <c r="K4622">
        <f t="shared" si="217"/>
        <v>3.2192664303490233</v>
      </c>
      <c r="L4622">
        <f t="shared" si="218"/>
        <v>0</v>
      </c>
    </row>
    <row r="4623" spans="2:12" x14ac:dyDescent="0.35">
      <c r="B4623" s="30">
        <v>41101</v>
      </c>
      <c r="C4623" s="31" t="s">
        <v>64</v>
      </c>
      <c r="D4623" s="32">
        <v>6.7938180988202891E-4</v>
      </c>
      <c r="E4623" s="32">
        <v>3.4830671601717322E-2</v>
      </c>
      <c r="F4623">
        <v>0</v>
      </c>
      <c r="G4623">
        <f>(D4623*Ergebnis!$C$2*Ergebnis!$C$6)</f>
        <v>4.45674467282611</v>
      </c>
      <c r="H4623">
        <f>Ergebnis!$C$3/1000*Eigenverbrauch!E4623</f>
        <v>0.10449201480515197</v>
      </c>
      <c r="I4623">
        <f>Ergebnis!$C$4/1000*Eigenverbrauch!F4623</f>
        <v>0</v>
      </c>
      <c r="J4623">
        <f t="shared" si="216"/>
        <v>8.8818212584379164E-2</v>
      </c>
      <c r="K4623">
        <f t="shared" si="217"/>
        <v>4.3679264602417307</v>
      </c>
      <c r="L4623">
        <f t="shared" si="218"/>
        <v>0</v>
      </c>
    </row>
    <row r="4624" spans="2:12" x14ac:dyDescent="0.35">
      <c r="B4624" s="30">
        <v>41101</v>
      </c>
      <c r="C4624" s="31" t="s">
        <v>65</v>
      </c>
      <c r="D4624" s="32">
        <v>7.4690454723697313E-4</v>
      </c>
      <c r="E4624" s="32">
        <v>3.2795496458945285E-2</v>
      </c>
      <c r="F4624">
        <v>0</v>
      </c>
      <c r="G4624">
        <f>(D4624*Ergebnis!$C$2*Ergebnis!$C$6)</f>
        <v>4.8996938298745434</v>
      </c>
      <c r="H4624">
        <f>Ergebnis!$C$3/1000*Eigenverbrauch!E4624</f>
        <v>9.8386489376835862E-2</v>
      </c>
      <c r="I4624">
        <f>Ergebnis!$C$4/1000*Eigenverbrauch!F4624</f>
        <v>0</v>
      </c>
      <c r="J4624">
        <f t="shared" si="216"/>
        <v>8.3628515970310485E-2</v>
      </c>
      <c r="K4624">
        <f t="shared" si="217"/>
        <v>4.8160653139042333</v>
      </c>
      <c r="L4624">
        <f t="shared" si="218"/>
        <v>0</v>
      </c>
    </row>
    <row r="4625" spans="2:12" x14ac:dyDescent="0.35">
      <c r="B4625" s="30">
        <v>41101</v>
      </c>
      <c r="C4625" s="31" t="s">
        <v>66</v>
      </c>
      <c r="D4625" s="32">
        <v>7.3820126605921358E-4</v>
      </c>
      <c r="E4625" s="32">
        <v>3.348829478003805E-2</v>
      </c>
      <c r="F4625">
        <v>0</v>
      </c>
      <c r="G4625">
        <f>(D4625*Ergebnis!$C$2*Ergebnis!$C$6)</f>
        <v>4.8426003053484408</v>
      </c>
      <c r="H4625">
        <f>Ergebnis!$C$3/1000*Eigenverbrauch!E4625</f>
        <v>0.10046488434011415</v>
      </c>
      <c r="I4625">
        <f>Ergebnis!$C$4/1000*Eigenverbrauch!F4625</f>
        <v>0</v>
      </c>
      <c r="J4625">
        <f t="shared" si="216"/>
        <v>8.5395151689097018E-2</v>
      </c>
      <c r="K4625">
        <f t="shared" si="217"/>
        <v>4.7572051536593438</v>
      </c>
      <c r="L4625">
        <f t="shared" si="218"/>
        <v>0</v>
      </c>
    </row>
    <row r="4626" spans="2:12" x14ac:dyDescent="0.35">
      <c r="B4626" s="30">
        <v>41101</v>
      </c>
      <c r="C4626" s="31" t="s">
        <v>67</v>
      </c>
      <c r="D4626" s="32">
        <v>6.7946069158454636E-4</v>
      </c>
      <c r="E4626" s="32">
        <v>3.6865152369900879E-2</v>
      </c>
      <c r="F4626">
        <v>0</v>
      </c>
      <c r="G4626">
        <f>(D4626*Ergebnis!$C$2*Ergebnis!$C$6)</f>
        <v>4.4572621367946237</v>
      </c>
      <c r="H4626">
        <f>Ergebnis!$C$3/1000*Eigenverbrauch!E4626</f>
        <v>0.11059545710970264</v>
      </c>
      <c r="I4626">
        <f>Ergebnis!$C$4/1000*Eigenverbrauch!F4626</f>
        <v>0</v>
      </c>
      <c r="J4626">
        <f t="shared" si="216"/>
        <v>9.4006138543247242E-2</v>
      </c>
      <c r="K4626">
        <f t="shared" si="217"/>
        <v>4.3632559982513763</v>
      </c>
      <c r="L4626">
        <f t="shared" si="218"/>
        <v>0</v>
      </c>
    </row>
    <row r="4627" spans="2:12" x14ac:dyDescent="0.35">
      <c r="B4627" s="30">
        <v>41101</v>
      </c>
      <c r="C4627" s="31" t="s">
        <v>68</v>
      </c>
      <c r="D4627" s="32">
        <v>5.7824232030422777E-4</v>
      </c>
      <c r="E4627" s="32">
        <v>3.9255746659837727E-2</v>
      </c>
      <c r="F4627">
        <v>0</v>
      </c>
      <c r="G4627">
        <f>(D4627*Ergebnis!$C$2*Ergebnis!$C$6)</f>
        <v>3.7932696211957344</v>
      </c>
      <c r="H4627">
        <f>Ergebnis!$C$3/1000*Eigenverbrauch!E4627</f>
        <v>0.11776723997951319</v>
      </c>
      <c r="I4627">
        <f>Ergebnis!$C$4/1000*Eigenverbrauch!F4627</f>
        <v>0</v>
      </c>
      <c r="J4627">
        <f t="shared" si="216"/>
        <v>0.10010215398258621</v>
      </c>
      <c r="K4627">
        <f t="shared" si="217"/>
        <v>3.693167467213148</v>
      </c>
      <c r="L4627">
        <f t="shared" si="218"/>
        <v>0</v>
      </c>
    </row>
    <row r="4628" spans="2:12" x14ac:dyDescent="0.35">
      <c r="B4628" s="30">
        <v>41101</v>
      </c>
      <c r="C4628" s="31" t="s">
        <v>69</v>
      </c>
      <c r="D4628" s="32">
        <v>4.3814841663322192E-4</v>
      </c>
      <c r="E4628" s="32">
        <v>4.0334322983861366E-2</v>
      </c>
      <c r="F4628">
        <v>0</v>
      </c>
      <c r="G4628">
        <f>(D4628*Ergebnis!$C$2*Ergebnis!$C$6)</f>
        <v>2.874253613113936</v>
      </c>
      <c r="H4628">
        <f>Ergebnis!$C$3/1000*Eigenverbrauch!E4628</f>
        <v>0.12100296895158411</v>
      </c>
      <c r="I4628">
        <f>Ergebnis!$C$4/1000*Eigenverbrauch!F4628</f>
        <v>0</v>
      </c>
      <c r="J4628">
        <f t="shared" si="216"/>
        <v>0.10285252360884649</v>
      </c>
      <c r="K4628">
        <f t="shared" si="217"/>
        <v>2.7714010895050896</v>
      </c>
      <c r="L4628">
        <f t="shared" si="218"/>
        <v>0</v>
      </c>
    </row>
    <row r="4629" spans="2:12" x14ac:dyDescent="0.35">
      <c r="B4629" s="30">
        <v>41101</v>
      </c>
      <c r="C4629" s="31" t="s">
        <v>70</v>
      </c>
      <c r="D4629" s="32">
        <v>1.623911315826074E-4</v>
      </c>
      <c r="E4629" s="32">
        <v>4.0174032673846678E-2</v>
      </c>
      <c r="F4629">
        <v>0</v>
      </c>
      <c r="G4629">
        <f>(D4629*Ergebnis!$C$2*Ergebnis!$C$6)</f>
        <v>1.0652858231819045</v>
      </c>
      <c r="H4629">
        <f>Ergebnis!$C$3/1000*Eigenverbrauch!E4629</f>
        <v>0.12052209802154004</v>
      </c>
      <c r="I4629">
        <f>Ergebnis!$C$4/1000*Eigenverbrauch!F4629</f>
        <v>0</v>
      </c>
      <c r="J4629">
        <f t="shared" si="216"/>
        <v>0.10244378331830903</v>
      </c>
      <c r="K4629">
        <f t="shared" si="217"/>
        <v>0.9628420398635954</v>
      </c>
      <c r="L4629">
        <f t="shared" si="218"/>
        <v>0</v>
      </c>
    </row>
    <row r="4630" spans="2:12" x14ac:dyDescent="0.35">
      <c r="B4630" s="30">
        <v>41101</v>
      </c>
      <c r="C4630" s="31" t="s">
        <v>71</v>
      </c>
      <c r="D4630" s="32">
        <v>8.323334310633804E-5</v>
      </c>
      <c r="E4630" s="32">
        <v>3.9181120481396534E-2</v>
      </c>
      <c r="F4630">
        <v>0</v>
      </c>
      <c r="G4630">
        <f>(D4630*Ergebnis!$C$2*Ergebnis!$C$6)</f>
        <v>0.54601073077757756</v>
      </c>
      <c r="H4630">
        <f>Ergebnis!$C$3/1000*Eigenverbrauch!E4630</f>
        <v>0.1175433614441896</v>
      </c>
      <c r="I4630">
        <f>Ergebnis!$C$4/1000*Eigenverbrauch!F4630</f>
        <v>0</v>
      </c>
      <c r="J4630">
        <f t="shared" si="216"/>
        <v>9.9911857227561157E-2</v>
      </c>
      <c r="K4630">
        <f t="shared" si="217"/>
        <v>0.44609887355001643</v>
      </c>
      <c r="L4630">
        <f t="shared" si="218"/>
        <v>0</v>
      </c>
    </row>
    <row r="4631" spans="2:12" x14ac:dyDescent="0.35">
      <c r="B4631" s="30">
        <v>41101</v>
      </c>
      <c r="C4631" s="31" t="s">
        <v>72</v>
      </c>
      <c r="D4631" s="32">
        <v>5.9279599441869887E-5</v>
      </c>
      <c r="E4631" s="32">
        <v>3.5370054508855123E-2</v>
      </c>
      <c r="F4631">
        <v>0</v>
      </c>
      <c r="G4631">
        <f>(D4631*Ergebnis!$C$2*Ergebnis!$C$6)</f>
        <v>0.38887417233866645</v>
      </c>
      <c r="H4631">
        <f>Ergebnis!$C$3/1000*Eigenverbrauch!E4631</f>
        <v>0.10611016352656537</v>
      </c>
      <c r="I4631">
        <f>Ergebnis!$C$4/1000*Eigenverbrauch!F4631</f>
        <v>0</v>
      </c>
      <c r="J4631">
        <f t="shared" si="216"/>
        <v>9.0193638997580566E-2</v>
      </c>
      <c r="K4631">
        <f t="shared" si="217"/>
        <v>0.29868053334108591</v>
      </c>
      <c r="L4631">
        <f t="shared" si="218"/>
        <v>0</v>
      </c>
    </row>
    <row r="4632" spans="2:12" x14ac:dyDescent="0.35">
      <c r="B4632" s="30">
        <v>41101</v>
      </c>
      <c r="C4632" s="31" t="s">
        <v>73</v>
      </c>
      <c r="D4632" s="32">
        <v>1.9943923786497363E-5</v>
      </c>
      <c r="E4632" s="32">
        <v>3.7318343093905075E-2</v>
      </c>
      <c r="F4632">
        <v>0</v>
      </c>
      <c r="G4632">
        <f>(D4632*Ergebnis!$C$2*Ergebnis!$C$6)</f>
        <v>0.1308321400394227</v>
      </c>
      <c r="H4632">
        <f>Ergebnis!$C$3/1000*Eigenverbrauch!E4632</f>
        <v>0.11195502928171522</v>
      </c>
      <c r="I4632">
        <f>Ergebnis!$C$4/1000*Eigenverbrauch!F4632</f>
        <v>0</v>
      </c>
      <c r="J4632">
        <f t="shared" si="216"/>
        <v>9.5161774889457929E-2</v>
      </c>
      <c r="K4632">
        <f t="shared" si="217"/>
        <v>3.5670365149964772E-2</v>
      </c>
      <c r="L4632">
        <f t="shared" si="218"/>
        <v>0</v>
      </c>
    </row>
    <row r="4633" spans="2:12" x14ac:dyDescent="0.35">
      <c r="B4633" s="30">
        <v>41101</v>
      </c>
      <c r="C4633" s="31" t="s">
        <v>74</v>
      </c>
      <c r="D4633" s="32">
        <v>7.3622922349627709E-7</v>
      </c>
      <c r="E4633" s="32">
        <v>3.7969163144574325E-2</v>
      </c>
      <c r="F4633">
        <v>0</v>
      </c>
      <c r="G4633">
        <f>(D4633*Ergebnis!$C$2*Ergebnis!$C$6)</f>
        <v>4.8296637061355776E-3</v>
      </c>
      <c r="H4633">
        <f>Ergebnis!$C$3/1000*Eigenverbrauch!E4633</f>
        <v>0.11390748943372297</v>
      </c>
      <c r="I4633">
        <f>Ergebnis!$C$4/1000*Eigenverbrauch!F4633</f>
        <v>0</v>
      </c>
      <c r="J4633">
        <f t="shared" si="216"/>
        <v>4.1052141502152407E-3</v>
      </c>
      <c r="K4633">
        <f t="shared" si="217"/>
        <v>7.2444955592033695E-4</v>
      </c>
      <c r="L4633">
        <f t="shared" si="218"/>
        <v>0</v>
      </c>
    </row>
    <row r="4634" spans="2:12" x14ac:dyDescent="0.35">
      <c r="B4634" s="30">
        <v>41101</v>
      </c>
      <c r="C4634" s="31" t="s">
        <v>75</v>
      </c>
      <c r="D4634" s="32">
        <v>0</v>
      </c>
      <c r="E4634" s="32">
        <v>3.6268014255313369E-2</v>
      </c>
      <c r="F4634">
        <v>0</v>
      </c>
      <c r="G4634">
        <f>(D4634*Ergebnis!$C$2*Ergebnis!$C$6)</f>
        <v>0</v>
      </c>
      <c r="H4634">
        <f>Ergebnis!$C$3/1000*Eigenverbrauch!E4634</f>
        <v>0.10880404276594011</v>
      </c>
      <c r="I4634">
        <f>Ergebnis!$C$4/1000*Eigenverbrauch!F4634</f>
        <v>0</v>
      </c>
      <c r="J4634">
        <f t="shared" si="216"/>
        <v>0</v>
      </c>
      <c r="K4634">
        <f t="shared" si="217"/>
        <v>0</v>
      </c>
      <c r="L4634">
        <f t="shared" si="218"/>
        <v>0</v>
      </c>
    </row>
    <row r="4635" spans="2:12" x14ac:dyDescent="0.35">
      <c r="B4635" s="30">
        <v>41101</v>
      </c>
      <c r="C4635" s="31" t="s">
        <v>76</v>
      </c>
      <c r="D4635" s="32">
        <v>0</v>
      </c>
      <c r="E4635" s="32">
        <v>3.6420676843219549E-2</v>
      </c>
      <c r="F4635">
        <v>0</v>
      </c>
      <c r="G4635">
        <f>(D4635*Ergebnis!$C$2*Ergebnis!$C$6)</f>
        <v>0</v>
      </c>
      <c r="H4635">
        <f>Ergebnis!$C$3/1000*Eigenverbrauch!E4635</f>
        <v>0.10926203052965865</v>
      </c>
      <c r="I4635">
        <f>Ergebnis!$C$4/1000*Eigenverbrauch!F4635</f>
        <v>0</v>
      </c>
      <c r="J4635">
        <f t="shared" si="216"/>
        <v>0</v>
      </c>
      <c r="K4635">
        <f t="shared" si="217"/>
        <v>0</v>
      </c>
      <c r="L4635">
        <f t="shared" si="218"/>
        <v>0</v>
      </c>
    </row>
    <row r="4636" spans="2:12" x14ac:dyDescent="0.35">
      <c r="B4636" s="30">
        <v>41102</v>
      </c>
      <c r="C4636" s="31" t="s">
        <v>53</v>
      </c>
      <c r="D4636" s="32">
        <v>0</v>
      </c>
      <c r="E4636" s="32">
        <v>4.6727425720170364E-2</v>
      </c>
      <c r="F4636">
        <v>0</v>
      </c>
      <c r="G4636">
        <f>(D4636*Ergebnis!$C$2*Ergebnis!$C$6)</f>
        <v>0</v>
      </c>
      <c r="H4636">
        <f>Ergebnis!$C$3/1000*Eigenverbrauch!E4636</f>
        <v>0.1401822771605111</v>
      </c>
      <c r="I4636">
        <f>Ergebnis!$C$4/1000*Eigenverbrauch!F4636</f>
        <v>0</v>
      </c>
      <c r="J4636">
        <f t="shared" si="216"/>
        <v>0</v>
      </c>
      <c r="K4636">
        <f t="shared" si="217"/>
        <v>0</v>
      </c>
      <c r="L4636">
        <f t="shared" si="218"/>
        <v>0</v>
      </c>
    </row>
    <row r="4637" spans="2:12" x14ac:dyDescent="0.35">
      <c r="B4637" s="30">
        <v>41102</v>
      </c>
      <c r="C4637" s="31" t="s">
        <v>54</v>
      </c>
      <c r="D4637" s="32">
        <v>0</v>
      </c>
      <c r="E4637" s="32">
        <v>5.3899024220591119E-2</v>
      </c>
      <c r="F4637">
        <v>0</v>
      </c>
      <c r="G4637">
        <f>(D4637*Ergebnis!$C$2*Ergebnis!$C$6)</f>
        <v>0</v>
      </c>
      <c r="H4637">
        <f>Ergebnis!$C$3/1000*Eigenverbrauch!E4637</f>
        <v>0.16169707266177336</v>
      </c>
      <c r="I4637">
        <f>Ergebnis!$C$4/1000*Eigenverbrauch!F4637</f>
        <v>0</v>
      </c>
      <c r="J4637">
        <f t="shared" si="216"/>
        <v>0</v>
      </c>
      <c r="K4637">
        <f t="shared" si="217"/>
        <v>0</v>
      </c>
      <c r="L4637">
        <f t="shared" si="218"/>
        <v>0</v>
      </c>
    </row>
    <row r="4638" spans="2:12" x14ac:dyDescent="0.35">
      <c r="B4638" s="30">
        <v>41102</v>
      </c>
      <c r="C4638" s="31" t="s">
        <v>55</v>
      </c>
      <c r="D4638" s="32">
        <v>0</v>
      </c>
      <c r="E4638" s="32">
        <v>5.5707195597985183E-2</v>
      </c>
      <c r="F4638">
        <v>0</v>
      </c>
      <c r="G4638">
        <f>(D4638*Ergebnis!$C$2*Ergebnis!$C$6)</f>
        <v>0</v>
      </c>
      <c r="H4638">
        <f>Ergebnis!$C$3/1000*Eigenverbrauch!E4638</f>
        <v>0.16712158679395556</v>
      </c>
      <c r="I4638">
        <f>Ergebnis!$C$4/1000*Eigenverbrauch!F4638</f>
        <v>0</v>
      </c>
      <c r="J4638">
        <f t="shared" si="216"/>
        <v>0</v>
      </c>
      <c r="K4638">
        <f t="shared" si="217"/>
        <v>0</v>
      </c>
      <c r="L4638">
        <f t="shared" si="218"/>
        <v>0</v>
      </c>
    </row>
    <row r="4639" spans="2:12" x14ac:dyDescent="0.35">
      <c r="B4639" s="30">
        <v>41102</v>
      </c>
      <c r="C4639" s="31" t="s">
        <v>56</v>
      </c>
      <c r="D4639" s="32">
        <v>0</v>
      </c>
      <c r="E4639" s="32">
        <v>5.8944782259602736E-2</v>
      </c>
      <c r="F4639">
        <v>0</v>
      </c>
      <c r="G4639">
        <f>(D4639*Ergebnis!$C$2*Ergebnis!$C$6)</f>
        <v>0</v>
      </c>
      <c r="H4639">
        <f>Ergebnis!$C$3/1000*Eigenverbrauch!E4639</f>
        <v>0.17683434677880822</v>
      </c>
      <c r="I4639">
        <f>Ergebnis!$C$4/1000*Eigenverbrauch!F4639</f>
        <v>0</v>
      </c>
      <c r="J4639">
        <f t="shared" si="216"/>
        <v>0</v>
      </c>
      <c r="K4639">
        <f t="shared" si="217"/>
        <v>0</v>
      </c>
      <c r="L4639">
        <f t="shared" si="218"/>
        <v>0</v>
      </c>
    </row>
    <row r="4640" spans="2:12" x14ac:dyDescent="0.35">
      <c r="B4640" s="30">
        <v>41102</v>
      </c>
      <c r="C4640" s="31" t="s">
        <v>57</v>
      </c>
      <c r="D4640" s="32">
        <v>0</v>
      </c>
      <c r="E4640" s="32">
        <v>6.1835355784207915E-2</v>
      </c>
      <c r="F4640">
        <v>0</v>
      </c>
      <c r="G4640">
        <f>(D4640*Ergebnis!$C$2*Ergebnis!$C$6)</f>
        <v>0</v>
      </c>
      <c r="H4640">
        <f>Ergebnis!$C$3/1000*Eigenverbrauch!E4640</f>
        <v>0.18550606735262376</v>
      </c>
      <c r="I4640">
        <f>Ergebnis!$C$4/1000*Eigenverbrauch!F4640</f>
        <v>0</v>
      </c>
      <c r="J4640">
        <f t="shared" si="216"/>
        <v>0</v>
      </c>
      <c r="K4640">
        <f t="shared" si="217"/>
        <v>0</v>
      </c>
      <c r="L4640">
        <f t="shared" si="218"/>
        <v>0</v>
      </c>
    </row>
    <row r="4641" spans="2:12" x14ac:dyDescent="0.35">
      <c r="B4641" s="30">
        <v>41102</v>
      </c>
      <c r="C4641" s="31" t="s">
        <v>58</v>
      </c>
      <c r="D4641" s="32">
        <v>1.3146950419576377E-7</v>
      </c>
      <c r="E4641" s="32">
        <v>5.9997167022495572E-2</v>
      </c>
      <c r="F4641">
        <v>0</v>
      </c>
      <c r="G4641">
        <f>(D4641*Ergebnis!$C$2*Ergebnis!$C$6)</f>
        <v>8.6243994752421035E-4</v>
      </c>
      <c r="H4641">
        <f>Ergebnis!$C$3/1000*Eigenverbrauch!E4641</f>
        <v>0.17999150106748671</v>
      </c>
      <c r="I4641">
        <f>Ergebnis!$C$4/1000*Eigenverbrauch!F4641</f>
        <v>0</v>
      </c>
      <c r="J4641">
        <f t="shared" si="216"/>
        <v>7.3307395539557883E-4</v>
      </c>
      <c r="K4641">
        <f t="shared" si="217"/>
        <v>1.2936599212863152E-4</v>
      </c>
      <c r="L4641">
        <f t="shared" si="218"/>
        <v>0</v>
      </c>
    </row>
    <row r="4642" spans="2:12" x14ac:dyDescent="0.35">
      <c r="B4642" s="30">
        <v>41102</v>
      </c>
      <c r="C4642" s="31" t="s">
        <v>59</v>
      </c>
      <c r="D4642" s="32">
        <v>1.1122320054961615E-5</v>
      </c>
      <c r="E4642" s="32">
        <v>4.4082175340766673E-2</v>
      </c>
      <c r="F4642">
        <v>0</v>
      </c>
      <c r="G4642">
        <f>(D4642*Ergebnis!$C$2*Ergebnis!$C$6)</f>
        <v>7.2962419560548192E-2</v>
      </c>
      <c r="H4642">
        <f>Ergebnis!$C$3/1000*Eigenverbrauch!E4642</f>
        <v>0.13224652602230003</v>
      </c>
      <c r="I4642">
        <f>Ergebnis!$C$4/1000*Eigenverbrauch!F4642</f>
        <v>0</v>
      </c>
      <c r="J4642">
        <f t="shared" si="216"/>
        <v>6.2018056626465964E-2</v>
      </c>
      <c r="K4642">
        <f t="shared" si="217"/>
        <v>1.0944362934082227E-2</v>
      </c>
      <c r="L4642">
        <f t="shared" si="218"/>
        <v>0</v>
      </c>
    </row>
    <row r="4643" spans="2:12" x14ac:dyDescent="0.35">
      <c r="B4643" s="30">
        <v>41102</v>
      </c>
      <c r="C4643" s="31" t="s">
        <v>60</v>
      </c>
      <c r="D4643" s="32">
        <v>2.9620079295305579E-5</v>
      </c>
      <c r="E4643" s="32">
        <v>3.7137600884286727E-2</v>
      </c>
      <c r="F4643">
        <v>0</v>
      </c>
      <c r="G4643">
        <f>(D4643*Ergebnis!$C$2*Ergebnis!$C$6)</f>
        <v>0.1943077201772046</v>
      </c>
      <c r="H4643">
        <f>Ergebnis!$C$3/1000*Eigenverbrauch!E4643</f>
        <v>0.11141280265286019</v>
      </c>
      <c r="I4643">
        <f>Ergebnis!$C$4/1000*Eigenverbrauch!F4643</f>
        <v>0</v>
      </c>
      <c r="J4643">
        <f t="shared" si="216"/>
        <v>9.470088225493116E-2</v>
      </c>
      <c r="K4643">
        <f t="shared" si="217"/>
        <v>9.9606837922273442E-2</v>
      </c>
      <c r="L4643">
        <f t="shared" si="218"/>
        <v>0</v>
      </c>
    </row>
    <row r="4644" spans="2:12" x14ac:dyDescent="0.35">
      <c r="B4644" s="30">
        <v>41102</v>
      </c>
      <c r="C4644" s="31" t="s">
        <v>61</v>
      </c>
      <c r="D4644" s="32">
        <v>1.0036381950304606E-4</v>
      </c>
      <c r="E4644" s="32">
        <v>3.5559834232473178E-2</v>
      </c>
      <c r="F4644">
        <v>0</v>
      </c>
      <c r="G4644">
        <f>(D4644*Ergebnis!$C$2*Ergebnis!$C$6)</f>
        <v>0.65838665593998213</v>
      </c>
      <c r="H4644">
        <f>Ergebnis!$C$3/1000*Eigenverbrauch!E4644</f>
        <v>0.10667950269741953</v>
      </c>
      <c r="I4644">
        <f>Ergebnis!$C$4/1000*Eigenverbrauch!F4644</f>
        <v>0</v>
      </c>
      <c r="J4644">
        <f t="shared" si="216"/>
        <v>9.0677577292806608E-2</v>
      </c>
      <c r="K4644">
        <f t="shared" si="217"/>
        <v>0.56770907864717557</v>
      </c>
      <c r="L4644">
        <f t="shared" si="218"/>
        <v>0</v>
      </c>
    </row>
    <row r="4645" spans="2:12" x14ac:dyDescent="0.35">
      <c r="B4645" s="30">
        <v>41102</v>
      </c>
      <c r="C4645" s="31" t="s">
        <v>62</v>
      </c>
      <c r="D4645" s="32">
        <v>3.1104369997675749E-4</v>
      </c>
      <c r="E4645" s="32">
        <v>3.3650584059032027E-2</v>
      </c>
      <c r="F4645">
        <v>0</v>
      </c>
      <c r="G4645">
        <f>(D4645*Ergebnis!$C$2*Ergebnis!$C$6)</f>
        <v>2.0404466718475289</v>
      </c>
      <c r="H4645">
        <f>Ergebnis!$C$3/1000*Eigenverbrauch!E4645</f>
        <v>0.10095175217709608</v>
      </c>
      <c r="I4645">
        <f>Ergebnis!$C$4/1000*Eigenverbrauch!F4645</f>
        <v>0</v>
      </c>
      <c r="J4645">
        <f t="shared" si="216"/>
        <v>8.5808989350531661E-2</v>
      </c>
      <c r="K4645">
        <f t="shared" si="217"/>
        <v>1.9546376824969973</v>
      </c>
      <c r="L4645">
        <f t="shared" si="218"/>
        <v>0</v>
      </c>
    </row>
    <row r="4646" spans="2:12" x14ac:dyDescent="0.35">
      <c r="B4646" s="30">
        <v>41102</v>
      </c>
      <c r="C4646" s="31" t="s">
        <v>63</v>
      </c>
      <c r="D4646" s="32">
        <v>4.9107803902243637E-4</v>
      </c>
      <c r="E4646" s="32">
        <v>3.4178760968350624E-2</v>
      </c>
      <c r="F4646">
        <v>0</v>
      </c>
      <c r="G4646">
        <f>(D4646*Ergebnis!$C$2*Ergebnis!$C$6)</f>
        <v>3.2214719359871826</v>
      </c>
      <c r="H4646">
        <f>Ergebnis!$C$3/1000*Eigenverbrauch!E4646</f>
        <v>0.10253628290505187</v>
      </c>
      <c r="I4646">
        <f>Ergebnis!$C$4/1000*Eigenverbrauch!F4646</f>
        <v>0</v>
      </c>
      <c r="J4646">
        <f t="shared" si="216"/>
        <v>8.7155840469294088E-2</v>
      </c>
      <c r="K4646">
        <f t="shared" si="217"/>
        <v>3.1343160955178884</v>
      </c>
      <c r="L4646">
        <f t="shared" si="218"/>
        <v>0</v>
      </c>
    </row>
    <row r="4647" spans="2:12" x14ac:dyDescent="0.35">
      <c r="B4647" s="30">
        <v>41102</v>
      </c>
      <c r="C4647" s="31" t="s">
        <v>64</v>
      </c>
      <c r="D4647" s="32">
        <v>6.3428776994288189E-4</v>
      </c>
      <c r="E4647" s="32">
        <v>3.4830671601717322E-2</v>
      </c>
      <c r="F4647">
        <v>0</v>
      </c>
      <c r="G4647">
        <f>(D4647*Ergebnis!$C$2*Ergebnis!$C$6)</f>
        <v>4.160927770825305</v>
      </c>
      <c r="H4647">
        <f>Ergebnis!$C$3/1000*Eigenverbrauch!E4647</f>
        <v>0.10449201480515197</v>
      </c>
      <c r="I4647">
        <f>Ergebnis!$C$4/1000*Eigenverbrauch!F4647</f>
        <v>0</v>
      </c>
      <c r="J4647">
        <f t="shared" si="216"/>
        <v>8.8818212584379164E-2</v>
      </c>
      <c r="K4647">
        <f t="shared" si="217"/>
        <v>4.0721095582409257</v>
      </c>
      <c r="L4647">
        <f t="shared" si="218"/>
        <v>0</v>
      </c>
    </row>
    <row r="4648" spans="2:12" x14ac:dyDescent="0.35">
      <c r="B4648" s="30">
        <v>41102</v>
      </c>
      <c r="C4648" s="31" t="s">
        <v>65</v>
      </c>
      <c r="D4648" s="32">
        <v>7.2137316952215584E-4</v>
      </c>
      <c r="E4648" s="32">
        <v>3.2795496458945285E-2</v>
      </c>
      <c r="F4648">
        <v>0</v>
      </c>
      <c r="G4648">
        <f>(D4648*Ergebnis!$C$2*Ergebnis!$C$6)</f>
        <v>4.7322079920653426</v>
      </c>
      <c r="H4648">
        <f>Ergebnis!$C$3/1000*Eigenverbrauch!E4648</f>
        <v>9.8386489376835862E-2</v>
      </c>
      <c r="I4648">
        <f>Ergebnis!$C$4/1000*Eigenverbrauch!F4648</f>
        <v>0</v>
      </c>
      <c r="J4648">
        <f t="shared" si="216"/>
        <v>8.3628515970310485E-2</v>
      </c>
      <c r="K4648">
        <f t="shared" si="217"/>
        <v>4.6485794760950325</v>
      </c>
      <c r="L4648">
        <f t="shared" si="218"/>
        <v>0</v>
      </c>
    </row>
    <row r="4649" spans="2:12" x14ac:dyDescent="0.35">
      <c r="B4649" s="30">
        <v>41102</v>
      </c>
      <c r="C4649" s="31" t="s">
        <v>66</v>
      </c>
      <c r="D4649" s="32">
        <v>6.9239729079740946E-4</v>
      </c>
      <c r="E4649" s="32">
        <v>3.348829478003805E-2</v>
      </c>
      <c r="F4649">
        <v>0</v>
      </c>
      <c r="G4649">
        <f>(D4649*Ergebnis!$C$2*Ergebnis!$C$6)</f>
        <v>4.5421262276310062</v>
      </c>
      <c r="H4649">
        <f>Ergebnis!$C$3/1000*Eigenverbrauch!E4649</f>
        <v>0.10046488434011415</v>
      </c>
      <c r="I4649">
        <f>Ergebnis!$C$4/1000*Eigenverbrauch!F4649</f>
        <v>0</v>
      </c>
      <c r="J4649">
        <f t="shared" si="216"/>
        <v>8.5395151689097018E-2</v>
      </c>
      <c r="K4649">
        <f t="shared" si="217"/>
        <v>4.4567310759419092</v>
      </c>
      <c r="L4649">
        <f t="shared" si="218"/>
        <v>0</v>
      </c>
    </row>
    <row r="4650" spans="2:12" x14ac:dyDescent="0.35">
      <c r="B4650" s="30">
        <v>41102</v>
      </c>
      <c r="C4650" s="31" t="s">
        <v>67</v>
      </c>
      <c r="D4650" s="32">
        <v>5.3367415838186387E-4</v>
      </c>
      <c r="E4650" s="32">
        <v>3.6865152369900879E-2</v>
      </c>
      <c r="F4650">
        <v>0</v>
      </c>
      <c r="G4650">
        <f>(D4650*Ergebnis!$C$2*Ergebnis!$C$6)</f>
        <v>3.5009024789850272</v>
      </c>
      <c r="H4650">
        <f>Ergebnis!$C$3/1000*Eigenverbrauch!E4650</f>
        <v>0.11059545710970264</v>
      </c>
      <c r="I4650">
        <f>Ergebnis!$C$4/1000*Eigenverbrauch!F4650</f>
        <v>0</v>
      </c>
      <c r="J4650">
        <f t="shared" si="216"/>
        <v>9.4006138543247242E-2</v>
      </c>
      <c r="K4650">
        <f t="shared" si="217"/>
        <v>3.4068963404417798</v>
      </c>
      <c r="L4650">
        <f t="shared" si="218"/>
        <v>0</v>
      </c>
    </row>
    <row r="4651" spans="2:12" x14ac:dyDescent="0.35">
      <c r="B4651" s="30">
        <v>41102</v>
      </c>
      <c r="C4651" s="31" t="s">
        <v>68</v>
      </c>
      <c r="D4651" s="32">
        <v>4.3877947025336157E-4</v>
      </c>
      <c r="E4651" s="32">
        <v>3.9255746659837727E-2</v>
      </c>
      <c r="F4651">
        <v>0</v>
      </c>
      <c r="G4651">
        <f>(D4651*Ergebnis!$C$2*Ergebnis!$C$6)</f>
        <v>2.8783933248620519</v>
      </c>
      <c r="H4651">
        <f>Ergebnis!$C$3/1000*Eigenverbrauch!E4651</f>
        <v>0.11776723997951319</v>
      </c>
      <c r="I4651">
        <f>Ergebnis!$C$4/1000*Eigenverbrauch!F4651</f>
        <v>0</v>
      </c>
      <c r="J4651">
        <f t="shared" si="216"/>
        <v>0.10010215398258621</v>
      </c>
      <c r="K4651">
        <f t="shared" si="217"/>
        <v>2.7782911708794655</v>
      </c>
      <c r="L4651">
        <f t="shared" si="218"/>
        <v>0</v>
      </c>
    </row>
    <row r="4652" spans="2:12" x14ac:dyDescent="0.35">
      <c r="B4652" s="30">
        <v>41102</v>
      </c>
      <c r="C4652" s="31" t="s">
        <v>69</v>
      </c>
      <c r="D4652" s="32">
        <v>3.8056477379547741E-4</v>
      </c>
      <c r="E4652" s="32">
        <v>4.0334322983861366E-2</v>
      </c>
      <c r="F4652">
        <v>0</v>
      </c>
      <c r="G4652">
        <f>(D4652*Ergebnis!$C$2*Ergebnis!$C$6)</f>
        <v>2.4965049160983317</v>
      </c>
      <c r="H4652">
        <f>Ergebnis!$C$3/1000*Eigenverbrauch!E4652</f>
        <v>0.12100296895158411</v>
      </c>
      <c r="I4652">
        <f>Ergebnis!$C$4/1000*Eigenverbrauch!F4652</f>
        <v>0</v>
      </c>
      <c r="J4652">
        <f t="shared" si="216"/>
        <v>0.10285252360884649</v>
      </c>
      <c r="K4652">
        <f t="shared" si="217"/>
        <v>2.3936523924894852</v>
      </c>
      <c r="L4652">
        <f t="shared" si="218"/>
        <v>0</v>
      </c>
    </row>
    <row r="4653" spans="2:12" x14ac:dyDescent="0.35">
      <c r="B4653" s="30">
        <v>41102</v>
      </c>
      <c r="C4653" s="31" t="s">
        <v>70</v>
      </c>
      <c r="D4653" s="32">
        <v>1.9241876634091987E-4</v>
      </c>
      <c r="E4653" s="32">
        <v>4.0174032673846678E-2</v>
      </c>
      <c r="F4653">
        <v>0</v>
      </c>
      <c r="G4653">
        <f>(D4653*Ergebnis!$C$2*Ergebnis!$C$6)</f>
        <v>1.2622671071964344</v>
      </c>
      <c r="H4653">
        <f>Ergebnis!$C$3/1000*Eigenverbrauch!E4653</f>
        <v>0.12052209802154004</v>
      </c>
      <c r="I4653">
        <f>Ergebnis!$C$4/1000*Eigenverbrauch!F4653</f>
        <v>0</v>
      </c>
      <c r="J4653">
        <f t="shared" si="216"/>
        <v>0.10244378331830903</v>
      </c>
      <c r="K4653">
        <f t="shared" si="217"/>
        <v>1.1598233238781255</v>
      </c>
      <c r="L4653">
        <f t="shared" si="218"/>
        <v>0</v>
      </c>
    </row>
    <row r="4654" spans="2:12" x14ac:dyDescent="0.35">
      <c r="B4654" s="30">
        <v>41102</v>
      </c>
      <c r="C4654" s="31" t="s">
        <v>71</v>
      </c>
      <c r="D4654" s="32">
        <v>1.0225698036346506E-4</v>
      </c>
      <c r="E4654" s="32">
        <v>3.9181120481396534E-2</v>
      </c>
      <c r="F4654">
        <v>0</v>
      </c>
      <c r="G4654">
        <f>(D4654*Ergebnis!$C$2*Ergebnis!$C$6)</f>
        <v>0.67080579118433081</v>
      </c>
      <c r="H4654">
        <f>Ergebnis!$C$3/1000*Eigenverbrauch!E4654</f>
        <v>0.1175433614441896</v>
      </c>
      <c r="I4654">
        <f>Ergebnis!$C$4/1000*Eigenverbrauch!F4654</f>
        <v>0</v>
      </c>
      <c r="J4654">
        <f t="shared" si="216"/>
        <v>9.9911857227561157E-2</v>
      </c>
      <c r="K4654">
        <f t="shared" si="217"/>
        <v>0.57089393395676968</v>
      </c>
      <c r="L4654">
        <f t="shared" si="218"/>
        <v>0</v>
      </c>
    </row>
    <row r="4655" spans="2:12" x14ac:dyDescent="0.35">
      <c r="B4655" s="30">
        <v>41102</v>
      </c>
      <c r="C4655" s="31" t="s">
        <v>72</v>
      </c>
      <c r="D4655" s="32">
        <v>5.9792330508233364E-5</v>
      </c>
      <c r="E4655" s="32">
        <v>3.5370054508855123E-2</v>
      </c>
      <c r="F4655">
        <v>0</v>
      </c>
      <c r="G4655">
        <f>(D4655*Ergebnis!$C$2*Ergebnis!$C$6)</f>
        <v>0.39223768813401089</v>
      </c>
      <c r="H4655">
        <f>Ergebnis!$C$3/1000*Eigenverbrauch!E4655</f>
        <v>0.10611016352656537</v>
      </c>
      <c r="I4655">
        <f>Ergebnis!$C$4/1000*Eigenverbrauch!F4655</f>
        <v>0</v>
      </c>
      <c r="J4655">
        <f t="shared" si="216"/>
        <v>9.0193638997580566E-2</v>
      </c>
      <c r="K4655">
        <f t="shared" si="217"/>
        <v>0.30204404913643035</v>
      </c>
      <c r="L4655">
        <f t="shared" si="218"/>
        <v>0</v>
      </c>
    </row>
    <row r="4656" spans="2:12" x14ac:dyDescent="0.35">
      <c r="B4656" s="30">
        <v>41102</v>
      </c>
      <c r="C4656" s="31" t="s">
        <v>73</v>
      </c>
      <c r="D4656" s="32">
        <v>1.0543854236500254E-5</v>
      </c>
      <c r="E4656" s="32">
        <v>3.7318343093905075E-2</v>
      </c>
      <c r="F4656">
        <v>0</v>
      </c>
      <c r="G4656">
        <f>(D4656*Ergebnis!$C$2*Ergebnis!$C$6)</f>
        <v>6.916768379144167E-2</v>
      </c>
      <c r="H4656">
        <f>Ergebnis!$C$3/1000*Eigenverbrauch!E4656</f>
        <v>0.11195502928171522</v>
      </c>
      <c r="I4656">
        <f>Ergebnis!$C$4/1000*Eigenverbrauch!F4656</f>
        <v>0</v>
      </c>
      <c r="J4656">
        <f t="shared" si="216"/>
        <v>5.8792531222725417E-2</v>
      </c>
      <c r="K4656">
        <f t="shared" si="217"/>
        <v>1.0375152568716253E-2</v>
      </c>
      <c r="L4656">
        <f t="shared" si="218"/>
        <v>0</v>
      </c>
    </row>
    <row r="4657" spans="2:12" x14ac:dyDescent="0.35">
      <c r="B4657" s="30">
        <v>41102</v>
      </c>
      <c r="C4657" s="31" t="s">
        <v>74</v>
      </c>
      <c r="D4657" s="32">
        <v>0</v>
      </c>
      <c r="E4657" s="32">
        <v>3.7969163144574325E-2</v>
      </c>
      <c r="F4657">
        <v>0</v>
      </c>
      <c r="G4657">
        <f>(D4657*Ergebnis!$C$2*Ergebnis!$C$6)</f>
        <v>0</v>
      </c>
      <c r="H4657">
        <f>Ergebnis!$C$3/1000*Eigenverbrauch!E4657</f>
        <v>0.11390748943372297</v>
      </c>
      <c r="I4657">
        <f>Ergebnis!$C$4/1000*Eigenverbrauch!F4657</f>
        <v>0</v>
      </c>
      <c r="J4657">
        <f t="shared" si="216"/>
        <v>0</v>
      </c>
      <c r="K4657">
        <f t="shared" si="217"/>
        <v>0</v>
      </c>
      <c r="L4657">
        <f t="shared" si="218"/>
        <v>0</v>
      </c>
    </row>
    <row r="4658" spans="2:12" x14ac:dyDescent="0.35">
      <c r="B4658" s="30">
        <v>41102</v>
      </c>
      <c r="C4658" s="31" t="s">
        <v>75</v>
      </c>
      <c r="D4658" s="32">
        <v>0</v>
      </c>
      <c r="E4658" s="32">
        <v>3.6268014255313369E-2</v>
      </c>
      <c r="F4658">
        <v>0</v>
      </c>
      <c r="G4658">
        <f>(D4658*Ergebnis!$C$2*Ergebnis!$C$6)</f>
        <v>0</v>
      </c>
      <c r="H4658">
        <f>Ergebnis!$C$3/1000*Eigenverbrauch!E4658</f>
        <v>0.10880404276594011</v>
      </c>
      <c r="I4658">
        <f>Ergebnis!$C$4/1000*Eigenverbrauch!F4658</f>
        <v>0</v>
      </c>
      <c r="J4658">
        <f t="shared" si="216"/>
        <v>0</v>
      </c>
      <c r="K4658">
        <f t="shared" si="217"/>
        <v>0</v>
      </c>
      <c r="L4658">
        <f t="shared" si="218"/>
        <v>0</v>
      </c>
    </row>
    <row r="4659" spans="2:12" x14ac:dyDescent="0.35">
      <c r="B4659" s="30">
        <v>41102</v>
      </c>
      <c r="C4659" s="31" t="s">
        <v>76</v>
      </c>
      <c r="D4659" s="32">
        <v>0</v>
      </c>
      <c r="E4659" s="32">
        <v>3.6420676843219549E-2</v>
      </c>
      <c r="F4659">
        <v>0</v>
      </c>
      <c r="G4659">
        <f>(D4659*Ergebnis!$C$2*Ergebnis!$C$6)</f>
        <v>0</v>
      </c>
      <c r="H4659">
        <f>Ergebnis!$C$3/1000*Eigenverbrauch!E4659</f>
        <v>0.10926203052965865</v>
      </c>
      <c r="I4659">
        <f>Ergebnis!$C$4/1000*Eigenverbrauch!F4659</f>
        <v>0</v>
      </c>
      <c r="J4659">
        <f t="shared" si="216"/>
        <v>0</v>
      </c>
      <c r="K4659">
        <f t="shared" si="217"/>
        <v>0</v>
      </c>
      <c r="L4659">
        <f t="shared" si="218"/>
        <v>0</v>
      </c>
    </row>
    <row r="4660" spans="2:12" x14ac:dyDescent="0.35">
      <c r="B4660" s="30">
        <v>41103</v>
      </c>
      <c r="C4660" s="31" t="s">
        <v>53</v>
      </c>
      <c r="D4660" s="32">
        <v>0</v>
      </c>
      <c r="E4660" s="32">
        <v>4.6727425720170364E-2</v>
      </c>
      <c r="F4660">
        <v>0</v>
      </c>
      <c r="G4660">
        <f>(D4660*Ergebnis!$C$2*Ergebnis!$C$6)</f>
        <v>0</v>
      </c>
      <c r="H4660">
        <f>Ergebnis!$C$3/1000*Eigenverbrauch!E4660</f>
        <v>0.1401822771605111</v>
      </c>
      <c r="I4660">
        <f>Ergebnis!$C$4/1000*Eigenverbrauch!F4660</f>
        <v>0</v>
      </c>
      <c r="J4660">
        <f t="shared" si="216"/>
        <v>0</v>
      </c>
      <c r="K4660">
        <f t="shared" si="217"/>
        <v>0</v>
      </c>
      <c r="L4660">
        <f t="shared" si="218"/>
        <v>0</v>
      </c>
    </row>
    <row r="4661" spans="2:12" x14ac:dyDescent="0.35">
      <c r="B4661" s="30">
        <v>41103</v>
      </c>
      <c r="C4661" s="31" t="s">
        <v>54</v>
      </c>
      <c r="D4661" s="32">
        <v>0</v>
      </c>
      <c r="E4661" s="32">
        <v>5.3899024220591119E-2</v>
      </c>
      <c r="F4661">
        <v>0</v>
      </c>
      <c r="G4661">
        <f>(D4661*Ergebnis!$C$2*Ergebnis!$C$6)</f>
        <v>0</v>
      </c>
      <c r="H4661">
        <f>Ergebnis!$C$3/1000*Eigenverbrauch!E4661</f>
        <v>0.16169707266177336</v>
      </c>
      <c r="I4661">
        <f>Ergebnis!$C$4/1000*Eigenverbrauch!F4661</f>
        <v>0</v>
      </c>
      <c r="J4661">
        <f t="shared" si="216"/>
        <v>0</v>
      </c>
      <c r="K4661">
        <f t="shared" si="217"/>
        <v>0</v>
      </c>
      <c r="L4661">
        <f t="shared" si="218"/>
        <v>0</v>
      </c>
    </row>
    <row r="4662" spans="2:12" x14ac:dyDescent="0.35">
      <c r="B4662" s="30">
        <v>41103</v>
      </c>
      <c r="C4662" s="31" t="s">
        <v>55</v>
      </c>
      <c r="D4662" s="32">
        <v>0</v>
      </c>
      <c r="E4662" s="32">
        <v>5.5707195597985183E-2</v>
      </c>
      <c r="F4662">
        <v>0</v>
      </c>
      <c r="G4662">
        <f>(D4662*Ergebnis!$C$2*Ergebnis!$C$6)</f>
        <v>0</v>
      </c>
      <c r="H4662">
        <f>Ergebnis!$C$3/1000*Eigenverbrauch!E4662</f>
        <v>0.16712158679395556</v>
      </c>
      <c r="I4662">
        <f>Ergebnis!$C$4/1000*Eigenverbrauch!F4662</f>
        <v>0</v>
      </c>
      <c r="J4662">
        <f t="shared" si="216"/>
        <v>0</v>
      </c>
      <c r="K4662">
        <f t="shared" si="217"/>
        <v>0</v>
      </c>
      <c r="L4662">
        <f t="shared" si="218"/>
        <v>0</v>
      </c>
    </row>
    <row r="4663" spans="2:12" x14ac:dyDescent="0.35">
      <c r="B4663" s="30">
        <v>41103</v>
      </c>
      <c r="C4663" s="31" t="s">
        <v>56</v>
      </c>
      <c r="D4663" s="32">
        <v>0</v>
      </c>
      <c r="E4663" s="32">
        <v>5.8944782259602736E-2</v>
      </c>
      <c r="F4663">
        <v>0</v>
      </c>
      <c r="G4663">
        <f>(D4663*Ergebnis!$C$2*Ergebnis!$C$6)</f>
        <v>0</v>
      </c>
      <c r="H4663">
        <f>Ergebnis!$C$3/1000*Eigenverbrauch!E4663</f>
        <v>0.17683434677880822</v>
      </c>
      <c r="I4663">
        <f>Ergebnis!$C$4/1000*Eigenverbrauch!F4663</f>
        <v>0</v>
      </c>
      <c r="J4663">
        <f t="shared" si="216"/>
        <v>0</v>
      </c>
      <c r="K4663">
        <f t="shared" si="217"/>
        <v>0</v>
      </c>
      <c r="L4663">
        <f t="shared" si="218"/>
        <v>0</v>
      </c>
    </row>
    <row r="4664" spans="2:12" x14ac:dyDescent="0.35">
      <c r="B4664" s="30">
        <v>41103</v>
      </c>
      <c r="C4664" s="31" t="s">
        <v>57</v>
      </c>
      <c r="D4664" s="32">
        <v>0</v>
      </c>
      <c r="E4664" s="32">
        <v>6.1835355784207915E-2</v>
      </c>
      <c r="F4664">
        <v>0</v>
      </c>
      <c r="G4664">
        <f>(D4664*Ergebnis!$C$2*Ergebnis!$C$6)</f>
        <v>0</v>
      </c>
      <c r="H4664">
        <f>Ergebnis!$C$3/1000*Eigenverbrauch!E4664</f>
        <v>0.18550606735262376</v>
      </c>
      <c r="I4664">
        <f>Ergebnis!$C$4/1000*Eigenverbrauch!F4664</f>
        <v>0</v>
      </c>
      <c r="J4664">
        <f t="shared" si="216"/>
        <v>0</v>
      </c>
      <c r="K4664">
        <f t="shared" si="217"/>
        <v>0</v>
      </c>
      <c r="L4664">
        <f t="shared" si="218"/>
        <v>0</v>
      </c>
    </row>
    <row r="4665" spans="2:12" x14ac:dyDescent="0.35">
      <c r="B4665" s="30">
        <v>41103</v>
      </c>
      <c r="C4665" s="31" t="s">
        <v>58</v>
      </c>
      <c r="D4665" s="32">
        <v>0</v>
      </c>
      <c r="E4665" s="32">
        <v>5.9997167022495572E-2</v>
      </c>
      <c r="F4665">
        <v>0</v>
      </c>
      <c r="G4665">
        <f>(D4665*Ergebnis!$C$2*Ergebnis!$C$6)</f>
        <v>0</v>
      </c>
      <c r="H4665">
        <f>Ergebnis!$C$3/1000*Eigenverbrauch!E4665</f>
        <v>0.17999150106748671</v>
      </c>
      <c r="I4665">
        <f>Ergebnis!$C$4/1000*Eigenverbrauch!F4665</f>
        <v>0</v>
      </c>
      <c r="J4665">
        <f t="shared" si="216"/>
        <v>0</v>
      </c>
      <c r="K4665">
        <f t="shared" si="217"/>
        <v>0</v>
      </c>
      <c r="L4665">
        <f t="shared" si="218"/>
        <v>0</v>
      </c>
    </row>
    <row r="4666" spans="2:12" x14ac:dyDescent="0.35">
      <c r="B4666" s="30">
        <v>41103</v>
      </c>
      <c r="C4666" s="31" t="s">
        <v>59</v>
      </c>
      <c r="D4666" s="32">
        <v>1.1306377360835684E-6</v>
      </c>
      <c r="E4666" s="32">
        <v>4.4082175340766673E-2</v>
      </c>
      <c r="F4666">
        <v>0</v>
      </c>
      <c r="G4666">
        <f>(D4666*Ergebnis!$C$2*Ergebnis!$C$6)</f>
        <v>7.4169835487082085E-3</v>
      </c>
      <c r="H4666">
        <f>Ergebnis!$C$3/1000*Eigenverbrauch!E4666</f>
        <v>0.13224652602230003</v>
      </c>
      <c r="I4666">
        <f>Ergebnis!$C$4/1000*Eigenverbrauch!F4666</f>
        <v>0</v>
      </c>
      <c r="J4666">
        <f t="shared" si="216"/>
        <v>6.3044360164019771E-3</v>
      </c>
      <c r="K4666">
        <f t="shared" si="217"/>
        <v>1.1125475323062314E-3</v>
      </c>
      <c r="L4666">
        <f t="shared" si="218"/>
        <v>0</v>
      </c>
    </row>
    <row r="4667" spans="2:12" x14ac:dyDescent="0.35">
      <c r="B4667" s="30">
        <v>41103</v>
      </c>
      <c r="C4667" s="31" t="s">
        <v>60</v>
      </c>
      <c r="D4667" s="32">
        <v>1.3409889427967905E-5</v>
      </c>
      <c r="E4667" s="32">
        <v>3.7137600884286727E-2</v>
      </c>
      <c r="F4667">
        <v>0</v>
      </c>
      <c r="G4667">
        <f>(D4667*Ergebnis!$C$2*Ergebnis!$C$6)</f>
        <v>8.7968874647469456E-2</v>
      </c>
      <c r="H4667">
        <f>Ergebnis!$C$3/1000*Eigenverbrauch!E4667</f>
        <v>0.11141280265286019</v>
      </c>
      <c r="I4667">
        <f>Ergebnis!$C$4/1000*Eigenverbrauch!F4667</f>
        <v>0</v>
      </c>
      <c r="J4667">
        <f t="shared" si="216"/>
        <v>7.4773543450349034E-2</v>
      </c>
      <c r="K4667">
        <f t="shared" si="217"/>
        <v>1.3195331197120422E-2</v>
      </c>
      <c r="L4667">
        <f t="shared" si="218"/>
        <v>0</v>
      </c>
    </row>
    <row r="4668" spans="2:12" x14ac:dyDescent="0.35">
      <c r="B4668" s="30">
        <v>41103</v>
      </c>
      <c r="C4668" s="31" t="s">
        <v>61</v>
      </c>
      <c r="D4668" s="32">
        <v>4.6132649022293507E-5</v>
      </c>
      <c r="E4668" s="32">
        <v>3.5559834232473178E-2</v>
      </c>
      <c r="F4668">
        <v>0</v>
      </c>
      <c r="G4668">
        <f>(D4668*Ergebnis!$C$2*Ergebnis!$C$6)</f>
        <v>0.30263017758624539</v>
      </c>
      <c r="H4668">
        <f>Ergebnis!$C$3/1000*Eigenverbrauch!E4668</f>
        <v>0.10667950269741953</v>
      </c>
      <c r="I4668">
        <f>Ergebnis!$C$4/1000*Eigenverbrauch!F4668</f>
        <v>0</v>
      </c>
      <c r="J4668">
        <f t="shared" si="216"/>
        <v>9.0677577292806608E-2</v>
      </c>
      <c r="K4668">
        <f t="shared" si="217"/>
        <v>0.21195260029343876</v>
      </c>
      <c r="L4668">
        <f t="shared" si="218"/>
        <v>0</v>
      </c>
    </row>
    <row r="4669" spans="2:12" x14ac:dyDescent="0.35">
      <c r="B4669" s="30">
        <v>41103</v>
      </c>
      <c r="C4669" s="31" t="s">
        <v>62</v>
      </c>
      <c r="D4669" s="32">
        <v>1.0634568194395332E-4</v>
      </c>
      <c r="E4669" s="32">
        <v>3.3650584059032027E-2</v>
      </c>
      <c r="F4669">
        <v>0</v>
      </c>
      <c r="G4669">
        <f>(D4669*Ergebnis!$C$2*Ergebnis!$C$6)</f>
        <v>0.69762767355233379</v>
      </c>
      <c r="H4669">
        <f>Ergebnis!$C$3/1000*Eigenverbrauch!E4669</f>
        <v>0.10095175217709608</v>
      </c>
      <c r="I4669">
        <f>Ergebnis!$C$4/1000*Eigenverbrauch!F4669</f>
        <v>0</v>
      </c>
      <c r="J4669">
        <f t="shared" si="216"/>
        <v>8.5808989350531661E-2</v>
      </c>
      <c r="K4669">
        <f t="shared" si="217"/>
        <v>0.61181868420180208</v>
      </c>
      <c r="L4669">
        <f t="shared" si="218"/>
        <v>0</v>
      </c>
    </row>
    <row r="4670" spans="2:12" x14ac:dyDescent="0.35">
      <c r="B4670" s="30">
        <v>41103</v>
      </c>
      <c r="C4670" s="31" t="s">
        <v>63</v>
      </c>
      <c r="D4670" s="32">
        <v>1.8739663128064169E-4</v>
      </c>
      <c r="E4670" s="32">
        <v>3.4178760968350624E-2</v>
      </c>
      <c r="F4670">
        <v>0</v>
      </c>
      <c r="G4670">
        <f>(D4670*Ergebnis!$C$2*Ergebnis!$C$6)</f>
        <v>1.2293219012010095</v>
      </c>
      <c r="H4670">
        <f>Ergebnis!$C$3/1000*Eigenverbrauch!E4670</f>
        <v>0.10253628290505187</v>
      </c>
      <c r="I4670">
        <f>Ergebnis!$C$4/1000*Eigenverbrauch!F4670</f>
        <v>0</v>
      </c>
      <c r="J4670">
        <f t="shared" si="216"/>
        <v>8.7155840469294088E-2</v>
      </c>
      <c r="K4670">
        <f t="shared" si="217"/>
        <v>1.1421660607317154</v>
      </c>
      <c r="L4670">
        <f t="shared" si="218"/>
        <v>0</v>
      </c>
    </row>
    <row r="4671" spans="2:12" x14ac:dyDescent="0.35">
      <c r="B4671" s="30">
        <v>41103</v>
      </c>
      <c r="C4671" s="31" t="s">
        <v>64</v>
      </c>
      <c r="D4671" s="32">
        <v>2.720235511314548E-4</v>
      </c>
      <c r="E4671" s="32">
        <v>3.4830671601717322E-2</v>
      </c>
      <c r="F4671">
        <v>0</v>
      </c>
      <c r="G4671">
        <f>(D4671*Ergebnis!$C$2*Ergebnis!$C$6)</f>
        <v>1.7844744954223435</v>
      </c>
      <c r="H4671">
        <f>Ergebnis!$C$3/1000*Eigenverbrauch!E4671</f>
        <v>0.10449201480515197</v>
      </c>
      <c r="I4671">
        <f>Ergebnis!$C$4/1000*Eigenverbrauch!F4671</f>
        <v>0</v>
      </c>
      <c r="J4671">
        <f t="shared" si="216"/>
        <v>8.8818212584379164E-2</v>
      </c>
      <c r="K4671">
        <f t="shared" si="217"/>
        <v>1.6956562828379642</v>
      </c>
      <c r="L4671">
        <f t="shared" si="218"/>
        <v>0</v>
      </c>
    </row>
    <row r="4672" spans="2:12" x14ac:dyDescent="0.35">
      <c r="B4672" s="30">
        <v>41103</v>
      </c>
      <c r="C4672" s="31" t="s">
        <v>65</v>
      </c>
      <c r="D4672" s="32">
        <v>1.8996028661245908E-4</v>
      </c>
      <c r="E4672" s="32">
        <v>3.2795496458945285E-2</v>
      </c>
      <c r="F4672">
        <v>0</v>
      </c>
      <c r="G4672">
        <f>(D4672*Ergebnis!$C$2*Ergebnis!$C$6)</f>
        <v>1.2461394801777317</v>
      </c>
      <c r="H4672">
        <f>Ergebnis!$C$3/1000*Eigenverbrauch!E4672</f>
        <v>9.8386489376835862E-2</v>
      </c>
      <c r="I4672">
        <f>Ergebnis!$C$4/1000*Eigenverbrauch!F4672</f>
        <v>0</v>
      </c>
      <c r="J4672">
        <f t="shared" si="216"/>
        <v>8.3628515970310485E-2</v>
      </c>
      <c r="K4672">
        <f t="shared" si="217"/>
        <v>1.1625109642074212</v>
      </c>
      <c r="L4672">
        <f t="shared" si="218"/>
        <v>0</v>
      </c>
    </row>
    <row r="4673" spans="2:12" x14ac:dyDescent="0.35">
      <c r="B4673" s="30">
        <v>41103</v>
      </c>
      <c r="C4673" s="31" t="s">
        <v>66</v>
      </c>
      <c r="D4673" s="32">
        <v>1.4276273460617987E-4</v>
      </c>
      <c r="E4673" s="32">
        <v>3.348829478003805E-2</v>
      </c>
      <c r="F4673">
        <v>0</v>
      </c>
      <c r="G4673">
        <f>(D4673*Ergebnis!$C$2*Ergebnis!$C$6)</f>
        <v>0.93652353901653995</v>
      </c>
      <c r="H4673">
        <f>Ergebnis!$C$3/1000*Eigenverbrauch!E4673</f>
        <v>0.10046488434011415</v>
      </c>
      <c r="I4673">
        <f>Ergebnis!$C$4/1000*Eigenverbrauch!F4673</f>
        <v>0</v>
      </c>
      <c r="J4673">
        <f t="shared" si="216"/>
        <v>8.5395151689097018E-2</v>
      </c>
      <c r="K4673">
        <f t="shared" si="217"/>
        <v>0.85112838732744289</v>
      </c>
      <c r="L4673">
        <f t="shared" si="218"/>
        <v>0</v>
      </c>
    </row>
    <row r="4674" spans="2:12" x14ac:dyDescent="0.35">
      <c r="B4674" s="30">
        <v>41103</v>
      </c>
      <c r="C4674" s="31" t="s">
        <v>67</v>
      </c>
      <c r="D4674" s="32">
        <v>6.0804645690540744E-5</v>
      </c>
      <c r="E4674" s="32">
        <v>3.6865152369900879E-2</v>
      </c>
      <c r="F4674">
        <v>0</v>
      </c>
      <c r="G4674">
        <f>(D4674*Ergebnis!$C$2*Ergebnis!$C$6)</f>
        <v>0.39887847572994728</v>
      </c>
      <c r="H4674">
        <f>Ergebnis!$C$3/1000*Eigenverbrauch!E4674</f>
        <v>0.11059545710970264</v>
      </c>
      <c r="I4674">
        <f>Ergebnis!$C$4/1000*Eigenverbrauch!F4674</f>
        <v>0</v>
      </c>
      <c r="J4674">
        <f t="shared" si="216"/>
        <v>9.4006138543247242E-2</v>
      </c>
      <c r="K4674">
        <f t="shared" si="217"/>
        <v>0.30487233718670004</v>
      </c>
      <c r="L4674">
        <f t="shared" si="218"/>
        <v>0</v>
      </c>
    </row>
    <row r="4675" spans="2:12" x14ac:dyDescent="0.35">
      <c r="B4675" s="30">
        <v>41103</v>
      </c>
      <c r="C4675" s="31" t="s">
        <v>68</v>
      </c>
      <c r="D4675" s="32">
        <v>1.4591800270687821E-4</v>
      </c>
      <c r="E4675" s="32">
        <v>3.9255746659837727E-2</v>
      </c>
      <c r="F4675">
        <v>0</v>
      </c>
      <c r="G4675">
        <f>(D4675*Ergebnis!$C$2*Ergebnis!$C$6)</f>
        <v>0.95722209775712108</v>
      </c>
      <c r="H4675">
        <f>Ergebnis!$C$3/1000*Eigenverbrauch!E4675</f>
        <v>0.11776723997951319</v>
      </c>
      <c r="I4675">
        <f>Ergebnis!$C$4/1000*Eigenverbrauch!F4675</f>
        <v>0</v>
      </c>
      <c r="J4675">
        <f t="shared" si="216"/>
        <v>0.10010215398258621</v>
      </c>
      <c r="K4675">
        <f t="shared" si="217"/>
        <v>0.85711994377453493</v>
      </c>
      <c r="L4675">
        <f t="shared" si="218"/>
        <v>0</v>
      </c>
    </row>
    <row r="4676" spans="2:12" x14ac:dyDescent="0.35">
      <c r="B4676" s="30">
        <v>41103</v>
      </c>
      <c r="C4676" s="31" t="s">
        <v>69</v>
      </c>
      <c r="D4676" s="32">
        <v>1.1848031718122232E-4</v>
      </c>
      <c r="E4676" s="32">
        <v>4.0334322983861366E-2</v>
      </c>
      <c r="F4676">
        <v>0</v>
      </c>
      <c r="G4676">
        <f>(D4676*Ergebnis!$C$2*Ergebnis!$C$6)</f>
        <v>0.77723088070881841</v>
      </c>
      <c r="H4676">
        <f>Ergebnis!$C$3/1000*Eigenverbrauch!E4676</f>
        <v>0.12100296895158411</v>
      </c>
      <c r="I4676">
        <f>Ergebnis!$C$4/1000*Eigenverbrauch!F4676</f>
        <v>0</v>
      </c>
      <c r="J4676">
        <f t="shared" si="216"/>
        <v>0.10285252360884649</v>
      </c>
      <c r="K4676">
        <f t="shared" si="217"/>
        <v>0.67437835709997196</v>
      </c>
      <c r="L4676">
        <f t="shared" si="218"/>
        <v>0</v>
      </c>
    </row>
    <row r="4677" spans="2:12" x14ac:dyDescent="0.35">
      <c r="B4677" s="30">
        <v>41103</v>
      </c>
      <c r="C4677" s="31" t="s">
        <v>70</v>
      </c>
      <c r="D4677" s="32">
        <v>1.4378819673890685E-4</v>
      </c>
      <c r="E4677" s="32">
        <v>4.0174032673846678E-2</v>
      </c>
      <c r="F4677">
        <v>0</v>
      </c>
      <c r="G4677">
        <f>(D4677*Ergebnis!$C$2*Ergebnis!$C$6)</f>
        <v>0.94325057060722894</v>
      </c>
      <c r="H4677">
        <f>Ergebnis!$C$3/1000*Eigenverbrauch!E4677</f>
        <v>0.12052209802154004</v>
      </c>
      <c r="I4677">
        <f>Ergebnis!$C$4/1000*Eigenverbrauch!F4677</f>
        <v>0</v>
      </c>
      <c r="J4677">
        <f t="shared" ref="J4677:J4740" si="219">MIN(G4677,H4677)*0.85</f>
        <v>0.10244378331830903</v>
      </c>
      <c r="K4677">
        <f t="shared" ref="K4677:K4740" si="220">G4677-J4677</f>
        <v>0.84080678728891989</v>
      </c>
      <c r="L4677">
        <f t="shared" ref="L4677:L4740" si="221">MIN(I4677,K4677)*0.9</f>
        <v>0</v>
      </c>
    </row>
    <row r="4678" spans="2:12" x14ac:dyDescent="0.35">
      <c r="B4678" s="30">
        <v>41103</v>
      </c>
      <c r="C4678" s="31" t="s">
        <v>71</v>
      </c>
      <c r="D4678" s="32">
        <v>1.2202999379450793E-4</v>
      </c>
      <c r="E4678" s="32">
        <v>3.9181120481396534E-2</v>
      </c>
      <c r="F4678">
        <v>0</v>
      </c>
      <c r="G4678">
        <f>(D4678*Ergebnis!$C$2*Ergebnis!$C$6)</f>
        <v>0.80051675929197197</v>
      </c>
      <c r="H4678">
        <f>Ergebnis!$C$3/1000*Eigenverbrauch!E4678</f>
        <v>0.1175433614441896</v>
      </c>
      <c r="I4678">
        <f>Ergebnis!$C$4/1000*Eigenverbrauch!F4678</f>
        <v>0</v>
      </c>
      <c r="J4678">
        <f t="shared" si="219"/>
        <v>9.9911857227561157E-2</v>
      </c>
      <c r="K4678">
        <f t="shared" si="220"/>
        <v>0.70060490206441084</v>
      </c>
      <c r="L4678">
        <f t="shared" si="221"/>
        <v>0</v>
      </c>
    </row>
    <row r="4679" spans="2:12" x14ac:dyDescent="0.35">
      <c r="B4679" s="30">
        <v>41103</v>
      </c>
      <c r="C4679" s="31" t="s">
        <v>72</v>
      </c>
      <c r="D4679" s="32">
        <v>4.8748892155789208E-5</v>
      </c>
      <c r="E4679" s="32">
        <v>3.5370054508855123E-2</v>
      </c>
      <c r="F4679">
        <v>0</v>
      </c>
      <c r="G4679">
        <f>(D4679*Ergebnis!$C$2*Ergebnis!$C$6)</f>
        <v>0.31979273254197721</v>
      </c>
      <c r="H4679">
        <f>Ergebnis!$C$3/1000*Eigenverbrauch!E4679</f>
        <v>0.10611016352656537</v>
      </c>
      <c r="I4679">
        <f>Ergebnis!$C$4/1000*Eigenverbrauch!F4679</f>
        <v>0</v>
      </c>
      <c r="J4679">
        <f t="shared" si="219"/>
        <v>9.0193638997580566E-2</v>
      </c>
      <c r="K4679">
        <f t="shared" si="220"/>
        <v>0.22959909354439664</v>
      </c>
      <c r="L4679">
        <f t="shared" si="221"/>
        <v>0</v>
      </c>
    </row>
    <row r="4680" spans="2:12" x14ac:dyDescent="0.35">
      <c r="B4680" s="30">
        <v>41103</v>
      </c>
      <c r="C4680" s="31" t="s">
        <v>73</v>
      </c>
      <c r="D4680" s="32">
        <v>8.1905501113960836E-6</v>
      </c>
      <c r="E4680" s="32">
        <v>3.7318343093905075E-2</v>
      </c>
      <c r="F4680">
        <v>0</v>
      </c>
      <c r="G4680">
        <f>(D4680*Ergebnis!$C$2*Ergebnis!$C$6)</f>
        <v>5.3730008730758311E-2</v>
      </c>
      <c r="H4680">
        <f>Ergebnis!$C$3/1000*Eigenverbrauch!E4680</f>
        <v>0.11195502928171522</v>
      </c>
      <c r="I4680">
        <f>Ergebnis!$C$4/1000*Eigenverbrauch!F4680</f>
        <v>0</v>
      </c>
      <c r="J4680">
        <f t="shared" si="219"/>
        <v>4.5670507421144563E-2</v>
      </c>
      <c r="K4680">
        <f t="shared" si="220"/>
        <v>8.059501309613748E-3</v>
      </c>
      <c r="L4680">
        <f t="shared" si="221"/>
        <v>0</v>
      </c>
    </row>
    <row r="4681" spans="2:12" x14ac:dyDescent="0.35">
      <c r="B4681" s="30">
        <v>41103</v>
      </c>
      <c r="C4681" s="31" t="s">
        <v>74</v>
      </c>
      <c r="D4681" s="32">
        <v>0</v>
      </c>
      <c r="E4681" s="32">
        <v>3.7969163144574325E-2</v>
      </c>
      <c r="F4681">
        <v>0</v>
      </c>
      <c r="G4681">
        <f>(D4681*Ergebnis!$C$2*Ergebnis!$C$6)</f>
        <v>0</v>
      </c>
      <c r="H4681">
        <f>Ergebnis!$C$3/1000*Eigenverbrauch!E4681</f>
        <v>0.11390748943372297</v>
      </c>
      <c r="I4681">
        <f>Ergebnis!$C$4/1000*Eigenverbrauch!F4681</f>
        <v>0</v>
      </c>
      <c r="J4681">
        <f t="shared" si="219"/>
        <v>0</v>
      </c>
      <c r="K4681">
        <f t="shared" si="220"/>
        <v>0</v>
      </c>
      <c r="L4681">
        <f t="shared" si="221"/>
        <v>0</v>
      </c>
    </row>
    <row r="4682" spans="2:12" x14ac:dyDescent="0.35">
      <c r="B4682" s="30">
        <v>41103</v>
      </c>
      <c r="C4682" s="31" t="s">
        <v>75</v>
      </c>
      <c r="D4682" s="32">
        <v>0</v>
      </c>
      <c r="E4682" s="32">
        <v>3.6268014255313369E-2</v>
      </c>
      <c r="F4682">
        <v>0</v>
      </c>
      <c r="G4682">
        <f>(D4682*Ergebnis!$C$2*Ergebnis!$C$6)</f>
        <v>0</v>
      </c>
      <c r="H4682">
        <f>Ergebnis!$C$3/1000*Eigenverbrauch!E4682</f>
        <v>0.10880404276594011</v>
      </c>
      <c r="I4682">
        <f>Ergebnis!$C$4/1000*Eigenverbrauch!F4682</f>
        <v>0</v>
      </c>
      <c r="J4682">
        <f t="shared" si="219"/>
        <v>0</v>
      </c>
      <c r="K4682">
        <f t="shared" si="220"/>
        <v>0</v>
      </c>
      <c r="L4682">
        <f t="shared" si="221"/>
        <v>0</v>
      </c>
    </row>
    <row r="4683" spans="2:12" x14ac:dyDescent="0.35">
      <c r="B4683" s="30">
        <v>41103</v>
      </c>
      <c r="C4683" s="31" t="s">
        <v>76</v>
      </c>
      <c r="D4683" s="32">
        <v>0</v>
      </c>
      <c r="E4683" s="32">
        <v>3.6420676843219549E-2</v>
      </c>
      <c r="F4683">
        <v>0</v>
      </c>
      <c r="G4683">
        <f>(D4683*Ergebnis!$C$2*Ergebnis!$C$6)</f>
        <v>0</v>
      </c>
      <c r="H4683">
        <f>Ergebnis!$C$3/1000*Eigenverbrauch!E4683</f>
        <v>0.10926203052965865</v>
      </c>
      <c r="I4683">
        <f>Ergebnis!$C$4/1000*Eigenverbrauch!F4683</f>
        <v>0</v>
      </c>
      <c r="J4683">
        <f t="shared" si="219"/>
        <v>0</v>
      </c>
      <c r="K4683">
        <f t="shared" si="220"/>
        <v>0</v>
      </c>
      <c r="L4683">
        <f t="shared" si="221"/>
        <v>0</v>
      </c>
    </row>
    <row r="4684" spans="2:12" x14ac:dyDescent="0.35">
      <c r="B4684" s="30">
        <v>41104</v>
      </c>
      <c r="C4684" s="31" t="s">
        <v>53</v>
      </c>
      <c r="D4684" s="32">
        <v>0</v>
      </c>
      <c r="E4684" s="32">
        <v>4.6727425720170364E-2</v>
      </c>
      <c r="F4684">
        <v>0</v>
      </c>
      <c r="G4684">
        <f>(D4684*Ergebnis!$C$2*Ergebnis!$C$6)</f>
        <v>0</v>
      </c>
      <c r="H4684">
        <f>Ergebnis!$C$3/1000*Eigenverbrauch!E4684</f>
        <v>0.1401822771605111</v>
      </c>
      <c r="I4684">
        <f>Ergebnis!$C$4/1000*Eigenverbrauch!F4684</f>
        <v>0</v>
      </c>
      <c r="J4684">
        <f t="shared" si="219"/>
        <v>0</v>
      </c>
      <c r="K4684">
        <f t="shared" si="220"/>
        <v>0</v>
      </c>
      <c r="L4684">
        <f t="shared" si="221"/>
        <v>0</v>
      </c>
    </row>
    <row r="4685" spans="2:12" x14ac:dyDescent="0.35">
      <c r="B4685" s="30">
        <v>41104</v>
      </c>
      <c r="C4685" s="31" t="s">
        <v>54</v>
      </c>
      <c r="D4685" s="32">
        <v>0</v>
      </c>
      <c r="E4685" s="32">
        <v>5.3899024220591119E-2</v>
      </c>
      <c r="F4685">
        <v>0</v>
      </c>
      <c r="G4685">
        <f>(D4685*Ergebnis!$C$2*Ergebnis!$C$6)</f>
        <v>0</v>
      </c>
      <c r="H4685">
        <f>Ergebnis!$C$3/1000*Eigenverbrauch!E4685</f>
        <v>0.16169707266177336</v>
      </c>
      <c r="I4685">
        <f>Ergebnis!$C$4/1000*Eigenverbrauch!F4685</f>
        <v>0</v>
      </c>
      <c r="J4685">
        <f t="shared" si="219"/>
        <v>0</v>
      </c>
      <c r="K4685">
        <f t="shared" si="220"/>
        <v>0</v>
      </c>
      <c r="L4685">
        <f t="shared" si="221"/>
        <v>0</v>
      </c>
    </row>
    <row r="4686" spans="2:12" x14ac:dyDescent="0.35">
      <c r="B4686" s="30">
        <v>41104</v>
      </c>
      <c r="C4686" s="31" t="s">
        <v>55</v>
      </c>
      <c r="D4686" s="32">
        <v>0</v>
      </c>
      <c r="E4686" s="32">
        <v>5.5707195597985183E-2</v>
      </c>
      <c r="F4686">
        <v>0</v>
      </c>
      <c r="G4686">
        <f>(D4686*Ergebnis!$C$2*Ergebnis!$C$6)</f>
        <v>0</v>
      </c>
      <c r="H4686">
        <f>Ergebnis!$C$3/1000*Eigenverbrauch!E4686</f>
        <v>0.16712158679395556</v>
      </c>
      <c r="I4686">
        <f>Ergebnis!$C$4/1000*Eigenverbrauch!F4686</f>
        <v>0</v>
      </c>
      <c r="J4686">
        <f t="shared" si="219"/>
        <v>0</v>
      </c>
      <c r="K4686">
        <f t="shared" si="220"/>
        <v>0</v>
      </c>
      <c r="L4686">
        <f t="shared" si="221"/>
        <v>0</v>
      </c>
    </row>
    <row r="4687" spans="2:12" x14ac:dyDescent="0.35">
      <c r="B4687" s="30">
        <v>41104</v>
      </c>
      <c r="C4687" s="31" t="s">
        <v>56</v>
      </c>
      <c r="D4687" s="32">
        <v>0</v>
      </c>
      <c r="E4687" s="32">
        <v>5.8944782259602736E-2</v>
      </c>
      <c r="F4687">
        <v>0</v>
      </c>
      <c r="G4687">
        <f>(D4687*Ergebnis!$C$2*Ergebnis!$C$6)</f>
        <v>0</v>
      </c>
      <c r="H4687">
        <f>Ergebnis!$C$3/1000*Eigenverbrauch!E4687</f>
        <v>0.17683434677880822</v>
      </c>
      <c r="I4687">
        <f>Ergebnis!$C$4/1000*Eigenverbrauch!F4687</f>
        <v>0</v>
      </c>
      <c r="J4687">
        <f t="shared" si="219"/>
        <v>0</v>
      </c>
      <c r="K4687">
        <f t="shared" si="220"/>
        <v>0</v>
      </c>
      <c r="L4687">
        <f t="shared" si="221"/>
        <v>0</v>
      </c>
    </row>
    <row r="4688" spans="2:12" x14ac:dyDescent="0.35">
      <c r="B4688" s="30">
        <v>41104</v>
      </c>
      <c r="C4688" s="31" t="s">
        <v>57</v>
      </c>
      <c r="D4688" s="32">
        <v>0</v>
      </c>
      <c r="E4688" s="32">
        <v>6.1835355784207915E-2</v>
      </c>
      <c r="F4688">
        <v>0</v>
      </c>
      <c r="G4688">
        <f>(D4688*Ergebnis!$C$2*Ergebnis!$C$6)</f>
        <v>0</v>
      </c>
      <c r="H4688">
        <f>Ergebnis!$C$3/1000*Eigenverbrauch!E4688</f>
        <v>0.18550606735262376</v>
      </c>
      <c r="I4688">
        <f>Ergebnis!$C$4/1000*Eigenverbrauch!F4688</f>
        <v>0</v>
      </c>
      <c r="J4688">
        <f t="shared" si="219"/>
        <v>0</v>
      </c>
      <c r="K4688">
        <f t="shared" si="220"/>
        <v>0</v>
      </c>
      <c r="L4688">
        <f t="shared" si="221"/>
        <v>0</v>
      </c>
    </row>
    <row r="4689" spans="2:12" x14ac:dyDescent="0.35">
      <c r="B4689" s="30">
        <v>41104</v>
      </c>
      <c r="C4689" s="31" t="s">
        <v>58</v>
      </c>
      <c r="D4689" s="32">
        <v>0</v>
      </c>
      <c r="E4689" s="32">
        <v>5.9997167022495572E-2</v>
      </c>
      <c r="F4689">
        <v>0</v>
      </c>
      <c r="G4689">
        <f>(D4689*Ergebnis!$C$2*Ergebnis!$C$6)</f>
        <v>0</v>
      </c>
      <c r="H4689">
        <f>Ergebnis!$C$3/1000*Eigenverbrauch!E4689</f>
        <v>0.17999150106748671</v>
      </c>
      <c r="I4689">
        <f>Ergebnis!$C$4/1000*Eigenverbrauch!F4689</f>
        <v>0</v>
      </c>
      <c r="J4689">
        <f t="shared" si="219"/>
        <v>0</v>
      </c>
      <c r="K4689">
        <f t="shared" si="220"/>
        <v>0</v>
      </c>
      <c r="L4689">
        <f t="shared" si="221"/>
        <v>0</v>
      </c>
    </row>
    <row r="4690" spans="2:12" x14ac:dyDescent="0.35">
      <c r="B4690" s="30">
        <v>41104</v>
      </c>
      <c r="C4690" s="31" t="s">
        <v>59</v>
      </c>
      <c r="D4690" s="32">
        <v>9.150277492025159E-6</v>
      </c>
      <c r="E4690" s="32">
        <v>4.4082175340766673E-2</v>
      </c>
      <c r="F4690">
        <v>0</v>
      </c>
      <c r="G4690">
        <f>(D4690*Ergebnis!$C$2*Ergebnis!$C$6)</f>
        <v>6.0025820347685041E-2</v>
      </c>
      <c r="H4690">
        <f>Ergebnis!$C$3/1000*Eigenverbrauch!E4690</f>
        <v>0.13224652602230003</v>
      </c>
      <c r="I4690">
        <f>Ergebnis!$C$4/1000*Eigenverbrauch!F4690</f>
        <v>0</v>
      </c>
      <c r="J4690">
        <f t="shared" si="219"/>
        <v>5.1021947295532284E-2</v>
      </c>
      <c r="K4690">
        <f t="shared" si="220"/>
        <v>9.0038730521527569E-3</v>
      </c>
      <c r="L4690">
        <f t="shared" si="221"/>
        <v>0</v>
      </c>
    </row>
    <row r="4691" spans="2:12" x14ac:dyDescent="0.35">
      <c r="B4691" s="30">
        <v>41104</v>
      </c>
      <c r="C4691" s="31" t="s">
        <v>60</v>
      </c>
      <c r="D4691" s="32">
        <v>6.5655870395364433E-5</v>
      </c>
      <c r="E4691" s="32">
        <v>3.7137600884286727E-2</v>
      </c>
      <c r="F4691">
        <v>0</v>
      </c>
      <c r="G4691">
        <f>(D4691*Ergebnis!$C$2*Ergebnis!$C$6)</f>
        <v>0.4307025097935907</v>
      </c>
      <c r="H4691">
        <f>Ergebnis!$C$3/1000*Eigenverbrauch!E4691</f>
        <v>0.11141280265286019</v>
      </c>
      <c r="I4691">
        <f>Ergebnis!$C$4/1000*Eigenverbrauch!F4691</f>
        <v>0</v>
      </c>
      <c r="J4691">
        <f t="shared" si="219"/>
        <v>9.470088225493116E-2</v>
      </c>
      <c r="K4691">
        <f t="shared" si="220"/>
        <v>0.33600162753865953</v>
      </c>
      <c r="L4691">
        <f t="shared" si="221"/>
        <v>0</v>
      </c>
    </row>
    <row r="4692" spans="2:12" x14ac:dyDescent="0.35">
      <c r="B4692" s="30">
        <v>41104</v>
      </c>
      <c r="C4692" s="31" t="s">
        <v>61</v>
      </c>
      <c r="D4692" s="32">
        <v>8.9175764695986572E-5</v>
      </c>
      <c r="E4692" s="32">
        <v>3.5559834232473178E-2</v>
      </c>
      <c r="F4692">
        <v>0</v>
      </c>
      <c r="G4692">
        <f>(D4692*Ergebnis!$C$2*Ergebnis!$C$6)</f>
        <v>0.58499301640567192</v>
      </c>
      <c r="H4692">
        <f>Ergebnis!$C$3/1000*Eigenverbrauch!E4692</f>
        <v>0.10667950269741953</v>
      </c>
      <c r="I4692">
        <f>Ergebnis!$C$4/1000*Eigenverbrauch!F4692</f>
        <v>0</v>
      </c>
      <c r="J4692">
        <f t="shared" si="219"/>
        <v>9.0677577292806608E-2</v>
      </c>
      <c r="K4692">
        <f t="shared" si="220"/>
        <v>0.4943154391128653</v>
      </c>
      <c r="L4692">
        <f t="shared" si="221"/>
        <v>0</v>
      </c>
    </row>
    <row r="4693" spans="2:12" x14ac:dyDescent="0.35">
      <c r="B4693" s="30">
        <v>41104</v>
      </c>
      <c r="C4693" s="31" t="s">
        <v>62</v>
      </c>
      <c r="D4693" s="32">
        <v>1.74972763134142E-4</v>
      </c>
      <c r="E4693" s="32">
        <v>3.3650584059032027E-2</v>
      </c>
      <c r="F4693">
        <v>0</v>
      </c>
      <c r="G4693">
        <f>(D4693*Ergebnis!$C$2*Ergebnis!$C$6)</f>
        <v>1.1478213261599715</v>
      </c>
      <c r="H4693">
        <f>Ergebnis!$C$3/1000*Eigenverbrauch!E4693</f>
        <v>0.10095175217709608</v>
      </c>
      <c r="I4693">
        <f>Ergebnis!$C$4/1000*Eigenverbrauch!F4693</f>
        <v>0</v>
      </c>
      <c r="J4693">
        <f t="shared" si="219"/>
        <v>8.5808989350531661E-2</v>
      </c>
      <c r="K4693">
        <f t="shared" si="220"/>
        <v>1.0620123368094398</v>
      </c>
      <c r="L4693">
        <f t="shared" si="221"/>
        <v>0</v>
      </c>
    </row>
    <row r="4694" spans="2:12" x14ac:dyDescent="0.35">
      <c r="B4694" s="30">
        <v>41104</v>
      </c>
      <c r="C4694" s="31" t="s">
        <v>63</v>
      </c>
      <c r="D4694" s="32">
        <v>3.7655495391750659E-4</v>
      </c>
      <c r="E4694" s="32">
        <v>3.4178760968350624E-2</v>
      </c>
      <c r="F4694">
        <v>0</v>
      </c>
      <c r="G4694">
        <f>(D4694*Ergebnis!$C$2*Ergebnis!$C$6)</f>
        <v>2.4702004976988432</v>
      </c>
      <c r="H4694">
        <f>Ergebnis!$C$3/1000*Eigenverbrauch!E4694</f>
        <v>0.10253628290505187</v>
      </c>
      <c r="I4694">
        <f>Ergebnis!$C$4/1000*Eigenverbrauch!F4694</f>
        <v>0</v>
      </c>
      <c r="J4694">
        <f t="shared" si="219"/>
        <v>8.7155840469294088E-2</v>
      </c>
      <c r="K4694">
        <f t="shared" si="220"/>
        <v>2.3830446572295489</v>
      </c>
      <c r="L4694">
        <f t="shared" si="221"/>
        <v>0</v>
      </c>
    </row>
    <row r="4695" spans="2:12" x14ac:dyDescent="0.35">
      <c r="B4695" s="30">
        <v>41104</v>
      </c>
      <c r="C4695" s="31" t="s">
        <v>64</v>
      </c>
      <c r="D4695" s="32">
        <v>3.4037454636283242E-4</v>
      </c>
      <c r="E4695" s="32">
        <v>3.4830671601717322E-2</v>
      </c>
      <c r="F4695">
        <v>0</v>
      </c>
      <c r="G4695">
        <f>(D4695*Ergebnis!$C$2*Ergebnis!$C$6)</f>
        <v>2.2328570241401806</v>
      </c>
      <c r="H4695">
        <f>Ergebnis!$C$3/1000*Eigenverbrauch!E4695</f>
        <v>0.10449201480515197</v>
      </c>
      <c r="I4695">
        <f>Ergebnis!$C$4/1000*Eigenverbrauch!F4695</f>
        <v>0</v>
      </c>
      <c r="J4695">
        <f t="shared" si="219"/>
        <v>8.8818212584379164E-2</v>
      </c>
      <c r="K4695">
        <f t="shared" si="220"/>
        <v>2.1440388115558013</v>
      </c>
      <c r="L4695">
        <f t="shared" si="221"/>
        <v>0</v>
      </c>
    </row>
    <row r="4696" spans="2:12" x14ac:dyDescent="0.35">
      <c r="B4696" s="30">
        <v>41104</v>
      </c>
      <c r="C4696" s="31" t="s">
        <v>65</v>
      </c>
      <c r="D4696" s="32">
        <v>5.134935894878141E-4</v>
      </c>
      <c r="E4696" s="32">
        <v>3.2795496458945285E-2</v>
      </c>
      <c r="F4696">
        <v>0</v>
      </c>
      <c r="G4696">
        <f>(D4696*Ergebnis!$C$2*Ergebnis!$C$6)</f>
        <v>3.3685179470400604</v>
      </c>
      <c r="H4696">
        <f>Ergebnis!$C$3/1000*Eigenverbrauch!E4696</f>
        <v>9.8386489376835862E-2</v>
      </c>
      <c r="I4696">
        <f>Ergebnis!$C$4/1000*Eigenverbrauch!F4696</f>
        <v>0</v>
      </c>
      <c r="J4696">
        <f t="shared" si="219"/>
        <v>8.3628515970310485E-2</v>
      </c>
      <c r="K4696">
        <f t="shared" si="220"/>
        <v>3.2848894310697498</v>
      </c>
      <c r="L4696">
        <f t="shared" si="221"/>
        <v>0</v>
      </c>
    </row>
    <row r="4697" spans="2:12" x14ac:dyDescent="0.35">
      <c r="B4697" s="30">
        <v>41104</v>
      </c>
      <c r="C4697" s="31" t="s">
        <v>66</v>
      </c>
      <c r="D4697" s="32">
        <v>4.0462369306330217E-4</v>
      </c>
      <c r="E4697" s="32">
        <v>3.348829478003805E-2</v>
      </c>
      <c r="F4697">
        <v>0</v>
      </c>
      <c r="G4697">
        <f>(D4697*Ergebnis!$C$2*Ergebnis!$C$6)</f>
        <v>2.6543314264952622</v>
      </c>
      <c r="H4697">
        <f>Ergebnis!$C$3/1000*Eigenverbrauch!E4697</f>
        <v>0.10046488434011415</v>
      </c>
      <c r="I4697">
        <f>Ergebnis!$C$4/1000*Eigenverbrauch!F4697</f>
        <v>0</v>
      </c>
      <c r="J4697">
        <f t="shared" si="219"/>
        <v>8.5395151689097018E-2</v>
      </c>
      <c r="K4697">
        <f t="shared" si="220"/>
        <v>2.5689362748061653</v>
      </c>
      <c r="L4697">
        <f t="shared" si="221"/>
        <v>0</v>
      </c>
    </row>
    <row r="4698" spans="2:12" x14ac:dyDescent="0.35">
      <c r="B4698" s="30">
        <v>41104</v>
      </c>
      <c r="C4698" s="31" t="s">
        <v>67</v>
      </c>
      <c r="D4698" s="32">
        <v>4.8311098706817316E-4</v>
      </c>
      <c r="E4698" s="32">
        <v>3.6865152369900879E-2</v>
      </c>
      <c r="F4698">
        <v>0</v>
      </c>
      <c r="G4698">
        <f>(D4698*Ergebnis!$C$2*Ergebnis!$C$6)</f>
        <v>3.1692080751672158</v>
      </c>
      <c r="H4698">
        <f>Ergebnis!$C$3/1000*Eigenverbrauch!E4698</f>
        <v>0.11059545710970264</v>
      </c>
      <c r="I4698">
        <f>Ergebnis!$C$4/1000*Eigenverbrauch!F4698</f>
        <v>0</v>
      </c>
      <c r="J4698">
        <f t="shared" si="219"/>
        <v>9.4006138543247242E-2</v>
      </c>
      <c r="K4698">
        <f t="shared" si="220"/>
        <v>3.0752019366239685</v>
      </c>
      <c r="L4698">
        <f t="shared" si="221"/>
        <v>0</v>
      </c>
    </row>
    <row r="4699" spans="2:12" x14ac:dyDescent="0.35">
      <c r="B4699" s="30">
        <v>41104</v>
      </c>
      <c r="C4699" s="31" t="s">
        <v>68</v>
      </c>
      <c r="D4699" s="32">
        <v>4.3112794510916813E-4</v>
      </c>
      <c r="E4699" s="32">
        <v>3.9255746659837727E-2</v>
      </c>
      <c r="F4699">
        <v>0</v>
      </c>
      <c r="G4699">
        <f>(D4699*Ergebnis!$C$2*Ergebnis!$C$6)</f>
        <v>2.828199319916143</v>
      </c>
      <c r="H4699">
        <f>Ergebnis!$C$3/1000*Eigenverbrauch!E4699</f>
        <v>0.11776723997951319</v>
      </c>
      <c r="I4699">
        <f>Ergebnis!$C$4/1000*Eigenverbrauch!F4699</f>
        <v>0</v>
      </c>
      <c r="J4699">
        <f t="shared" si="219"/>
        <v>0.10010215398258621</v>
      </c>
      <c r="K4699">
        <f t="shared" si="220"/>
        <v>2.7280971659335567</v>
      </c>
      <c r="L4699">
        <f t="shared" si="221"/>
        <v>0</v>
      </c>
    </row>
    <row r="4700" spans="2:12" x14ac:dyDescent="0.35">
      <c r="B4700" s="30">
        <v>41104</v>
      </c>
      <c r="C4700" s="31" t="s">
        <v>69</v>
      </c>
      <c r="D4700" s="32">
        <v>2.6915751593998714E-4</v>
      </c>
      <c r="E4700" s="32">
        <v>4.0334322983861366E-2</v>
      </c>
      <c r="F4700">
        <v>0</v>
      </c>
      <c r="G4700">
        <f>(D4700*Ergebnis!$C$2*Ergebnis!$C$6)</f>
        <v>1.7656733045663155</v>
      </c>
      <c r="H4700">
        <f>Ergebnis!$C$3/1000*Eigenverbrauch!E4700</f>
        <v>0.12100296895158411</v>
      </c>
      <c r="I4700">
        <f>Ergebnis!$C$4/1000*Eigenverbrauch!F4700</f>
        <v>0</v>
      </c>
      <c r="J4700">
        <f t="shared" si="219"/>
        <v>0.10285252360884649</v>
      </c>
      <c r="K4700">
        <f t="shared" si="220"/>
        <v>1.6628207809574691</v>
      </c>
      <c r="L4700">
        <f t="shared" si="221"/>
        <v>0</v>
      </c>
    </row>
    <row r="4701" spans="2:12" x14ac:dyDescent="0.35">
      <c r="B4701" s="30">
        <v>41104</v>
      </c>
      <c r="C4701" s="31" t="s">
        <v>70</v>
      </c>
      <c r="D4701" s="32">
        <v>2.1245471878035424E-4</v>
      </c>
      <c r="E4701" s="32">
        <v>4.0174032673846678E-2</v>
      </c>
      <c r="F4701">
        <v>0</v>
      </c>
      <c r="G4701">
        <f>(D4701*Ergebnis!$C$2*Ergebnis!$C$6)</f>
        <v>1.3937029551991238</v>
      </c>
      <c r="H4701">
        <f>Ergebnis!$C$3/1000*Eigenverbrauch!E4701</f>
        <v>0.12052209802154004</v>
      </c>
      <c r="I4701">
        <f>Ergebnis!$C$4/1000*Eigenverbrauch!F4701</f>
        <v>0</v>
      </c>
      <c r="J4701">
        <f t="shared" si="219"/>
        <v>0.10244378331830903</v>
      </c>
      <c r="K4701">
        <f t="shared" si="220"/>
        <v>1.2912591718808148</v>
      </c>
      <c r="L4701">
        <f t="shared" si="221"/>
        <v>0</v>
      </c>
    </row>
    <row r="4702" spans="2:12" x14ac:dyDescent="0.35">
      <c r="B4702" s="30">
        <v>41104</v>
      </c>
      <c r="C4702" s="31" t="s">
        <v>71</v>
      </c>
      <c r="D4702" s="32">
        <v>9.9627590279549781E-5</v>
      </c>
      <c r="E4702" s="32">
        <v>3.9181120481396534E-2</v>
      </c>
      <c r="F4702">
        <v>0</v>
      </c>
      <c r="G4702">
        <f>(D4702*Ergebnis!$C$2*Ergebnis!$C$6)</f>
        <v>0.65355699223384656</v>
      </c>
      <c r="H4702">
        <f>Ergebnis!$C$3/1000*Eigenverbrauch!E4702</f>
        <v>0.1175433614441896</v>
      </c>
      <c r="I4702">
        <f>Ergebnis!$C$4/1000*Eigenverbrauch!F4702</f>
        <v>0</v>
      </c>
      <c r="J4702">
        <f t="shared" si="219"/>
        <v>9.9911857227561157E-2</v>
      </c>
      <c r="K4702">
        <f t="shared" si="220"/>
        <v>0.55364513500628543</v>
      </c>
      <c r="L4702">
        <f t="shared" si="221"/>
        <v>0</v>
      </c>
    </row>
    <row r="4703" spans="2:12" x14ac:dyDescent="0.35">
      <c r="B4703" s="30">
        <v>41104</v>
      </c>
      <c r="C4703" s="31" t="s">
        <v>72</v>
      </c>
      <c r="D4703" s="32">
        <v>5.3876202819423993E-5</v>
      </c>
      <c r="E4703" s="32">
        <v>3.5370054508855123E-2</v>
      </c>
      <c r="F4703">
        <v>0</v>
      </c>
      <c r="G4703">
        <f>(D4703*Ergebnis!$C$2*Ergebnis!$C$6)</f>
        <v>0.35342789049542139</v>
      </c>
      <c r="H4703">
        <f>Ergebnis!$C$3/1000*Eigenverbrauch!E4703</f>
        <v>0.10611016352656537</v>
      </c>
      <c r="I4703">
        <f>Ergebnis!$C$4/1000*Eigenverbrauch!F4703</f>
        <v>0</v>
      </c>
      <c r="J4703">
        <f t="shared" si="219"/>
        <v>9.0193638997580566E-2</v>
      </c>
      <c r="K4703">
        <f t="shared" si="220"/>
        <v>0.26323425149784085</v>
      </c>
      <c r="L4703">
        <f t="shared" si="221"/>
        <v>0</v>
      </c>
    </row>
    <row r="4704" spans="2:12" x14ac:dyDescent="0.35">
      <c r="B4704" s="30">
        <v>41104</v>
      </c>
      <c r="C4704" s="31" t="s">
        <v>73</v>
      </c>
      <c r="D4704" s="32">
        <v>1.31338034691568E-5</v>
      </c>
      <c r="E4704" s="32">
        <v>3.7318343093905075E-2</v>
      </c>
      <c r="F4704">
        <v>0</v>
      </c>
      <c r="G4704">
        <f>(D4704*Ergebnis!$C$2*Ergebnis!$C$6)</f>
        <v>8.6157750757668614E-2</v>
      </c>
      <c r="H4704">
        <f>Ergebnis!$C$3/1000*Eigenverbrauch!E4704</f>
        <v>0.11195502928171522</v>
      </c>
      <c r="I4704">
        <f>Ergebnis!$C$4/1000*Eigenverbrauch!F4704</f>
        <v>0</v>
      </c>
      <c r="J4704">
        <f t="shared" si="219"/>
        <v>7.3234088144018314E-2</v>
      </c>
      <c r="K4704">
        <f t="shared" si="220"/>
        <v>1.29236626136503E-2</v>
      </c>
      <c r="L4704">
        <f t="shared" si="221"/>
        <v>0</v>
      </c>
    </row>
    <row r="4705" spans="2:12" x14ac:dyDescent="0.35">
      <c r="B4705" s="30">
        <v>41104</v>
      </c>
      <c r="C4705" s="31" t="s">
        <v>74</v>
      </c>
      <c r="D4705" s="32">
        <v>2.7608595881110391E-7</v>
      </c>
      <c r="E4705" s="32">
        <v>3.7969163144574325E-2</v>
      </c>
      <c r="F4705">
        <v>0</v>
      </c>
      <c r="G4705">
        <f>(D4705*Ergebnis!$C$2*Ergebnis!$C$6)</f>
        <v>1.8111238898008417E-3</v>
      </c>
      <c r="H4705">
        <f>Ergebnis!$C$3/1000*Eigenverbrauch!E4705</f>
        <v>0.11390748943372297</v>
      </c>
      <c r="I4705">
        <f>Ergebnis!$C$4/1000*Eigenverbrauch!F4705</f>
        <v>0</v>
      </c>
      <c r="J4705">
        <f t="shared" si="219"/>
        <v>1.5394553063307155E-3</v>
      </c>
      <c r="K4705">
        <f t="shared" si="220"/>
        <v>2.7166858347012625E-4</v>
      </c>
      <c r="L4705">
        <f t="shared" si="221"/>
        <v>0</v>
      </c>
    </row>
    <row r="4706" spans="2:12" x14ac:dyDescent="0.35">
      <c r="B4706" s="30">
        <v>41104</v>
      </c>
      <c r="C4706" s="31" t="s">
        <v>75</v>
      </c>
      <c r="D4706" s="32">
        <v>0</v>
      </c>
      <c r="E4706" s="32">
        <v>3.6268014255313369E-2</v>
      </c>
      <c r="F4706">
        <v>0</v>
      </c>
      <c r="G4706">
        <f>(D4706*Ergebnis!$C$2*Ergebnis!$C$6)</f>
        <v>0</v>
      </c>
      <c r="H4706">
        <f>Ergebnis!$C$3/1000*Eigenverbrauch!E4706</f>
        <v>0.10880404276594011</v>
      </c>
      <c r="I4706">
        <f>Ergebnis!$C$4/1000*Eigenverbrauch!F4706</f>
        <v>0</v>
      </c>
      <c r="J4706">
        <f t="shared" si="219"/>
        <v>0</v>
      </c>
      <c r="K4706">
        <f t="shared" si="220"/>
        <v>0</v>
      </c>
      <c r="L4706">
        <f t="shared" si="221"/>
        <v>0</v>
      </c>
    </row>
    <row r="4707" spans="2:12" x14ac:dyDescent="0.35">
      <c r="B4707" s="30">
        <v>41104</v>
      </c>
      <c r="C4707" s="31" t="s">
        <v>76</v>
      </c>
      <c r="D4707" s="32">
        <v>0</v>
      </c>
      <c r="E4707" s="32">
        <v>3.6420676843219549E-2</v>
      </c>
      <c r="F4707">
        <v>0</v>
      </c>
      <c r="G4707">
        <f>(D4707*Ergebnis!$C$2*Ergebnis!$C$6)</f>
        <v>0</v>
      </c>
      <c r="H4707">
        <f>Ergebnis!$C$3/1000*Eigenverbrauch!E4707</f>
        <v>0.10926203052965865</v>
      </c>
      <c r="I4707">
        <f>Ergebnis!$C$4/1000*Eigenverbrauch!F4707</f>
        <v>0</v>
      </c>
      <c r="J4707">
        <f t="shared" si="219"/>
        <v>0</v>
      </c>
      <c r="K4707">
        <f t="shared" si="220"/>
        <v>0</v>
      </c>
      <c r="L4707">
        <f t="shared" si="221"/>
        <v>0</v>
      </c>
    </row>
    <row r="4708" spans="2:12" x14ac:dyDescent="0.35">
      <c r="B4708" s="30">
        <v>41105</v>
      </c>
      <c r="C4708" s="31" t="s">
        <v>53</v>
      </c>
      <c r="D4708" s="32">
        <v>0</v>
      </c>
      <c r="E4708" s="32">
        <v>4.6727425720170364E-2</v>
      </c>
      <c r="F4708">
        <v>0</v>
      </c>
      <c r="G4708">
        <f>(D4708*Ergebnis!$C$2*Ergebnis!$C$6)</f>
        <v>0</v>
      </c>
      <c r="H4708">
        <f>Ergebnis!$C$3/1000*Eigenverbrauch!E4708</f>
        <v>0.1401822771605111</v>
      </c>
      <c r="I4708">
        <f>Ergebnis!$C$4/1000*Eigenverbrauch!F4708</f>
        <v>0</v>
      </c>
      <c r="J4708">
        <f t="shared" si="219"/>
        <v>0</v>
      </c>
      <c r="K4708">
        <f t="shared" si="220"/>
        <v>0</v>
      </c>
      <c r="L4708">
        <f t="shared" si="221"/>
        <v>0</v>
      </c>
    </row>
    <row r="4709" spans="2:12" x14ac:dyDescent="0.35">
      <c r="B4709" s="30">
        <v>41105</v>
      </c>
      <c r="C4709" s="31" t="s">
        <v>54</v>
      </c>
      <c r="D4709" s="32">
        <v>0</v>
      </c>
      <c r="E4709" s="32">
        <v>5.3899024220591119E-2</v>
      </c>
      <c r="F4709">
        <v>0</v>
      </c>
      <c r="G4709">
        <f>(D4709*Ergebnis!$C$2*Ergebnis!$C$6)</f>
        <v>0</v>
      </c>
      <c r="H4709">
        <f>Ergebnis!$C$3/1000*Eigenverbrauch!E4709</f>
        <v>0.16169707266177336</v>
      </c>
      <c r="I4709">
        <f>Ergebnis!$C$4/1000*Eigenverbrauch!F4709</f>
        <v>0</v>
      </c>
      <c r="J4709">
        <f t="shared" si="219"/>
        <v>0</v>
      </c>
      <c r="K4709">
        <f t="shared" si="220"/>
        <v>0</v>
      </c>
      <c r="L4709">
        <f t="shared" si="221"/>
        <v>0</v>
      </c>
    </row>
    <row r="4710" spans="2:12" x14ac:dyDescent="0.35">
      <c r="B4710" s="30">
        <v>41105</v>
      </c>
      <c r="C4710" s="31" t="s">
        <v>55</v>
      </c>
      <c r="D4710" s="32">
        <v>0</v>
      </c>
      <c r="E4710" s="32">
        <v>5.5707195597985183E-2</v>
      </c>
      <c r="F4710">
        <v>0</v>
      </c>
      <c r="G4710">
        <f>(D4710*Ergebnis!$C$2*Ergebnis!$C$6)</f>
        <v>0</v>
      </c>
      <c r="H4710">
        <f>Ergebnis!$C$3/1000*Eigenverbrauch!E4710</f>
        <v>0.16712158679395556</v>
      </c>
      <c r="I4710">
        <f>Ergebnis!$C$4/1000*Eigenverbrauch!F4710</f>
        <v>0</v>
      </c>
      <c r="J4710">
        <f t="shared" si="219"/>
        <v>0</v>
      </c>
      <c r="K4710">
        <f t="shared" si="220"/>
        <v>0</v>
      </c>
      <c r="L4710">
        <f t="shared" si="221"/>
        <v>0</v>
      </c>
    </row>
    <row r="4711" spans="2:12" x14ac:dyDescent="0.35">
      <c r="B4711" s="30">
        <v>41105</v>
      </c>
      <c r="C4711" s="31" t="s">
        <v>56</v>
      </c>
      <c r="D4711" s="32">
        <v>0</v>
      </c>
      <c r="E4711" s="32">
        <v>5.8944782259602736E-2</v>
      </c>
      <c r="F4711">
        <v>0</v>
      </c>
      <c r="G4711">
        <f>(D4711*Ergebnis!$C$2*Ergebnis!$C$6)</f>
        <v>0</v>
      </c>
      <c r="H4711">
        <f>Ergebnis!$C$3/1000*Eigenverbrauch!E4711</f>
        <v>0.17683434677880822</v>
      </c>
      <c r="I4711">
        <f>Ergebnis!$C$4/1000*Eigenverbrauch!F4711</f>
        <v>0</v>
      </c>
      <c r="J4711">
        <f t="shared" si="219"/>
        <v>0</v>
      </c>
      <c r="K4711">
        <f t="shared" si="220"/>
        <v>0</v>
      </c>
      <c r="L4711">
        <f t="shared" si="221"/>
        <v>0</v>
      </c>
    </row>
    <row r="4712" spans="2:12" x14ac:dyDescent="0.35">
      <c r="B4712" s="30">
        <v>41105</v>
      </c>
      <c r="C4712" s="31" t="s">
        <v>57</v>
      </c>
      <c r="D4712" s="32">
        <v>0</v>
      </c>
      <c r="E4712" s="32">
        <v>6.1835355784207915E-2</v>
      </c>
      <c r="F4712">
        <v>0</v>
      </c>
      <c r="G4712">
        <f>(D4712*Ergebnis!$C$2*Ergebnis!$C$6)</f>
        <v>0</v>
      </c>
      <c r="H4712">
        <f>Ergebnis!$C$3/1000*Eigenverbrauch!E4712</f>
        <v>0.18550606735262376</v>
      </c>
      <c r="I4712">
        <f>Ergebnis!$C$4/1000*Eigenverbrauch!F4712</f>
        <v>0</v>
      </c>
      <c r="J4712">
        <f t="shared" si="219"/>
        <v>0</v>
      </c>
      <c r="K4712">
        <f t="shared" si="220"/>
        <v>0</v>
      </c>
      <c r="L4712">
        <f t="shared" si="221"/>
        <v>0</v>
      </c>
    </row>
    <row r="4713" spans="2:12" x14ac:dyDescent="0.35">
      <c r="B4713" s="30">
        <v>41105</v>
      </c>
      <c r="C4713" s="31" t="s">
        <v>58</v>
      </c>
      <c r="D4713" s="32">
        <v>0</v>
      </c>
      <c r="E4713" s="32">
        <v>5.9997167022495572E-2</v>
      </c>
      <c r="F4713">
        <v>0</v>
      </c>
      <c r="G4713">
        <f>(D4713*Ergebnis!$C$2*Ergebnis!$C$6)</f>
        <v>0</v>
      </c>
      <c r="H4713">
        <f>Ergebnis!$C$3/1000*Eigenverbrauch!E4713</f>
        <v>0.17999150106748671</v>
      </c>
      <c r="I4713">
        <f>Ergebnis!$C$4/1000*Eigenverbrauch!F4713</f>
        <v>0</v>
      </c>
      <c r="J4713">
        <f t="shared" si="219"/>
        <v>0</v>
      </c>
      <c r="K4713">
        <f t="shared" si="220"/>
        <v>0</v>
      </c>
      <c r="L4713">
        <f t="shared" si="221"/>
        <v>0</v>
      </c>
    </row>
    <row r="4714" spans="2:12" x14ac:dyDescent="0.35">
      <c r="B4714" s="30">
        <v>41105</v>
      </c>
      <c r="C4714" s="31" t="s">
        <v>59</v>
      </c>
      <c r="D4714" s="32">
        <v>1.3265272973352565E-5</v>
      </c>
      <c r="E4714" s="32">
        <v>4.4082175340766673E-2</v>
      </c>
      <c r="F4714">
        <v>0</v>
      </c>
      <c r="G4714">
        <f>(D4714*Ergebnis!$C$2*Ergebnis!$C$6)</f>
        <v>8.7020190705192818E-2</v>
      </c>
      <c r="H4714">
        <f>Ergebnis!$C$3/1000*Eigenverbrauch!E4714</f>
        <v>0.13224652602230003</v>
      </c>
      <c r="I4714">
        <f>Ergebnis!$C$4/1000*Eigenverbrauch!F4714</f>
        <v>0</v>
      </c>
      <c r="J4714">
        <f t="shared" si="219"/>
        <v>7.3967162099413897E-2</v>
      </c>
      <c r="K4714">
        <f t="shared" si="220"/>
        <v>1.3053028605778921E-2</v>
      </c>
      <c r="L4714">
        <f t="shared" si="221"/>
        <v>0</v>
      </c>
    </row>
    <row r="4715" spans="2:12" x14ac:dyDescent="0.35">
      <c r="B4715" s="30">
        <v>41105</v>
      </c>
      <c r="C4715" s="31" t="s">
        <v>60</v>
      </c>
      <c r="D4715" s="32">
        <v>3.3393254065723995E-5</v>
      </c>
      <c r="E4715" s="32">
        <v>3.7137600884286727E-2</v>
      </c>
      <c r="F4715">
        <v>0</v>
      </c>
      <c r="G4715">
        <f>(D4715*Ergebnis!$C$2*Ergebnis!$C$6)</f>
        <v>0.21905974667114941</v>
      </c>
      <c r="H4715">
        <f>Ergebnis!$C$3/1000*Eigenverbrauch!E4715</f>
        <v>0.11141280265286019</v>
      </c>
      <c r="I4715">
        <f>Ergebnis!$C$4/1000*Eigenverbrauch!F4715</f>
        <v>0</v>
      </c>
      <c r="J4715">
        <f t="shared" si="219"/>
        <v>9.470088225493116E-2</v>
      </c>
      <c r="K4715">
        <f t="shared" si="220"/>
        <v>0.12435886441621825</v>
      </c>
      <c r="L4715">
        <f t="shared" si="221"/>
        <v>0</v>
      </c>
    </row>
    <row r="4716" spans="2:12" x14ac:dyDescent="0.35">
      <c r="B4716" s="30">
        <v>41105</v>
      </c>
      <c r="C4716" s="31" t="s">
        <v>61</v>
      </c>
      <c r="D4716" s="32">
        <v>7.4687825333613395E-5</v>
      </c>
      <c r="E4716" s="32">
        <v>3.5559834232473178E-2</v>
      </c>
      <c r="F4716">
        <v>0</v>
      </c>
      <c r="G4716">
        <f>(D4716*Ergebnis!$C$2*Ergebnis!$C$6)</f>
        <v>0.48995213418850386</v>
      </c>
      <c r="H4716">
        <f>Ergebnis!$C$3/1000*Eigenverbrauch!E4716</f>
        <v>0.10667950269741953</v>
      </c>
      <c r="I4716">
        <f>Ergebnis!$C$4/1000*Eigenverbrauch!F4716</f>
        <v>0</v>
      </c>
      <c r="J4716">
        <f t="shared" si="219"/>
        <v>9.0677577292806608E-2</v>
      </c>
      <c r="K4716">
        <f t="shared" si="220"/>
        <v>0.39927455689569724</v>
      </c>
      <c r="L4716">
        <f t="shared" si="221"/>
        <v>0</v>
      </c>
    </row>
    <row r="4717" spans="2:12" x14ac:dyDescent="0.35">
      <c r="B4717" s="30">
        <v>41105</v>
      </c>
      <c r="C4717" s="31" t="s">
        <v>62</v>
      </c>
      <c r="D4717" s="32">
        <v>3.0314238277459208E-4</v>
      </c>
      <c r="E4717" s="32">
        <v>3.3650584059032027E-2</v>
      </c>
      <c r="F4717">
        <v>0</v>
      </c>
      <c r="G4717">
        <f>(D4717*Ergebnis!$C$2*Ergebnis!$C$6)</f>
        <v>1.9886140310013241</v>
      </c>
      <c r="H4717">
        <f>Ergebnis!$C$3/1000*Eigenverbrauch!E4717</f>
        <v>0.10095175217709608</v>
      </c>
      <c r="I4717">
        <f>Ergebnis!$C$4/1000*Eigenverbrauch!F4717</f>
        <v>0</v>
      </c>
      <c r="J4717">
        <f t="shared" si="219"/>
        <v>8.5808989350531661E-2</v>
      </c>
      <c r="K4717">
        <f t="shared" si="220"/>
        <v>1.9028050416507925</v>
      </c>
      <c r="L4717">
        <f t="shared" si="221"/>
        <v>0</v>
      </c>
    </row>
    <row r="4718" spans="2:12" x14ac:dyDescent="0.35">
      <c r="B4718" s="30">
        <v>41105</v>
      </c>
      <c r="C4718" s="31" t="s">
        <v>63</v>
      </c>
      <c r="D4718" s="32">
        <v>5.0904992024599727E-4</v>
      </c>
      <c r="E4718" s="32">
        <v>3.4178760968350624E-2</v>
      </c>
      <c r="F4718">
        <v>0</v>
      </c>
      <c r="G4718">
        <f>(D4718*Ergebnis!$C$2*Ergebnis!$C$6)</f>
        <v>3.339367476813742</v>
      </c>
      <c r="H4718">
        <f>Ergebnis!$C$3/1000*Eigenverbrauch!E4718</f>
        <v>0.10253628290505187</v>
      </c>
      <c r="I4718">
        <f>Ergebnis!$C$4/1000*Eigenverbrauch!F4718</f>
        <v>0</v>
      </c>
      <c r="J4718">
        <f t="shared" si="219"/>
        <v>8.7155840469294088E-2</v>
      </c>
      <c r="K4718">
        <f t="shared" si="220"/>
        <v>3.2522116363444478</v>
      </c>
      <c r="L4718">
        <f t="shared" si="221"/>
        <v>0</v>
      </c>
    </row>
    <row r="4719" spans="2:12" x14ac:dyDescent="0.35">
      <c r="B4719" s="30">
        <v>41105</v>
      </c>
      <c r="C4719" s="31" t="s">
        <v>64</v>
      </c>
      <c r="D4719" s="32">
        <v>6.7541143085531681E-4</v>
      </c>
      <c r="E4719" s="32">
        <v>3.4830671601717322E-2</v>
      </c>
      <c r="F4719">
        <v>0</v>
      </c>
      <c r="G4719">
        <f>(D4719*Ergebnis!$C$2*Ergebnis!$C$6)</f>
        <v>4.4306989864108779</v>
      </c>
      <c r="H4719">
        <f>Ergebnis!$C$3/1000*Eigenverbrauch!E4719</f>
        <v>0.10449201480515197</v>
      </c>
      <c r="I4719">
        <f>Ergebnis!$C$4/1000*Eigenverbrauch!F4719</f>
        <v>0</v>
      </c>
      <c r="J4719">
        <f t="shared" si="219"/>
        <v>8.8818212584379164E-2</v>
      </c>
      <c r="K4719">
        <f t="shared" si="220"/>
        <v>4.3418807738264986</v>
      </c>
      <c r="L4719">
        <f t="shared" si="221"/>
        <v>0</v>
      </c>
    </row>
    <row r="4720" spans="2:12" x14ac:dyDescent="0.35">
      <c r="B4720" s="30">
        <v>41105</v>
      </c>
      <c r="C4720" s="31" t="s">
        <v>65</v>
      </c>
      <c r="D4720" s="32">
        <v>6.9593382046027549E-4</v>
      </c>
      <c r="E4720" s="32">
        <v>3.2795496458945285E-2</v>
      </c>
      <c r="F4720">
        <v>0</v>
      </c>
      <c r="G4720">
        <f>(D4720*Ergebnis!$C$2*Ergebnis!$C$6)</f>
        <v>4.5653258622194075</v>
      </c>
      <c r="H4720">
        <f>Ergebnis!$C$3/1000*Eigenverbrauch!E4720</f>
        <v>9.8386489376835862E-2</v>
      </c>
      <c r="I4720">
        <f>Ergebnis!$C$4/1000*Eigenverbrauch!F4720</f>
        <v>0</v>
      </c>
      <c r="J4720">
        <f t="shared" si="219"/>
        <v>8.3628515970310485E-2</v>
      </c>
      <c r="K4720">
        <f t="shared" si="220"/>
        <v>4.4816973462490974</v>
      </c>
      <c r="L4720">
        <f t="shared" si="221"/>
        <v>0</v>
      </c>
    </row>
    <row r="4721" spans="2:12" x14ac:dyDescent="0.35">
      <c r="B4721" s="30">
        <v>41105</v>
      </c>
      <c r="C4721" s="31" t="s">
        <v>66</v>
      </c>
      <c r="D4721" s="32">
        <v>7.1721873318956965E-4</v>
      </c>
      <c r="E4721" s="32">
        <v>3.348829478003805E-2</v>
      </c>
      <c r="F4721">
        <v>0</v>
      </c>
      <c r="G4721">
        <f>(D4721*Ergebnis!$C$2*Ergebnis!$C$6)</f>
        <v>4.7049548897235764</v>
      </c>
      <c r="H4721">
        <f>Ergebnis!$C$3/1000*Eigenverbrauch!E4721</f>
        <v>0.10046488434011415</v>
      </c>
      <c r="I4721">
        <f>Ergebnis!$C$4/1000*Eigenverbrauch!F4721</f>
        <v>0</v>
      </c>
      <c r="J4721">
        <f t="shared" si="219"/>
        <v>8.5395151689097018E-2</v>
      </c>
      <c r="K4721">
        <f t="shared" si="220"/>
        <v>4.6195597380344795</v>
      </c>
      <c r="L4721">
        <f t="shared" si="221"/>
        <v>0</v>
      </c>
    </row>
    <row r="4722" spans="2:12" x14ac:dyDescent="0.35">
      <c r="B4722" s="30">
        <v>41105</v>
      </c>
      <c r="C4722" s="31" t="s">
        <v>67</v>
      </c>
      <c r="D4722" s="32">
        <v>6.5814948495441302E-4</v>
      </c>
      <c r="E4722" s="32">
        <v>3.6865152369900879E-2</v>
      </c>
      <c r="F4722">
        <v>0</v>
      </c>
      <c r="G4722">
        <f>(D4722*Ergebnis!$C$2*Ergebnis!$C$6)</f>
        <v>4.317460621300949</v>
      </c>
      <c r="H4722">
        <f>Ergebnis!$C$3/1000*Eigenverbrauch!E4722</f>
        <v>0.11059545710970264</v>
      </c>
      <c r="I4722">
        <f>Ergebnis!$C$4/1000*Eigenverbrauch!F4722</f>
        <v>0</v>
      </c>
      <c r="J4722">
        <f t="shared" si="219"/>
        <v>9.4006138543247242E-2</v>
      </c>
      <c r="K4722">
        <f t="shared" si="220"/>
        <v>4.2234544827577016</v>
      </c>
      <c r="L4722">
        <f t="shared" si="221"/>
        <v>0</v>
      </c>
    </row>
    <row r="4723" spans="2:12" x14ac:dyDescent="0.35">
      <c r="B4723" s="30">
        <v>41105</v>
      </c>
      <c r="C4723" s="31" t="s">
        <v>68</v>
      </c>
      <c r="D4723" s="32">
        <v>5.6134848901507218E-4</v>
      </c>
      <c r="E4723" s="32">
        <v>3.9255746659837727E-2</v>
      </c>
      <c r="F4723">
        <v>0</v>
      </c>
      <c r="G4723">
        <f>(D4723*Ergebnis!$C$2*Ergebnis!$C$6)</f>
        <v>3.6824460879388736</v>
      </c>
      <c r="H4723">
        <f>Ergebnis!$C$3/1000*Eigenverbrauch!E4723</f>
        <v>0.11776723997951319</v>
      </c>
      <c r="I4723">
        <f>Ergebnis!$C$4/1000*Eigenverbrauch!F4723</f>
        <v>0</v>
      </c>
      <c r="J4723">
        <f t="shared" si="219"/>
        <v>0.10010215398258621</v>
      </c>
      <c r="K4723">
        <f t="shared" si="220"/>
        <v>3.5823439339562873</v>
      </c>
      <c r="L4723">
        <f t="shared" si="221"/>
        <v>0</v>
      </c>
    </row>
    <row r="4724" spans="2:12" x14ac:dyDescent="0.35">
      <c r="B4724" s="30">
        <v>41105</v>
      </c>
      <c r="C4724" s="31" t="s">
        <v>69</v>
      </c>
      <c r="D4724" s="32">
        <v>4.2460705770105826E-4</v>
      </c>
      <c r="E4724" s="32">
        <v>4.0334322983861366E-2</v>
      </c>
      <c r="F4724">
        <v>0</v>
      </c>
      <c r="G4724">
        <f>(D4724*Ergebnis!$C$2*Ergebnis!$C$6)</f>
        <v>2.7854222985189421</v>
      </c>
      <c r="H4724">
        <f>Ergebnis!$C$3/1000*Eigenverbrauch!E4724</f>
        <v>0.12100296895158411</v>
      </c>
      <c r="I4724">
        <f>Ergebnis!$C$4/1000*Eigenverbrauch!F4724</f>
        <v>0</v>
      </c>
      <c r="J4724">
        <f t="shared" si="219"/>
        <v>0.10285252360884649</v>
      </c>
      <c r="K4724">
        <f t="shared" si="220"/>
        <v>2.6825697749100956</v>
      </c>
      <c r="L4724">
        <f t="shared" si="221"/>
        <v>0</v>
      </c>
    </row>
    <row r="4725" spans="2:12" x14ac:dyDescent="0.35">
      <c r="B4725" s="30">
        <v>41105</v>
      </c>
      <c r="C4725" s="31" t="s">
        <v>70</v>
      </c>
      <c r="D4725" s="32">
        <v>2.44428102200764E-4</v>
      </c>
      <c r="E4725" s="32">
        <v>4.0174032673846678E-2</v>
      </c>
      <c r="F4725">
        <v>0</v>
      </c>
      <c r="G4725">
        <f>(D4725*Ergebnis!$C$2*Ergebnis!$C$6)</f>
        <v>1.6034483504370118</v>
      </c>
      <c r="H4725">
        <f>Ergebnis!$C$3/1000*Eigenverbrauch!E4725</f>
        <v>0.12052209802154004</v>
      </c>
      <c r="I4725">
        <f>Ergebnis!$C$4/1000*Eigenverbrauch!F4725</f>
        <v>0</v>
      </c>
      <c r="J4725">
        <f t="shared" si="219"/>
        <v>0.10244378331830903</v>
      </c>
      <c r="K4725">
        <f t="shared" si="220"/>
        <v>1.5010045671187029</v>
      </c>
      <c r="L4725">
        <f t="shared" si="221"/>
        <v>0</v>
      </c>
    </row>
    <row r="4726" spans="2:12" x14ac:dyDescent="0.35">
      <c r="B4726" s="30">
        <v>41105</v>
      </c>
      <c r="C4726" s="31" t="s">
        <v>71</v>
      </c>
      <c r="D4726" s="32">
        <v>8.0866892030814294E-5</v>
      </c>
      <c r="E4726" s="32">
        <v>3.9181120481396534E-2</v>
      </c>
      <c r="F4726">
        <v>0</v>
      </c>
      <c r="G4726">
        <f>(D4726*Ergebnis!$C$2*Ergebnis!$C$6)</f>
        <v>0.53048681172214174</v>
      </c>
      <c r="H4726">
        <f>Ergebnis!$C$3/1000*Eigenverbrauch!E4726</f>
        <v>0.1175433614441896</v>
      </c>
      <c r="I4726">
        <f>Ergebnis!$C$4/1000*Eigenverbrauch!F4726</f>
        <v>0</v>
      </c>
      <c r="J4726">
        <f t="shared" si="219"/>
        <v>9.9911857227561157E-2</v>
      </c>
      <c r="K4726">
        <f t="shared" si="220"/>
        <v>0.43057495449458061</v>
      </c>
      <c r="L4726">
        <f t="shared" si="221"/>
        <v>0</v>
      </c>
    </row>
    <row r="4727" spans="2:12" x14ac:dyDescent="0.35">
      <c r="B4727" s="30">
        <v>41105</v>
      </c>
      <c r="C4727" s="31" t="s">
        <v>72</v>
      </c>
      <c r="D4727" s="32">
        <v>3.8060421464673611E-5</v>
      </c>
      <c r="E4727" s="32">
        <v>3.5370054508855123E-2</v>
      </c>
      <c r="F4727">
        <v>0</v>
      </c>
      <c r="G4727">
        <f>(D4727*Ergebnis!$C$2*Ergebnis!$C$6)</f>
        <v>0.24967636480825889</v>
      </c>
      <c r="H4727">
        <f>Ergebnis!$C$3/1000*Eigenverbrauch!E4727</f>
        <v>0.10611016352656537</v>
      </c>
      <c r="I4727">
        <f>Ergebnis!$C$4/1000*Eigenverbrauch!F4727</f>
        <v>0</v>
      </c>
      <c r="J4727">
        <f t="shared" si="219"/>
        <v>9.0193638997580566E-2</v>
      </c>
      <c r="K4727">
        <f t="shared" si="220"/>
        <v>0.15948272581067832</v>
      </c>
      <c r="L4727">
        <f t="shared" si="221"/>
        <v>0</v>
      </c>
    </row>
    <row r="4728" spans="2:12" x14ac:dyDescent="0.35">
      <c r="B4728" s="30">
        <v>41105</v>
      </c>
      <c r="C4728" s="31" t="s">
        <v>73</v>
      </c>
      <c r="D4728" s="32">
        <v>1.4790319222023424E-5</v>
      </c>
      <c r="E4728" s="32">
        <v>3.7318343093905075E-2</v>
      </c>
      <c r="F4728">
        <v>0</v>
      </c>
      <c r="G4728">
        <f>(D4728*Ergebnis!$C$2*Ergebnis!$C$6)</f>
        <v>9.7024494096473665E-2</v>
      </c>
      <c r="H4728">
        <f>Ergebnis!$C$3/1000*Eigenverbrauch!E4728</f>
        <v>0.11195502928171522</v>
      </c>
      <c r="I4728">
        <f>Ergebnis!$C$4/1000*Eigenverbrauch!F4728</f>
        <v>0</v>
      </c>
      <c r="J4728">
        <f t="shared" si="219"/>
        <v>8.2470819982002619E-2</v>
      </c>
      <c r="K4728">
        <f t="shared" si="220"/>
        <v>1.4553674114471046E-2</v>
      </c>
      <c r="L4728">
        <f t="shared" si="221"/>
        <v>0</v>
      </c>
    </row>
    <row r="4729" spans="2:12" x14ac:dyDescent="0.35">
      <c r="B4729" s="30">
        <v>41105</v>
      </c>
      <c r="C4729" s="31" t="s">
        <v>74</v>
      </c>
      <c r="D4729" s="32">
        <v>2.234981571327984E-7</v>
      </c>
      <c r="E4729" s="32">
        <v>3.7969163144574325E-2</v>
      </c>
      <c r="F4729">
        <v>0</v>
      </c>
      <c r="G4729">
        <f>(D4729*Ergebnis!$C$2*Ergebnis!$C$6)</f>
        <v>1.4661479107911574E-3</v>
      </c>
      <c r="H4729">
        <f>Ergebnis!$C$3/1000*Eigenverbrauch!E4729</f>
        <v>0.11390748943372297</v>
      </c>
      <c r="I4729">
        <f>Ergebnis!$C$4/1000*Eigenverbrauch!F4729</f>
        <v>0</v>
      </c>
      <c r="J4729">
        <f t="shared" si="219"/>
        <v>1.2462257241724838E-3</v>
      </c>
      <c r="K4729">
        <f t="shared" si="220"/>
        <v>2.1992218661867364E-4</v>
      </c>
      <c r="L4729">
        <f t="shared" si="221"/>
        <v>0</v>
      </c>
    </row>
    <row r="4730" spans="2:12" x14ac:dyDescent="0.35">
      <c r="B4730" s="30">
        <v>41105</v>
      </c>
      <c r="C4730" s="31" t="s">
        <v>75</v>
      </c>
      <c r="D4730" s="32">
        <v>0</v>
      </c>
      <c r="E4730" s="32">
        <v>3.6268014255313369E-2</v>
      </c>
      <c r="F4730">
        <v>0</v>
      </c>
      <c r="G4730">
        <f>(D4730*Ergebnis!$C$2*Ergebnis!$C$6)</f>
        <v>0</v>
      </c>
      <c r="H4730">
        <f>Ergebnis!$C$3/1000*Eigenverbrauch!E4730</f>
        <v>0.10880404276594011</v>
      </c>
      <c r="I4730">
        <f>Ergebnis!$C$4/1000*Eigenverbrauch!F4730</f>
        <v>0</v>
      </c>
      <c r="J4730">
        <f t="shared" si="219"/>
        <v>0</v>
      </c>
      <c r="K4730">
        <f t="shared" si="220"/>
        <v>0</v>
      </c>
      <c r="L4730">
        <f t="shared" si="221"/>
        <v>0</v>
      </c>
    </row>
    <row r="4731" spans="2:12" x14ac:dyDescent="0.35">
      <c r="B4731" s="30">
        <v>41105</v>
      </c>
      <c r="C4731" s="31" t="s">
        <v>76</v>
      </c>
      <c r="D4731" s="32">
        <v>0</v>
      </c>
      <c r="E4731" s="32">
        <v>3.6420676843219549E-2</v>
      </c>
      <c r="F4731">
        <v>0</v>
      </c>
      <c r="G4731">
        <f>(D4731*Ergebnis!$C$2*Ergebnis!$C$6)</f>
        <v>0</v>
      </c>
      <c r="H4731">
        <f>Ergebnis!$C$3/1000*Eigenverbrauch!E4731</f>
        <v>0.10926203052965865</v>
      </c>
      <c r="I4731">
        <f>Ergebnis!$C$4/1000*Eigenverbrauch!F4731</f>
        <v>0</v>
      </c>
      <c r="J4731">
        <f t="shared" si="219"/>
        <v>0</v>
      </c>
      <c r="K4731">
        <f t="shared" si="220"/>
        <v>0</v>
      </c>
      <c r="L4731">
        <f t="shared" si="221"/>
        <v>0</v>
      </c>
    </row>
    <row r="4732" spans="2:12" x14ac:dyDescent="0.35">
      <c r="B4732" s="30">
        <v>41106</v>
      </c>
      <c r="C4732" s="31" t="s">
        <v>53</v>
      </c>
      <c r="D4732" s="32">
        <v>0</v>
      </c>
      <c r="E4732" s="32">
        <v>4.6727425720170364E-2</v>
      </c>
      <c r="F4732">
        <v>0</v>
      </c>
      <c r="G4732">
        <f>(D4732*Ergebnis!$C$2*Ergebnis!$C$6)</f>
        <v>0</v>
      </c>
      <c r="H4732">
        <f>Ergebnis!$C$3/1000*Eigenverbrauch!E4732</f>
        <v>0.1401822771605111</v>
      </c>
      <c r="I4732">
        <f>Ergebnis!$C$4/1000*Eigenverbrauch!F4732</f>
        <v>0</v>
      </c>
      <c r="J4732">
        <f t="shared" si="219"/>
        <v>0</v>
      </c>
      <c r="K4732">
        <f t="shared" si="220"/>
        <v>0</v>
      </c>
      <c r="L4732">
        <f t="shared" si="221"/>
        <v>0</v>
      </c>
    </row>
    <row r="4733" spans="2:12" x14ac:dyDescent="0.35">
      <c r="B4733" s="30">
        <v>41106</v>
      </c>
      <c r="C4733" s="31" t="s">
        <v>54</v>
      </c>
      <c r="D4733" s="32">
        <v>0</v>
      </c>
      <c r="E4733" s="32">
        <v>5.3899024220591119E-2</v>
      </c>
      <c r="F4733">
        <v>0</v>
      </c>
      <c r="G4733">
        <f>(D4733*Ergebnis!$C$2*Ergebnis!$C$6)</f>
        <v>0</v>
      </c>
      <c r="H4733">
        <f>Ergebnis!$C$3/1000*Eigenverbrauch!E4733</f>
        <v>0.16169707266177336</v>
      </c>
      <c r="I4733">
        <f>Ergebnis!$C$4/1000*Eigenverbrauch!F4733</f>
        <v>0</v>
      </c>
      <c r="J4733">
        <f t="shared" si="219"/>
        <v>0</v>
      </c>
      <c r="K4733">
        <f t="shared" si="220"/>
        <v>0</v>
      </c>
      <c r="L4733">
        <f t="shared" si="221"/>
        <v>0</v>
      </c>
    </row>
    <row r="4734" spans="2:12" x14ac:dyDescent="0.35">
      <c r="B4734" s="30">
        <v>41106</v>
      </c>
      <c r="C4734" s="31" t="s">
        <v>55</v>
      </c>
      <c r="D4734" s="32">
        <v>0</v>
      </c>
      <c r="E4734" s="32">
        <v>5.5707195597985183E-2</v>
      </c>
      <c r="F4734">
        <v>0</v>
      </c>
      <c r="G4734">
        <f>(D4734*Ergebnis!$C$2*Ergebnis!$C$6)</f>
        <v>0</v>
      </c>
      <c r="H4734">
        <f>Ergebnis!$C$3/1000*Eigenverbrauch!E4734</f>
        <v>0.16712158679395556</v>
      </c>
      <c r="I4734">
        <f>Ergebnis!$C$4/1000*Eigenverbrauch!F4734</f>
        <v>0</v>
      </c>
      <c r="J4734">
        <f t="shared" si="219"/>
        <v>0</v>
      </c>
      <c r="K4734">
        <f t="shared" si="220"/>
        <v>0</v>
      </c>
      <c r="L4734">
        <f t="shared" si="221"/>
        <v>0</v>
      </c>
    </row>
    <row r="4735" spans="2:12" x14ac:dyDescent="0.35">
      <c r="B4735" s="30">
        <v>41106</v>
      </c>
      <c r="C4735" s="31" t="s">
        <v>56</v>
      </c>
      <c r="D4735" s="32">
        <v>0</v>
      </c>
      <c r="E4735" s="32">
        <v>5.8944782259602736E-2</v>
      </c>
      <c r="F4735">
        <v>0</v>
      </c>
      <c r="G4735">
        <f>(D4735*Ergebnis!$C$2*Ergebnis!$C$6)</f>
        <v>0</v>
      </c>
      <c r="H4735">
        <f>Ergebnis!$C$3/1000*Eigenverbrauch!E4735</f>
        <v>0.17683434677880822</v>
      </c>
      <c r="I4735">
        <f>Ergebnis!$C$4/1000*Eigenverbrauch!F4735</f>
        <v>0</v>
      </c>
      <c r="J4735">
        <f t="shared" si="219"/>
        <v>0</v>
      </c>
      <c r="K4735">
        <f t="shared" si="220"/>
        <v>0</v>
      </c>
      <c r="L4735">
        <f t="shared" si="221"/>
        <v>0</v>
      </c>
    </row>
    <row r="4736" spans="2:12" x14ac:dyDescent="0.35">
      <c r="B4736" s="30">
        <v>41106</v>
      </c>
      <c r="C4736" s="31" t="s">
        <v>57</v>
      </c>
      <c r="D4736" s="32">
        <v>0</v>
      </c>
      <c r="E4736" s="32">
        <v>6.1835355784207915E-2</v>
      </c>
      <c r="F4736">
        <v>0</v>
      </c>
      <c r="G4736">
        <f>(D4736*Ergebnis!$C$2*Ergebnis!$C$6)</f>
        <v>0</v>
      </c>
      <c r="H4736">
        <f>Ergebnis!$C$3/1000*Eigenverbrauch!E4736</f>
        <v>0.18550606735262376</v>
      </c>
      <c r="I4736">
        <f>Ergebnis!$C$4/1000*Eigenverbrauch!F4736</f>
        <v>0</v>
      </c>
      <c r="J4736">
        <f t="shared" si="219"/>
        <v>0</v>
      </c>
      <c r="K4736">
        <f t="shared" si="220"/>
        <v>0</v>
      </c>
      <c r="L4736">
        <f t="shared" si="221"/>
        <v>0</v>
      </c>
    </row>
    <row r="4737" spans="2:12" x14ac:dyDescent="0.35">
      <c r="B4737" s="30">
        <v>41106</v>
      </c>
      <c r="C4737" s="31" t="s">
        <v>58</v>
      </c>
      <c r="D4737" s="32">
        <v>0</v>
      </c>
      <c r="E4737" s="32">
        <v>5.9997167022495572E-2</v>
      </c>
      <c r="F4737">
        <v>0</v>
      </c>
      <c r="G4737">
        <f>(D4737*Ergebnis!$C$2*Ergebnis!$C$6)</f>
        <v>0</v>
      </c>
      <c r="H4737">
        <f>Ergebnis!$C$3/1000*Eigenverbrauch!E4737</f>
        <v>0.17999150106748671</v>
      </c>
      <c r="I4737">
        <f>Ergebnis!$C$4/1000*Eigenverbrauch!F4737</f>
        <v>0</v>
      </c>
      <c r="J4737">
        <f t="shared" si="219"/>
        <v>0</v>
      </c>
      <c r="K4737">
        <f t="shared" si="220"/>
        <v>0</v>
      </c>
      <c r="L4737">
        <f t="shared" si="221"/>
        <v>0</v>
      </c>
    </row>
    <row r="4738" spans="2:12" x14ac:dyDescent="0.35">
      <c r="B4738" s="30">
        <v>41106</v>
      </c>
      <c r="C4738" s="31" t="s">
        <v>59</v>
      </c>
      <c r="D4738" s="32">
        <v>1.0096857922234657E-5</v>
      </c>
      <c r="E4738" s="32">
        <v>4.4082175340766673E-2</v>
      </c>
      <c r="F4738">
        <v>0</v>
      </c>
      <c r="G4738">
        <f>(D4738*Ergebnis!$C$2*Ergebnis!$C$6)</f>
        <v>6.6235387969859352E-2</v>
      </c>
      <c r="H4738">
        <f>Ergebnis!$C$3/1000*Eigenverbrauch!E4738</f>
        <v>0.13224652602230003</v>
      </c>
      <c r="I4738">
        <f>Ergebnis!$C$4/1000*Eigenverbrauch!F4738</f>
        <v>0</v>
      </c>
      <c r="J4738">
        <f t="shared" si="219"/>
        <v>5.6300079774380445E-2</v>
      </c>
      <c r="K4738">
        <f t="shared" si="220"/>
        <v>9.9353081954789077E-3</v>
      </c>
      <c r="L4738">
        <f t="shared" si="221"/>
        <v>0</v>
      </c>
    </row>
    <row r="4739" spans="2:12" x14ac:dyDescent="0.35">
      <c r="B4739" s="30">
        <v>41106</v>
      </c>
      <c r="C4739" s="31" t="s">
        <v>60</v>
      </c>
      <c r="D4739" s="32">
        <v>2.7950416592019377E-5</v>
      </c>
      <c r="E4739" s="32">
        <v>3.7137600884286727E-2</v>
      </c>
      <c r="F4739">
        <v>0</v>
      </c>
      <c r="G4739">
        <f>(D4739*Ergebnis!$C$2*Ergebnis!$C$6)</f>
        <v>0.18335473284364712</v>
      </c>
      <c r="H4739">
        <f>Ergebnis!$C$3/1000*Eigenverbrauch!E4739</f>
        <v>0.11141280265286019</v>
      </c>
      <c r="I4739">
        <f>Ergebnis!$C$4/1000*Eigenverbrauch!F4739</f>
        <v>0</v>
      </c>
      <c r="J4739">
        <f t="shared" si="219"/>
        <v>9.470088225493116E-2</v>
      </c>
      <c r="K4739">
        <f t="shared" si="220"/>
        <v>8.8653850588715957E-2</v>
      </c>
      <c r="L4739">
        <f t="shared" si="221"/>
        <v>0</v>
      </c>
    </row>
    <row r="4740" spans="2:12" x14ac:dyDescent="0.35">
      <c r="B4740" s="30">
        <v>41106</v>
      </c>
      <c r="C4740" s="31" t="s">
        <v>61</v>
      </c>
      <c r="D4740" s="32">
        <v>9.4868394227663142E-5</v>
      </c>
      <c r="E4740" s="32">
        <v>3.5559834232473178E-2</v>
      </c>
      <c r="F4740">
        <v>0</v>
      </c>
      <c r="G4740">
        <f>(D4740*Ergebnis!$C$2*Ergebnis!$C$6)</f>
        <v>0.62233666613347016</v>
      </c>
      <c r="H4740">
        <f>Ergebnis!$C$3/1000*Eigenverbrauch!E4740</f>
        <v>0.10667950269741953</v>
      </c>
      <c r="I4740">
        <f>Ergebnis!$C$4/1000*Eigenverbrauch!F4740</f>
        <v>0</v>
      </c>
      <c r="J4740">
        <f t="shared" si="219"/>
        <v>9.0677577292806608E-2</v>
      </c>
      <c r="K4740">
        <f t="shared" si="220"/>
        <v>0.5316590888406636</v>
      </c>
      <c r="L4740">
        <f t="shared" si="221"/>
        <v>0</v>
      </c>
    </row>
    <row r="4741" spans="2:12" x14ac:dyDescent="0.35">
      <c r="B4741" s="30">
        <v>41106</v>
      </c>
      <c r="C4741" s="31" t="s">
        <v>62</v>
      </c>
      <c r="D4741" s="32">
        <v>3.041941388081582E-4</v>
      </c>
      <c r="E4741" s="32">
        <v>3.3650584059032027E-2</v>
      </c>
      <c r="F4741">
        <v>0</v>
      </c>
      <c r="G4741">
        <f>(D4741*Ergebnis!$C$2*Ergebnis!$C$6)</f>
        <v>1.9955135505815178</v>
      </c>
      <c r="H4741">
        <f>Ergebnis!$C$3/1000*Eigenverbrauch!E4741</f>
        <v>0.10095175217709608</v>
      </c>
      <c r="I4741">
        <f>Ergebnis!$C$4/1000*Eigenverbrauch!F4741</f>
        <v>0</v>
      </c>
      <c r="J4741">
        <f t="shared" ref="J4741:J4804" si="222">MIN(G4741,H4741)*0.85</f>
        <v>8.5808989350531661E-2</v>
      </c>
      <c r="K4741">
        <f t="shared" ref="K4741:K4804" si="223">G4741-J4741</f>
        <v>1.9097045612309862</v>
      </c>
      <c r="L4741">
        <f t="shared" ref="L4741:L4804" si="224">MIN(I4741,K4741)*0.9</f>
        <v>0</v>
      </c>
    </row>
    <row r="4742" spans="2:12" x14ac:dyDescent="0.35">
      <c r="B4742" s="30">
        <v>41106</v>
      </c>
      <c r="C4742" s="31" t="s">
        <v>63</v>
      </c>
      <c r="D4742" s="32">
        <v>4.9387833946180622E-4</v>
      </c>
      <c r="E4742" s="32">
        <v>3.4178760968350624E-2</v>
      </c>
      <c r="F4742">
        <v>0</v>
      </c>
      <c r="G4742">
        <f>(D4742*Ergebnis!$C$2*Ergebnis!$C$6)</f>
        <v>3.2398419068694486</v>
      </c>
      <c r="H4742">
        <f>Ergebnis!$C$3/1000*Eigenverbrauch!E4742</f>
        <v>0.10253628290505187</v>
      </c>
      <c r="I4742">
        <f>Ergebnis!$C$4/1000*Eigenverbrauch!F4742</f>
        <v>0</v>
      </c>
      <c r="J4742">
        <f t="shared" si="222"/>
        <v>8.7155840469294088E-2</v>
      </c>
      <c r="K4742">
        <f t="shared" si="223"/>
        <v>3.1526860664001544</v>
      </c>
      <c r="L4742">
        <f t="shared" si="224"/>
        <v>0</v>
      </c>
    </row>
    <row r="4743" spans="2:12" x14ac:dyDescent="0.35">
      <c r="B4743" s="30">
        <v>41106</v>
      </c>
      <c r="C4743" s="31" t="s">
        <v>64</v>
      </c>
      <c r="D4743" s="32">
        <v>6.4462127297266894E-4</v>
      </c>
      <c r="E4743" s="32">
        <v>3.4830671601717322E-2</v>
      </c>
      <c r="F4743">
        <v>0</v>
      </c>
      <c r="G4743">
        <f>(D4743*Ergebnis!$C$2*Ergebnis!$C$6)</f>
        <v>4.2287155507007084</v>
      </c>
      <c r="H4743">
        <f>Ergebnis!$C$3/1000*Eigenverbrauch!E4743</f>
        <v>0.10449201480515197</v>
      </c>
      <c r="I4743">
        <f>Ergebnis!$C$4/1000*Eigenverbrauch!F4743</f>
        <v>0</v>
      </c>
      <c r="J4743">
        <f t="shared" si="222"/>
        <v>8.8818212584379164E-2</v>
      </c>
      <c r="K4743">
        <f t="shared" si="223"/>
        <v>4.1398973381163291</v>
      </c>
      <c r="L4743">
        <f t="shared" si="224"/>
        <v>0</v>
      </c>
    </row>
    <row r="4744" spans="2:12" x14ac:dyDescent="0.35">
      <c r="B4744" s="30">
        <v>41106</v>
      </c>
      <c r="C4744" s="31" t="s">
        <v>65</v>
      </c>
      <c r="D4744" s="32">
        <v>7.0407178276999326E-4</v>
      </c>
      <c r="E4744" s="32">
        <v>3.2795496458945285E-2</v>
      </c>
      <c r="F4744">
        <v>0</v>
      </c>
      <c r="G4744">
        <f>(D4744*Ergebnis!$C$2*Ergebnis!$C$6)</f>
        <v>4.6187108949711559</v>
      </c>
      <c r="H4744">
        <f>Ergebnis!$C$3/1000*Eigenverbrauch!E4744</f>
        <v>9.8386489376835862E-2</v>
      </c>
      <c r="I4744">
        <f>Ergebnis!$C$4/1000*Eigenverbrauch!F4744</f>
        <v>0</v>
      </c>
      <c r="J4744">
        <f t="shared" si="222"/>
        <v>8.3628515970310485E-2</v>
      </c>
      <c r="K4744">
        <f t="shared" si="223"/>
        <v>4.5350823790008459</v>
      </c>
      <c r="L4744">
        <f t="shared" si="224"/>
        <v>0</v>
      </c>
    </row>
    <row r="4745" spans="2:12" x14ac:dyDescent="0.35">
      <c r="B4745" s="30">
        <v>41106</v>
      </c>
      <c r="C4745" s="31" t="s">
        <v>66</v>
      </c>
      <c r="D4745" s="32">
        <v>6.9557885279894699E-4</v>
      </c>
      <c r="E4745" s="32">
        <v>3.348829478003805E-2</v>
      </c>
      <c r="F4745">
        <v>0</v>
      </c>
      <c r="G4745">
        <f>(D4745*Ergebnis!$C$2*Ergebnis!$C$6)</f>
        <v>4.5629972743610923</v>
      </c>
      <c r="H4745">
        <f>Ergebnis!$C$3/1000*Eigenverbrauch!E4745</f>
        <v>0.10046488434011415</v>
      </c>
      <c r="I4745">
        <f>Ergebnis!$C$4/1000*Eigenverbrauch!F4745</f>
        <v>0</v>
      </c>
      <c r="J4745">
        <f t="shared" si="222"/>
        <v>8.5395151689097018E-2</v>
      </c>
      <c r="K4745">
        <f t="shared" si="223"/>
        <v>4.4776021226719953</v>
      </c>
      <c r="L4745">
        <f t="shared" si="224"/>
        <v>0</v>
      </c>
    </row>
    <row r="4746" spans="2:12" x14ac:dyDescent="0.35">
      <c r="B4746" s="30">
        <v>41106</v>
      </c>
      <c r="C4746" s="31" t="s">
        <v>67</v>
      </c>
      <c r="D4746" s="32">
        <v>6.4017760373085212E-4</v>
      </c>
      <c r="E4746" s="32">
        <v>3.6865152369900879E-2</v>
      </c>
      <c r="F4746">
        <v>0</v>
      </c>
      <c r="G4746">
        <f>(D4746*Ergebnis!$C$2*Ergebnis!$C$6)</f>
        <v>4.1995650804743896</v>
      </c>
      <c r="H4746">
        <f>Ergebnis!$C$3/1000*Eigenverbrauch!E4746</f>
        <v>0.11059545710970264</v>
      </c>
      <c r="I4746">
        <f>Ergebnis!$C$4/1000*Eigenverbrauch!F4746</f>
        <v>0</v>
      </c>
      <c r="J4746">
        <f t="shared" si="222"/>
        <v>9.4006138543247242E-2</v>
      </c>
      <c r="K4746">
        <f t="shared" si="223"/>
        <v>4.1055589419311422</v>
      </c>
      <c r="L4746">
        <f t="shared" si="224"/>
        <v>0</v>
      </c>
    </row>
    <row r="4747" spans="2:12" x14ac:dyDescent="0.35">
      <c r="B4747" s="30">
        <v>41106</v>
      </c>
      <c r="C4747" s="31" t="s">
        <v>68</v>
      </c>
      <c r="D4747" s="32">
        <v>5.4787286483500637E-4</v>
      </c>
      <c r="E4747" s="32">
        <v>3.9255746659837727E-2</v>
      </c>
      <c r="F4747">
        <v>0</v>
      </c>
      <c r="G4747">
        <f>(D4747*Ergebnis!$C$2*Ergebnis!$C$6)</f>
        <v>3.5940459933176419</v>
      </c>
      <c r="H4747">
        <f>Ergebnis!$C$3/1000*Eigenverbrauch!E4747</f>
        <v>0.11776723997951319</v>
      </c>
      <c r="I4747">
        <f>Ergebnis!$C$4/1000*Eigenverbrauch!F4747</f>
        <v>0</v>
      </c>
      <c r="J4747">
        <f t="shared" si="222"/>
        <v>0.10010215398258621</v>
      </c>
      <c r="K4747">
        <f t="shared" si="223"/>
        <v>3.4939438393350555</v>
      </c>
      <c r="L4747">
        <f t="shared" si="224"/>
        <v>0</v>
      </c>
    </row>
    <row r="4748" spans="2:12" x14ac:dyDescent="0.35">
      <c r="B4748" s="30">
        <v>41106</v>
      </c>
      <c r="C4748" s="31" t="s">
        <v>69</v>
      </c>
      <c r="D4748" s="32">
        <v>4.1358991324945323E-4</v>
      </c>
      <c r="E4748" s="32">
        <v>4.0334322983861366E-2</v>
      </c>
      <c r="F4748">
        <v>0</v>
      </c>
      <c r="G4748">
        <f>(D4748*Ergebnis!$C$2*Ergebnis!$C$6)</f>
        <v>2.713149830916413</v>
      </c>
      <c r="H4748">
        <f>Ergebnis!$C$3/1000*Eigenverbrauch!E4748</f>
        <v>0.12100296895158411</v>
      </c>
      <c r="I4748">
        <f>Ergebnis!$C$4/1000*Eigenverbrauch!F4748</f>
        <v>0</v>
      </c>
      <c r="J4748">
        <f t="shared" si="222"/>
        <v>0.10285252360884649</v>
      </c>
      <c r="K4748">
        <f t="shared" si="223"/>
        <v>2.6102973073075666</v>
      </c>
      <c r="L4748">
        <f t="shared" si="224"/>
        <v>0</v>
      </c>
    </row>
    <row r="4749" spans="2:12" x14ac:dyDescent="0.35">
      <c r="B4749" s="30">
        <v>41106</v>
      </c>
      <c r="C4749" s="31" t="s">
        <v>70</v>
      </c>
      <c r="D4749" s="32">
        <v>2.4427033879572909E-4</v>
      </c>
      <c r="E4749" s="32">
        <v>4.0174032673846678E-2</v>
      </c>
      <c r="F4749">
        <v>0</v>
      </c>
      <c r="G4749">
        <f>(D4749*Ergebnis!$C$2*Ergebnis!$C$6)</f>
        <v>1.6024134224999829</v>
      </c>
      <c r="H4749">
        <f>Ergebnis!$C$3/1000*Eigenverbrauch!E4749</f>
        <v>0.12052209802154004</v>
      </c>
      <c r="I4749">
        <f>Ergebnis!$C$4/1000*Eigenverbrauch!F4749</f>
        <v>0</v>
      </c>
      <c r="J4749">
        <f t="shared" si="222"/>
        <v>0.10244378331830903</v>
      </c>
      <c r="K4749">
        <f t="shared" si="223"/>
        <v>1.4999696391816739</v>
      </c>
      <c r="L4749">
        <f t="shared" si="224"/>
        <v>0</v>
      </c>
    </row>
    <row r="4750" spans="2:12" x14ac:dyDescent="0.35">
      <c r="B4750" s="30">
        <v>41106</v>
      </c>
      <c r="C4750" s="31" t="s">
        <v>71</v>
      </c>
      <c r="D4750" s="32">
        <v>9.9640737229969361E-5</v>
      </c>
      <c r="E4750" s="32">
        <v>3.9181120481396534E-2</v>
      </c>
      <c r="F4750">
        <v>0</v>
      </c>
      <c r="G4750">
        <f>(D4750*Ergebnis!$C$2*Ergebnis!$C$6)</f>
        <v>0.65364323622859899</v>
      </c>
      <c r="H4750">
        <f>Ergebnis!$C$3/1000*Eigenverbrauch!E4750</f>
        <v>0.1175433614441896</v>
      </c>
      <c r="I4750">
        <f>Ergebnis!$C$4/1000*Eigenverbrauch!F4750</f>
        <v>0</v>
      </c>
      <c r="J4750">
        <f t="shared" si="222"/>
        <v>9.9911857227561157E-2</v>
      </c>
      <c r="K4750">
        <f t="shared" si="223"/>
        <v>0.55373137900103786</v>
      </c>
      <c r="L4750">
        <f t="shared" si="224"/>
        <v>0</v>
      </c>
    </row>
    <row r="4751" spans="2:12" x14ac:dyDescent="0.35">
      <c r="B4751" s="30">
        <v>41106</v>
      </c>
      <c r="C4751" s="31" t="s">
        <v>72</v>
      </c>
      <c r="D4751" s="32">
        <v>5.8780015325925983E-5</v>
      </c>
      <c r="E4751" s="32">
        <v>3.5370054508855123E-2</v>
      </c>
      <c r="F4751">
        <v>0</v>
      </c>
      <c r="G4751">
        <f>(D4751*Ergebnis!$C$2*Ergebnis!$C$6)</f>
        <v>0.38559690053807444</v>
      </c>
      <c r="H4751">
        <f>Ergebnis!$C$3/1000*Eigenverbrauch!E4751</f>
        <v>0.10611016352656537</v>
      </c>
      <c r="I4751">
        <f>Ergebnis!$C$4/1000*Eigenverbrauch!F4751</f>
        <v>0</v>
      </c>
      <c r="J4751">
        <f t="shared" si="222"/>
        <v>9.0193638997580566E-2</v>
      </c>
      <c r="K4751">
        <f t="shared" si="223"/>
        <v>0.2954032615404939</v>
      </c>
      <c r="L4751">
        <f t="shared" si="224"/>
        <v>0</v>
      </c>
    </row>
    <row r="4752" spans="2:12" x14ac:dyDescent="0.35">
      <c r="B4752" s="30">
        <v>41106</v>
      </c>
      <c r="C4752" s="31" t="s">
        <v>73</v>
      </c>
      <c r="D4752" s="32">
        <v>1.6683480082442424E-5</v>
      </c>
      <c r="E4752" s="32">
        <v>3.7318343093905075E-2</v>
      </c>
      <c r="F4752">
        <v>0</v>
      </c>
      <c r="G4752">
        <f>(D4752*Ergebnis!$C$2*Ergebnis!$C$6)</f>
        <v>0.1094436293408223</v>
      </c>
      <c r="H4752">
        <f>Ergebnis!$C$3/1000*Eigenverbrauch!E4752</f>
        <v>0.11195502928171522</v>
      </c>
      <c r="I4752">
        <f>Ergebnis!$C$4/1000*Eigenverbrauch!F4752</f>
        <v>0</v>
      </c>
      <c r="J4752">
        <f t="shared" si="222"/>
        <v>9.3027084939698954E-2</v>
      </c>
      <c r="K4752">
        <f t="shared" si="223"/>
        <v>1.6416544401123348E-2</v>
      </c>
      <c r="L4752">
        <f t="shared" si="224"/>
        <v>0</v>
      </c>
    </row>
    <row r="4753" spans="2:12" x14ac:dyDescent="0.35">
      <c r="B4753" s="30">
        <v>41106</v>
      </c>
      <c r="C4753" s="31" t="s">
        <v>74</v>
      </c>
      <c r="D4753" s="32">
        <v>3.944085125872913E-8</v>
      </c>
      <c r="E4753" s="32">
        <v>3.7969163144574325E-2</v>
      </c>
      <c r="F4753">
        <v>0</v>
      </c>
      <c r="G4753">
        <f>(D4753*Ergebnis!$C$2*Ergebnis!$C$6)</f>
        <v>2.5873198425726309E-4</v>
      </c>
      <c r="H4753">
        <f>Ergebnis!$C$3/1000*Eigenverbrauch!E4753</f>
        <v>0.11390748943372297</v>
      </c>
      <c r="I4753">
        <f>Ergebnis!$C$4/1000*Eigenverbrauch!F4753</f>
        <v>0</v>
      </c>
      <c r="J4753">
        <f t="shared" si="222"/>
        <v>2.1992218661867361E-4</v>
      </c>
      <c r="K4753">
        <f t="shared" si="223"/>
        <v>3.8809797638589483E-5</v>
      </c>
      <c r="L4753">
        <f t="shared" si="224"/>
        <v>0</v>
      </c>
    </row>
    <row r="4754" spans="2:12" x14ac:dyDescent="0.35">
      <c r="B4754" s="30">
        <v>41106</v>
      </c>
      <c r="C4754" s="31" t="s">
        <v>75</v>
      </c>
      <c r="D4754" s="32">
        <v>0</v>
      </c>
      <c r="E4754" s="32">
        <v>3.6268014255313369E-2</v>
      </c>
      <c r="F4754">
        <v>0</v>
      </c>
      <c r="G4754">
        <f>(D4754*Ergebnis!$C$2*Ergebnis!$C$6)</f>
        <v>0</v>
      </c>
      <c r="H4754">
        <f>Ergebnis!$C$3/1000*Eigenverbrauch!E4754</f>
        <v>0.10880404276594011</v>
      </c>
      <c r="I4754">
        <f>Ergebnis!$C$4/1000*Eigenverbrauch!F4754</f>
        <v>0</v>
      </c>
      <c r="J4754">
        <f t="shared" si="222"/>
        <v>0</v>
      </c>
      <c r="K4754">
        <f t="shared" si="223"/>
        <v>0</v>
      </c>
      <c r="L4754">
        <f t="shared" si="224"/>
        <v>0</v>
      </c>
    </row>
    <row r="4755" spans="2:12" x14ac:dyDescent="0.35">
      <c r="B4755" s="30">
        <v>41106</v>
      </c>
      <c r="C4755" s="31" t="s">
        <v>76</v>
      </c>
      <c r="D4755" s="32">
        <v>0</v>
      </c>
      <c r="E4755" s="32">
        <v>3.6420676843219549E-2</v>
      </c>
      <c r="F4755">
        <v>0</v>
      </c>
      <c r="G4755">
        <f>(D4755*Ergebnis!$C$2*Ergebnis!$C$6)</f>
        <v>0</v>
      </c>
      <c r="H4755">
        <f>Ergebnis!$C$3/1000*Eigenverbrauch!E4755</f>
        <v>0.10926203052965865</v>
      </c>
      <c r="I4755">
        <f>Ergebnis!$C$4/1000*Eigenverbrauch!F4755</f>
        <v>0</v>
      </c>
      <c r="J4755">
        <f t="shared" si="222"/>
        <v>0</v>
      </c>
      <c r="K4755">
        <f t="shared" si="223"/>
        <v>0</v>
      </c>
      <c r="L4755">
        <f t="shared" si="224"/>
        <v>0</v>
      </c>
    </row>
    <row r="4756" spans="2:12" x14ac:dyDescent="0.35">
      <c r="B4756" s="30">
        <v>41107</v>
      </c>
      <c r="C4756" s="31" t="s">
        <v>53</v>
      </c>
      <c r="D4756" s="32">
        <v>0</v>
      </c>
      <c r="E4756" s="32">
        <v>4.6727425720170364E-2</v>
      </c>
      <c r="F4756">
        <v>0</v>
      </c>
      <c r="G4756">
        <f>(D4756*Ergebnis!$C$2*Ergebnis!$C$6)</f>
        <v>0</v>
      </c>
      <c r="H4756">
        <f>Ergebnis!$C$3/1000*Eigenverbrauch!E4756</f>
        <v>0.1401822771605111</v>
      </c>
      <c r="I4756">
        <f>Ergebnis!$C$4/1000*Eigenverbrauch!F4756</f>
        <v>0</v>
      </c>
      <c r="J4756">
        <f t="shared" si="222"/>
        <v>0</v>
      </c>
      <c r="K4756">
        <f t="shared" si="223"/>
        <v>0</v>
      </c>
      <c r="L4756">
        <f t="shared" si="224"/>
        <v>0</v>
      </c>
    </row>
    <row r="4757" spans="2:12" x14ac:dyDescent="0.35">
      <c r="B4757" s="30">
        <v>41107</v>
      </c>
      <c r="C4757" s="31" t="s">
        <v>54</v>
      </c>
      <c r="D4757" s="32">
        <v>0</v>
      </c>
      <c r="E4757" s="32">
        <v>5.3899024220591119E-2</v>
      </c>
      <c r="F4757">
        <v>0</v>
      </c>
      <c r="G4757">
        <f>(D4757*Ergebnis!$C$2*Ergebnis!$C$6)</f>
        <v>0</v>
      </c>
      <c r="H4757">
        <f>Ergebnis!$C$3/1000*Eigenverbrauch!E4757</f>
        <v>0.16169707266177336</v>
      </c>
      <c r="I4757">
        <f>Ergebnis!$C$4/1000*Eigenverbrauch!F4757</f>
        <v>0</v>
      </c>
      <c r="J4757">
        <f t="shared" si="222"/>
        <v>0</v>
      </c>
      <c r="K4757">
        <f t="shared" si="223"/>
        <v>0</v>
      </c>
      <c r="L4757">
        <f t="shared" si="224"/>
        <v>0</v>
      </c>
    </row>
    <row r="4758" spans="2:12" x14ac:dyDescent="0.35">
      <c r="B4758" s="30">
        <v>41107</v>
      </c>
      <c r="C4758" s="31" t="s">
        <v>55</v>
      </c>
      <c r="D4758" s="32">
        <v>0</v>
      </c>
      <c r="E4758" s="32">
        <v>5.5707195597985183E-2</v>
      </c>
      <c r="F4758">
        <v>0</v>
      </c>
      <c r="G4758">
        <f>(D4758*Ergebnis!$C$2*Ergebnis!$C$6)</f>
        <v>0</v>
      </c>
      <c r="H4758">
        <f>Ergebnis!$C$3/1000*Eigenverbrauch!E4758</f>
        <v>0.16712158679395556</v>
      </c>
      <c r="I4758">
        <f>Ergebnis!$C$4/1000*Eigenverbrauch!F4758</f>
        <v>0</v>
      </c>
      <c r="J4758">
        <f t="shared" si="222"/>
        <v>0</v>
      </c>
      <c r="K4758">
        <f t="shared" si="223"/>
        <v>0</v>
      </c>
      <c r="L4758">
        <f t="shared" si="224"/>
        <v>0</v>
      </c>
    </row>
    <row r="4759" spans="2:12" x14ac:dyDescent="0.35">
      <c r="B4759" s="30">
        <v>41107</v>
      </c>
      <c r="C4759" s="31" t="s">
        <v>56</v>
      </c>
      <c r="D4759" s="32">
        <v>0</v>
      </c>
      <c r="E4759" s="32">
        <v>5.8944782259602736E-2</v>
      </c>
      <c r="F4759">
        <v>0</v>
      </c>
      <c r="G4759">
        <f>(D4759*Ergebnis!$C$2*Ergebnis!$C$6)</f>
        <v>0</v>
      </c>
      <c r="H4759">
        <f>Ergebnis!$C$3/1000*Eigenverbrauch!E4759</f>
        <v>0.17683434677880822</v>
      </c>
      <c r="I4759">
        <f>Ergebnis!$C$4/1000*Eigenverbrauch!F4759</f>
        <v>0</v>
      </c>
      <c r="J4759">
        <f t="shared" si="222"/>
        <v>0</v>
      </c>
      <c r="K4759">
        <f t="shared" si="223"/>
        <v>0</v>
      </c>
      <c r="L4759">
        <f t="shared" si="224"/>
        <v>0</v>
      </c>
    </row>
    <row r="4760" spans="2:12" x14ac:dyDescent="0.35">
      <c r="B4760" s="30">
        <v>41107</v>
      </c>
      <c r="C4760" s="31" t="s">
        <v>57</v>
      </c>
      <c r="D4760" s="32">
        <v>0</v>
      </c>
      <c r="E4760" s="32">
        <v>6.1835355784207915E-2</v>
      </c>
      <c r="F4760">
        <v>0</v>
      </c>
      <c r="G4760">
        <f>(D4760*Ergebnis!$C$2*Ergebnis!$C$6)</f>
        <v>0</v>
      </c>
      <c r="H4760">
        <f>Ergebnis!$C$3/1000*Eigenverbrauch!E4760</f>
        <v>0.18550606735262376</v>
      </c>
      <c r="I4760">
        <f>Ergebnis!$C$4/1000*Eigenverbrauch!F4760</f>
        <v>0</v>
      </c>
      <c r="J4760">
        <f t="shared" si="222"/>
        <v>0</v>
      </c>
      <c r="K4760">
        <f t="shared" si="223"/>
        <v>0</v>
      </c>
      <c r="L4760">
        <f t="shared" si="224"/>
        <v>0</v>
      </c>
    </row>
    <row r="4761" spans="2:12" x14ac:dyDescent="0.35">
      <c r="B4761" s="30">
        <v>41107</v>
      </c>
      <c r="C4761" s="31" t="s">
        <v>58</v>
      </c>
      <c r="D4761" s="32">
        <v>0</v>
      </c>
      <c r="E4761" s="32">
        <v>5.9997167022495572E-2</v>
      </c>
      <c r="F4761">
        <v>0</v>
      </c>
      <c r="G4761">
        <f>(D4761*Ergebnis!$C$2*Ergebnis!$C$6)</f>
        <v>0</v>
      </c>
      <c r="H4761">
        <f>Ergebnis!$C$3/1000*Eigenverbrauch!E4761</f>
        <v>0.17999150106748671</v>
      </c>
      <c r="I4761">
        <f>Ergebnis!$C$4/1000*Eigenverbrauch!F4761</f>
        <v>0</v>
      </c>
      <c r="J4761">
        <f t="shared" si="222"/>
        <v>0</v>
      </c>
      <c r="K4761">
        <f t="shared" si="223"/>
        <v>0</v>
      </c>
      <c r="L4761">
        <f t="shared" si="224"/>
        <v>0</v>
      </c>
    </row>
    <row r="4762" spans="2:12" x14ac:dyDescent="0.35">
      <c r="B4762" s="30">
        <v>41107</v>
      </c>
      <c r="C4762" s="31" t="s">
        <v>59</v>
      </c>
      <c r="D4762" s="32">
        <v>1.0464972533982796E-5</v>
      </c>
      <c r="E4762" s="32">
        <v>4.4082175340766673E-2</v>
      </c>
      <c r="F4762">
        <v>0</v>
      </c>
      <c r="G4762">
        <f>(D4762*Ergebnis!$C$2*Ergebnis!$C$6)</f>
        <v>6.8650219822927142E-2</v>
      </c>
      <c r="H4762">
        <f>Ergebnis!$C$3/1000*Eigenverbrauch!E4762</f>
        <v>0.13224652602230003</v>
      </c>
      <c r="I4762">
        <f>Ergebnis!$C$4/1000*Eigenverbrauch!F4762</f>
        <v>0</v>
      </c>
      <c r="J4762">
        <f t="shared" si="222"/>
        <v>5.8352686849488071E-2</v>
      </c>
      <c r="K4762">
        <f t="shared" si="223"/>
        <v>1.0297532973439071E-2</v>
      </c>
      <c r="L4762">
        <f t="shared" si="224"/>
        <v>0</v>
      </c>
    </row>
    <row r="4763" spans="2:12" x14ac:dyDescent="0.35">
      <c r="B4763" s="30">
        <v>41107</v>
      </c>
      <c r="C4763" s="31" t="s">
        <v>60</v>
      </c>
      <c r="D4763" s="32">
        <v>3.2367791932997041E-5</v>
      </c>
      <c r="E4763" s="32">
        <v>3.7137600884286727E-2</v>
      </c>
      <c r="F4763">
        <v>0</v>
      </c>
      <c r="G4763">
        <f>(D4763*Ergebnis!$C$2*Ergebnis!$C$6)</f>
        <v>0.21233271508046059</v>
      </c>
      <c r="H4763">
        <f>Ergebnis!$C$3/1000*Eigenverbrauch!E4763</f>
        <v>0.11141280265286019</v>
      </c>
      <c r="I4763">
        <f>Ergebnis!$C$4/1000*Eigenverbrauch!F4763</f>
        <v>0</v>
      </c>
      <c r="J4763">
        <f t="shared" si="222"/>
        <v>9.470088225493116E-2</v>
      </c>
      <c r="K4763">
        <f t="shared" si="223"/>
        <v>0.11763183282552943</v>
      </c>
      <c r="L4763">
        <f t="shared" si="224"/>
        <v>0</v>
      </c>
    </row>
    <row r="4764" spans="2:12" x14ac:dyDescent="0.35">
      <c r="B4764" s="30">
        <v>41107</v>
      </c>
      <c r="C4764" s="31" t="s">
        <v>61</v>
      </c>
      <c r="D4764" s="32">
        <v>9.4894688128502289E-5</v>
      </c>
      <c r="E4764" s="32">
        <v>3.5559834232473178E-2</v>
      </c>
      <c r="F4764">
        <v>0</v>
      </c>
      <c r="G4764">
        <f>(D4764*Ergebnis!$C$2*Ergebnis!$C$6)</f>
        <v>0.62250915412297503</v>
      </c>
      <c r="H4764">
        <f>Ergebnis!$C$3/1000*Eigenverbrauch!E4764</f>
        <v>0.10667950269741953</v>
      </c>
      <c r="I4764">
        <f>Ergebnis!$C$4/1000*Eigenverbrauch!F4764</f>
        <v>0</v>
      </c>
      <c r="J4764">
        <f t="shared" si="222"/>
        <v>9.0677577292806608E-2</v>
      </c>
      <c r="K4764">
        <f t="shared" si="223"/>
        <v>0.53183157683016846</v>
      </c>
      <c r="L4764">
        <f t="shared" si="224"/>
        <v>0</v>
      </c>
    </row>
    <row r="4765" spans="2:12" x14ac:dyDescent="0.35">
      <c r="B4765" s="30">
        <v>41107</v>
      </c>
      <c r="C4765" s="31" t="s">
        <v>62</v>
      </c>
      <c r="D4765" s="32">
        <v>2.9902738729326467E-4</v>
      </c>
      <c r="E4765" s="32">
        <v>3.3650584059032027E-2</v>
      </c>
      <c r="F4765">
        <v>0</v>
      </c>
      <c r="G4765">
        <f>(D4765*Ergebnis!$C$2*Ergebnis!$C$6)</f>
        <v>1.9616196606438163</v>
      </c>
      <c r="H4765">
        <f>Ergebnis!$C$3/1000*Eigenverbrauch!E4765</f>
        <v>0.10095175217709608</v>
      </c>
      <c r="I4765">
        <f>Ergebnis!$C$4/1000*Eigenverbrauch!F4765</f>
        <v>0</v>
      </c>
      <c r="J4765">
        <f t="shared" si="222"/>
        <v>8.5808989350531661E-2</v>
      </c>
      <c r="K4765">
        <f t="shared" si="223"/>
        <v>1.8758106712932847</v>
      </c>
      <c r="L4765">
        <f t="shared" si="224"/>
        <v>0</v>
      </c>
    </row>
    <row r="4766" spans="2:12" x14ac:dyDescent="0.35">
      <c r="B4766" s="30">
        <v>41107</v>
      </c>
      <c r="C4766" s="31" t="s">
        <v>63</v>
      </c>
      <c r="D4766" s="32">
        <v>4.875152154587312E-4</v>
      </c>
      <c r="E4766" s="32">
        <v>3.4178760968350624E-2</v>
      </c>
      <c r="F4766">
        <v>0</v>
      </c>
      <c r="G4766">
        <f>(D4766*Ergebnis!$C$2*Ergebnis!$C$6)</f>
        <v>3.1980998134092768</v>
      </c>
      <c r="H4766">
        <f>Ergebnis!$C$3/1000*Eigenverbrauch!E4766</f>
        <v>0.10253628290505187</v>
      </c>
      <c r="I4766">
        <f>Ergebnis!$C$4/1000*Eigenverbrauch!F4766</f>
        <v>0</v>
      </c>
      <c r="J4766">
        <f t="shared" si="222"/>
        <v>8.7155840469294088E-2</v>
      </c>
      <c r="K4766">
        <f t="shared" si="223"/>
        <v>3.1109439729399826</v>
      </c>
      <c r="L4766">
        <f t="shared" si="224"/>
        <v>0</v>
      </c>
    </row>
    <row r="4767" spans="2:12" x14ac:dyDescent="0.35">
      <c r="B4767" s="30">
        <v>41107</v>
      </c>
      <c r="C4767" s="31" t="s">
        <v>64</v>
      </c>
      <c r="D4767" s="32">
        <v>6.4331972488113087E-4</v>
      </c>
      <c r="E4767" s="32">
        <v>3.4830671601717322E-2</v>
      </c>
      <c r="F4767">
        <v>0</v>
      </c>
      <c r="G4767">
        <f>(D4767*Ergebnis!$C$2*Ergebnis!$C$6)</f>
        <v>4.2201773952202188</v>
      </c>
      <c r="H4767">
        <f>Ergebnis!$C$3/1000*Eigenverbrauch!E4767</f>
        <v>0.10449201480515197</v>
      </c>
      <c r="I4767">
        <f>Ergebnis!$C$4/1000*Eigenverbrauch!F4767</f>
        <v>0</v>
      </c>
      <c r="J4767">
        <f t="shared" si="222"/>
        <v>8.8818212584379164E-2</v>
      </c>
      <c r="K4767">
        <f t="shared" si="223"/>
        <v>4.1313591826358396</v>
      </c>
      <c r="L4767">
        <f t="shared" si="224"/>
        <v>0</v>
      </c>
    </row>
    <row r="4768" spans="2:12" x14ac:dyDescent="0.35">
      <c r="B4768" s="30">
        <v>41107</v>
      </c>
      <c r="C4768" s="31" t="s">
        <v>65</v>
      </c>
      <c r="D4768" s="32">
        <v>6.9208176398733964E-4</v>
      </c>
      <c r="E4768" s="32">
        <v>3.2795496458945285E-2</v>
      </c>
      <c r="F4768">
        <v>0</v>
      </c>
      <c r="G4768">
        <f>(D4768*Ergebnis!$C$2*Ergebnis!$C$6)</f>
        <v>4.5400563717569478</v>
      </c>
      <c r="H4768">
        <f>Ergebnis!$C$3/1000*Eigenverbrauch!E4768</f>
        <v>9.8386489376835862E-2</v>
      </c>
      <c r="I4768">
        <f>Ergebnis!$C$4/1000*Eigenverbrauch!F4768</f>
        <v>0</v>
      </c>
      <c r="J4768">
        <f t="shared" si="222"/>
        <v>8.3628515970310485E-2</v>
      </c>
      <c r="K4768">
        <f t="shared" si="223"/>
        <v>4.4564278557866377</v>
      </c>
      <c r="L4768">
        <f t="shared" si="224"/>
        <v>0</v>
      </c>
    </row>
    <row r="4769" spans="2:12" x14ac:dyDescent="0.35">
      <c r="B4769" s="30">
        <v>41107</v>
      </c>
      <c r="C4769" s="31" t="s">
        <v>66</v>
      </c>
      <c r="D4769" s="32">
        <v>6.7361029864783481E-4</v>
      </c>
      <c r="E4769" s="32">
        <v>3.348829478003805E-2</v>
      </c>
      <c r="F4769">
        <v>0</v>
      </c>
      <c r="G4769">
        <f>(D4769*Ergebnis!$C$2*Ergebnis!$C$6)</f>
        <v>4.4188835591297968</v>
      </c>
      <c r="H4769">
        <f>Ergebnis!$C$3/1000*Eigenverbrauch!E4769</f>
        <v>0.10046488434011415</v>
      </c>
      <c r="I4769">
        <f>Ergebnis!$C$4/1000*Eigenverbrauch!F4769</f>
        <v>0</v>
      </c>
      <c r="J4769">
        <f t="shared" si="222"/>
        <v>8.5395151689097018E-2</v>
      </c>
      <c r="K4769">
        <f t="shared" si="223"/>
        <v>4.3334884074406999</v>
      </c>
      <c r="L4769">
        <f t="shared" si="224"/>
        <v>0</v>
      </c>
    </row>
    <row r="4770" spans="2:12" x14ac:dyDescent="0.35">
      <c r="B4770" s="30">
        <v>41107</v>
      </c>
      <c r="C4770" s="31" t="s">
        <v>67</v>
      </c>
      <c r="D4770" s="32">
        <v>6.3107991404050528E-4</v>
      </c>
      <c r="E4770" s="32">
        <v>3.6865152369900879E-2</v>
      </c>
      <c r="F4770">
        <v>0</v>
      </c>
      <c r="G4770">
        <f>(D4770*Ergebnis!$C$2*Ergebnis!$C$6)</f>
        <v>4.1398842361057149</v>
      </c>
      <c r="H4770">
        <f>Ergebnis!$C$3/1000*Eigenverbrauch!E4770</f>
        <v>0.11059545710970264</v>
      </c>
      <c r="I4770">
        <f>Ergebnis!$C$4/1000*Eigenverbrauch!F4770</f>
        <v>0</v>
      </c>
      <c r="J4770">
        <f t="shared" si="222"/>
        <v>9.4006138543247242E-2</v>
      </c>
      <c r="K4770">
        <f t="shared" si="223"/>
        <v>4.0458780975624675</v>
      </c>
      <c r="L4770">
        <f t="shared" si="224"/>
        <v>0</v>
      </c>
    </row>
    <row r="4771" spans="2:12" x14ac:dyDescent="0.35">
      <c r="B4771" s="30">
        <v>41107</v>
      </c>
      <c r="C4771" s="31" t="s">
        <v>68</v>
      </c>
      <c r="D4771" s="32">
        <v>5.3968231472361033E-4</v>
      </c>
      <c r="E4771" s="32">
        <v>3.9255746659837727E-2</v>
      </c>
      <c r="F4771">
        <v>0</v>
      </c>
      <c r="G4771">
        <f>(D4771*Ergebnis!$C$2*Ergebnis!$C$6)</f>
        <v>3.5403159845868837</v>
      </c>
      <c r="H4771">
        <f>Ergebnis!$C$3/1000*Eigenverbrauch!E4771</f>
        <v>0.11776723997951319</v>
      </c>
      <c r="I4771">
        <f>Ergebnis!$C$4/1000*Eigenverbrauch!F4771</f>
        <v>0</v>
      </c>
      <c r="J4771">
        <f t="shared" si="222"/>
        <v>0.10010215398258621</v>
      </c>
      <c r="K4771">
        <f t="shared" si="223"/>
        <v>3.4402138306042973</v>
      </c>
      <c r="L4771">
        <f t="shared" si="224"/>
        <v>0</v>
      </c>
    </row>
    <row r="4772" spans="2:12" x14ac:dyDescent="0.35">
      <c r="B4772" s="30">
        <v>41107</v>
      </c>
      <c r="C4772" s="31" t="s">
        <v>69</v>
      </c>
      <c r="D4772" s="32">
        <v>2.3143891518622253E-4</v>
      </c>
      <c r="E4772" s="32">
        <v>4.0334322983861366E-2</v>
      </c>
      <c r="F4772">
        <v>0</v>
      </c>
      <c r="G4772">
        <f>(D4772*Ergebnis!$C$2*Ergebnis!$C$6)</f>
        <v>1.5182392836216199</v>
      </c>
      <c r="H4772">
        <f>Ergebnis!$C$3/1000*Eigenverbrauch!E4772</f>
        <v>0.12100296895158411</v>
      </c>
      <c r="I4772">
        <f>Ergebnis!$C$4/1000*Eigenverbrauch!F4772</f>
        <v>0</v>
      </c>
      <c r="J4772">
        <f t="shared" si="222"/>
        <v>0.10285252360884649</v>
      </c>
      <c r="K4772">
        <f t="shared" si="223"/>
        <v>1.4153867600127734</v>
      </c>
      <c r="L4772">
        <f t="shared" si="224"/>
        <v>0</v>
      </c>
    </row>
    <row r="4773" spans="2:12" x14ac:dyDescent="0.35">
      <c r="B4773" s="30">
        <v>41107</v>
      </c>
      <c r="C4773" s="31" t="s">
        <v>70</v>
      </c>
      <c r="D4773" s="32">
        <v>7.9407580534241319E-5</v>
      </c>
      <c r="E4773" s="32">
        <v>4.0174032673846678E-2</v>
      </c>
      <c r="F4773">
        <v>0</v>
      </c>
      <c r="G4773">
        <f>(D4773*Ergebnis!$C$2*Ergebnis!$C$6)</f>
        <v>0.52091372830462301</v>
      </c>
      <c r="H4773">
        <f>Ergebnis!$C$3/1000*Eigenverbrauch!E4773</f>
        <v>0.12052209802154004</v>
      </c>
      <c r="I4773">
        <f>Ergebnis!$C$4/1000*Eigenverbrauch!F4773</f>
        <v>0</v>
      </c>
      <c r="J4773">
        <f t="shared" si="222"/>
        <v>0.10244378331830903</v>
      </c>
      <c r="K4773">
        <f t="shared" si="223"/>
        <v>0.41846994498631396</v>
      </c>
      <c r="L4773">
        <f t="shared" si="224"/>
        <v>0</v>
      </c>
    </row>
    <row r="4774" spans="2:12" x14ac:dyDescent="0.35">
      <c r="B4774" s="30">
        <v>41107</v>
      </c>
      <c r="C4774" s="31" t="s">
        <v>71</v>
      </c>
      <c r="D4774" s="32">
        <v>3.8402242175582596E-5</v>
      </c>
      <c r="E4774" s="32">
        <v>3.9181120481396534E-2</v>
      </c>
      <c r="F4774">
        <v>0</v>
      </c>
      <c r="G4774">
        <f>(D4774*Ergebnis!$C$2*Ergebnis!$C$6)</f>
        <v>0.25191870867182181</v>
      </c>
      <c r="H4774">
        <f>Ergebnis!$C$3/1000*Eigenverbrauch!E4774</f>
        <v>0.1175433614441896</v>
      </c>
      <c r="I4774">
        <f>Ergebnis!$C$4/1000*Eigenverbrauch!F4774</f>
        <v>0</v>
      </c>
      <c r="J4774">
        <f t="shared" si="222"/>
        <v>9.9911857227561157E-2</v>
      </c>
      <c r="K4774">
        <f t="shared" si="223"/>
        <v>0.15200685144426065</v>
      </c>
      <c r="L4774">
        <f t="shared" si="224"/>
        <v>0</v>
      </c>
    </row>
    <row r="4775" spans="2:12" x14ac:dyDescent="0.35">
      <c r="B4775" s="30">
        <v>41107</v>
      </c>
      <c r="C4775" s="31" t="s">
        <v>72</v>
      </c>
      <c r="D4775" s="32">
        <v>6.7049447139839521E-7</v>
      </c>
      <c r="E4775" s="32">
        <v>3.5370054508855123E-2</v>
      </c>
      <c r="F4775">
        <v>0</v>
      </c>
      <c r="G4775">
        <f>(D4775*Ergebnis!$C$2*Ergebnis!$C$6)</f>
        <v>4.3984437323734728E-3</v>
      </c>
      <c r="H4775">
        <f>Ergebnis!$C$3/1000*Eigenverbrauch!E4775</f>
        <v>0.10611016352656537</v>
      </c>
      <c r="I4775">
        <f>Ergebnis!$C$4/1000*Eigenverbrauch!F4775</f>
        <v>0</v>
      </c>
      <c r="J4775">
        <f t="shared" si="222"/>
        <v>3.7386771725174519E-3</v>
      </c>
      <c r="K4775">
        <f t="shared" si="223"/>
        <v>6.5976655985602092E-4</v>
      </c>
      <c r="L4775">
        <f t="shared" si="224"/>
        <v>0</v>
      </c>
    </row>
    <row r="4776" spans="2:12" x14ac:dyDescent="0.35">
      <c r="B4776" s="30">
        <v>41107</v>
      </c>
      <c r="C4776" s="31" t="s">
        <v>73</v>
      </c>
      <c r="D4776" s="32">
        <v>0</v>
      </c>
      <c r="E4776" s="32">
        <v>3.7318343093905075E-2</v>
      </c>
      <c r="F4776">
        <v>0</v>
      </c>
      <c r="G4776">
        <f>(D4776*Ergebnis!$C$2*Ergebnis!$C$6)</f>
        <v>0</v>
      </c>
      <c r="H4776">
        <f>Ergebnis!$C$3/1000*Eigenverbrauch!E4776</f>
        <v>0.11195502928171522</v>
      </c>
      <c r="I4776">
        <f>Ergebnis!$C$4/1000*Eigenverbrauch!F4776</f>
        <v>0</v>
      </c>
      <c r="J4776">
        <f t="shared" si="222"/>
        <v>0</v>
      </c>
      <c r="K4776">
        <f t="shared" si="223"/>
        <v>0</v>
      </c>
      <c r="L4776">
        <f t="shared" si="224"/>
        <v>0</v>
      </c>
    </row>
    <row r="4777" spans="2:12" x14ac:dyDescent="0.35">
      <c r="B4777" s="30">
        <v>41107</v>
      </c>
      <c r="C4777" s="31" t="s">
        <v>74</v>
      </c>
      <c r="D4777" s="32">
        <v>0</v>
      </c>
      <c r="E4777" s="32">
        <v>3.7969163144574325E-2</v>
      </c>
      <c r="F4777">
        <v>0</v>
      </c>
      <c r="G4777">
        <f>(D4777*Ergebnis!$C$2*Ergebnis!$C$6)</f>
        <v>0</v>
      </c>
      <c r="H4777">
        <f>Ergebnis!$C$3/1000*Eigenverbrauch!E4777</f>
        <v>0.11390748943372297</v>
      </c>
      <c r="I4777">
        <f>Ergebnis!$C$4/1000*Eigenverbrauch!F4777</f>
        <v>0</v>
      </c>
      <c r="J4777">
        <f t="shared" si="222"/>
        <v>0</v>
      </c>
      <c r="K4777">
        <f t="shared" si="223"/>
        <v>0</v>
      </c>
      <c r="L4777">
        <f t="shared" si="224"/>
        <v>0</v>
      </c>
    </row>
    <row r="4778" spans="2:12" x14ac:dyDescent="0.35">
      <c r="B4778" s="30">
        <v>41107</v>
      </c>
      <c r="C4778" s="31" t="s">
        <v>75</v>
      </c>
      <c r="D4778" s="32">
        <v>0</v>
      </c>
      <c r="E4778" s="32">
        <v>3.6268014255313369E-2</v>
      </c>
      <c r="F4778">
        <v>0</v>
      </c>
      <c r="G4778">
        <f>(D4778*Ergebnis!$C$2*Ergebnis!$C$6)</f>
        <v>0</v>
      </c>
      <c r="H4778">
        <f>Ergebnis!$C$3/1000*Eigenverbrauch!E4778</f>
        <v>0.10880404276594011</v>
      </c>
      <c r="I4778">
        <f>Ergebnis!$C$4/1000*Eigenverbrauch!F4778</f>
        <v>0</v>
      </c>
      <c r="J4778">
        <f t="shared" si="222"/>
        <v>0</v>
      </c>
      <c r="K4778">
        <f t="shared" si="223"/>
        <v>0</v>
      </c>
      <c r="L4778">
        <f t="shared" si="224"/>
        <v>0</v>
      </c>
    </row>
    <row r="4779" spans="2:12" x14ac:dyDescent="0.35">
      <c r="B4779" s="30">
        <v>41107</v>
      </c>
      <c r="C4779" s="31" t="s">
        <v>76</v>
      </c>
      <c r="D4779" s="32">
        <v>0</v>
      </c>
      <c r="E4779" s="32">
        <v>3.6420676843219549E-2</v>
      </c>
      <c r="F4779">
        <v>0</v>
      </c>
      <c r="G4779">
        <f>(D4779*Ergebnis!$C$2*Ergebnis!$C$6)</f>
        <v>0</v>
      </c>
      <c r="H4779">
        <f>Ergebnis!$C$3/1000*Eigenverbrauch!E4779</f>
        <v>0.10926203052965865</v>
      </c>
      <c r="I4779">
        <f>Ergebnis!$C$4/1000*Eigenverbrauch!F4779</f>
        <v>0</v>
      </c>
      <c r="J4779">
        <f t="shared" si="222"/>
        <v>0</v>
      </c>
      <c r="K4779">
        <f t="shared" si="223"/>
        <v>0</v>
      </c>
      <c r="L4779">
        <f t="shared" si="224"/>
        <v>0</v>
      </c>
    </row>
    <row r="4780" spans="2:12" x14ac:dyDescent="0.35">
      <c r="B4780" s="30">
        <v>41108</v>
      </c>
      <c r="C4780" s="31" t="s">
        <v>53</v>
      </c>
      <c r="D4780" s="32">
        <v>0</v>
      </c>
      <c r="E4780" s="32">
        <v>4.6727425720170364E-2</v>
      </c>
      <c r="F4780">
        <v>0</v>
      </c>
      <c r="G4780">
        <f>(D4780*Ergebnis!$C$2*Ergebnis!$C$6)</f>
        <v>0</v>
      </c>
      <c r="H4780">
        <f>Ergebnis!$C$3/1000*Eigenverbrauch!E4780</f>
        <v>0.1401822771605111</v>
      </c>
      <c r="I4780">
        <f>Ergebnis!$C$4/1000*Eigenverbrauch!F4780</f>
        <v>0</v>
      </c>
      <c r="J4780">
        <f t="shared" si="222"/>
        <v>0</v>
      </c>
      <c r="K4780">
        <f t="shared" si="223"/>
        <v>0</v>
      </c>
      <c r="L4780">
        <f t="shared" si="224"/>
        <v>0</v>
      </c>
    </row>
    <row r="4781" spans="2:12" x14ac:dyDescent="0.35">
      <c r="B4781" s="30">
        <v>41108</v>
      </c>
      <c r="C4781" s="31" t="s">
        <v>54</v>
      </c>
      <c r="D4781" s="32">
        <v>0</v>
      </c>
      <c r="E4781" s="32">
        <v>5.3899024220591119E-2</v>
      </c>
      <c r="F4781">
        <v>0</v>
      </c>
      <c r="G4781">
        <f>(D4781*Ergebnis!$C$2*Ergebnis!$C$6)</f>
        <v>0</v>
      </c>
      <c r="H4781">
        <f>Ergebnis!$C$3/1000*Eigenverbrauch!E4781</f>
        <v>0.16169707266177336</v>
      </c>
      <c r="I4781">
        <f>Ergebnis!$C$4/1000*Eigenverbrauch!F4781</f>
        <v>0</v>
      </c>
      <c r="J4781">
        <f t="shared" si="222"/>
        <v>0</v>
      </c>
      <c r="K4781">
        <f t="shared" si="223"/>
        <v>0</v>
      </c>
      <c r="L4781">
        <f t="shared" si="224"/>
        <v>0</v>
      </c>
    </row>
    <row r="4782" spans="2:12" x14ac:dyDescent="0.35">
      <c r="B4782" s="30">
        <v>41108</v>
      </c>
      <c r="C4782" s="31" t="s">
        <v>55</v>
      </c>
      <c r="D4782" s="32">
        <v>0</v>
      </c>
      <c r="E4782" s="32">
        <v>5.5707195597985183E-2</v>
      </c>
      <c r="F4782">
        <v>0</v>
      </c>
      <c r="G4782">
        <f>(D4782*Ergebnis!$C$2*Ergebnis!$C$6)</f>
        <v>0</v>
      </c>
      <c r="H4782">
        <f>Ergebnis!$C$3/1000*Eigenverbrauch!E4782</f>
        <v>0.16712158679395556</v>
      </c>
      <c r="I4782">
        <f>Ergebnis!$C$4/1000*Eigenverbrauch!F4782</f>
        <v>0</v>
      </c>
      <c r="J4782">
        <f t="shared" si="222"/>
        <v>0</v>
      </c>
      <c r="K4782">
        <f t="shared" si="223"/>
        <v>0</v>
      </c>
      <c r="L4782">
        <f t="shared" si="224"/>
        <v>0</v>
      </c>
    </row>
    <row r="4783" spans="2:12" x14ac:dyDescent="0.35">
      <c r="B4783" s="30">
        <v>41108</v>
      </c>
      <c r="C4783" s="31" t="s">
        <v>56</v>
      </c>
      <c r="D4783" s="32">
        <v>0</v>
      </c>
      <c r="E4783" s="32">
        <v>5.8944782259602736E-2</v>
      </c>
      <c r="F4783">
        <v>0</v>
      </c>
      <c r="G4783">
        <f>(D4783*Ergebnis!$C$2*Ergebnis!$C$6)</f>
        <v>0</v>
      </c>
      <c r="H4783">
        <f>Ergebnis!$C$3/1000*Eigenverbrauch!E4783</f>
        <v>0.17683434677880822</v>
      </c>
      <c r="I4783">
        <f>Ergebnis!$C$4/1000*Eigenverbrauch!F4783</f>
        <v>0</v>
      </c>
      <c r="J4783">
        <f t="shared" si="222"/>
        <v>0</v>
      </c>
      <c r="K4783">
        <f t="shared" si="223"/>
        <v>0</v>
      </c>
      <c r="L4783">
        <f t="shared" si="224"/>
        <v>0</v>
      </c>
    </row>
    <row r="4784" spans="2:12" x14ac:dyDescent="0.35">
      <c r="B4784" s="30">
        <v>41108</v>
      </c>
      <c r="C4784" s="31" t="s">
        <v>57</v>
      </c>
      <c r="D4784" s="32">
        <v>0</v>
      </c>
      <c r="E4784" s="32">
        <v>6.1835355784207915E-2</v>
      </c>
      <c r="F4784">
        <v>0</v>
      </c>
      <c r="G4784">
        <f>(D4784*Ergebnis!$C$2*Ergebnis!$C$6)</f>
        <v>0</v>
      </c>
      <c r="H4784">
        <f>Ergebnis!$C$3/1000*Eigenverbrauch!E4784</f>
        <v>0.18550606735262376</v>
      </c>
      <c r="I4784">
        <f>Ergebnis!$C$4/1000*Eigenverbrauch!F4784</f>
        <v>0</v>
      </c>
      <c r="J4784">
        <f t="shared" si="222"/>
        <v>0</v>
      </c>
      <c r="K4784">
        <f t="shared" si="223"/>
        <v>0</v>
      </c>
      <c r="L4784">
        <f t="shared" si="224"/>
        <v>0</v>
      </c>
    </row>
    <row r="4785" spans="2:12" x14ac:dyDescent="0.35">
      <c r="B4785" s="30">
        <v>41108</v>
      </c>
      <c r="C4785" s="31" t="s">
        <v>58</v>
      </c>
      <c r="D4785" s="32">
        <v>0</v>
      </c>
      <c r="E4785" s="32">
        <v>5.9997167022495572E-2</v>
      </c>
      <c r="F4785">
        <v>0</v>
      </c>
      <c r="G4785">
        <f>(D4785*Ergebnis!$C$2*Ergebnis!$C$6)</f>
        <v>0</v>
      </c>
      <c r="H4785">
        <f>Ergebnis!$C$3/1000*Eigenverbrauch!E4785</f>
        <v>0.17999150106748671</v>
      </c>
      <c r="I4785">
        <f>Ergebnis!$C$4/1000*Eigenverbrauch!F4785</f>
        <v>0</v>
      </c>
      <c r="J4785">
        <f t="shared" si="222"/>
        <v>0</v>
      </c>
      <c r="K4785">
        <f t="shared" si="223"/>
        <v>0</v>
      </c>
      <c r="L4785">
        <f t="shared" si="224"/>
        <v>0</v>
      </c>
    </row>
    <row r="4786" spans="2:12" x14ac:dyDescent="0.35">
      <c r="B4786" s="30">
        <v>41108</v>
      </c>
      <c r="C4786" s="31" t="s">
        <v>59</v>
      </c>
      <c r="D4786" s="32">
        <v>6.481446556851154E-6</v>
      </c>
      <c r="E4786" s="32">
        <v>4.4082175340766673E-2</v>
      </c>
      <c r="F4786">
        <v>0</v>
      </c>
      <c r="G4786">
        <f>(D4786*Ergebnis!$C$2*Ergebnis!$C$6)</f>
        <v>4.2518289412943569E-2</v>
      </c>
      <c r="H4786">
        <f>Ergebnis!$C$3/1000*Eigenverbrauch!E4786</f>
        <v>0.13224652602230003</v>
      </c>
      <c r="I4786">
        <f>Ergebnis!$C$4/1000*Eigenverbrauch!F4786</f>
        <v>0</v>
      </c>
      <c r="J4786">
        <f t="shared" si="222"/>
        <v>3.6140546001002034E-2</v>
      </c>
      <c r="K4786">
        <f t="shared" si="223"/>
        <v>6.3777434119415347E-3</v>
      </c>
      <c r="L4786">
        <f t="shared" si="224"/>
        <v>0</v>
      </c>
    </row>
    <row r="4787" spans="2:12" x14ac:dyDescent="0.35">
      <c r="B4787" s="30">
        <v>41108</v>
      </c>
      <c r="C4787" s="31" t="s">
        <v>60</v>
      </c>
      <c r="D4787" s="32">
        <v>4.3818785748448064E-5</v>
      </c>
      <c r="E4787" s="32">
        <v>3.7137600884286727E-2</v>
      </c>
      <c r="F4787">
        <v>0</v>
      </c>
      <c r="G4787">
        <f>(D4787*Ergebnis!$C$2*Ergebnis!$C$6)</f>
        <v>0.2874512345098193</v>
      </c>
      <c r="H4787">
        <f>Ergebnis!$C$3/1000*Eigenverbrauch!E4787</f>
        <v>0.11141280265286019</v>
      </c>
      <c r="I4787">
        <f>Ergebnis!$C$4/1000*Eigenverbrauch!F4787</f>
        <v>0</v>
      </c>
      <c r="J4787">
        <f t="shared" si="222"/>
        <v>9.470088225493116E-2</v>
      </c>
      <c r="K4787">
        <f t="shared" si="223"/>
        <v>0.19275035225488812</v>
      </c>
      <c r="L4787">
        <f t="shared" si="224"/>
        <v>0</v>
      </c>
    </row>
    <row r="4788" spans="2:12" x14ac:dyDescent="0.35">
      <c r="B4788" s="30">
        <v>41108</v>
      </c>
      <c r="C4788" s="31" t="s">
        <v>61</v>
      </c>
      <c r="D4788" s="32">
        <v>9.6590644732627646E-5</v>
      </c>
      <c r="E4788" s="32">
        <v>3.5559834232473178E-2</v>
      </c>
      <c r="F4788">
        <v>0</v>
      </c>
      <c r="G4788">
        <f>(D4788*Ergebnis!$C$2*Ergebnis!$C$6)</f>
        <v>0.63363462944603732</v>
      </c>
      <c r="H4788">
        <f>Ergebnis!$C$3/1000*Eigenverbrauch!E4788</f>
        <v>0.10667950269741953</v>
      </c>
      <c r="I4788">
        <f>Ergebnis!$C$4/1000*Eigenverbrauch!F4788</f>
        <v>0</v>
      </c>
      <c r="J4788">
        <f t="shared" si="222"/>
        <v>9.0677577292806608E-2</v>
      </c>
      <c r="K4788">
        <f t="shared" si="223"/>
        <v>0.54295705215323076</v>
      </c>
      <c r="L4788">
        <f t="shared" si="224"/>
        <v>0</v>
      </c>
    </row>
    <row r="4789" spans="2:12" x14ac:dyDescent="0.35">
      <c r="B4789" s="30">
        <v>41108</v>
      </c>
      <c r="C4789" s="31" t="s">
        <v>62</v>
      </c>
      <c r="D4789" s="32">
        <v>2.5574762651201926E-4</v>
      </c>
      <c r="E4789" s="32">
        <v>3.3650584059032027E-2</v>
      </c>
      <c r="F4789">
        <v>0</v>
      </c>
      <c r="G4789">
        <f>(D4789*Ergebnis!$C$2*Ergebnis!$C$6)</f>
        <v>1.6777044299188464</v>
      </c>
      <c r="H4789">
        <f>Ergebnis!$C$3/1000*Eigenverbrauch!E4789</f>
        <v>0.10095175217709608</v>
      </c>
      <c r="I4789">
        <f>Ergebnis!$C$4/1000*Eigenverbrauch!F4789</f>
        <v>0</v>
      </c>
      <c r="J4789">
        <f t="shared" si="222"/>
        <v>8.5808989350531661E-2</v>
      </c>
      <c r="K4789">
        <f t="shared" si="223"/>
        <v>1.5918954405683148</v>
      </c>
      <c r="L4789">
        <f t="shared" si="224"/>
        <v>0</v>
      </c>
    </row>
    <row r="4790" spans="2:12" x14ac:dyDescent="0.35">
      <c r="B4790" s="30">
        <v>41108</v>
      </c>
      <c r="C4790" s="31" t="s">
        <v>63</v>
      </c>
      <c r="D4790" s="32">
        <v>3.9977246835847847E-4</v>
      </c>
      <c r="E4790" s="32">
        <v>3.4178760968350624E-2</v>
      </c>
      <c r="F4790">
        <v>0</v>
      </c>
      <c r="G4790">
        <f>(D4790*Ergebnis!$C$2*Ergebnis!$C$6)</f>
        <v>2.6225073924316189</v>
      </c>
      <c r="H4790">
        <f>Ergebnis!$C$3/1000*Eigenverbrauch!E4790</f>
        <v>0.10253628290505187</v>
      </c>
      <c r="I4790">
        <f>Ergebnis!$C$4/1000*Eigenverbrauch!F4790</f>
        <v>0</v>
      </c>
      <c r="J4790">
        <f t="shared" si="222"/>
        <v>8.7155840469294088E-2</v>
      </c>
      <c r="K4790">
        <f t="shared" si="223"/>
        <v>2.5353515519623246</v>
      </c>
      <c r="L4790">
        <f t="shared" si="224"/>
        <v>0</v>
      </c>
    </row>
    <row r="4791" spans="2:12" x14ac:dyDescent="0.35">
      <c r="B4791" s="30">
        <v>41108</v>
      </c>
      <c r="C4791" s="31" t="s">
        <v>64</v>
      </c>
      <c r="D4791" s="32">
        <v>8.5718116735637983E-5</v>
      </c>
      <c r="E4791" s="32">
        <v>3.4830671601717322E-2</v>
      </c>
      <c r="F4791">
        <v>0</v>
      </c>
      <c r="G4791">
        <f>(D4791*Ergebnis!$C$2*Ergebnis!$C$6)</f>
        <v>0.56231084578578516</v>
      </c>
      <c r="H4791">
        <f>Ergebnis!$C$3/1000*Eigenverbrauch!E4791</f>
        <v>0.10449201480515197</v>
      </c>
      <c r="I4791">
        <f>Ergebnis!$C$4/1000*Eigenverbrauch!F4791</f>
        <v>0</v>
      </c>
      <c r="J4791">
        <f t="shared" si="222"/>
        <v>8.8818212584379164E-2</v>
      </c>
      <c r="K4791">
        <f t="shared" si="223"/>
        <v>0.473492633201406</v>
      </c>
      <c r="L4791">
        <f t="shared" si="224"/>
        <v>0</v>
      </c>
    </row>
    <row r="4792" spans="2:12" x14ac:dyDescent="0.35">
      <c r="B4792" s="30">
        <v>41108</v>
      </c>
      <c r="C4792" s="31" t="s">
        <v>65</v>
      </c>
      <c r="D4792" s="32">
        <v>8.323334310633804E-5</v>
      </c>
      <c r="E4792" s="32">
        <v>3.2795496458945285E-2</v>
      </c>
      <c r="F4792">
        <v>0</v>
      </c>
      <c r="G4792">
        <f>(D4792*Ergebnis!$C$2*Ergebnis!$C$6)</f>
        <v>0.54601073077757756</v>
      </c>
      <c r="H4792">
        <f>Ergebnis!$C$3/1000*Eigenverbrauch!E4792</f>
        <v>9.8386489376835862E-2</v>
      </c>
      <c r="I4792">
        <f>Ergebnis!$C$4/1000*Eigenverbrauch!F4792</f>
        <v>0</v>
      </c>
      <c r="J4792">
        <f t="shared" si="222"/>
        <v>8.3628515970310485E-2</v>
      </c>
      <c r="K4792">
        <f t="shared" si="223"/>
        <v>0.46238221480726704</v>
      </c>
      <c r="L4792">
        <f t="shared" si="224"/>
        <v>0</v>
      </c>
    </row>
    <row r="4793" spans="2:12" x14ac:dyDescent="0.35">
      <c r="B4793" s="30">
        <v>41108</v>
      </c>
      <c r="C4793" s="31" t="s">
        <v>66</v>
      </c>
      <c r="D4793" s="32">
        <v>3.1167475359689719E-4</v>
      </c>
      <c r="E4793" s="32">
        <v>3.348829478003805E-2</v>
      </c>
      <c r="F4793">
        <v>0</v>
      </c>
      <c r="G4793">
        <f>(D4793*Ergebnis!$C$2*Ergebnis!$C$6)</f>
        <v>2.0445863835956457</v>
      </c>
      <c r="H4793">
        <f>Ergebnis!$C$3/1000*Eigenverbrauch!E4793</f>
        <v>0.10046488434011415</v>
      </c>
      <c r="I4793">
        <f>Ergebnis!$C$4/1000*Eigenverbrauch!F4793</f>
        <v>0</v>
      </c>
      <c r="J4793">
        <f t="shared" si="222"/>
        <v>8.5395151689097018E-2</v>
      </c>
      <c r="K4793">
        <f t="shared" si="223"/>
        <v>1.9591912319065488</v>
      </c>
      <c r="L4793">
        <f t="shared" si="224"/>
        <v>0</v>
      </c>
    </row>
    <row r="4794" spans="2:12" x14ac:dyDescent="0.35">
      <c r="B4794" s="30">
        <v>41108</v>
      </c>
      <c r="C4794" s="31" t="s">
        <v>67</v>
      </c>
      <c r="D4794" s="32">
        <v>3.1335756325060295E-4</v>
      </c>
      <c r="E4794" s="32">
        <v>3.6865152369900879E-2</v>
      </c>
      <c r="F4794">
        <v>0</v>
      </c>
      <c r="G4794">
        <f>(D4794*Ergebnis!$C$2*Ergebnis!$C$6)</f>
        <v>2.0556256149239553</v>
      </c>
      <c r="H4794">
        <f>Ergebnis!$C$3/1000*Eigenverbrauch!E4794</f>
        <v>0.11059545710970264</v>
      </c>
      <c r="I4794">
        <f>Ergebnis!$C$4/1000*Eigenverbrauch!F4794</f>
        <v>0</v>
      </c>
      <c r="J4794">
        <f t="shared" si="222"/>
        <v>9.4006138543247242E-2</v>
      </c>
      <c r="K4794">
        <f t="shared" si="223"/>
        <v>1.961619476380708</v>
      </c>
      <c r="L4794">
        <f t="shared" si="224"/>
        <v>0</v>
      </c>
    </row>
    <row r="4795" spans="2:12" x14ac:dyDescent="0.35">
      <c r="B4795" s="30">
        <v>41108</v>
      </c>
      <c r="C4795" s="31" t="s">
        <v>68</v>
      </c>
      <c r="D4795" s="32">
        <v>8.2786346792072452E-5</v>
      </c>
      <c r="E4795" s="32">
        <v>3.9255746659837727E-2</v>
      </c>
      <c r="F4795">
        <v>0</v>
      </c>
      <c r="G4795">
        <f>(D4795*Ergebnis!$C$2*Ergebnis!$C$6)</f>
        <v>0.54307843495599528</v>
      </c>
      <c r="H4795">
        <f>Ergebnis!$C$3/1000*Eigenverbrauch!E4795</f>
        <v>0.11776723997951319</v>
      </c>
      <c r="I4795">
        <f>Ergebnis!$C$4/1000*Eigenverbrauch!F4795</f>
        <v>0</v>
      </c>
      <c r="J4795">
        <f t="shared" si="222"/>
        <v>0.10010215398258621</v>
      </c>
      <c r="K4795">
        <f t="shared" si="223"/>
        <v>0.44297628097340908</v>
      </c>
      <c r="L4795">
        <f t="shared" si="224"/>
        <v>0</v>
      </c>
    </row>
    <row r="4796" spans="2:12" x14ac:dyDescent="0.35">
      <c r="B4796" s="30">
        <v>41108</v>
      </c>
      <c r="C4796" s="31" t="s">
        <v>69</v>
      </c>
      <c r="D4796" s="32">
        <v>9.6893024592277903E-5</v>
      </c>
      <c r="E4796" s="32">
        <v>4.0334322983861366E-2</v>
      </c>
      <c r="F4796">
        <v>0</v>
      </c>
      <c r="G4796">
        <f>(D4796*Ergebnis!$C$2*Ergebnis!$C$6)</f>
        <v>0.63561824132534306</v>
      </c>
      <c r="H4796">
        <f>Ergebnis!$C$3/1000*Eigenverbrauch!E4796</f>
        <v>0.12100296895158411</v>
      </c>
      <c r="I4796">
        <f>Ergebnis!$C$4/1000*Eigenverbrauch!F4796</f>
        <v>0</v>
      </c>
      <c r="J4796">
        <f t="shared" si="222"/>
        <v>0.10285252360884649</v>
      </c>
      <c r="K4796">
        <f t="shared" si="223"/>
        <v>0.53276571771649661</v>
      </c>
      <c r="L4796">
        <f t="shared" si="224"/>
        <v>0</v>
      </c>
    </row>
    <row r="4797" spans="2:12" x14ac:dyDescent="0.35">
      <c r="B4797" s="30">
        <v>41108</v>
      </c>
      <c r="C4797" s="31" t="s">
        <v>70</v>
      </c>
      <c r="D4797" s="32">
        <v>2.6013870795215776E-4</v>
      </c>
      <c r="E4797" s="32">
        <v>4.0174032673846678E-2</v>
      </c>
      <c r="F4797">
        <v>0</v>
      </c>
      <c r="G4797">
        <f>(D4797*Ergebnis!$C$2*Ergebnis!$C$6)</f>
        <v>1.706509924166155</v>
      </c>
      <c r="H4797">
        <f>Ergebnis!$C$3/1000*Eigenverbrauch!E4797</f>
        <v>0.12052209802154004</v>
      </c>
      <c r="I4797">
        <f>Ergebnis!$C$4/1000*Eigenverbrauch!F4797</f>
        <v>0</v>
      </c>
      <c r="J4797">
        <f t="shared" si="222"/>
        <v>0.10244378331830903</v>
      </c>
      <c r="K4797">
        <f t="shared" si="223"/>
        <v>1.604066140847846</v>
      </c>
      <c r="L4797">
        <f t="shared" si="224"/>
        <v>0</v>
      </c>
    </row>
    <row r="4798" spans="2:12" x14ac:dyDescent="0.35">
      <c r="B4798" s="30">
        <v>41108</v>
      </c>
      <c r="C4798" s="31" t="s">
        <v>71</v>
      </c>
      <c r="D4798" s="32">
        <v>8.5941614892770784E-5</v>
      </c>
      <c r="E4798" s="32">
        <v>3.9181120481396534E-2</v>
      </c>
      <c r="F4798">
        <v>0</v>
      </c>
      <c r="G4798">
        <f>(D4798*Ergebnis!$C$2*Ergebnis!$C$6)</f>
        <v>0.5637769936965763</v>
      </c>
      <c r="H4798">
        <f>Ergebnis!$C$3/1000*Eigenverbrauch!E4798</f>
        <v>0.1175433614441896</v>
      </c>
      <c r="I4798">
        <f>Ergebnis!$C$4/1000*Eigenverbrauch!F4798</f>
        <v>0</v>
      </c>
      <c r="J4798">
        <f t="shared" si="222"/>
        <v>9.9911857227561157E-2</v>
      </c>
      <c r="K4798">
        <f t="shared" si="223"/>
        <v>0.46386513646901517</v>
      </c>
      <c r="L4798">
        <f t="shared" si="224"/>
        <v>0</v>
      </c>
    </row>
    <row r="4799" spans="2:12" x14ac:dyDescent="0.35">
      <c r="B4799" s="30">
        <v>41108</v>
      </c>
      <c r="C4799" s="31" t="s">
        <v>72</v>
      </c>
      <c r="D4799" s="32">
        <v>4.0545195093973548E-5</v>
      </c>
      <c r="E4799" s="32">
        <v>3.5370054508855123E-2</v>
      </c>
      <c r="F4799">
        <v>0</v>
      </c>
      <c r="G4799">
        <f>(D4799*Ergebnis!$C$2*Ergebnis!$C$6)</f>
        <v>0.26597647981646649</v>
      </c>
      <c r="H4799">
        <f>Ergebnis!$C$3/1000*Eigenverbrauch!E4799</f>
        <v>0.10611016352656537</v>
      </c>
      <c r="I4799">
        <f>Ergebnis!$C$4/1000*Eigenverbrauch!F4799</f>
        <v>0</v>
      </c>
      <c r="J4799">
        <f t="shared" si="222"/>
        <v>9.0193638997580566E-2</v>
      </c>
      <c r="K4799">
        <f t="shared" si="223"/>
        <v>0.17578284081888593</v>
      </c>
      <c r="L4799">
        <f t="shared" si="224"/>
        <v>0</v>
      </c>
    </row>
    <row r="4800" spans="2:12" x14ac:dyDescent="0.35">
      <c r="B4800" s="30">
        <v>41108</v>
      </c>
      <c r="C4800" s="31" t="s">
        <v>73</v>
      </c>
      <c r="D4800" s="32">
        <v>1.3870032692653078E-5</v>
      </c>
      <c r="E4800" s="32">
        <v>3.7318343093905075E-2</v>
      </c>
      <c r="F4800">
        <v>0</v>
      </c>
      <c r="G4800">
        <f>(D4800*Ergebnis!$C$2*Ergebnis!$C$6)</f>
        <v>9.0987414463804192E-2</v>
      </c>
      <c r="H4800">
        <f>Ergebnis!$C$3/1000*Eigenverbrauch!E4800</f>
        <v>0.11195502928171522</v>
      </c>
      <c r="I4800">
        <f>Ergebnis!$C$4/1000*Eigenverbrauch!F4800</f>
        <v>0</v>
      </c>
      <c r="J4800">
        <f t="shared" si="222"/>
        <v>7.7339302294233567E-2</v>
      </c>
      <c r="K4800">
        <f t="shared" si="223"/>
        <v>1.3648112169570625E-2</v>
      </c>
      <c r="L4800">
        <f t="shared" si="224"/>
        <v>0</v>
      </c>
    </row>
    <row r="4801" spans="2:12" x14ac:dyDescent="0.35">
      <c r="B4801" s="30">
        <v>41108</v>
      </c>
      <c r="C4801" s="31" t="s">
        <v>74</v>
      </c>
      <c r="D4801" s="32">
        <v>0</v>
      </c>
      <c r="E4801" s="32">
        <v>3.7969163144574325E-2</v>
      </c>
      <c r="F4801">
        <v>0</v>
      </c>
      <c r="G4801">
        <f>(D4801*Ergebnis!$C$2*Ergebnis!$C$6)</f>
        <v>0</v>
      </c>
      <c r="H4801">
        <f>Ergebnis!$C$3/1000*Eigenverbrauch!E4801</f>
        <v>0.11390748943372297</v>
      </c>
      <c r="I4801">
        <f>Ergebnis!$C$4/1000*Eigenverbrauch!F4801</f>
        <v>0</v>
      </c>
      <c r="J4801">
        <f t="shared" si="222"/>
        <v>0</v>
      </c>
      <c r="K4801">
        <f t="shared" si="223"/>
        <v>0</v>
      </c>
      <c r="L4801">
        <f t="shared" si="224"/>
        <v>0</v>
      </c>
    </row>
    <row r="4802" spans="2:12" x14ac:dyDescent="0.35">
      <c r="B4802" s="30">
        <v>41108</v>
      </c>
      <c r="C4802" s="31" t="s">
        <v>75</v>
      </c>
      <c r="D4802" s="32">
        <v>0</v>
      </c>
      <c r="E4802" s="32">
        <v>3.6268014255313369E-2</v>
      </c>
      <c r="F4802">
        <v>0</v>
      </c>
      <c r="G4802">
        <f>(D4802*Ergebnis!$C$2*Ergebnis!$C$6)</f>
        <v>0</v>
      </c>
      <c r="H4802">
        <f>Ergebnis!$C$3/1000*Eigenverbrauch!E4802</f>
        <v>0.10880404276594011</v>
      </c>
      <c r="I4802">
        <f>Ergebnis!$C$4/1000*Eigenverbrauch!F4802</f>
        <v>0</v>
      </c>
      <c r="J4802">
        <f t="shared" si="222"/>
        <v>0</v>
      </c>
      <c r="K4802">
        <f t="shared" si="223"/>
        <v>0</v>
      </c>
      <c r="L4802">
        <f t="shared" si="224"/>
        <v>0</v>
      </c>
    </row>
    <row r="4803" spans="2:12" x14ac:dyDescent="0.35">
      <c r="B4803" s="30">
        <v>41108</v>
      </c>
      <c r="C4803" s="31" t="s">
        <v>76</v>
      </c>
      <c r="D4803" s="32">
        <v>0</v>
      </c>
      <c r="E4803" s="32">
        <v>3.6420676843219549E-2</v>
      </c>
      <c r="F4803">
        <v>0</v>
      </c>
      <c r="G4803">
        <f>(D4803*Ergebnis!$C$2*Ergebnis!$C$6)</f>
        <v>0</v>
      </c>
      <c r="H4803">
        <f>Ergebnis!$C$3/1000*Eigenverbrauch!E4803</f>
        <v>0.10926203052965865</v>
      </c>
      <c r="I4803">
        <f>Ergebnis!$C$4/1000*Eigenverbrauch!F4803</f>
        <v>0</v>
      </c>
      <c r="J4803">
        <f t="shared" si="222"/>
        <v>0</v>
      </c>
      <c r="K4803">
        <f t="shared" si="223"/>
        <v>0</v>
      </c>
      <c r="L4803">
        <f t="shared" si="224"/>
        <v>0</v>
      </c>
    </row>
    <row r="4804" spans="2:12" x14ac:dyDescent="0.35">
      <c r="B4804" s="30">
        <v>41109</v>
      </c>
      <c r="C4804" s="31" t="s">
        <v>53</v>
      </c>
      <c r="D4804" s="32">
        <v>0</v>
      </c>
      <c r="E4804" s="32">
        <v>4.6727425720170364E-2</v>
      </c>
      <c r="F4804">
        <v>0</v>
      </c>
      <c r="G4804">
        <f>(D4804*Ergebnis!$C$2*Ergebnis!$C$6)</f>
        <v>0</v>
      </c>
      <c r="H4804">
        <f>Ergebnis!$C$3/1000*Eigenverbrauch!E4804</f>
        <v>0.1401822771605111</v>
      </c>
      <c r="I4804">
        <f>Ergebnis!$C$4/1000*Eigenverbrauch!F4804</f>
        <v>0</v>
      </c>
      <c r="J4804">
        <f t="shared" si="222"/>
        <v>0</v>
      </c>
      <c r="K4804">
        <f t="shared" si="223"/>
        <v>0</v>
      </c>
      <c r="L4804">
        <f t="shared" si="224"/>
        <v>0</v>
      </c>
    </row>
    <row r="4805" spans="2:12" x14ac:dyDescent="0.35">
      <c r="B4805" s="30">
        <v>41109</v>
      </c>
      <c r="C4805" s="31" t="s">
        <v>54</v>
      </c>
      <c r="D4805" s="32">
        <v>0</v>
      </c>
      <c r="E4805" s="32">
        <v>5.3899024220591119E-2</v>
      </c>
      <c r="F4805">
        <v>0</v>
      </c>
      <c r="G4805">
        <f>(D4805*Ergebnis!$C$2*Ergebnis!$C$6)</f>
        <v>0</v>
      </c>
      <c r="H4805">
        <f>Ergebnis!$C$3/1000*Eigenverbrauch!E4805</f>
        <v>0.16169707266177336</v>
      </c>
      <c r="I4805">
        <f>Ergebnis!$C$4/1000*Eigenverbrauch!F4805</f>
        <v>0</v>
      </c>
      <c r="J4805">
        <f t="shared" ref="J4805:J4868" si="225">MIN(G4805,H4805)*0.85</f>
        <v>0</v>
      </c>
      <c r="K4805">
        <f t="shared" ref="K4805:K4868" si="226">G4805-J4805</f>
        <v>0</v>
      </c>
      <c r="L4805">
        <f t="shared" ref="L4805:L4868" si="227">MIN(I4805,K4805)*0.9</f>
        <v>0</v>
      </c>
    </row>
    <row r="4806" spans="2:12" x14ac:dyDescent="0.35">
      <c r="B4806" s="30">
        <v>41109</v>
      </c>
      <c r="C4806" s="31" t="s">
        <v>55</v>
      </c>
      <c r="D4806" s="32">
        <v>0</v>
      </c>
      <c r="E4806" s="32">
        <v>5.5707195597985183E-2</v>
      </c>
      <c r="F4806">
        <v>0</v>
      </c>
      <c r="G4806">
        <f>(D4806*Ergebnis!$C$2*Ergebnis!$C$6)</f>
        <v>0</v>
      </c>
      <c r="H4806">
        <f>Ergebnis!$C$3/1000*Eigenverbrauch!E4806</f>
        <v>0.16712158679395556</v>
      </c>
      <c r="I4806">
        <f>Ergebnis!$C$4/1000*Eigenverbrauch!F4806</f>
        <v>0</v>
      </c>
      <c r="J4806">
        <f t="shared" si="225"/>
        <v>0</v>
      </c>
      <c r="K4806">
        <f t="shared" si="226"/>
        <v>0</v>
      </c>
      <c r="L4806">
        <f t="shared" si="227"/>
        <v>0</v>
      </c>
    </row>
    <row r="4807" spans="2:12" x14ac:dyDescent="0.35">
      <c r="B4807" s="30">
        <v>41109</v>
      </c>
      <c r="C4807" s="31" t="s">
        <v>56</v>
      </c>
      <c r="D4807" s="32">
        <v>0</v>
      </c>
      <c r="E4807" s="32">
        <v>5.8944782259602736E-2</v>
      </c>
      <c r="F4807">
        <v>0</v>
      </c>
      <c r="G4807">
        <f>(D4807*Ergebnis!$C$2*Ergebnis!$C$6)</f>
        <v>0</v>
      </c>
      <c r="H4807">
        <f>Ergebnis!$C$3/1000*Eigenverbrauch!E4807</f>
        <v>0.17683434677880822</v>
      </c>
      <c r="I4807">
        <f>Ergebnis!$C$4/1000*Eigenverbrauch!F4807</f>
        <v>0</v>
      </c>
      <c r="J4807">
        <f t="shared" si="225"/>
        <v>0</v>
      </c>
      <c r="K4807">
        <f t="shared" si="226"/>
        <v>0</v>
      </c>
      <c r="L4807">
        <f t="shared" si="227"/>
        <v>0</v>
      </c>
    </row>
    <row r="4808" spans="2:12" x14ac:dyDescent="0.35">
      <c r="B4808" s="30">
        <v>41109</v>
      </c>
      <c r="C4808" s="31" t="s">
        <v>57</v>
      </c>
      <c r="D4808" s="32">
        <v>0</v>
      </c>
      <c r="E4808" s="32">
        <v>6.1835355784207915E-2</v>
      </c>
      <c r="F4808">
        <v>0</v>
      </c>
      <c r="G4808">
        <f>(D4808*Ergebnis!$C$2*Ergebnis!$C$6)</f>
        <v>0</v>
      </c>
      <c r="H4808">
        <f>Ergebnis!$C$3/1000*Eigenverbrauch!E4808</f>
        <v>0.18550606735262376</v>
      </c>
      <c r="I4808">
        <f>Ergebnis!$C$4/1000*Eigenverbrauch!F4808</f>
        <v>0</v>
      </c>
      <c r="J4808">
        <f t="shared" si="225"/>
        <v>0</v>
      </c>
      <c r="K4808">
        <f t="shared" si="226"/>
        <v>0</v>
      </c>
      <c r="L4808">
        <f t="shared" si="227"/>
        <v>0</v>
      </c>
    </row>
    <row r="4809" spans="2:12" x14ac:dyDescent="0.35">
      <c r="B4809" s="30">
        <v>41109</v>
      </c>
      <c r="C4809" s="31" t="s">
        <v>58</v>
      </c>
      <c r="D4809" s="32">
        <v>0</v>
      </c>
      <c r="E4809" s="32">
        <v>5.9997167022495572E-2</v>
      </c>
      <c r="F4809">
        <v>0</v>
      </c>
      <c r="G4809">
        <f>(D4809*Ergebnis!$C$2*Ergebnis!$C$6)</f>
        <v>0</v>
      </c>
      <c r="H4809">
        <f>Ergebnis!$C$3/1000*Eigenverbrauch!E4809</f>
        <v>0.17999150106748671</v>
      </c>
      <c r="I4809">
        <f>Ergebnis!$C$4/1000*Eigenverbrauch!F4809</f>
        <v>0</v>
      </c>
      <c r="J4809">
        <f t="shared" si="225"/>
        <v>0</v>
      </c>
      <c r="K4809">
        <f t="shared" si="226"/>
        <v>0</v>
      </c>
      <c r="L4809">
        <f t="shared" si="227"/>
        <v>0</v>
      </c>
    </row>
    <row r="4810" spans="2:12" x14ac:dyDescent="0.35">
      <c r="B4810" s="30">
        <v>41109</v>
      </c>
      <c r="C4810" s="31" t="s">
        <v>59</v>
      </c>
      <c r="D4810" s="32">
        <v>1.0478119484402373E-5</v>
      </c>
      <c r="E4810" s="32">
        <v>4.4082175340766673E-2</v>
      </c>
      <c r="F4810">
        <v>0</v>
      </c>
      <c r="G4810">
        <f>(D4810*Ergebnis!$C$2*Ergebnis!$C$6)</f>
        <v>6.8736463817679574E-2</v>
      </c>
      <c r="H4810">
        <f>Ergebnis!$C$3/1000*Eigenverbrauch!E4810</f>
        <v>0.13224652602230003</v>
      </c>
      <c r="I4810">
        <f>Ergebnis!$C$4/1000*Eigenverbrauch!F4810</f>
        <v>0</v>
      </c>
      <c r="J4810">
        <f t="shared" si="225"/>
        <v>5.8425994245027639E-2</v>
      </c>
      <c r="K4810">
        <f t="shared" si="226"/>
        <v>1.0310469572651935E-2</v>
      </c>
      <c r="L4810">
        <f t="shared" si="227"/>
        <v>0</v>
      </c>
    </row>
    <row r="4811" spans="2:12" x14ac:dyDescent="0.35">
      <c r="B4811" s="30">
        <v>41109</v>
      </c>
      <c r="C4811" s="31" t="s">
        <v>60</v>
      </c>
      <c r="D4811" s="32">
        <v>4.2477796805651272E-5</v>
      </c>
      <c r="E4811" s="32">
        <v>3.7137600884286727E-2</v>
      </c>
      <c r="F4811">
        <v>0</v>
      </c>
      <c r="G4811">
        <f>(D4811*Ergebnis!$C$2*Ergebnis!$C$6)</f>
        <v>0.27865434704507236</v>
      </c>
      <c r="H4811">
        <f>Ergebnis!$C$3/1000*Eigenverbrauch!E4811</f>
        <v>0.11141280265286019</v>
      </c>
      <c r="I4811">
        <f>Ergebnis!$C$4/1000*Eigenverbrauch!F4811</f>
        <v>0</v>
      </c>
      <c r="J4811">
        <f t="shared" si="225"/>
        <v>9.470088225493116E-2</v>
      </c>
      <c r="K4811">
        <f t="shared" si="226"/>
        <v>0.18395346479014119</v>
      </c>
      <c r="L4811">
        <f t="shared" si="227"/>
        <v>0</v>
      </c>
    </row>
    <row r="4812" spans="2:12" x14ac:dyDescent="0.35">
      <c r="B4812" s="30">
        <v>41109</v>
      </c>
      <c r="C4812" s="31" t="s">
        <v>61</v>
      </c>
      <c r="D4812" s="32">
        <v>8.6520080711232136E-5</v>
      </c>
      <c r="E4812" s="32">
        <v>3.5559834232473178E-2</v>
      </c>
      <c r="F4812">
        <v>0</v>
      </c>
      <c r="G4812">
        <f>(D4812*Ergebnis!$C$2*Ergebnis!$C$6)</f>
        <v>0.56757172946568279</v>
      </c>
      <c r="H4812">
        <f>Ergebnis!$C$3/1000*Eigenverbrauch!E4812</f>
        <v>0.10667950269741953</v>
      </c>
      <c r="I4812">
        <f>Ergebnis!$C$4/1000*Eigenverbrauch!F4812</f>
        <v>0</v>
      </c>
      <c r="J4812">
        <f t="shared" si="225"/>
        <v>9.0677577292806608E-2</v>
      </c>
      <c r="K4812">
        <f t="shared" si="226"/>
        <v>0.47689415217287617</v>
      </c>
      <c r="L4812">
        <f t="shared" si="227"/>
        <v>0</v>
      </c>
    </row>
    <row r="4813" spans="2:12" x14ac:dyDescent="0.35">
      <c r="B4813" s="30">
        <v>41109</v>
      </c>
      <c r="C4813" s="31" t="s">
        <v>62</v>
      </c>
      <c r="D4813" s="32">
        <v>1.3846368181897841E-4</v>
      </c>
      <c r="E4813" s="32">
        <v>3.3650584059032027E-2</v>
      </c>
      <c r="F4813">
        <v>0</v>
      </c>
      <c r="G4813">
        <f>(D4813*Ergebnis!$C$2*Ergebnis!$C$6)</f>
        <v>0.90832175273249838</v>
      </c>
      <c r="H4813">
        <f>Ergebnis!$C$3/1000*Eigenverbrauch!E4813</f>
        <v>0.10095175217709608</v>
      </c>
      <c r="I4813">
        <f>Ergebnis!$C$4/1000*Eigenverbrauch!F4813</f>
        <v>0</v>
      </c>
      <c r="J4813">
        <f t="shared" si="225"/>
        <v>8.5808989350531661E-2</v>
      </c>
      <c r="K4813">
        <f t="shared" si="226"/>
        <v>0.82251276338196666</v>
      </c>
      <c r="L4813">
        <f t="shared" si="227"/>
        <v>0</v>
      </c>
    </row>
    <row r="4814" spans="2:12" x14ac:dyDescent="0.35">
      <c r="B4814" s="30">
        <v>41109</v>
      </c>
      <c r="C4814" s="31" t="s">
        <v>63</v>
      </c>
      <c r="D4814" s="32">
        <v>3.8310213522645565E-4</v>
      </c>
      <c r="E4814" s="32">
        <v>3.4178760968350624E-2</v>
      </c>
      <c r="F4814">
        <v>0</v>
      </c>
      <c r="G4814">
        <f>(D4814*Ergebnis!$C$2*Ergebnis!$C$6)</f>
        <v>2.513150007085549</v>
      </c>
      <c r="H4814">
        <f>Ergebnis!$C$3/1000*Eigenverbrauch!E4814</f>
        <v>0.10253628290505187</v>
      </c>
      <c r="I4814">
        <f>Ergebnis!$C$4/1000*Eigenverbrauch!F4814</f>
        <v>0</v>
      </c>
      <c r="J4814">
        <f t="shared" si="225"/>
        <v>8.7155840469294088E-2</v>
      </c>
      <c r="K4814">
        <f t="shared" si="226"/>
        <v>2.4259941666162548</v>
      </c>
      <c r="L4814">
        <f t="shared" si="227"/>
        <v>0</v>
      </c>
    </row>
    <row r="4815" spans="2:12" x14ac:dyDescent="0.35">
      <c r="B4815" s="30">
        <v>41109</v>
      </c>
      <c r="C4815" s="31" t="s">
        <v>64</v>
      </c>
      <c r="D4815" s="32">
        <v>6.4844703554476561E-4</v>
      </c>
      <c r="E4815" s="32">
        <v>3.4830671601717322E-2</v>
      </c>
      <c r="F4815">
        <v>0</v>
      </c>
      <c r="G4815">
        <f>(D4815*Ergebnis!$C$2*Ergebnis!$C$6)</f>
        <v>4.2538125531736624</v>
      </c>
      <c r="H4815">
        <f>Ergebnis!$C$3/1000*Eigenverbrauch!E4815</f>
        <v>0.10449201480515197</v>
      </c>
      <c r="I4815">
        <f>Ergebnis!$C$4/1000*Eigenverbrauch!F4815</f>
        <v>0</v>
      </c>
      <c r="J4815">
        <f t="shared" si="225"/>
        <v>8.8818212584379164E-2</v>
      </c>
      <c r="K4815">
        <f t="shared" si="226"/>
        <v>4.1649943405892831</v>
      </c>
      <c r="L4815">
        <f t="shared" si="227"/>
        <v>0</v>
      </c>
    </row>
    <row r="4816" spans="2:12" x14ac:dyDescent="0.35">
      <c r="B4816" s="30">
        <v>41109</v>
      </c>
      <c r="C4816" s="31" t="s">
        <v>65</v>
      </c>
      <c r="D4816" s="32">
        <v>1.94338221102178E-4</v>
      </c>
      <c r="E4816" s="32">
        <v>3.2795496458945285E-2</v>
      </c>
      <c r="F4816">
        <v>0</v>
      </c>
      <c r="G4816">
        <f>(D4816*Ergebnis!$C$2*Ergebnis!$C$6)</f>
        <v>1.2748587304302876</v>
      </c>
      <c r="H4816">
        <f>Ergebnis!$C$3/1000*Eigenverbrauch!E4816</f>
        <v>9.8386489376835862E-2</v>
      </c>
      <c r="I4816">
        <f>Ergebnis!$C$4/1000*Eigenverbrauch!F4816</f>
        <v>0</v>
      </c>
      <c r="J4816">
        <f t="shared" si="225"/>
        <v>8.3628515970310485E-2</v>
      </c>
      <c r="K4816">
        <f t="shared" si="226"/>
        <v>1.1912302144599771</v>
      </c>
      <c r="L4816">
        <f t="shared" si="227"/>
        <v>0</v>
      </c>
    </row>
    <row r="4817" spans="2:12" x14ac:dyDescent="0.35">
      <c r="B4817" s="30">
        <v>41109</v>
      </c>
      <c r="C4817" s="31" t="s">
        <v>66</v>
      </c>
      <c r="D4817" s="32">
        <v>2.8016151344117257E-4</v>
      </c>
      <c r="E4817" s="32">
        <v>3.348829478003805E-2</v>
      </c>
      <c r="F4817">
        <v>0</v>
      </c>
      <c r="G4817">
        <f>(D4817*Ergebnis!$C$2*Ergebnis!$C$6)</f>
        <v>1.8378595281740921</v>
      </c>
      <c r="H4817">
        <f>Ergebnis!$C$3/1000*Eigenverbrauch!E4817</f>
        <v>0.10046488434011415</v>
      </c>
      <c r="I4817">
        <f>Ergebnis!$C$4/1000*Eigenverbrauch!F4817</f>
        <v>0</v>
      </c>
      <c r="J4817">
        <f t="shared" si="225"/>
        <v>8.5395151689097018E-2</v>
      </c>
      <c r="K4817">
        <f t="shared" si="226"/>
        <v>1.7524643764849952</v>
      </c>
      <c r="L4817">
        <f t="shared" si="227"/>
        <v>0</v>
      </c>
    </row>
    <row r="4818" spans="2:12" x14ac:dyDescent="0.35">
      <c r="B4818" s="30">
        <v>41109</v>
      </c>
      <c r="C4818" s="31" t="s">
        <v>67</v>
      </c>
      <c r="D4818" s="32">
        <v>3.3197364504472309E-4</v>
      </c>
      <c r="E4818" s="32">
        <v>3.6865152369900879E-2</v>
      </c>
      <c r="F4818">
        <v>0</v>
      </c>
      <c r="G4818">
        <f>(D4818*Ergebnis!$C$2*Ergebnis!$C$6)</f>
        <v>2.1777471114933835</v>
      </c>
      <c r="H4818">
        <f>Ergebnis!$C$3/1000*Eigenverbrauch!E4818</f>
        <v>0.11059545710970264</v>
      </c>
      <c r="I4818">
        <f>Ergebnis!$C$4/1000*Eigenverbrauch!F4818</f>
        <v>0</v>
      </c>
      <c r="J4818">
        <f t="shared" si="225"/>
        <v>9.4006138543247242E-2</v>
      </c>
      <c r="K4818">
        <f t="shared" si="226"/>
        <v>2.0837409729501362</v>
      </c>
      <c r="L4818">
        <f t="shared" si="227"/>
        <v>0</v>
      </c>
    </row>
    <row r="4819" spans="2:12" x14ac:dyDescent="0.35">
      <c r="B4819" s="30">
        <v>41109</v>
      </c>
      <c r="C4819" s="31" t="s">
        <v>68</v>
      </c>
      <c r="D4819" s="32">
        <v>2.9454427720018917E-4</v>
      </c>
      <c r="E4819" s="32">
        <v>3.9255746659837727E-2</v>
      </c>
      <c r="F4819">
        <v>0</v>
      </c>
      <c r="G4819">
        <f>(D4819*Ergebnis!$C$2*Ergebnis!$C$6)</f>
        <v>1.9322104584332409</v>
      </c>
      <c r="H4819">
        <f>Ergebnis!$C$3/1000*Eigenverbrauch!E4819</f>
        <v>0.11776723997951319</v>
      </c>
      <c r="I4819">
        <f>Ergebnis!$C$4/1000*Eigenverbrauch!F4819</f>
        <v>0</v>
      </c>
      <c r="J4819">
        <f t="shared" si="225"/>
        <v>0.10010215398258621</v>
      </c>
      <c r="K4819">
        <f t="shared" si="226"/>
        <v>1.8321083044506548</v>
      </c>
      <c r="L4819">
        <f t="shared" si="227"/>
        <v>0</v>
      </c>
    </row>
    <row r="4820" spans="2:12" x14ac:dyDescent="0.35">
      <c r="B4820" s="30">
        <v>41109</v>
      </c>
      <c r="C4820" s="31" t="s">
        <v>69</v>
      </c>
      <c r="D4820" s="32">
        <v>4.3491426683000612E-4</v>
      </c>
      <c r="E4820" s="32">
        <v>4.0334322983861366E-2</v>
      </c>
      <c r="F4820">
        <v>0</v>
      </c>
      <c r="G4820">
        <f>(D4820*Ergebnis!$C$2*Ergebnis!$C$6)</f>
        <v>2.8530375904048402</v>
      </c>
      <c r="H4820">
        <f>Ergebnis!$C$3/1000*Eigenverbrauch!E4820</f>
        <v>0.12100296895158411</v>
      </c>
      <c r="I4820">
        <f>Ergebnis!$C$4/1000*Eigenverbrauch!F4820</f>
        <v>0</v>
      </c>
      <c r="J4820">
        <f t="shared" si="225"/>
        <v>0.10285252360884649</v>
      </c>
      <c r="K4820">
        <f t="shared" si="226"/>
        <v>2.7501850667959937</v>
      </c>
      <c r="L4820">
        <f t="shared" si="227"/>
        <v>0</v>
      </c>
    </row>
    <row r="4821" spans="2:12" x14ac:dyDescent="0.35">
      <c r="B4821" s="30">
        <v>41109</v>
      </c>
      <c r="C4821" s="31" t="s">
        <v>70</v>
      </c>
      <c r="D4821" s="32">
        <v>2.5138283897271988E-4</v>
      </c>
      <c r="E4821" s="32">
        <v>4.0174032673846678E-2</v>
      </c>
      <c r="F4821">
        <v>0</v>
      </c>
      <c r="G4821">
        <f>(D4821*Ergebnis!$C$2*Ergebnis!$C$6)</f>
        <v>1.6490714236610424</v>
      </c>
      <c r="H4821">
        <f>Ergebnis!$C$3/1000*Eigenverbrauch!E4821</f>
        <v>0.12052209802154004</v>
      </c>
      <c r="I4821">
        <f>Ergebnis!$C$4/1000*Eigenverbrauch!F4821</f>
        <v>0</v>
      </c>
      <c r="J4821">
        <f t="shared" si="225"/>
        <v>0.10244378331830903</v>
      </c>
      <c r="K4821">
        <f t="shared" si="226"/>
        <v>1.5466276403427335</v>
      </c>
      <c r="L4821">
        <f t="shared" si="227"/>
        <v>0</v>
      </c>
    </row>
    <row r="4822" spans="2:12" x14ac:dyDescent="0.35">
      <c r="B4822" s="30">
        <v>41109</v>
      </c>
      <c r="C4822" s="31" t="s">
        <v>71</v>
      </c>
      <c r="D4822" s="32">
        <v>9.2002359036195486E-5</v>
      </c>
      <c r="E4822" s="32">
        <v>3.9181120481396534E-2</v>
      </c>
      <c r="F4822">
        <v>0</v>
      </c>
      <c r="G4822">
        <f>(D4822*Ergebnis!$C$2*Ergebnis!$C$6)</f>
        <v>0.60353547527744233</v>
      </c>
      <c r="H4822">
        <f>Ergebnis!$C$3/1000*Eigenverbrauch!E4822</f>
        <v>0.1175433614441896</v>
      </c>
      <c r="I4822">
        <f>Ergebnis!$C$4/1000*Eigenverbrauch!F4822</f>
        <v>0</v>
      </c>
      <c r="J4822">
        <f t="shared" si="225"/>
        <v>9.9911857227561157E-2</v>
      </c>
      <c r="K4822">
        <f t="shared" si="226"/>
        <v>0.50362361804988121</v>
      </c>
      <c r="L4822">
        <f t="shared" si="227"/>
        <v>0</v>
      </c>
    </row>
    <row r="4823" spans="2:12" x14ac:dyDescent="0.35">
      <c r="B4823" s="30">
        <v>41109</v>
      </c>
      <c r="C4823" s="31" t="s">
        <v>72</v>
      </c>
      <c r="D4823" s="32">
        <v>4.01244926805471E-5</v>
      </c>
      <c r="E4823" s="32">
        <v>3.5370054508855123E-2</v>
      </c>
      <c r="F4823">
        <v>0</v>
      </c>
      <c r="G4823">
        <f>(D4823*Ergebnis!$C$2*Ergebnis!$C$6)</f>
        <v>0.26321667198438897</v>
      </c>
      <c r="H4823">
        <f>Ergebnis!$C$3/1000*Eigenverbrauch!E4823</f>
        <v>0.10611016352656537</v>
      </c>
      <c r="I4823">
        <f>Ergebnis!$C$4/1000*Eigenverbrauch!F4823</f>
        <v>0</v>
      </c>
      <c r="J4823">
        <f t="shared" si="225"/>
        <v>9.0193638997580566E-2</v>
      </c>
      <c r="K4823">
        <f t="shared" si="226"/>
        <v>0.17302303298680841</v>
      </c>
      <c r="L4823">
        <f t="shared" si="227"/>
        <v>0</v>
      </c>
    </row>
    <row r="4824" spans="2:12" x14ac:dyDescent="0.35">
      <c r="B4824" s="30">
        <v>41109</v>
      </c>
      <c r="C4824" s="31" t="s">
        <v>73</v>
      </c>
      <c r="D4824" s="32">
        <v>7.1387940778299726E-6</v>
      </c>
      <c r="E4824" s="32">
        <v>3.7318343093905075E-2</v>
      </c>
      <c r="F4824">
        <v>0</v>
      </c>
      <c r="G4824">
        <f>(D4824*Ergebnis!$C$2*Ergebnis!$C$6)</f>
        <v>4.6830489150564619E-2</v>
      </c>
      <c r="H4824">
        <f>Ergebnis!$C$3/1000*Eigenverbrauch!E4824</f>
        <v>0.11195502928171522</v>
      </c>
      <c r="I4824">
        <f>Ergebnis!$C$4/1000*Eigenverbrauch!F4824</f>
        <v>0</v>
      </c>
      <c r="J4824">
        <f t="shared" si="225"/>
        <v>3.9805915777979928E-2</v>
      </c>
      <c r="K4824">
        <f t="shared" si="226"/>
        <v>7.0245733725846915E-3</v>
      </c>
      <c r="L4824">
        <f t="shared" si="227"/>
        <v>0</v>
      </c>
    </row>
    <row r="4825" spans="2:12" x14ac:dyDescent="0.35">
      <c r="B4825" s="30">
        <v>41109</v>
      </c>
      <c r="C4825" s="31" t="s">
        <v>74</v>
      </c>
      <c r="D4825" s="32">
        <v>0</v>
      </c>
      <c r="E4825" s="32">
        <v>3.7969163144574325E-2</v>
      </c>
      <c r="F4825">
        <v>0</v>
      </c>
      <c r="G4825">
        <f>(D4825*Ergebnis!$C$2*Ergebnis!$C$6)</f>
        <v>0</v>
      </c>
      <c r="H4825">
        <f>Ergebnis!$C$3/1000*Eigenverbrauch!E4825</f>
        <v>0.11390748943372297</v>
      </c>
      <c r="I4825">
        <f>Ergebnis!$C$4/1000*Eigenverbrauch!F4825</f>
        <v>0</v>
      </c>
      <c r="J4825">
        <f t="shared" si="225"/>
        <v>0</v>
      </c>
      <c r="K4825">
        <f t="shared" si="226"/>
        <v>0</v>
      </c>
      <c r="L4825">
        <f t="shared" si="227"/>
        <v>0</v>
      </c>
    </row>
    <row r="4826" spans="2:12" x14ac:dyDescent="0.35">
      <c r="B4826" s="30">
        <v>41109</v>
      </c>
      <c r="C4826" s="31" t="s">
        <v>75</v>
      </c>
      <c r="D4826" s="32">
        <v>0</v>
      </c>
      <c r="E4826" s="32">
        <v>3.6268014255313369E-2</v>
      </c>
      <c r="F4826">
        <v>0</v>
      </c>
      <c r="G4826">
        <f>(D4826*Ergebnis!$C$2*Ergebnis!$C$6)</f>
        <v>0</v>
      </c>
      <c r="H4826">
        <f>Ergebnis!$C$3/1000*Eigenverbrauch!E4826</f>
        <v>0.10880404276594011</v>
      </c>
      <c r="I4826">
        <f>Ergebnis!$C$4/1000*Eigenverbrauch!F4826</f>
        <v>0</v>
      </c>
      <c r="J4826">
        <f t="shared" si="225"/>
        <v>0</v>
      </c>
      <c r="K4826">
        <f t="shared" si="226"/>
        <v>0</v>
      </c>
      <c r="L4826">
        <f t="shared" si="227"/>
        <v>0</v>
      </c>
    </row>
    <row r="4827" spans="2:12" x14ac:dyDescent="0.35">
      <c r="B4827" s="30">
        <v>41109</v>
      </c>
      <c r="C4827" s="31" t="s">
        <v>76</v>
      </c>
      <c r="D4827" s="32">
        <v>0</v>
      </c>
      <c r="E4827" s="32">
        <v>3.6420676843219549E-2</v>
      </c>
      <c r="F4827">
        <v>0</v>
      </c>
      <c r="G4827">
        <f>(D4827*Ergebnis!$C$2*Ergebnis!$C$6)</f>
        <v>0</v>
      </c>
      <c r="H4827">
        <f>Ergebnis!$C$3/1000*Eigenverbrauch!E4827</f>
        <v>0.10926203052965865</v>
      </c>
      <c r="I4827">
        <f>Ergebnis!$C$4/1000*Eigenverbrauch!F4827</f>
        <v>0</v>
      </c>
      <c r="J4827">
        <f t="shared" si="225"/>
        <v>0</v>
      </c>
      <c r="K4827">
        <f t="shared" si="226"/>
        <v>0</v>
      </c>
      <c r="L4827">
        <f t="shared" si="227"/>
        <v>0</v>
      </c>
    </row>
    <row r="4828" spans="2:12" x14ac:dyDescent="0.35">
      <c r="B4828" s="30">
        <v>41110</v>
      </c>
      <c r="C4828" s="31" t="s">
        <v>53</v>
      </c>
      <c r="D4828" s="32">
        <v>0</v>
      </c>
      <c r="E4828" s="32">
        <v>4.6727425720170364E-2</v>
      </c>
      <c r="F4828">
        <v>0</v>
      </c>
      <c r="G4828">
        <f>(D4828*Ergebnis!$C$2*Ergebnis!$C$6)</f>
        <v>0</v>
      </c>
      <c r="H4828">
        <f>Ergebnis!$C$3/1000*Eigenverbrauch!E4828</f>
        <v>0.1401822771605111</v>
      </c>
      <c r="I4828">
        <f>Ergebnis!$C$4/1000*Eigenverbrauch!F4828</f>
        <v>0</v>
      </c>
      <c r="J4828">
        <f t="shared" si="225"/>
        <v>0</v>
      </c>
      <c r="K4828">
        <f t="shared" si="226"/>
        <v>0</v>
      </c>
      <c r="L4828">
        <f t="shared" si="227"/>
        <v>0</v>
      </c>
    </row>
    <row r="4829" spans="2:12" x14ac:dyDescent="0.35">
      <c r="B4829" s="30">
        <v>41110</v>
      </c>
      <c r="C4829" s="31" t="s">
        <v>54</v>
      </c>
      <c r="D4829" s="32">
        <v>0</v>
      </c>
      <c r="E4829" s="32">
        <v>5.3899024220591119E-2</v>
      </c>
      <c r="F4829">
        <v>0</v>
      </c>
      <c r="G4829">
        <f>(D4829*Ergebnis!$C$2*Ergebnis!$C$6)</f>
        <v>0</v>
      </c>
      <c r="H4829">
        <f>Ergebnis!$C$3/1000*Eigenverbrauch!E4829</f>
        <v>0.16169707266177336</v>
      </c>
      <c r="I4829">
        <f>Ergebnis!$C$4/1000*Eigenverbrauch!F4829</f>
        <v>0</v>
      </c>
      <c r="J4829">
        <f t="shared" si="225"/>
        <v>0</v>
      </c>
      <c r="K4829">
        <f t="shared" si="226"/>
        <v>0</v>
      </c>
      <c r="L4829">
        <f t="shared" si="227"/>
        <v>0</v>
      </c>
    </row>
    <row r="4830" spans="2:12" x14ac:dyDescent="0.35">
      <c r="B4830" s="30">
        <v>41110</v>
      </c>
      <c r="C4830" s="31" t="s">
        <v>55</v>
      </c>
      <c r="D4830" s="32">
        <v>0</v>
      </c>
      <c r="E4830" s="32">
        <v>5.5707195597985183E-2</v>
      </c>
      <c r="F4830">
        <v>0</v>
      </c>
      <c r="G4830">
        <f>(D4830*Ergebnis!$C$2*Ergebnis!$C$6)</f>
        <v>0</v>
      </c>
      <c r="H4830">
        <f>Ergebnis!$C$3/1000*Eigenverbrauch!E4830</f>
        <v>0.16712158679395556</v>
      </c>
      <c r="I4830">
        <f>Ergebnis!$C$4/1000*Eigenverbrauch!F4830</f>
        <v>0</v>
      </c>
      <c r="J4830">
        <f t="shared" si="225"/>
        <v>0</v>
      </c>
      <c r="K4830">
        <f t="shared" si="226"/>
        <v>0</v>
      </c>
      <c r="L4830">
        <f t="shared" si="227"/>
        <v>0</v>
      </c>
    </row>
    <row r="4831" spans="2:12" x14ac:dyDescent="0.35">
      <c r="B4831" s="30">
        <v>41110</v>
      </c>
      <c r="C4831" s="31" t="s">
        <v>56</v>
      </c>
      <c r="D4831" s="32">
        <v>0</v>
      </c>
      <c r="E4831" s="32">
        <v>5.8944782259602736E-2</v>
      </c>
      <c r="F4831">
        <v>0</v>
      </c>
      <c r="G4831">
        <f>(D4831*Ergebnis!$C$2*Ergebnis!$C$6)</f>
        <v>0</v>
      </c>
      <c r="H4831">
        <f>Ergebnis!$C$3/1000*Eigenverbrauch!E4831</f>
        <v>0.17683434677880822</v>
      </c>
      <c r="I4831">
        <f>Ergebnis!$C$4/1000*Eigenverbrauch!F4831</f>
        <v>0</v>
      </c>
      <c r="J4831">
        <f t="shared" si="225"/>
        <v>0</v>
      </c>
      <c r="K4831">
        <f t="shared" si="226"/>
        <v>0</v>
      </c>
      <c r="L4831">
        <f t="shared" si="227"/>
        <v>0</v>
      </c>
    </row>
    <row r="4832" spans="2:12" x14ac:dyDescent="0.35">
      <c r="B4832" s="30">
        <v>41110</v>
      </c>
      <c r="C4832" s="31" t="s">
        <v>57</v>
      </c>
      <c r="D4832" s="32">
        <v>0</v>
      </c>
      <c r="E4832" s="32">
        <v>6.1835355784207915E-2</v>
      </c>
      <c r="F4832">
        <v>0</v>
      </c>
      <c r="G4832">
        <f>(D4832*Ergebnis!$C$2*Ergebnis!$C$6)</f>
        <v>0</v>
      </c>
      <c r="H4832">
        <f>Ergebnis!$C$3/1000*Eigenverbrauch!E4832</f>
        <v>0.18550606735262376</v>
      </c>
      <c r="I4832">
        <f>Ergebnis!$C$4/1000*Eigenverbrauch!F4832</f>
        <v>0</v>
      </c>
      <c r="J4832">
        <f t="shared" si="225"/>
        <v>0</v>
      </c>
      <c r="K4832">
        <f t="shared" si="226"/>
        <v>0</v>
      </c>
      <c r="L4832">
        <f t="shared" si="227"/>
        <v>0</v>
      </c>
    </row>
    <row r="4833" spans="2:12" x14ac:dyDescent="0.35">
      <c r="B4833" s="30">
        <v>41110</v>
      </c>
      <c r="C4833" s="31" t="s">
        <v>58</v>
      </c>
      <c r="D4833" s="32">
        <v>0</v>
      </c>
      <c r="E4833" s="32">
        <v>5.9997167022495572E-2</v>
      </c>
      <c r="F4833">
        <v>0</v>
      </c>
      <c r="G4833">
        <f>(D4833*Ergebnis!$C$2*Ergebnis!$C$6)</f>
        <v>0</v>
      </c>
      <c r="H4833">
        <f>Ergebnis!$C$3/1000*Eigenverbrauch!E4833</f>
        <v>0.17999150106748671</v>
      </c>
      <c r="I4833">
        <f>Ergebnis!$C$4/1000*Eigenverbrauch!F4833</f>
        <v>0</v>
      </c>
      <c r="J4833">
        <f t="shared" si="225"/>
        <v>0</v>
      </c>
      <c r="K4833">
        <f t="shared" si="226"/>
        <v>0</v>
      </c>
      <c r="L4833">
        <f t="shared" si="227"/>
        <v>0</v>
      </c>
    </row>
    <row r="4834" spans="2:12" x14ac:dyDescent="0.35">
      <c r="B4834" s="30">
        <v>41110</v>
      </c>
      <c r="C4834" s="31" t="s">
        <v>59</v>
      </c>
      <c r="D4834" s="32">
        <v>9.610420756710331E-6</v>
      </c>
      <c r="E4834" s="32">
        <v>4.4082175340766673E-2</v>
      </c>
      <c r="F4834">
        <v>0</v>
      </c>
      <c r="G4834">
        <f>(D4834*Ergebnis!$C$2*Ergebnis!$C$6)</f>
        <v>6.3044360164019778E-2</v>
      </c>
      <c r="H4834">
        <f>Ergebnis!$C$3/1000*Eigenverbrauch!E4834</f>
        <v>0.13224652602230003</v>
      </c>
      <c r="I4834">
        <f>Ergebnis!$C$4/1000*Eigenverbrauch!F4834</f>
        <v>0</v>
      </c>
      <c r="J4834">
        <f t="shared" si="225"/>
        <v>5.358770613941681E-2</v>
      </c>
      <c r="K4834">
        <f t="shared" si="226"/>
        <v>9.4566540246029673E-3</v>
      </c>
      <c r="L4834">
        <f t="shared" si="227"/>
        <v>0</v>
      </c>
    </row>
    <row r="4835" spans="2:12" x14ac:dyDescent="0.35">
      <c r="B4835" s="30">
        <v>41110</v>
      </c>
      <c r="C4835" s="31" t="s">
        <v>60</v>
      </c>
      <c r="D4835" s="32">
        <v>3.8836091539428617E-5</v>
      </c>
      <c r="E4835" s="32">
        <v>3.7137600884286727E-2</v>
      </c>
      <c r="F4835">
        <v>0</v>
      </c>
      <c r="G4835">
        <f>(D4835*Ergebnis!$C$2*Ergebnis!$C$6)</f>
        <v>0.25476476049865171</v>
      </c>
      <c r="H4835">
        <f>Ergebnis!$C$3/1000*Eigenverbrauch!E4835</f>
        <v>0.11141280265286019</v>
      </c>
      <c r="I4835">
        <f>Ergebnis!$C$4/1000*Eigenverbrauch!F4835</f>
        <v>0</v>
      </c>
      <c r="J4835">
        <f t="shared" si="225"/>
        <v>9.470088225493116E-2</v>
      </c>
      <c r="K4835">
        <f t="shared" si="226"/>
        <v>0.16006387824372054</v>
      </c>
      <c r="L4835">
        <f t="shared" si="227"/>
        <v>0</v>
      </c>
    </row>
    <row r="4836" spans="2:12" x14ac:dyDescent="0.35">
      <c r="B4836" s="30">
        <v>41110</v>
      </c>
      <c r="C4836" s="31" t="s">
        <v>61</v>
      </c>
      <c r="D4836" s="32">
        <v>8.7190575182630539E-5</v>
      </c>
      <c r="E4836" s="32">
        <v>3.5559834232473178E-2</v>
      </c>
      <c r="F4836">
        <v>0</v>
      </c>
      <c r="G4836">
        <f>(D4836*Ergebnis!$C$2*Ergebnis!$C$6)</f>
        <v>0.57197017319805632</v>
      </c>
      <c r="H4836">
        <f>Ergebnis!$C$3/1000*Eigenverbrauch!E4836</f>
        <v>0.10667950269741953</v>
      </c>
      <c r="I4836">
        <f>Ergebnis!$C$4/1000*Eigenverbrauch!F4836</f>
        <v>0</v>
      </c>
      <c r="J4836">
        <f t="shared" si="225"/>
        <v>9.0677577292806608E-2</v>
      </c>
      <c r="K4836">
        <f t="shared" si="226"/>
        <v>0.4812925959052497</v>
      </c>
      <c r="L4836">
        <f t="shared" si="227"/>
        <v>0</v>
      </c>
    </row>
    <row r="4837" spans="2:12" x14ac:dyDescent="0.35">
      <c r="B4837" s="30">
        <v>41110</v>
      </c>
      <c r="C4837" s="31" t="s">
        <v>62</v>
      </c>
      <c r="D4837" s="32">
        <v>2.5035737683999296E-4</v>
      </c>
      <c r="E4837" s="32">
        <v>3.3650584059032027E-2</v>
      </c>
      <c r="F4837">
        <v>0</v>
      </c>
      <c r="G4837">
        <f>(D4837*Ergebnis!$C$2*Ergebnis!$C$6)</f>
        <v>1.6423443920703538</v>
      </c>
      <c r="H4837">
        <f>Ergebnis!$C$3/1000*Eigenverbrauch!E4837</f>
        <v>0.10095175217709608</v>
      </c>
      <c r="I4837">
        <f>Ergebnis!$C$4/1000*Eigenverbrauch!F4837</f>
        <v>0</v>
      </c>
      <c r="J4837">
        <f t="shared" si="225"/>
        <v>8.5808989350531661E-2</v>
      </c>
      <c r="K4837">
        <f t="shared" si="226"/>
        <v>1.5565354027198222</v>
      </c>
      <c r="L4837">
        <f t="shared" si="227"/>
        <v>0</v>
      </c>
    </row>
    <row r="4838" spans="2:12" x14ac:dyDescent="0.35">
      <c r="B4838" s="30">
        <v>41110</v>
      </c>
      <c r="C4838" s="31" t="s">
        <v>63</v>
      </c>
      <c r="D4838" s="32">
        <v>4.0729252399847614E-4</v>
      </c>
      <c r="E4838" s="32">
        <v>3.4178760968350624E-2</v>
      </c>
      <c r="F4838">
        <v>0</v>
      </c>
      <c r="G4838">
        <f>(D4838*Ergebnis!$C$2*Ergebnis!$C$6)</f>
        <v>2.6718389574300034</v>
      </c>
      <c r="H4838">
        <f>Ergebnis!$C$3/1000*Eigenverbrauch!E4838</f>
        <v>0.10253628290505187</v>
      </c>
      <c r="I4838">
        <f>Ergebnis!$C$4/1000*Eigenverbrauch!F4838</f>
        <v>0</v>
      </c>
      <c r="J4838">
        <f t="shared" si="225"/>
        <v>8.7155840469294088E-2</v>
      </c>
      <c r="K4838">
        <f t="shared" si="226"/>
        <v>2.5846831169607092</v>
      </c>
      <c r="L4838">
        <f t="shared" si="227"/>
        <v>0</v>
      </c>
    </row>
    <row r="4839" spans="2:12" x14ac:dyDescent="0.35">
      <c r="B4839" s="30">
        <v>41110</v>
      </c>
      <c r="C4839" s="31" t="s">
        <v>64</v>
      </c>
      <c r="D4839" s="32">
        <v>4.8254566820013137E-4</v>
      </c>
      <c r="E4839" s="32">
        <v>3.4830671601717322E-2</v>
      </c>
      <c r="F4839">
        <v>0</v>
      </c>
      <c r="G4839">
        <f>(D4839*Ergebnis!$C$2*Ergebnis!$C$6)</f>
        <v>3.1654995833928616</v>
      </c>
      <c r="H4839">
        <f>Ergebnis!$C$3/1000*Eigenverbrauch!E4839</f>
        <v>0.10449201480515197</v>
      </c>
      <c r="I4839">
        <f>Ergebnis!$C$4/1000*Eigenverbrauch!F4839</f>
        <v>0</v>
      </c>
      <c r="J4839">
        <f t="shared" si="225"/>
        <v>8.8818212584379164E-2</v>
      </c>
      <c r="K4839">
        <f t="shared" si="226"/>
        <v>3.0766813708084824</v>
      </c>
      <c r="L4839">
        <f t="shared" si="227"/>
        <v>0</v>
      </c>
    </row>
    <row r="4840" spans="2:12" x14ac:dyDescent="0.35">
      <c r="B4840" s="30">
        <v>41110</v>
      </c>
      <c r="C4840" s="31" t="s">
        <v>65</v>
      </c>
      <c r="D4840" s="32">
        <v>6.3927046415190132E-4</v>
      </c>
      <c r="E4840" s="32">
        <v>3.2795496458945285E-2</v>
      </c>
      <c r="F4840">
        <v>0</v>
      </c>
      <c r="G4840">
        <f>(D4840*Ergebnis!$C$2*Ergebnis!$C$6)</f>
        <v>4.193614244836473</v>
      </c>
      <c r="H4840">
        <f>Ergebnis!$C$3/1000*Eigenverbrauch!E4840</f>
        <v>9.8386489376835862E-2</v>
      </c>
      <c r="I4840">
        <f>Ergebnis!$C$4/1000*Eigenverbrauch!F4840</f>
        <v>0</v>
      </c>
      <c r="J4840">
        <f t="shared" si="225"/>
        <v>8.3628515970310485E-2</v>
      </c>
      <c r="K4840">
        <f t="shared" si="226"/>
        <v>4.109985728866163</v>
      </c>
      <c r="L4840">
        <f t="shared" si="227"/>
        <v>0</v>
      </c>
    </row>
    <row r="4841" spans="2:12" x14ac:dyDescent="0.35">
      <c r="B4841" s="30">
        <v>41110</v>
      </c>
      <c r="C4841" s="31" t="s">
        <v>66</v>
      </c>
      <c r="D4841" s="32">
        <v>6.0289285234093346E-4</v>
      </c>
      <c r="E4841" s="32">
        <v>3.348829478003805E-2</v>
      </c>
      <c r="F4841">
        <v>0</v>
      </c>
      <c r="G4841">
        <f>(D4841*Ergebnis!$C$2*Ergebnis!$C$6)</f>
        <v>3.9549771113565235</v>
      </c>
      <c r="H4841">
        <f>Ergebnis!$C$3/1000*Eigenverbrauch!E4841</f>
        <v>0.10046488434011415</v>
      </c>
      <c r="I4841">
        <f>Ergebnis!$C$4/1000*Eigenverbrauch!F4841</f>
        <v>0</v>
      </c>
      <c r="J4841">
        <f t="shared" si="225"/>
        <v>8.5395151689097018E-2</v>
      </c>
      <c r="K4841">
        <f t="shared" si="226"/>
        <v>3.8695819596674266</v>
      </c>
      <c r="L4841">
        <f t="shared" si="227"/>
        <v>0</v>
      </c>
    </row>
    <row r="4842" spans="2:12" x14ac:dyDescent="0.35">
      <c r="B4842" s="30">
        <v>41110</v>
      </c>
      <c r="C4842" s="31" t="s">
        <v>67</v>
      </c>
      <c r="D4842" s="32">
        <v>5.5977085496472295E-4</v>
      </c>
      <c r="E4842" s="32">
        <v>3.6865152369900879E-2</v>
      </c>
      <c r="F4842">
        <v>0</v>
      </c>
      <c r="G4842">
        <f>(D4842*Ergebnis!$C$2*Ergebnis!$C$6)</f>
        <v>3.6720968085685826</v>
      </c>
      <c r="H4842">
        <f>Ergebnis!$C$3/1000*Eigenverbrauch!E4842</f>
        <v>0.11059545710970264</v>
      </c>
      <c r="I4842">
        <f>Ergebnis!$C$4/1000*Eigenverbrauch!F4842</f>
        <v>0</v>
      </c>
      <c r="J4842">
        <f t="shared" si="225"/>
        <v>9.4006138543247242E-2</v>
      </c>
      <c r="K4842">
        <f t="shared" si="226"/>
        <v>3.5780906700253352</v>
      </c>
      <c r="L4842">
        <f t="shared" si="227"/>
        <v>0</v>
      </c>
    </row>
    <row r="4843" spans="2:12" x14ac:dyDescent="0.35">
      <c r="B4843" s="30">
        <v>41110</v>
      </c>
      <c r="C4843" s="31" t="s">
        <v>68</v>
      </c>
      <c r="D4843" s="32">
        <v>5.4964770314164919E-4</v>
      </c>
      <c r="E4843" s="32">
        <v>3.9255746659837727E-2</v>
      </c>
      <c r="F4843">
        <v>0</v>
      </c>
      <c r="G4843">
        <f>(D4843*Ergebnis!$C$2*Ergebnis!$C$6)</f>
        <v>3.6056889326092185</v>
      </c>
      <c r="H4843">
        <f>Ergebnis!$C$3/1000*Eigenverbrauch!E4843</f>
        <v>0.11776723997951319</v>
      </c>
      <c r="I4843">
        <f>Ergebnis!$C$4/1000*Eigenverbrauch!F4843</f>
        <v>0</v>
      </c>
      <c r="J4843">
        <f t="shared" si="225"/>
        <v>0.10010215398258621</v>
      </c>
      <c r="K4843">
        <f t="shared" si="226"/>
        <v>3.5055867786266321</v>
      </c>
      <c r="L4843">
        <f t="shared" si="227"/>
        <v>0</v>
      </c>
    </row>
    <row r="4844" spans="2:12" x14ac:dyDescent="0.35">
      <c r="B4844" s="30">
        <v>41110</v>
      </c>
      <c r="C4844" s="31" t="s">
        <v>69</v>
      </c>
      <c r="D4844" s="32">
        <v>3.7756726909981398E-4</v>
      </c>
      <c r="E4844" s="32">
        <v>4.0334322983861366E-2</v>
      </c>
      <c r="F4844">
        <v>0</v>
      </c>
      <c r="G4844">
        <f>(D4844*Ergebnis!$C$2*Ergebnis!$C$6)</f>
        <v>2.4768412852947796</v>
      </c>
      <c r="H4844">
        <f>Ergebnis!$C$3/1000*Eigenverbrauch!E4844</f>
        <v>0.12100296895158411</v>
      </c>
      <c r="I4844">
        <f>Ergebnis!$C$4/1000*Eigenverbrauch!F4844</f>
        <v>0</v>
      </c>
      <c r="J4844">
        <f t="shared" si="225"/>
        <v>0.10285252360884649</v>
      </c>
      <c r="K4844">
        <f t="shared" si="226"/>
        <v>2.3739887616859332</v>
      </c>
      <c r="L4844">
        <f t="shared" si="227"/>
        <v>0</v>
      </c>
    </row>
    <row r="4845" spans="2:12" x14ac:dyDescent="0.35">
      <c r="B4845" s="30">
        <v>41110</v>
      </c>
      <c r="C4845" s="31" t="s">
        <v>70</v>
      </c>
      <c r="D4845" s="32">
        <v>2.4895065314509829E-4</v>
      </c>
      <c r="E4845" s="32">
        <v>4.0174032673846678E-2</v>
      </c>
      <c r="F4845">
        <v>0</v>
      </c>
      <c r="G4845">
        <f>(D4845*Ergebnis!$C$2*Ergebnis!$C$6)</f>
        <v>1.6331162846318448</v>
      </c>
      <c r="H4845">
        <f>Ergebnis!$C$3/1000*Eigenverbrauch!E4845</f>
        <v>0.12052209802154004</v>
      </c>
      <c r="I4845">
        <f>Ergebnis!$C$4/1000*Eigenverbrauch!F4845</f>
        <v>0</v>
      </c>
      <c r="J4845">
        <f t="shared" si="225"/>
        <v>0.10244378331830903</v>
      </c>
      <c r="K4845">
        <f t="shared" si="226"/>
        <v>1.5306725013135358</v>
      </c>
      <c r="L4845">
        <f t="shared" si="227"/>
        <v>0</v>
      </c>
    </row>
    <row r="4846" spans="2:12" x14ac:dyDescent="0.35">
      <c r="B4846" s="30">
        <v>41110</v>
      </c>
      <c r="C4846" s="31" t="s">
        <v>71</v>
      </c>
      <c r="D4846" s="32">
        <v>9.5157627136893818E-5</v>
      </c>
      <c r="E4846" s="32">
        <v>3.9181120481396534E-2</v>
      </c>
      <c r="F4846">
        <v>0</v>
      </c>
      <c r="G4846">
        <f>(D4846*Ergebnis!$C$2*Ergebnis!$C$6)</f>
        <v>0.62423403401802346</v>
      </c>
      <c r="H4846">
        <f>Ergebnis!$C$3/1000*Eigenverbrauch!E4846</f>
        <v>0.1175433614441896</v>
      </c>
      <c r="I4846">
        <f>Ergebnis!$C$4/1000*Eigenverbrauch!F4846</f>
        <v>0</v>
      </c>
      <c r="J4846">
        <f t="shared" si="225"/>
        <v>9.9911857227561157E-2</v>
      </c>
      <c r="K4846">
        <f t="shared" si="226"/>
        <v>0.52432217679046234</v>
      </c>
      <c r="L4846">
        <f t="shared" si="227"/>
        <v>0</v>
      </c>
    </row>
    <row r="4847" spans="2:12" x14ac:dyDescent="0.35">
      <c r="B4847" s="30">
        <v>41110</v>
      </c>
      <c r="C4847" s="31" t="s">
        <v>72</v>
      </c>
      <c r="D4847" s="32">
        <v>3.6942930679009621E-5</v>
      </c>
      <c r="E4847" s="32">
        <v>3.5370054508855123E-2</v>
      </c>
      <c r="F4847">
        <v>0</v>
      </c>
      <c r="G4847">
        <f>(D4847*Ergebnis!$C$2*Ergebnis!$C$6)</f>
        <v>0.24234562525430312</v>
      </c>
      <c r="H4847">
        <f>Ergebnis!$C$3/1000*Eigenverbrauch!E4847</f>
        <v>0.10611016352656537</v>
      </c>
      <c r="I4847">
        <f>Ergebnis!$C$4/1000*Eigenverbrauch!F4847</f>
        <v>0</v>
      </c>
      <c r="J4847">
        <f t="shared" si="225"/>
        <v>9.0193638997580566E-2</v>
      </c>
      <c r="K4847">
        <f t="shared" si="226"/>
        <v>0.15215198625672255</v>
      </c>
      <c r="L4847">
        <f t="shared" si="227"/>
        <v>0</v>
      </c>
    </row>
    <row r="4848" spans="2:12" x14ac:dyDescent="0.35">
      <c r="B4848" s="30">
        <v>41110</v>
      </c>
      <c r="C4848" s="31" t="s">
        <v>73</v>
      </c>
      <c r="D4848" s="32">
        <v>1.2174076088527725E-5</v>
      </c>
      <c r="E4848" s="32">
        <v>3.7318343093905075E-2</v>
      </c>
      <c r="F4848">
        <v>0</v>
      </c>
      <c r="G4848">
        <f>(D4848*Ergebnis!$C$2*Ergebnis!$C$6)</f>
        <v>7.9861939140741869E-2</v>
      </c>
      <c r="H4848">
        <f>Ergebnis!$C$3/1000*Eigenverbrauch!E4848</f>
        <v>0.11195502928171522</v>
      </c>
      <c r="I4848">
        <f>Ergebnis!$C$4/1000*Eigenverbrauch!F4848</f>
        <v>0</v>
      </c>
      <c r="J4848">
        <f t="shared" si="225"/>
        <v>6.7882648269630586E-2</v>
      </c>
      <c r="K4848">
        <f t="shared" si="226"/>
        <v>1.1979290871111284E-2</v>
      </c>
      <c r="L4848">
        <f t="shared" si="227"/>
        <v>0</v>
      </c>
    </row>
    <row r="4849" spans="2:12" x14ac:dyDescent="0.35">
      <c r="B4849" s="30">
        <v>41110</v>
      </c>
      <c r="C4849" s="31" t="s">
        <v>74</v>
      </c>
      <c r="D4849" s="32">
        <v>0</v>
      </c>
      <c r="E4849" s="32">
        <v>3.7969163144574325E-2</v>
      </c>
      <c r="F4849">
        <v>0</v>
      </c>
      <c r="G4849">
        <f>(D4849*Ergebnis!$C$2*Ergebnis!$C$6)</f>
        <v>0</v>
      </c>
      <c r="H4849">
        <f>Ergebnis!$C$3/1000*Eigenverbrauch!E4849</f>
        <v>0.11390748943372297</v>
      </c>
      <c r="I4849">
        <f>Ergebnis!$C$4/1000*Eigenverbrauch!F4849</f>
        <v>0</v>
      </c>
      <c r="J4849">
        <f t="shared" si="225"/>
        <v>0</v>
      </c>
      <c r="K4849">
        <f t="shared" si="226"/>
        <v>0</v>
      </c>
      <c r="L4849">
        <f t="shared" si="227"/>
        <v>0</v>
      </c>
    </row>
    <row r="4850" spans="2:12" x14ac:dyDescent="0.35">
      <c r="B4850" s="30">
        <v>41110</v>
      </c>
      <c r="C4850" s="31" t="s">
        <v>75</v>
      </c>
      <c r="D4850" s="32">
        <v>0</v>
      </c>
      <c r="E4850" s="32">
        <v>3.6268014255313369E-2</v>
      </c>
      <c r="F4850">
        <v>0</v>
      </c>
      <c r="G4850">
        <f>(D4850*Ergebnis!$C$2*Ergebnis!$C$6)</f>
        <v>0</v>
      </c>
      <c r="H4850">
        <f>Ergebnis!$C$3/1000*Eigenverbrauch!E4850</f>
        <v>0.10880404276594011</v>
      </c>
      <c r="I4850">
        <f>Ergebnis!$C$4/1000*Eigenverbrauch!F4850</f>
        <v>0</v>
      </c>
      <c r="J4850">
        <f t="shared" si="225"/>
        <v>0</v>
      </c>
      <c r="K4850">
        <f t="shared" si="226"/>
        <v>0</v>
      </c>
      <c r="L4850">
        <f t="shared" si="227"/>
        <v>0</v>
      </c>
    </row>
    <row r="4851" spans="2:12" x14ac:dyDescent="0.35">
      <c r="B4851" s="30">
        <v>41110</v>
      </c>
      <c r="C4851" s="31" t="s">
        <v>76</v>
      </c>
      <c r="D4851" s="32">
        <v>0</v>
      </c>
      <c r="E4851" s="32">
        <v>3.6420676843219549E-2</v>
      </c>
      <c r="F4851">
        <v>0</v>
      </c>
      <c r="G4851">
        <f>(D4851*Ergebnis!$C$2*Ergebnis!$C$6)</f>
        <v>0</v>
      </c>
      <c r="H4851">
        <f>Ergebnis!$C$3/1000*Eigenverbrauch!E4851</f>
        <v>0.10926203052965865</v>
      </c>
      <c r="I4851">
        <f>Ergebnis!$C$4/1000*Eigenverbrauch!F4851</f>
        <v>0</v>
      </c>
      <c r="J4851">
        <f t="shared" si="225"/>
        <v>0</v>
      </c>
      <c r="K4851">
        <f t="shared" si="226"/>
        <v>0</v>
      </c>
      <c r="L4851">
        <f t="shared" si="227"/>
        <v>0</v>
      </c>
    </row>
    <row r="4852" spans="2:12" x14ac:dyDescent="0.35">
      <c r="B4852" s="30">
        <v>41111</v>
      </c>
      <c r="C4852" s="31" t="s">
        <v>53</v>
      </c>
      <c r="D4852" s="32">
        <v>0</v>
      </c>
      <c r="E4852" s="32">
        <v>4.6727425720170364E-2</v>
      </c>
      <c r="F4852">
        <v>0</v>
      </c>
      <c r="G4852">
        <f>(D4852*Ergebnis!$C$2*Ergebnis!$C$6)</f>
        <v>0</v>
      </c>
      <c r="H4852">
        <f>Ergebnis!$C$3/1000*Eigenverbrauch!E4852</f>
        <v>0.1401822771605111</v>
      </c>
      <c r="I4852">
        <f>Ergebnis!$C$4/1000*Eigenverbrauch!F4852</f>
        <v>0</v>
      </c>
      <c r="J4852">
        <f t="shared" si="225"/>
        <v>0</v>
      </c>
      <c r="K4852">
        <f t="shared" si="226"/>
        <v>0</v>
      </c>
      <c r="L4852">
        <f t="shared" si="227"/>
        <v>0</v>
      </c>
    </row>
    <row r="4853" spans="2:12" x14ac:dyDescent="0.35">
      <c r="B4853" s="30">
        <v>41111</v>
      </c>
      <c r="C4853" s="31" t="s">
        <v>54</v>
      </c>
      <c r="D4853" s="32">
        <v>0</v>
      </c>
      <c r="E4853" s="32">
        <v>5.3899024220591119E-2</v>
      </c>
      <c r="F4853">
        <v>0</v>
      </c>
      <c r="G4853">
        <f>(D4853*Ergebnis!$C$2*Ergebnis!$C$6)</f>
        <v>0</v>
      </c>
      <c r="H4853">
        <f>Ergebnis!$C$3/1000*Eigenverbrauch!E4853</f>
        <v>0.16169707266177336</v>
      </c>
      <c r="I4853">
        <f>Ergebnis!$C$4/1000*Eigenverbrauch!F4853</f>
        <v>0</v>
      </c>
      <c r="J4853">
        <f t="shared" si="225"/>
        <v>0</v>
      </c>
      <c r="K4853">
        <f t="shared" si="226"/>
        <v>0</v>
      </c>
      <c r="L4853">
        <f t="shared" si="227"/>
        <v>0</v>
      </c>
    </row>
    <row r="4854" spans="2:12" x14ac:dyDescent="0.35">
      <c r="B4854" s="30">
        <v>41111</v>
      </c>
      <c r="C4854" s="31" t="s">
        <v>55</v>
      </c>
      <c r="D4854" s="32">
        <v>0</v>
      </c>
      <c r="E4854" s="32">
        <v>5.5707195597985183E-2</v>
      </c>
      <c r="F4854">
        <v>0</v>
      </c>
      <c r="G4854">
        <f>(D4854*Ergebnis!$C$2*Ergebnis!$C$6)</f>
        <v>0</v>
      </c>
      <c r="H4854">
        <f>Ergebnis!$C$3/1000*Eigenverbrauch!E4854</f>
        <v>0.16712158679395556</v>
      </c>
      <c r="I4854">
        <f>Ergebnis!$C$4/1000*Eigenverbrauch!F4854</f>
        <v>0</v>
      </c>
      <c r="J4854">
        <f t="shared" si="225"/>
        <v>0</v>
      </c>
      <c r="K4854">
        <f t="shared" si="226"/>
        <v>0</v>
      </c>
      <c r="L4854">
        <f t="shared" si="227"/>
        <v>0</v>
      </c>
    </row>
    <row r="4855" spans="2:12" x14ac:dyDescent="0.35">
      <c r="B4855" s="30">
        <v>41111</v>
      </c>
      <c r="C4855" s="31" t="s">
        <v>56</v>
      </c>
      <c r="D4855" s="32">
        <v>0</v>
      </c>
      <c r="E4855" s="32">
        <v>5.8944782259602736E-2</v>
      </c>
      <c r="F4855">
        <v>0</v>
      </c>
      <c r="G4855">
        <f>(D4855*Ergebnis!$C$2*Ergebnis!$C$6)</f>
        <v>0</v>
      </c>
      <c r="H4855">
        <f>Ergebnis!$C$3/1000*Eigenverbrauch!E4855</f>
        <v>0.17683434677880822</v>
      </c>
      <c r="I4855">
        <f>Ergebnis!$C$4/1000*Eigenverbrauch!F4855</f>
        <v>0</v>
      </c>
      <c r="J4855">
        <f t="shared" si="225"/>
        <v>0</v>
      </c>
      <c r="K4855">
        <f t="shared" si="226"/>
        <v>0</v>
      </c>
      <c r="L4855">
        <f t="shared" si="227"/>
        <v>0</v>
      </c>
    </row>
    <row r="4856" spans="2:12" x14ac:dyDescent="0.35">
      <c r="B4856" s="30">
        <v>41111</v>
      </c>
      <c r="C4856" s="31" t="s">
        <v>57</v>
      </c>
      <c r="D4856" s="32">
        <v>0</v>
      </c>
      <c r="E4856" s="32">
        <v>6.1835355784207915E-2</v>
      </c>
      <c r="F4856">
        <v>0</v>
      </c>
      <c r="G4856">
        <f>(D4856*Ergebnis!$C$2*Ergebnis!$C$6)</f>
        <v>0</v>
      </c>
      <c r="H4856">
        <f>Ergebnis!$C$3/1000*Eigenverbrauch!E4856</f>
        <v>0.18550606735262376</v>
      </c>
      <c r="I4856">
        <f>Ergebnis!$C$4/1000*Eigenverbrauch!F4856</f>
        <v>0</v>
      </c>
      <c r="J4856">
        <f t="shared" si="225"/>
        <v>0</v>
      </c>
      <c r="K4856">
        <f t="shared" si="226"/>
        <v>0</v>
      </c>
      <c r="L4856">
        <f t="shared" si="227"/>
        <v>0</v>
      </c>
    </row>
    <row r="4857" spans="2:12" x14ac:dyDescent="0.35">
      <c r="B4857" s="30">
        <v>41111</v>
      </c>
      <c r="C4857" s="31" t="s">
        <v>58</v>
      </c>
      <c r="D4857" s="32">
        <v>0</v>
      </c>
      <c r="E4857" s="32">
        <v>5.9997167022495572E-2</v>
      </c>
      <c r="F4857">
        <v>0</v>
      </c>
      <c r="G4857">
        <f>(D4857*Ergebnis!$C$2*Ergebnis!$C$6)</f>
        <v>0</v>
      </c>
      <c r="H4857">
        <f>Ergebnis!$C$3/1000*Eigenverbrauch!E4857</f>
        <v>0.17999150106748671</v>
      </c>
      <c r="I4857">
        <f>Ergebnis!$C$4/1000*Eigenverbrauch!F4857</f>
        <v>0</v>
      </c>
      <c r="J4857">
        <f t="shared" si="225"/>
        <v>0</v>
      </c>
      <c r="K4857">
        <f t="shared" si="226"/>
        <v>0</v>
      </c>
      <c r="L4857">
        <f t="shared" si="227"/>
        <v>0</v>
      </c>
    </row>
    <row r="4858" spans="2:12" x14ac:dyDescent="0.35">
      <c r="B4858" s="30">
        <v>41111</v>
      </c>
      <c r="C4858" s="31" t="s">
        <v>59</v>
      </c>
      <c r="D4858" s="32">
        <v>8.1774031609765065E-6</v>
      </c>
      <c r="E4858" s="32">
        <v>4.4082175340766673E-2</v>
      </c>
      <c r="F4858">
        <v>0</v>
      </c>
      <c r="G4858">
        <f>(D4858*Ergebnis!$C$2*Ergebnis!$C$6)</f>
        <v>5.3643764736005885E-2</v>
      </c>
      <c r="H4858">
        <f>Ergebnis!$C$3/1000*Eigenverbrauch!E4858</f>
        <v>0.13224652602230003</v>
      </c>
      <c r="I4858">
        <f>Ergebnis!$C$4/1000*Eigenverbrauch!F4858</f>
        <v>0</v>
      </c>
      <c r="J4858">
        <f t="shared" si="225"/>
        <v>4.5597200025605002E-2</v>
      </c>
      <c r="K4858">
        <f t="shared" si="226"/>
        <v>8.0465647104008831E-3</v>
      </c>
      <c r="L4858">
        <f t="shared" si="227"/>
        <v>0</v>
      </c>
    </row>
    <row r="4859" spans="2:12" x14ac:dyDescent="0.35">
      <c r="B4859" s="30">
        <v>41111</v>
      </c>
      <c r="C4859" s="31" t="s">
        <v>60</v>
      </c>
      <c r="D4859" s="32">
        <v>2.4847736292999353E-5</v>
      </c>
      <c r="E4859" s="32">
        <v>3.7137600884286727E-2</v>
      </c>
      <c r="F4859">
        <v>0</v>
      </c>
      <c r="G4859">
        <f>(D4859*Ergebnis!$C$2*Ergebnis!$C$6)</f>
        <v>0.16300115008207575</v>
      </c>
      <c r="H4859">
        <f>Ergebnis!$C$3/1000*Eigenverbrauch!E4859</f>
        <v>0.11141280265286019</v>
      </c>
      <c r="I4859">
        <f>Ergebnis!$C$4/1000*Eigenverbrauch!F4859</f>
        <v>0</v>
      </c>
      <c r="J4859">
        <f t="shared" si="225"/>
        <v>9.470088225493116E-2</v>
      </c>
      <c r="K4859">
        <f t="shared" si="226"/>
        <v>6.8300267827144587E-2</v>
      </c>
      <c r="L4859">
        <f t="shared" si="227"/>
        <v>0</v>
      </c>
    </row>
    <row r="4860" spans="2:12" x14ac:dyDescent="0.35">
      <c r="B4860" s="30">
        <v>41111</v>
      </c>
      <c r="C4860" s="31" t="s">
        <v>61</v>
      </c>
      <c r="D4860" s="32">
        <v>9.2567677904237272E-5</v>
      </c>
      <c r="E4860" s="32">
        <v>3.5559834232473178E-2</v>
      </c>
      <c r="F4860">
        <v>0</v>
      </c>
      <c r="G4860">
        <f>(D4860*Ergebnis!$C$2*Ergebnis!$C$6)</f>
        <v>0.60724396705179651</v>
      </c>
      <c r="H4860">
        <f>Ergebnis!$C$3/1000*Eigenverbrauch!E4860</f>
        <v>0.10667950269741953</v>
      </c>
      <c r="I4860">
        <f>Ergebnis!$C$4/1000*Eigenverbrauch!F4860</f>
        <v>0</v>
      </c>
      <c r="J4860">
        <f t="shared" si="225"/>
        <v>9.0677577292806608E-2</v>
      </c>
      <c r="K4860">
        <f t="shared" si="226"/>
        <v>0.51656638975898994</v>
      </c>
      <c r="L4860">
        <f t="shared" si="227"/>
        <v>0</v>
      </c>
    </row>
    <row r="4861" spans="2:12" x14ac:dyDescent="0.35">
      <c r="B4861" s="30">
        <v>41111</v>
      </c>
      <c r="C4861" s="31" t="s">
        <v>62</v>
      </c>
      <c r="D4861" s="32">
        <v>3.0404952235354288E-4</v>
      </c>
      <c r="E4861" s="32">
        <v>3.3650584059032027E-2</v>
      </c>
      <c r="F4861">
        <v>0</v>
      </c>
      <c r="G4861">
        <f>(D4861*Ergebnis!$C$2*Ergebnis!$C$6)</f>
        <v>1.9945648666392413</v>
      </c>
      <c r="H4861">
        <f>Ergebnis!$C$3/1000*Eigenverbrauch!E4861</f>
        <v>0.10095175217709608</v>
      </c>
      <c r="I4861">
        <f>Ergebnis!$C$4/1000*Eigenverbrauch!F4861</f>
        <v>0</v>
      </c>
      <c r="J4861">
        <f t="shared" si="225"/>
        <v>8.5808989350531661E-2</v>
      </c>
      <c r="K4861">
        <f t="shared" si="226"/>
        <v>1.9087558772887097</v>
      </c>
      <c r="L4861">
        <f t="shared" si="227"/>
        <v>0</v>
      </c>
    </row>
    <row r="4862" spans="2:12" x14ac:dyDescent="0.35">
      <c r="B4862" s="30">
        <v>41111</v>
      </c>
      <c r="C4862" s="31" t="s">
        <v>63</v>
      </c>
      <c r="D4862" s="32">
        <v>5.0066216587830764E-4</v>
      </c>
      <c r="E4862" s="32">
        <v>3.4178760968350624E-2</v>
      </c>
      <c r="F4862">
        <v>0</v>
      </c>
      <c r="G4862">
        <f>(D4862*Ergebnis!$C$2*Ergebnis!$C$6)</f>
        <v>3.2843438081616982</v>
      </c>
      <c r="H4862">
        <f>Ergebnis!$C$3/1000*Eigenverbrauch!E4862</f>
        <v>0.10253628290505187</v>
      </c>
      <c r="I4862">
        <f>Ergebnis!$C$4/1000*Eigenverbrauch!F4862</f>
        <v>0</v>
      </c>
      <c r="J4862">
        <f t="shared" si="225"/>
        <v>8.7155840469294088E-2</v>
      </c>
      <c r="K4862">
        <f t="shared" si="226"/>
        <v>3.197187967692404</v>
      </c>
      <c r="L4862">
        <f t="shared" si="227"/>
        <v>0</v>
      </c>
    </row>
    <row r="4863" spans="2:12" x14ac:dyDescent="0.35">
      <c r="B4863" s="30">
        <v>41111</v>
      </c>
      <c r="C4863" s="31" t="s">
        <v>64</v>
      </c>
      <c r="D4863" s="32">
        <v>6.2359929925176634E-4</v>
      </c>
      <c r="E4863" s="32">
        <v>3.4830671601717322E-2</v>
      </c>
      <c r="F4863">
        <v>0</v>
      </c>
      <c r="G4863">
        <f>(D4863*Ergebnis!$C$2*Ergebnis!$C$6)</f>
        <v>4.0908114030915872</v>
      </c>
      <c r="H4863">
        <f>Ergebnis!$C$3/1000*Eigenverbrauch!E4863</f>
        <v>0.10449201480515197</v>
      </c>
      <c r="I4863">
        <f>Ergebnis!$C$4/1000*Eigenverbrauch!F4863</f>
        <v>0</v>
      </c>
      <c r="J4863">
        <f t="shared" si="225"/>
        <v>8.8818212584379164E-2</v>
      </c>
      <c r="K4863">
        <f t="shared" si="226"/>
        <v>4.0019931905072079</v>
      </c>
      <c r="L4863">
        <f t="shared" si="227"/>
        <v>0</v>
      </c>
    </row>
    <row r="4864" spans="2:12" x14ac:dyDescent="0.35">
      <c r="B4864" s="30">
        <v>41111</v>
      </c>
      <c r="C4864" s="31" t="s">
        <v>65</v>
      </c>
      <c r="D4864" s="32">
        <v>6.9803733252740772E-4</v>
      </c>
      <c r="E4864" s="32">
        <v>3.2795496458945285E-2</v>
      </c>
      <c r="F4864">
        <v>0</v>
      </c>
      <c r="G4864">
        <f>(D4864*Ergebnis!$C$2*Ergebnis!$C$6)</f>
        <v>4.579124901379795</v>
      </c>
      <c r="H4864">
        <f>Ergebnis!$C$3/1000*Eigenverbrauch!E4864</f>
        <v>9.8386489376835862E-2</v>
      </c>
      <c r="I4864">
        <f>Ergebnis!$C$4/1000*Eigenverbrauch!F4864</f>
        <v>0</v>
      </c>
      <c r="J4864">
        <f t="shared" si="225"/>
        <v>8.3628515970310485E-2</v>
      </c>
      <c r="K4864">
        <f t="shared" si="226"/>
        <v>4.4954963854094849</v>
      </c>
      <c r="L4864">
        <f t="shared" si="227"/>
        <v>0</v>
      </c>
    </row>
    <row r="4865" spans="2:12" x14ac:dyDescent="0.35">
      <c r="B4865" s="30">
        <v>41111</v>
      </c>
      <c r="C4865" s="31" t="s">
        <v>66</v>
      </c>
      <c r="D4865" s="32">
        <v>7.2986609949320211E-4</v>
      </c>
      <c r="E4865" s="32">
        <v>3.348829478003805E-2</v>
      </c>
      <c r="F4865">
        <v>0</v>
      </c>
      <c r="G4865">
        <f>(D4865*Ergebnis!$C$2*Ergebnis!$C$6)</f>
        <v>4.7879216126754063</v>
      </c>
      <c r="H4865">
        <f>Ergebnis!$C$3/1000*Eigenverbrauch!E4865</f>
        <v>0.10046488434011415</v>
      </c>
      <c r="I4865">
        <f>Ergebnis!$C$4/1000*Eigenverbrauch!F4865</f>
        <v>0</v>
      </c>
      <c r="J4865">
        <f t="shared" si="225"/>
        <v>8.5395151689097018E-2</v>
      </c>
      <c r="K4865">
        <f t="shared" si="226"/>
        <v>4.7025264609863093</v>
      </c>
      <c r="L4865">
        <f t="shared" si="227"/>
        <v>0</v>
      </c>
    </row>
    <row r="4866" spans="2:12" x14ac:dyDescent="0.35">
      <c r="B4866" s="30">
        <v>41111</v>
      </c>
      <c r="C4866" s="31" t="s">
        <v>67</v>
      </c>
      <c r="D4866" s="32">
        <v>6.3953340316029287E-4</v>
      </c>
      <c r="E4866" s="32">
        <v>3.6865152369900879E-2</v>
      </c>
      <c r="F4866">
        <v>0</v>
      </c>
      <c r="G4866">
        <f>(D4866*Ergebnis!$C$2*Ergebnis!$C$6)</f>
        <v>4.1953391247315208</v>
      </c>
      <c r="H4866">
        <f>Ergebnis!$C$3/1000*Eigenverbrauch!E4866</f>
        <v>0.11059545710970264</v>
      </c>
      <c r="I4866">
        <f>Ergebnis!$C$4/1000*Eigenverbrauch!F4866</f>
        <v>0</v>
      </c>
      <c r="J4866">
        <f t="shared" si="225"/>
        <v>9.4006138543247242E-2</v>
      </c>
      <c r="K4866">
        <f t="shared" si="226"/>
        <v>4.1013329861882735</v>
      </c>
      <c r="L4866">
        <f t="shared" si="227"/>
        <v>0</v>
      </c>
    </row>
    <row r="4867" spans="2:12" x14ac:dyDescent="0.35">
      <c r="B4867" s="30">
        <v>41111</v>
      </c>
      <c r="C4867" s="31" t="s">
        <v>68</v>
      </c>
      <c r="D4867" s="32">
        <v>5.5777251850094736E-4</v>
      </c>
      <c r="E4867" s="32">
        <v>3.9255746659837727E-2</v>
      </c>
      <c r="F4867">
        <v>0</v>
      </c>
      <c r="G4867">
        <f>(D4867*Ergebnis!$C$2*Ergebnis!$C$6)</f>
        <v>3.6589877213662145</v>
      </c>
      <c r="H4867">
        <f>Ergebnis!$C$3/1000*Eigenverbrauch!E4867</f>
        <v>0.11776723997951319</v>
      </c>
      <c r="I4867">
        <f>Ergebnis!$C$4/1000*Eigenverbrauch!F4867</f>
        <v>0</v>
      </c>
      <c r="J4867">
        <f t="shared" si="225"/>
        <v>0.10010215398258621</v>
      </c>
      <c r="K4867">
        <f t="shared" si="226"/>
        <v>3.5588855673836282</v>
      </c>
      <c r="L4867">
        <f t="shared" si="227"/>
        <v>0</v>
      </c>
    </row>
    <row r="4868" spans="2:12" x14ac:dyDescent="0.35">
      <c r="B4868" s="30">
        <v>41111</v>
      </c>
      <c r="C4868" s="31" t="s">
        <v>69</v>
      </c>
      <c r="D4868" s="32">
        <v>3.8283919621806409E-4</v>
      </c>
      <c r="E4868" s="32">
        <v>4.0334322983861366E-2</v>
      </c>
      <c r="F4868">
        <v>0</v>
      </c>
      <c r="G4868">
        <f>(D4868*Ergebnis!$C$2*Ergebnis!$C$6)</f>
        <v>2.5114251271905004</v>
      </c>
      <c r="H4868">
        <f>Ergebnis!$C$3/1000*Eigenverbrauch!E4868</f>
        <v>0.12100296895158411</v>
      </c>
      <c r="I4868">
        <f>Ergebnis!$C$4/1000*Eigenverbrauch!F4868</f>
        <v>0</v>
      </c>
      <c r="J4868">
        <f t="shared" si="225"/>
        <v>0.10285252360884649</v>
      </c>
      <c r="K4868">
        <f t="shared" si="226"/>
        <v>2.4085726035816539</v>
      </c>
      <c r="L4868">
        <f t="shared" si="227"/>
        <v>0</v>
      </c>
    </row>
    <row r="4869" spans="2:12" x14ac:dyDescent="0.35">
      <c r="B4869" s="30">
        <v>41111</v>
      </c>
      <c r="C4869" s="31" t="s">
        <v>70</v>
      </c>
      <c r="D4869" s="32">
        <v>2.3927449763629007E-4</v>
      </c>
      <c r="E4869" s="32">
        <v>4.0174032673846678E-2</v>
      </c>
      <c r="F4869">
        <v>0</v>
      </c>
      <c r="G4869">
        <f>(D4869*Ergebnis!$C$2*Ergebnis!$C$6)</f>
        <v>1.5696407044940628</v>
      </c>
      <c r="H4869">
        <f>Ergebnis!$C$3/1000*Eigenverbrauch!E4869</f>
        <v>0.12052209802154004</v>
      </c>
      <c r="I4869">
        <f>Ergebnis!$C$4/1000*Eigenverbrauch!F4869</f>
        <v>0</v>
      </c>
      <c r="J4869">
        <f t="shared" ref="J4869:J4932" si="228">MIN(G4869,H4869)*0.85</f>
        <v>0.10244378331830903</v>
      </c>
      <c r="K4869">
        <f t="shared" ref="K4869:K4932" si="229">G4869-J4869</f>
        <v>1.4671969211757538</v>
      </c>
      <c r="L4869">
        <f t="shared" ref="L4869:L4932" si="230">MIN(I4869,K4869)*0.9</f>
        <v>0</v>
      </c>
    </row>
    <row r="4870" spans="2:12" x14ac:dyDescent="0.35">
      <c r="B4870" s="30">
        <v>41111</v>
      </c>
      <c r="C4870" s="31" t="s">
        <v>71</v>
      </c>
      <c r="D4870" s="32">
        <v>7.0007510984244212E-5</v>
      </c>
      <c r="E4870" s="32">
        <v>3.9181120481396534E-2</v>
      </c>
      <c r="F4870">
        <v>0</v>
      </c>
      <c r="G4870">
        <f>(D4870*Ergebnis!$C$2*Ergebnis!$C$6)</f>
        <v>0.45924927205664201</v>
      </c>
      <c r="H4870">
        <f>Ergebnis!$C$3/1000*Eigenverbrauch!E4870</f>
        <v>0.1175433614441896</v>
      </c>
      <c r="I4870">
        <f>Ergebnis!$C$4/1000*Eigenverbrauch!F4870</f>
        <v>0</v>
      </c>
      <c r="J4870">
        <f t="shared" si="228"/>
        <v>9.9911857227561157E-2</v>
      </c>
      <c r="K4870">
        <f t="shared" si="229"/>
        <v>0.35933741482908088</v>
      </c>
      <c r="L4870">
        <f t="shared" si="230"/>
        <v>0</v>
      </c>
    </row>
    <row r="4871" spans="2:12" x14ac:dyDescent="0.35">
      <c r="B4871" s="30">
        <v>41111</v>
      </c>
      <c r="C4871" s="31" t="s">
        <v>72</v>
      </c>
      <c r="D4871" s="32">
        <v>3.1092537742298132E-5</v>
      </c>
      <c r="E4871" s="32">
        <v>3.5370054508855123E-2</v>
      </c>
      <c r="F4871">
        <v>0</v>
      </c>
      <c r="G4871">
        <f>(D4871*Ergebnis!$C$2*Ergebnis!$C$6)</f>
        <v>0.20396704758947576</v>
      </c>
      <c r="H4871">
        <f>Ergebnis!$C$3/1000*Eigenverbrauch!E4871</f>
        <v>0.10611016352656537</v>
      </c>
      <c r="I4871">
        <f>Ergebnis!$C$4/1000*Eigenverbrauch!F4871</f>
        <v>0</v>
      </c>
      <c r="J4871">
        <f t="shared" si="228"/>
        <v>9.0193638997580566E-2</v>
      </c>
      <c r="K4871">
        <f t="shared" si="229"/>
        <v>0.11377340859189519</v>
      </c>
      <c r="L4871">
        <f t="shared" si="230"/>
        <v>0</v>
      </c>
    </row>
    <row r="4872" spans="2:12" x14ac:dyDescent="0.35">
      <c r="B4872" s="30">
        <v>41111</v>
      </c>
      <c r="C4872" s="31" t="s">
        <v>73</v>
      </c>
      <c r="D4872" s="32">
        <v>1.1845402328038316E-5</v>
      </c>
      <c r="E4872" s="32">
        <v>3.7318343093905075E-2</v>
      </c>
      <c r="F4872">
        <v>0</v>
      </c>
      <c r="G4872">
        <f>(D4872*Ergebnis!$C$2*Ergebnis!$C$6)</f>
        <v>7.7705839271931351E-2</v>
      </c>
      <c r="H4872">
        <f>Ergebnis!$C$3/1000*Eigenverbrauch!E4872</f>
        <v>0.11195502928171522</v>
      </c>
      <c r="I4872">
        <f>Ergebnis!$C$4/1000*Eigenverbrauch!F4872</f>
        <v>0</v>
      </c>
      <c r="J4872">
        <f t="shared" si="228"/>
        <v>6.6049963381141649E-2</v>
      </c>
      <c r="K4872">
        <f t="shared" si="229"/>
        <v>1.1655875890789702E-2</v>
      </c>
      <c r="L4872">
        <f t="shared" si="230"/>
        <v>0</v>
      </c>
    </row>
    <row r="4873" spans="2:12" x14ac:dyDescent="0.35">
      <c r="B4873" s="30">
        <v>41111</v>
      </c>
      <c r="C4873" s="31" t="s">
        <v>74</v>
      </c>
      <c r="D4873" s="32">
        <v>0</v>
      </c>
      <c r="E4873" s="32">
        <v>3.7969163144574325E-2</v>
      </c>
      <c r="F4873">
        <v>0</v>
      </c>
      <c r="G4873">
        <f>(D4873*Ergebnis!$C$2*Ergebnis!$C$6)</f>
        <v>0</v>
      </c>
      <c r="H4873">
        <f>Ergebnis!$C$3/1000*Eigenverbrauch!E4873</f>
        <v>0.11390748943372297</v>
      </c>
      <c r="I4873">
        <f>Ergebnis!$C$4/1000*Eigenverbrauch!F4873</f>
        <v>0</v>
      </c>
      <c r="J4873">
        <f t="shared" si="228"/>
        <v>0</v>
      </c>
      <c r="K4873">
        <f t="shared" si="229"/>
        <v>0</v>
      </c>
      <c r="L4873">
        <f t="shared" si="230"/>
        <v>0</v>
      </c>
    </row>
    <row r="4874" spans="2:12" x14ac:dyDescent="0.35">
      <c r="B4874" s="30">
        <v>41111</v>
      </c>
      <c r="C4874" s="31" t="s">
        <v>75</v>
      </c>
      <c r="D4874" s="32">
        <v>0</v>
      </c>
      <c r="E4874" s="32">
        <v>3.6268014255313369E-2</v>
      </c>
      <c r="F4874">
        <v>0</v>
      </c>
      <c r="G4874">
        <f>(D4874*Ergebnis!$C$2*Ergebnis!$C$6)</f>
        <v>0</v>
      </c>
      <c r="H4874">
        <f>Ergebnis!$C$3/1000*Eigenverbrauch!E4874</f>
        <v>0.10880404276594011</v>
      </c>
      <c r="I4874">
        <f>Ergebnis!$C$4/1000*Eigenverbrauch!F4874</f>
        <v>0</v>
      </c>
      <c r="J4874">
        <f t="shared" si="228"/>
        <v>0</v>
      </c>
      <c r="K4874">
        <f t="shared" si="229"/>
        <v>0</v>
      </c>
      <c r="L4874">
        <f t="shared" si="230"/>
        <v>0</v>
      </c>
    </row>
    <row r="4875" spans="2:12" x14ac:dyDescent="0.35">
      <c r="B4875" s="30">
        <v>41111</v>
      </c>
      <c r="C4875" s="31" t="s">
        <v>76</v>
      </c>
      <c r="D4875" s="32">
        <v>0</v>
      </c>
      <c r="E4875" s="32">
        <v>3.6420676843219549E-2</v>
      </c>
      <c r="F4875">
        <v>0</v>
      </c>
      <c r="G4875">
        <f>(D4875*Ergebnis!$C$2*Ergebnis!$C$6)</f>
        <v>0</v>
      </c>
      <c r="H4875">
        <f>Ergebnis!$C$3/1000*Eigenverbrauch!E4875</f>
        <v>0.10926203052965865</v>
      </c>
      <c r="I4875">
        <f>Ergebnis!$C$4/1000*Eigenverbrauch!F4875</f>
        <v>0</v>
      </c>
      <c r="J4875">
        <f t="shared" si="228"/>
        <v>0</v>
      </c>
      <c r="K4875">
        <f t="shared" si="229"/>
        <v>0</v>
      </c>
      <c r="L4875">
        <f t="shared" si="230"/>
        <v>0</v>
      </c>
    </row>
    <row r="4876" spans="2:12" x14ac:dyDescent="0.35">
      <c r="B4876" s="30">
        <v>41112</v>
      </c>
      <c r="C4876" s="31" t="s">
        <v>53</v>
      </c>
      <c r="D4876" s="32">
        <v>0</v>
      </c>
      <c r="E4876" s="32">
        <v>9.7092449349927751E-2</v>
      </c>
      <c r="F4876">
        <v>0</v>
      </c>
      <c r="G4876">
        <f>(D4876*Ergebnis!$C$2*Ergebnis!$C$6)</f>
        <v>0</v>
      </c>
      <c r="H4876">
        <f>Ergebnis!$C$3/1000*Eigenverbrauch!E4876</f>
        <v>0.29127734804978322</v>
      </c>
      <c r="I4876">
        <f>Ergebnis!$C$4/1000*Eigenverbrauch!F4876</f>
        <v>0</v>
      </c>
      <c r="J4876">
        <f t="shared" si="228"/>
        <v>0</v>
      </c>
      <c r="K4876">
        <f t="shared" si="229"/>
        <v>0</v>
      </c>
      <c r="L4876">
        <f t="shared" si="230"/>
        <v>0</v>
      </c>
    </row>
    <row r="4877" spans="2:12" x14ac:dyDescent="0.35">
      <c r="B4877" s="30">
        <v>41112</v>
      </c>
      <c r="C4877" s="31" t="s">
        <v>54</v>
      </c>
      <c r="D4877" s="32">
        <v>0</v>
      </c>
      <c r="E4877" s="32">
        <v>8.7272812063187169E-2</v>
      </c>
      <c r="F4877">
        <v>0</v>
      </c>
      <c r="G4877">
        <f>(D4877*Ergebnis!$C$2*Ergebnis!$C$6)</f>
        <v>0</v>
      </c>
      <c r="H4877">
        <f>Ergebnis!$C$3/1000*Eigenverbrauch!E4877</f>
        <v>0.26181843618956152</v>
      </c>
      <c r="I4877">
        <f>Ergebnis!$C$4/1000*Eigenverbrauch!F4877</f>
        <v>0</v>
      </c>
      <c r="J4877">
        <f t="shared" si="228"/>
        <v>0</v>
      </c>
      <c r="K4877">
        <f t="shared" si="229"/>
        <v>0</v>
      </c>
      <c r="L4877">
        <f t="shared" si="230"/>
        <v>0</v>
      </c>
    </row>
    <row r="4878" spans="2:12" x14ac:dyDescent="0.35">
      <c r="B4878" s="30">
        <v>41112</v>
      </c>
      <c r="C4878" s="31" t="s">
        <v>55</v>
      </c>
      <c r="D4878" s="32">
        <v>0</v>
      </c>
      <c r="E4878" s="32">
        <v>7.9739848459693841E-2</v>
      </c>
      <c r="F4878">
        <v>0</v>
      </c>
      <c r="G4878">
        <f>(D4878*Ergebnis!$C$2*Ergebnis!$C$6)</f>
        <v>0</v>
      </c>
      <c r="H4878">
        <f>Ergebnis!$C$3/1000*Eigenverbrauch!E4878</f>
        <v>0.23921954537908152</v>
      </c>
      <c r="I4878">
        <f>Ergebnis!$C$4/1000*Eigenverbrauch!F4878</f>
        <v>0</v>
      </c>
      <c r="J4878">
        <f t="shared" si="228"/>
        <v>0</v>
      </c>
      <c r="K4878">
        <f t="shared" si="229"/>
        <v>0</v>
      </c>
      <c r="L4878">
        <f t="shared" si="230"/>
        <v>0</v>
      </c>
    </row>
    <row r="4879" spans="2:12" x14ac:dyDescent="0.35">
      <c r="B4879" s="30">
        <v>41112</v>
      </c>
      <c r="C4879" s="31" t="s">
        <v>56</v>
      </c>
      <c r="D4879" s="32">
        <v>0</v>
      </c>
      <c r="E4879" s="32">
        <v>7.5079937393861124E-2</v>
      </c>
      <c r="F4879">
        <v>0</v>
      </c>
      <c r="G4879">
        <f>(D4879*Ergebnis!$C$2*Ergebnis!$C$6)</f>
        <v>0</v>
      </c>
      <c r="H4879">
        <f>Ergebnis!$C$3/1000*Eigenverbrauch!E4879</f>
        <v>0.22523981218158337</v>
      </c>
      <c r="I4879">
        <f>Ergebnis!$C$4/1000*Eigenverbrauch!F4879</f>
        <v>0</v>
      </c>
      <c r="J4879">
        <f t="shared" si="228"/>
        <v>0</v>
      </c>
      <c r="K4879">
        <f t="shared" si="229"/>
        <v>0</v>
      </c>
      <c r="L4879">
        <f t="shared" si="230"/>
        <v>0</v>
      </c>
    </row>
    <row r="4880" spans="2:12" x14ac:dyDescent="0.35">
      <c r="B4880" s="30">
        <v>41112</v>
      </c>
      <c r="C4880" s="31" t="s">
        <v>57</v>
      </c>
      <c r="D4880" s="32">
        <v>0</v>
      </c>
      <c r="E4880" s="32">
        <v>7.5508994240145733E-2</v>
      </c>
      <c r="F4880">
        <v>0</v>
      </c>
      <c r="G4880">
        <f>(D4880*Ergebnis!$C$2*Ergebnis!$C$6)</f>
        <v>0</v>
      </c>
      <c r="H4880">
        <f>Ergebnis!$C$3/1000*Eigenverbrauch!E4880</f>
        <v>0.2265269827204372</v>
      </c>
      <c r="I4880">
        <f>Ergebnis!$C$4/1000*Eigenverbrauch!F4880</f>
        <v>0</v>
      </c>
      <c r="J4880">
        <f t="shared" si="228"/>
        <v>0</v>
      </c>
      <c r="K4880">
        <f t="shared" si="229"/>
        <v>0</v>
      </c>
      <c r="L4880">
        <f t="shared" si="230"/>
        <v>0</v>
      </c>
    </row>
    <row r="4881" spans="2:12" x14ac:dyDescent="0.35">
      <c r="B4881" s="30">
        <v>41112</v>
      </c>
      <c r="C4881" s="31" t="s">
        <v>58</v>
      </c>
      <c r="D4881" s="32">
        <v>0</v>
      </c>
      <c r="E4881" s="32">
        <v>8.1259885327604559E-2</v>
      </c>
      <c r="F4881">
        <v>0</v>
      </c>
      <c r="G4881">
        <f>(D4881*Ergebnis!$C$2*Ergebnis!$C$6)</f>
        <v>0</v>
      </c>
      <c r="H4881">
        <f>Ergebnis!$C$3/1000*Eigenverbrauch!E4881</f>
        <v>0.24377965598281368</v>
      </c>
      <c r="I4881">
        <f>Ergebnis!$C$4/1000*Eigenverbrauch!F4881</f>
        <v>0</v>
      </c>
      <c r="J4881">
        <f t="shared" si="228"/>
        <v>0</v>
      </c>
      <c r="K4881">
        <f t="shared" si="229"/>
        <v>0</v>
      </c>
      <c r="L4881">
        <f t="shared" si="230"/>
        <v>0</v>
      </c>
    </row>
    <row r="4882" spans="2:12" x14ac:dyDescent="0.35">
      <c r="B4882" s="30">
        <v>41112</v>
      </c>
      <c r="C4882" s="31" t="s">
        <v>59</v>
      </c>
      <c r="D4882" s="32">
        <v>8.9793671365706649E-6</v>
      </c>
      <c r="E4882" s="32">
        <v>9.2279392033793414E-2</v>
      </c>
      <c r="F4882">
        <v>0</v>
      </c>
      <c r="G4882">
        <f>(D4882*Ergebnis!$C$2*Ergebnis!$C$6)</f>
        <v>5.8904648415903559E-2</v>
      </c>
      <c r="H4882">
        <f>Ergebnis!$C$3/1000*Eigenverbrauch!E4882</f>
        <v>0.27683817610138023</v>
      </c>
      <c r="I4882">
        <f>Ergebnis!$C$4/1000*Eigenverbrauch!F4882</f>
        <v>0</v>
      </c>
      <c r="J4882">
        <f t="shared" si="228"/>
        <v>5.0068951153518025E-2</v>
      </c>
      <c r="K4882">
        <f t="shared" si="229"/>
        <v>8.8356972623855334E-3</v>
      </c>
      <c r="L4882">
        <f t="shared" si="230"/>
        <v>0</v>
      </c>
    </row>
    <row r="4883" spans="2:12" x14ac:dyDescent="0.35">
      <c r="B4883" s="30">
        <v>41112</v>
      </c>
      <c r="C4883" s="31" t="s">
        <v>60</v>
      </c>
      <c r="D4883" s="32">
        <v>2.5570818566076054E-5</v>
      </c>
      <c r="E4883" s="32">
        <v>0.10556785164458865</v>
      </c>
      <c r="F4883">
        <v>0</v>
      </c>
      <c r="G4883">
        <f>(D4883*Ergebnis!$C$2*Ergebnis!$C$6)</f>
        <v>0.16774456979345892</v>
      </c>
      <c r="H4883">
        <f>Ergebnis!$C$3/1000*Eigenverbrauch!E4883</f>
        <v>0.31670355493376595</v>
      </c>
      <c r="I4883">
        <f>Ergebnis!$C$4/1000*Eigenverbrauch!F4883</f>
        <v>0</v>
      </c>
      <c r="J4883">
        <f t="shared" si="228"/>
        <v>0.14258288432444008</v>
      </c>
      <c r="K4883">
        <f t="shared" si="229"/>
        <v>2.5161685469018841E-2</v>
      </c>
      <c r="L4883">
        <f t="shared" si="230"/>
        <v>0</v>
      </c>
    </row>
    <row r="4884" spans="2:12" x14ac:dyDescent="0.35">
      <c r="B4884" s="30">
        <v>41112</v>
      </c>
      <c r="C4884" s="31" t="s">
        <v>61</v>
      </c>
      <c r="D4884" s="32">
        <v>9.3527405284866351E-5</v>
      </c>
      <c r="E4884" s="32">
        <v>0.13100555937430827</v>
      </c>
      <c r="F4884">
        <v>0</v>
      </c>
      <c r="G4884">
        <f>(D4884*Ergebnis!$C$2*Ergebnis!$C$6)</f>
        <v>0.61353977866872322</v>
      </c>
      <c r="H4884">
        <f>Ergebnis!$C$3/1000*Eigenverbrauch!E4884</f>
        <v>0.39301667812292485</v>
      </c>
      <c r="I4884">
        <f>Ergebnis!$C$4/1000*Eigenverbrauch!F4884</f>
        <v>0</v>
      </c>
      <c r="J4884">
        <f t="shared" si="228"/>
        <v>0.3340641764044861</v>
      </c>
      <c r="K4884">
        <f t="shared" si="229"/>
        <v>0.27947560226423712</v>
      </c>
      <c r="L4884">
        <f t="shared" si="230"/>
        <v>0</v>
      </c>
    </row>
    <row r="4885" spans="2:12" x14ac:dyDescent="0.35">
      <c r="B4885" s="30">
        <v>41112</v>
      </c>
      <c r="C4885" s="31" t="s">
        <v>62</v>
      </c>
      <c r="D4885" s="32">
        <v>3.0771752152060469E-4</v>
      </c>
      <c r="E4885" s="32">
        <v>0.15356056707555055</v>
      </c>
      <c r="F4885">
        <v>0</v>
      </c>
      <c r="G4885">
        <f>(D4885*Ergebnis!$C$2*Ergebnis!$C$6)</f>
        <v>2.0186269411751669</v>
      </c>
      <c r="H4885">
        <f>Ergebnis!$C$3/1000*Eigenverbrauch!E4885</f>
        <v>0.46068170122665164</v>
      </c>
      <c r="I4885">
        <f>Ergebnis!$C$4/1000*Eigenverbrauch!F4885</f>
        <v>0</v>
      </c>
      <c r="J4885">
        <f t="shared" si="228"/>
        <v>0.39157944604265388</v>
      </c>
      <c r="K4885">
        <f t="shared" si="229"/>
        <v>1.6270474951325131</v>
      </c>
      <c r="L4885">
        <f t="shared" si="230"/>
        <v>0</v>
      </c>
    </row>
    <row r="4886" spans="2:12" x14ac:dyDescent="0.35">
      <c r="B4886" s="30">
        <v>41112</v>
      </c>
      <c r="C4886" s="31" t="s">
        <v>63</v>
      </c>
      <c r="D4886" s="32">
        <v>4.9320784499040779E-4</v>
      </c>
      <c r="E4886" s="32">
        <v>0.16291517374186384</v>
      </c>
      <c r="F4886">
        <v>0</v>
      </c>
      <c r="G4886">
        <f>(D4886*Ergebnis!$C$2*Ergebnis!$C$6)</f>
        <v>3.235443463137075</v>
      </c>
      <c r="H4886">
        <f>Ergebnis!$C$3/1000*Eigenverbrauch!E4886</f>
        <v>0.48874552122559156</v>
      </c>
      <c r="I4886">
        <f>Ergebnis!$C$4/1000*Eigenverbrauch!F4886</f>
        <v>0</v>
      </c>
      <c r="J4886">
        <f t="shared" si="228"/>
        <v>0.41543369304175282</v>
      </c>
      <c r="K4886">
        <f t="shared" si="229"/>
        <v>2.8200097700953224</v>
      </c>
      <c r="L4886">
        <f t="shared" si="230"/>
        <v>0</v>
      </c>
    </row>
    <row r="4887" spans="2:12" x14ac:dyDescent="0.35">
      <c r="B4887" s="30">
        <v>41112</v>
      </c>
      <c r="C4887" s="31" t="s">
        <v>64</v>
      </c>
      <c r="D4887" s="32">
        <v>6.3253922553707827E-4</v>
      </c>
      <c r="E4887" s="32">
        <v>0.16997288384792136</v>
      </c>
      <c r="F4887">
        <v>0</v>
      </c>
      <c r="G4887">
        <f>(D4887*Ergebnis!$C$2*Ergebnis!$C$6)</f>
        <v>4.1494573195232336</v>
      </c>
      <c r="H4887">
        <f>Ergebnis!$C$3/1000*Eigenverbrauch!E4887</f>
        <v>0.50991865154376415</v>
      </c>
      <c r="I4887">
        <f>Ergebnis!$C$4/1000*Eigenverbrauch!F4887</f>
        <v>0</v>
      </c>
      <c r="J4887">
        <f t="shared" si="228"/>
        <v>0.43343085381219953</v>
      </c>
      <c r="K4887">
        <f t="shared" si="229"/>
        <v>3.716026465711034</v>
      </c>
      <c r="L4887">
        <f t="shared" si="230"/>
        <v>0</v>
      </c>
    </row>
    <row r="4888" spans="2:12" x14ac:dyDescent="0.35">
      <c r="B4888" s="30">
        <v>41112</v>
      </c>
      <c r="C4888" s="31" t="s">
        <v>65</v>
      </c>
      <c r="D4888" s="32">
        <v>6.8878187943202597E-4</v>
      </c>
      <c r="E4888" s="32">
        <v>0.16503726677228589</v>
      </c>
      <c r="F4888">
        <v>0</v>
      </c>
      <c r="G4888">
        <f>(D4888*Ergebnis!$C$2*Ergebnis!$C$6)</f>
        <v>4.5184091290740902</v>
      </c>
      <c r="H4888">
        <f>Ergebnis!$C$3/1000*Eigenverbrauch!E4888</f>
        <v>0.49511180031685764</v>
      </c>
      <c r="I4888">
        <f>Ergebnis!$C$4/1000*Eigenverbrauch!F4888</f>
        <v>0</v>
      </c>
      <c r="J4888">
        <f t="shared" si="228"/>
        <v>0.42084503026932901</v>
      </c>
      <c r="K4888">
        <f t="shared" si="229"/>
        <v>4.097564098804761</v>
      </c>
      <c r="L4888">
        <f t="shared" si="230"/>
        <v>0</v>
      </c>
    </row>
    <row r="4889" spans="2:12" x14ac:dyDescent="0.35">
      <c r="B4889" s="30">
        <v>41112</v>
      </c>
      <c r="C4889" s="31" t="s">
        <v>66</v>
      </c>
      <c r="D4889" s="32">
        <v>6.1811702092680299E-4</v>
      </c>
      <c r="E4889" s="32">
        <v>0.15109305961684916</v>
      </c>
      <c r="F4889">
        <v>0</v>
      </c>
      <c r="G4889">
        <f>(D4889*Ergebnis!$C$2*Ergebnis!$C$6)</f>
        <v>4.0548476572798275</v>
      </c>
      <c r="H4889">
        <f>Ergebnis!$C$3/1000*Eigenverbrauch!E4889</f>
        <v>0.45327917885054747</v>
      </c>
      <c r="I4889">
        <f>Ergebnis!$C$4/1000*Eigenverbrauch!F4889</f>
        <v>0</v>
      </c>
      <c r="J4889">
        <f t="shared" si="228"/>
        <v>0.38528730202296535</v>
      </c>
      <c r="K4889">
        <f t="shared" si="229"/>
        <v>3.6695603552568623</v>
      </c>
      <c r="L4889">
        <f t="shared" si="230"/>
        <v>0</v>
      </c>
    </row>
    <row r="4890" spans="2:12" x14ac:dyDescent="0.35">
      <c r="B4890" s="30">
        <v>41112</v>
      </c>
      <c r="C4890" s="31" t="s">
        <v>67</v>
      </c>
      <c r="D4890" s="32">
        <v>6.1781464106715265E-4</v>
      </c>
      <c r="E4890" s="32">
        <v>0.13841927007539973</v>
      </c>
      <c r="F4890">
        <v>0</v>
      </c>
      <c r="G4890">
        <f>(D4890*Ergebnis!$C$2*Ergebnis!$C$6)</f>
        <v>4.0528640454005211</v>
      </c>
      <c r="H4890">
        <f>Ergebnis!$C$3/1000*Eigenverbrauch!E4890</f>
        <v>0.41525781022619918</v>
      </c>
      <c r="I4890">
        <f>Ergebnis!$C$4/1000*Eigenverbrauch!F4890</f>
        <v>0</v>
      </c>
      <c r="J4890">
        <f t="shared" si="228"/>
        <v>0.35296913869226931</v>
      </c>
      <c r="K4890">
        <f t="shared" si="229"/>
        <v>3.6998949067082521</v>
      </c>
      <c r="L4890">
        <f t="shared" si="230"/>
        <v>0</v>
      </c>
    </row>
    <row r="4891" spans="2:12" x14ac:dyDescent="0.35">
      <c r="B4891" s="30">
        <v>41112</v>
      </c>
      <c r="C4891" s="31" t="s">
        <v>68</v>
      </c>
      <c r="D4891" s="32">
        <v>5.2128973108662296E-4</v>
      </c>
      <c r="E4891" s="32">
        <v>0.12907708868717968</v>
      </c>
      <c r="F4891">
        <v>0</v>
      </c>
      <c r="G4891">
        <f>(D4891*Ergebnis!$C$2*Ergebnis!$C$6)</f>
        <v>3.4196606359282464</v>
      </c>
      <c r="H4891">
        <f>Ergebnis!$C$3/1000*Eigenverbrauch!E4891</f>
        <v>0.38723126606153901</v>
      </c>
      <c r="I4891">
        <f>Ergebnis!$C$4/1000*Eigenverbrauch!F4891</f>
        <v>0</v>
      </c>
      <c r="J4891">
        <f t="shared" si="228"/>
        <v>0.32914657615230813</v>
      </c>
      <c r="K4891">
        <f t="shared" si="229"/>
        <v>3.0905140597759382</v>
      </c>
      <c r="L4891">
        <f t="shared" si="230"/>
        <v>0</v>
      </c>
    </row>
    <row r="4892" spans="2:12" x14ac:dyDescent="0.35">
      <c r="B4892" s="30">
        <v>41112</v>
      </c>
      <c r="C4892" s="31" t="s">
        <v>69</v>
      </c>
      <c r="D4892" s="32">
        <v>3.8924176107239778E-4</v>
      </c>
      <c r="E4892" s="32">
        <v>0.13055834013506398</v>
      </c>
      <c r="F4892">
        <v>0</v>
      </c>
      <c r="G4892">
        <f>(D4892*Ergebnis!$C$2*Ergebnis!$C$6)</f>
        <v>2.5534259526349294</v>
      </c>
      <c r="H4892">
        <f>Ergebnis!$C$3/1000*Eigenverbrauch!E4892</f>
        <v>0.39167502040519198</v>
      </c>
      <c r="I4892">
        <f>Ergebnis!$C$4/1000*Eigenverbrauch!F4892</f>
        <v>0</v>
      </c>
      <c r="J4892">
        <f t="shared" si="228"/>
        <v>0.33292376734441315</v>
      </c>
      <c r="K4892">
        <f t="shared" si="229"/>
        <v>2.2205021852905165</v>
      </c>
      <c r="L4892">
        <f t="shared" si="230"/>
        <v>0</v>
      </c>
    </row>
    <row r="4893" spans="2:12" x14ac:dyDescent="0.35">
      <c r="B4893" s="30">
        <v>41112</v>
      </c>
      <c r="C4893" s="31" t="s">
        <v>70</v>
      </c>
      <c r="D4893" s="32">
        <v>1.1619274780821603E-4</v>
      </c>
      <c r="E4893" s="32">
        <v>0.13591821734678641</v>
      </c>
      <c r="F4893">
        <v>0</v>
      </c>
      <c r="G4893">
        <f>(D4893*Ergebnis!$C$2*Ergebnis!$C$6)</f>
        <v>0.76222442562189718</v>
      </c>
      <c r="H4893">
        <f>Ergebnis!$C$3/1000*Eigenverbrauch!E4893</f>
        <v>0.40775465204035921</v>
      </c>
      <c r="I4893">
        <f>Ergebnis!$C$4/1000*Eigenverbrauch!F4893</f>
        <v>0</v>
      </c>
      <c r="J4893">
        <f t="shared" si="228"/>
        <v>0.34659145423430532</v>
      </c>
      <c r="K4893">
        <f t="shared" si="229"/>
        <v>0.41563297138759187</v>
      </c>
      <c r="L4893">
        <f t="shared" si="230"/>
        <v>0</v>
      </c>
    </row>
    <row r="4894" spans="2:12" x14ac:dyDescent="0.35">
      <c r="B4894" s="30">
        <v>41112</v>
      </c>
      <c r="C4894" s="31" t="s">
        <v>71</v>
      </c>
      <c r="D4894" s="32">
        <v>9.5841268558711784E-6</v>
      </c>
      <c r="E4894" s="32">
        <v>0.14416028337851433</v>
      </c>
      <c r="F4894">
        <v>0</v>
      </c>
      <c r="G4894">
        <f>(D4894*Ergebnis!$C$2*Ergebnis!$C$6)</f>
        <v>6.2871872174514926E-2</v>
      </c>
      <c r="H4894">
        <f>Ergebnis!$C$3/1000*Eigenverbrauch!E4894</f>
        <v>0.43248085013554299</v>
      </c>
      <c r="I4894">
        <f>Ergebnis!$C$4/1000*Eigenverbrauch!F4894</f>
        <v>0</v>
      </c>
      <c r="J4894">
        <f t="shared" si="228"/>
        <v>5.3441091348337688E-2</v>
      </c>
      <c r="K4894">
        <f t="shared" si="229"/>
        <v>9.4307808261772375E-3</v>
      </c>
      <c r="L4894">
        <f t="shared" si="230"/>
        <v>0</v>
      </c>
    </row>
    <row r="4895" spans="2:12" x14ac:dyDescent="0.35">
      <c r="B4895" s="30">
        <v>41112</v>
      </c>
      <c r="C4895" s="31" t="s">
        <v>72</v>
      </c>
      <c r="D4895" s="32">
        <v>0</v>
      </c>
      <c r="E4895" s="32">
        <v>0.15149044386106639</v>
      </c>
      <c r="F4895">
        <v>0</v>
      </c>
      <c r="G4895">
        <f>(D4895*Ergebnis!$C$2*Ergebnis!$C$6)</f>
        <v>0</v>
      </c>
      <c r="H4895">
        <f>Ergebnis!$C$3/1000*Eigenverbrauch!E4895</f>
        <v>0.45447133158319919</v>
      </c>
      <c r="I4895">
        <f>Ergebnis!$C$4/1000*Eigenverbrauch!F4895</f>
        <v>0</v>
      </c>
      <c r="J4895">
        <f t="shared" si="228"/>
        <v>0</v>
      </c>
      <c r="K4895">
        <f t="shared" si="229"/>
        <v>0</v>
      </c>
      <c r="L4895">
        <f t="shared" si="230"/>
        <v>0</v>
      </c>
    </row>
    <row r="4896" spans="2:12" x14ac:dyDescent="0.35">
      <c r="B4896" s="30">
        <v>41112</v>
      </c>
      <c r="C4896" s="31" t="s">
        <v>73</v>
      </c>
      <c r="D4896" s="32">
        <v>0</v>
      </c>
      <c r="E4896" s="32">
        <v>0.15672141495655403</v>
      </c>
      <c r="F4896">
        <v>0</v>
      </c>
      <c r="G4896">
        <f>(D4896*Ergebnis!$C$2*Ergebnis!$C$6)</f>
        <v>0</v>
      </c>
      <c r="H4896">
        <f>Ergebnis!$C$3/1000*Eigenverbrauch!E4896</f>
        <v>0.47016424486966213</v>
      </c>
      <c r="I4896">
        <f>Ergebnis!$C$4/1000*Eigenverbrauch!F4896</f>
        <v>0</v>
      </c>
      <c r="J4896">
        <f t="shared" si="228"/>
        <v>0</v>
      </c>
      <c r="K4896">
        <f t="shared" si="229"/>
        <v>0</v>
      </c>
      <c r="L4896">
        <f t="shared" si="230"/>
        <v>0</v>
      </c>
    </row>
    <row r="4897" spans="2:12" x14ac:dyDescent="0.35">
      <c r="B4897" s="30">
        <v>41112</v>
      </c>
      <c r="C4897" s="31" t="s">
        <v>74</v>
      </c>
      <c r="D4897" s="32">
        <v>0</v>
      </c>
      <c r="E4897" s="32">
        <v>0.14367130176385812</v>
      </c>
      <c r="F4897">
        <v>0</v>
      </c>
      <c r="G4897">
        <f>(D4897*Ergebnis!$C$2*Ergebnis!$C$6)</f>
        <v>0</v>
      </c>
      <c r="H4897">
        <f>Ergebnis!$C$3/1000*Eigenverbrauch!E4897</f>
        <v>0.43101390529157435</v>
      </c>
      <c r="I4897">
        <f>Ergebnis!$C$4/1000*Eigenverbrauch!F4897</f>
        <v>0</v>
      </c>
      <c r="J4897">
        <f t="shared" si="228"/>
        <v>0</v>
      </c>
      <c r="K4897">
        <f t="shared" si="229"/>
        <v>0</v>
      </c>
      <c r="L4897">
        <f t="shared" si="230"/>
        <v>0</v>
      </c>
    </row>
    <row r="4898" spans="2:12" x14ac:dyDescent="0.35">
      <c r="B4898" s="30">
        <v>41112</v>
      </c>
      <c r="C4898" s="31" t="s">
        <v>75</v>
      </c>
      <c r="D4898" s="32">
        <v>0</v>
      </c>
      <c r="E4898" s="32">
        <v>0.12176451253663798</v>
      </c>
      <c r="F4898">
        <v>0</v>
      </c>
      <c r="G4898">
        <f>(D4898*Ergebnis!$C$2*Ergebnis!$C$6)</f>
        <v>0</v>
      </c>
      <c r="H4898">
        <f>Ergebnis!$C$3/1000*Eigenverbrauch!E4898</f>
        <v>0.3652935376099139</v>
      </c>
      <c r="I4898">
        <f>Ergebnis!$C$4/1000*Eigenverbrauch!F4898</f>
        <v>0</v>
      </c>
      <c r="J4898">
        <f t="shared" si="228"/>
        <v>0</v>
      </c>
      <c r="K4898">
        <f t="shared" si="229"/>
        <v>0</v>
      </c>
      <c r="L4898">
        <f t="shared" si="230"/>
        <v>0</v>
      </c>
    </row>
    <row r="4899" spans="2:12" x14ac:dyDescent="0.35">
      <c r="B4899" s="30">
        <v>41112</v>
      </c>
      <c r="C4899" s="31" t="s">
        <v>76</v>
      </c>
      <c r="D4899" s="32">
        <v>0</v>
      </c>
      <c r="E4899" s="32">
        <v>9.8597192383851409E-2</v>
      </c>
      <c r="F4899">
        <v>0</v>
      </c>
      <c r="G4899">
        <f>(D4899*Ergebnis!$C$2*Ergebnis!$C$6)</f>
        <v>0</v>
      </c>
      <c r="H4899">
        <f>Ergebnis!$C$3/1000*Eigenverbrauch!E4899</f>
        <v>0.29579157715155424</v>
      </c>
      <c r="I4899">
        <f>Ergebnis!$C$4/1000*Eigenverbrauch!F4899</f>
        <v>0</v>
      </c>
      <c r="J4899">
        <f t="shared" si="228"/>
        <v>0</v>
      </c>
      <c r="K4899">
        <f t="shared" si="229"/>
        <v>0</v>
      </c>
      <c r="L4899">
        <f t="shared" si="230"/>
        <v>0</v>
      </c>
    </row>
    <row r="4900" spans="2:12" x14ac:dyDescent="0.35">
      <c r="B4900" s="30">
        <v>41113</v>
      </c>
      <c r="C4900" s="31" t="s">
        <v>53</v>
      </c>
      <c r="D4900" s="32">
        <v>0</v>
      </c>
      <c r="E4900" s="32">
        <v>7.9927681825913893E-2</v>
      </c>
      <c r="F4900">
        <v>0</v>
      </c>
      <c r="G4900">
        <f>(D4900*Ergebnis!$C$2*Ergebnis!$C$6)</f>
        <v>0</v>
      </c>
      <c r="H4900">
        <f>Ergebnis!$C$3/1000*Eigenverbrauch!E4900</f>
        <v>0.23978304547774168</v>
      </c>
      <c r="I4900">
        <f>Ergebnis!$C$4/1000*Eigenverbrauch!F4900</f>
        <v>0</v>
      </c>
      <c r="J4900">
        <f t="shared" si="228"/>
        <v>0</v>
      </c>
      <c r="K4900">
        <f t="shared" si="229"/>
        <v>0</v>
      </c>
      <c r="L4900">
        <f t="shared" si="230"/>
        <v>0</v>
      </c>
    </row>
    <row r="4901" spans="2:12" x14ac:dyDescent="0.35">
      <c r="B4901" s="30">
        <v>41113</v>
      </c>
      <c r="C4901" s="31" t="s">
        <v>54</v>
      </c>
      <c r="D4901" s="32">
        <v>0</v>
      </c>
      <c r="E4901" s="32">
        <v>6.9220163308359409E-2</v>
      </c>
      <c r="F4901">
        <v>0</v>
      </c>
      <c r="G4901">
        <f>(D4901*Ergebnis!$C$2*Ergebnis!$C$6)</f>
        <v>0</v>
      </c>
      <c r="H4901">
        <f>Ergebnis!$C$3/1000*Eigenverbrauch!E4901</f>
        <v>0.20766048992507824</v>
      </c>
      <c r="I4901">
        <f>Ergebnis!$C$4/1000*Eigenverbrauch!F4901</f>
        <v>0</v>
      </c>
      <c r="J4901">
        <f t="shared" si="228"/>
        <v>0</v>
      </c>
      <c r="K4901">
        <f t="shared" si="229"/>
        <v>0</v>
      </c>
      <c r="L4901">
        <f t="shared" si="230"/>
        <v>0</v>
      </c>
    </row>
    <row r="4902" spans="2:12" x14ac:dyDescent="0.35">
      <c r="B4902" s="30">
        <v>41113</v>
      </c>
      <c r="C4902" s="31" t="s">
        <v>55</v>
      </c>
      <c r="D4902" s="32">
        <v>0</v>
      </c>
      <c r="E4902" s="32">
        <v>6.5537877174100201E-2</v>
      </c>
      <c r="F4902">
        <v>0</v>
      </c>
      <c r="G4902">
        <f>(D4902*Ergebnis!$C$2*Ergebnis!$C$6)</f>
        <v>0</v>
      </c>
      <c r="H4902">
        <f>Ergebnis!$C$3/1000*Eigenverbrauch!E4902</f>
        <v>0.1966136315223006</v>
      </c>
      <c r="I4902">
        <f>Ergebnis!$C$4/1000*Eigenverbrauch!F4902</f>
        <v>0</v>
      </c>
      <c r="J4902">
        <f t="shared" si="228"/>
        <v>0</v>
      </c>
      <c r="K4902">
        <f t="shared" si="229"/>
        <v>0</v>
      </c>
      <c r="L4902">
        <f t="shared" si="230"/>
        <v>0</v>
      </c>
    </row>
    <row r="4903" spans="2:12" x14ac:dyDescent="0.35">
      <c r="B4903" s="30">
        <v>41113</v>
      </c>
      <c r="C4903" s="31" t="s">
        <v>56</v>
      </c>
      <c r="D4903" s="32">
        <v>0</v>
      </c>
      <c r="E4903" s="32">
        <v>6.5494202510669716E-2</v>
      </c>
      <c r="F4903">
        <v>0</v>
      </c>
      <c r="G4903">
        <f>(D4903*Ergebnis!$C$2*Ergebnis!$C$6)</f>
        <v>0</v>
      </c>
      <c r="H4903">
        <f>Ergebnis!$C$3/1000*Eigenverbrauch!E4903</f>
        <v>0.19648260753200913</v>
      </c>
      <c r="I4903">
        <f>Ergebnis!$C$4/1000*Eigenverbrauch!F4903</f>
        <v>0</v>
      </c>
      <c r="J4903">
        <f t="shared" si="228"/>
        <v>0</v>
      </c>
      <c r="K4903">
        <f t="shared" si="229"/>
        <v>0</v>
      </c>
      <c r="L4903">
        <f t="shared" si="230"/>
        <v>0</v>
      </c>
    </row>
    <row r="4904" spans="2:12" x14ac:dyDescent="0.35">
      <c r="B4904" s="30">
        <v>41113</v>
      </c>
      <c r="C4904" s="31" t="s">
        <v>57</v>
      </c>
      <c r="D4904" s="32">
        <v>0</v>
      </c>
      <c r="E4904" s="32">
        <v>7.1075121591043566E-2</v>
      </c>
      <c r="F4904">
        <v>0</v>
      </c>
      <c r="G4904">
        <f>(D4904*Ergebnis!$C$2*Ergebnis!$C$6)</f>
        <v>0</v>
      </c>
      <c r="H4904">
        <f>Ergebnis!$C$3/1000*Eigenverbrauch!E4904</f>
        <v>0.2132253647731307</v>
      </c>
      <c r="I4904">
        <f>Ergebnis!$C$4/1000*Eigenverbrauch!F4904</f>
        <v>0</v>
      </c>
      <c r="J4904">
        <f t="shared" si="228"/>
        <v>0</v>
      </c>
      <c r="K4904">
        <f t="shared" si="229"/>
        <v>0</v>
      </c>
      <c r="L4904">
        <f t="shared" si="230"/>
        <v>0</v>
      </c>
    </row>
    <row r="4905" spans="2:12" x14ac:dyDescent="0.35">
      <c r="B4905" s="30">
        <v>41113</v>
      </c>
      <c r="C4905" s="31" t="s">
        <v>58</v>
      </c>
      <c r="D4905" s="32">
        <v>0</v>
      </c>
      <c r="E4905" s="32">
        <v>8.332939864235496E-2</v>
      </c>
      <c r="F4905">
        <v>0</v>
      </c>
      <c r="G4905">
        <f>(D4905*Ergebnis!$C$2*Ergebnis!$C$6)</f>
        <v>0</v>
      </c>
      <c r="H4905">
        <f>Ergebnis!$C$3/1000*Eigenverbrauch!E4905</f>
        <v>0.24998819592706489</v>
      </c>
      <c r="I4905">
        <f>Ergebnis!$C$4/1000*Eigenverbrauch!F4905</f>
        <v>0</v>
      </c>
      <c r="J4905">
        <f t="shared" si="228"/>
        <v>0</v>
      </c>
      <c r="K4905">
        <f t="shared" si="229"/>
        <v>0</v>
      </c>
      <c r="L4905">
        <f t="shared" si="230"/>
        <v>0</v>
      </c>
    </row>
    <row r="4906" spans="2:12" x14ac:dyDescent="0.35">
      <c r="B4906" s="30">
        <v>41113</v>
      </c>
      <c r="C4906" s="31" t="s">
        <v>59</v>
      </c>
      <c r="D4906" s="32">
        <v>2.2612754721671368E-6</v>
      </c>
      <c r="E4906" s="32">
        <v>0.10251668683899223</v>
      </c>
      <c r="F4906">
        <v>0</v>
      </c>
      <c r="G4906">
        <f>(D4906*Ergebnis!$C$2*Ergebnis!$C$6)</f>
        <v>1.4833967097416417E-2</v>
      </c>
      <c r="H4906">
        <f>Ergebnis!$C$3/1000*Eigenverbrauch!E4906</f>
        <v>0.3075500605169767</v>
      </c>
      <c r="I4906">
        <f>Ergebnis!$C$4/1000*Eigenverbrauch!F4906</f>
        <v>0</v>
      </c>
      <c r="J4906">
        <f t="shared" si="228"/>
        <v>1.2608872032803954E-2</v>
      </c>
      <c r="K4906">
        <f t="shared" si="229"/>
        <v>2.2250950646124628E-3</v>
      </c>
      <c r="L4906">
        <f t="shared" si="230"/>
        <v>0</v>
      </c>
    </row>
    <row r="4907" spans="2:12" x14ac:dyDescent="0.35">
      <c r="B4907" s="30">
        <v>41113</v>
      </c>
      <c r="C4907" s="31" t="s">
        <v>60</v>
      </c>
      <c r="D4907" s="32">
        <v>9.360628698738381E-6</v>
      </c>
      <c r="E4907" s="32">
        <v>0.11426954118242071</v>
      </c>
      <c r="F4907">
        <v>0</v>
      </c>
      <c r="G4907">
        <f>(D4907*Ergebnis!$C$2*Ergebnis!$C$6)</f>
        <v>6.1405724263723781E-2</v>
      </c>
      <c r="H4907">
        <f>Ergebnis!$C$3/1000*Eigenverbrauch!E4907</f>
        <v>0.3428086235472621</v>
      </c>
      <c r="I4907">
        <f>Ergebnis!$C$4/1000*Eigenverbrauch!F4907</f>
        <v>0</v>
      </c>
      <c r="J4907">
        <f t="shared" si="228"/>
        <v>5.2194865624165213E-2</v>
      </c>
      <c r="K4907">
        <f t="shared" si="229"/>
        <v>9.2108586395585682E-3</v>
      </c>
      <c r="L4907">
        <f t="shared" si="230"/>
        <v>0</v>
      </c>
    </row>
    <row r="4908" spans="2:12" x14ac:dyDescent="0.35">
      <c r="B4908" s="30">
        <v>41113</v>
      </c>
      <c r="C4908" s="31" t="s">
        <v>61</v>
      </c>
      <c r="D4908" s="32">
        <v>1.6604598379924965E-5</v>
      </c>
      <c r="E4908" s="32">
        <v>0.11904257329986075</v>
      </c>
      <c r="F4908">
        <v>0</v>
      </c>
      <c r="G4908">
        <f>(D4908*Ergebnis!$C$2*Ergebnis!$C$6)</f>
        <v>0.10892616537230777</v>
      </c>
      <c r="H4908">
        <f>Ergebnis!$C$3/1000*Eigenverbrauch!E4908</f>
        <v>0.35712771989958225</v>
      </c>
      <c r="I4908">
        <f>Ergebnis!$C$4/1000*Eigenverbrauch!F4908</f>
        <v>0</v>
      </c>
      <c r="J4908">
        <f t="shared" si="228"/>
        <v>9.2587240566461601E-2</v>
      </c>
      <c r="K4908">
        <f t="shared" si="229"/>
        <v>1.6338924805846172E-2</v>
      </c>
      <c r="L4908">
        <f t="shared" si="230"/>
        <v>0</v>
      </c>
    </row>
    <row r="4909" spans="2:12" x14ac:dyDescent="0.35">
      <c r="B4909" s="30">
        <v>41113</v>
      </c>
      <c r="C4909" s="31" t="s">
        <v>62</v>
      </c>
      <c r="D4909" s="32">
        <v>2.5938933177824193E-5</v>
      </c>
      <c r="E4909" s="32">
        <v>0.11603649675528288</v>
      </c>
      <c r="F4909">
        <v>0</v>
      </c>
      <c r="G4909">
        <f>(D4909*Ergebnis!$C$2*Ergebnis!$C$6)</f>
        <v>0.17015940164652671</v>
      </c>
      <c r="H4909">
        <f>Ergebnis!$C$3/1000*Eigenverbrauch!E4909</f>
        <v>0.34810949026584864</v>
      </c>
      <c r="I4909">
        <f>Ergebnis!$C$4/1000*Eigenverbrauch!F4909</f>
        <v>0</v>
      </c>
      <c r="J4909">
        <f t="shared" si="228"/>
        <v>0.14463549139954771</v>
      </c>
      <c r="K4909">
        <f t="shared" si="229"/>
        <v>2.5523910246979004E-2</v>
      </c>
      <c r="L4909">
        <f t="shared" si="230"/>
        <v>0</v>
      </c>
    </row>
    <row r="4910" spans="2:12" x14ac:dyDescent="0.35">
      <c r="B4910" s="30">
        <v>41113</v>
      </c>
      <c r="C4910" s="31" t="s">
        <v>63</v>
      </c>
      <c r="D4910" s="32">
        <v>3.4116336338800699E-5</v>
      </c>
      <c r="E4910" s="32">
        <v>0.11392920322783533</v>
      </c>
      <c r="F4910">
        <v>0</v>
      </c>
      <c r="G4910">
        <f>(D4910*Ergebnis!$C$2*Ergebnis!$C$6)</f>
        <v>0.22380316638253259</v>
      </c>
      <c r="H4910">
        <f>Ergebnis!$C$3/1000*Eigenverbrauch!E4910</f>
        <v>0.34178760968350597</v>
      </c>
      <c r="I4910">
        <f>Ergebnis!$C$4/1000*Eigenverbrauch!F4910</f>
        <v>0</v>
      </c>
      <c r="J4910">
        <f t="shared" si="228"/>
        <v>0.1902326914251527</v>
      </c>
      <c r="K4910">
        <f t="shared" si="229"/>
        <v>3.3570474957379887E-2</v>
      </c>
      <c r="L4910">
        <f t="shared" si="230"/>
        <v>0</v>
      </c>
    </row>
    <row r="4911" spans="2:12" x14ac:dyDescent="0.35">
      <c r="B4911" s="30">
        <v>41113</v>
      </c>
      <c r="C4911" s="31" t="s">
        <v>64</v>
      </c>
      <c r="D4911" s="32">
        <v>7.2912987026970582E-5</v>
      </c>
      <c r="E4911" s="32">
        <v>0.11807007322616038</v>
      </c>
      <c r="F4911">
        <v>0</v>
      </c>
      <c r="G4911">
        <f>(D4911*Ergebnis!$C$2*Ergebnis!$C$6)</f>
        <v>0.47830919489692703</v>
      </c>
      <c r="H4911">
        <f>Ergebnis!$C$3/1000*Eigenverbrauch!E4911</f>
        <v>0.35421021967848115</v>
      </c>
      <c r="I4911">
        <f>Ergebnis!$C$4/1000*Eigenverbrauch!F4911</f>
        <v>0</v>
      </c>
      <c r="J4911">
        <f t="shared" si="228"/>
        <v>0.30107868672670896</v>
      </c>
      <c r="K4911">
        <f t="shared" si="229"/>
        <v>0.17723050817021807</v>
      </c>
      <c r="L4911">
        <f t="shared" si="230"/>
        <v>0</v>
      </c>
    </row>
    <row r="4912" spans="2:12" x14ac:dyDescent="0.35">
      <c r="B4912" s="30">
        <v>41113</v>
      </c>
      <c r="C4912" s="31" t="s">
        <v>65</v>
      </c>
      <c r="D4912" s="32">
        <v>3.1886613547640544E-4</v>
      </c>
      <c r="E4912" s="32">
        <v>0.12375659041111427</v>
      </c>
      <c r="F4912">
        <v>0</v>
      </c>
      <c r="G4912">
        <f>(D4912*Ergebnis!$C$2*Ergebnis!$C$6)</f>
        <v>2.0917618487252199</v>
      </c>
      <c r="H4912">
        <f>Ergebnis!$C$3/1000*Eigenverbrauch!E4912</f>
        <v>0.37126977123334282</v>
      </c>
      <c r="I4912">
        <f>Ergebnis!$C$4/1000*Eigenverbrauch!F4912</f>
        <v>0</v>
      </c>
      <c r="J4912">
        <f t="shared" si="228"/>
        <v>0.3155793055483414</v>
      </c>
      <c r="K4912">
        <f t="shared" si="229"/>
        <v>1.7761825431768785</v>
      </c>
      <c r="L4912">
        <f t="shared" si="230"/>
        <v>0</v>
      </c>
    </row>
    <row r="4913" spans="2:12" x14ac:dyDescent="0.35">
      <c r="B4913" s="30">
        <v>41113</v>
      </c>
      <c r="C4913" s="31" t="s">
        <v>66</v>
      </c>
      <c r="D4913" s="32">
        <v>4.1978212689707374E-4</v>
      </c>
      <c r="E4913" s="32">
        <v>0.12177561738195655</v>
      </c>
      <c r="F4913">
        <v>0</v>
      </c>
      <c r="G4913">
        <f>(D4913*Ergebnis!$C$2*Ergebnis!$C$6)</f>
        <v>2.7537707524448036</v>
      </c>
      <c r="H4913">
        <f>Ergebnis!$C$3/1000*Eigenverbrauch!E4913</f>
        <v>0.36532685214586968</v>
      </c>
      <c r="I4913">
        <f>Ergebnis!$C$4/1000*Eigenverbrauch!F4913</f>
        <v>0</v>
      </c>
      <c r="J4913">
        <f t="shared" si="228"/>
        <v>0.31052782432398923</v>
      </c>
      <c r="K4913">
        <f t="shared" si="229"/>
        <v>2.4432429281208146</v>
      </c>
      <c r="L4913">
        <f t="shared" si="230"/>
        <v>0</v>
      </c>
    </row>
    <row r="4914" spans="2:12" x14ac:dyDescent="0.35">
      <c r="B4914" s="30">
        <v>41113</v>
      </c>
      <c r="C4914" s="31" t="s">
        <v>67</v>
      </c>
      <c r="D4914" s="32">
        <v>4.9170909264257612E-4</v>
      </c>
      <c r="E4914" s="32">
        <v>0.11520360115594024</v>
      </c>
      <c r="F4914">
        <v>0</v>
      </c>
      <c r="G4914">
        <f>(D4914*Ergebnis!$C$2*Ergebnis!$C$6)</f>
        <v>3.2256116477352994</v>
      </c>
      <c r="H4914">
        <f>Ergebnis!$C$3/1000*Eigenverbrauch!E4914</f>
        <v>0.34561080346782069</v>
      </c>
      <c r="I4914">
        <f>Ergebnis!$C$4/1000*Eigenverbrauch!F4914</f>
        <v>0</v>
      </c>
      <c r="J4914">
        <f t="shared" si="228"/>
        <v>0.29376918294764759</v>
      </c>
      <c r="K4914">
        <f t="shared" si="229"/>
        <v>2.931842464787652</v>
      </c>
      <c r="L4914">
        <f t="shared" si="230"/>
        <v>0</v>
      </c>
    </row>
    <row r="4915" spans="2:12" x14ac:dyDescent="0.35">
      <c r="B4915" s="30">
        <v>41113</v>
      </c>
      <c r="C4915" s="31" t="s">
        <v>68</v>
      </c>
      <c r="D4915" s="32">
        <v>4.6225992370272501E-4</v>
      </c>
      <c r="E4915" s="32">
        <v>0.11057956805588094</v>
      </c>
      <c r="F4915">
        <v>0</v>
      </c>
      <c r="G4915">
        <f>(D4915*Ergebnis!$C$2*Ergebnis!$C$6)</f>
        <v>3.0324250994898758</v>
      </c>
      <c r="H4915">
        <f>Ergebnis!$C$3/1000*Eigenverbrauch!E4915</f>
        <v>0.33173870416764284</v>
      </c>
      <c r="I4915">
        <f>Ergebnis!$C$4/1000*Eigenverbrauch!F4915</f>
        <v>0</v>
      </c>
      <c r="J4915">
        <f t="shared" si="228"/>
        <v>0.28197789854249639</v>
      </c>
      <c r="K4915">
        <f t="shared" si="229"/>
        <v>2.7504472009473795</v>
      </c>
      <c r="L4915">
        <f t="shared" si="230"/>
        <v>0</v>
      </c>
    </row>
    <row r="4916" spans="2:12" x14ac:dyDescent="0.35">
      <c r="B4916" s="30">
        <v>41113</v>
      </c>
      <c r="C4916" s="31" t="s">
        <v>69</v>
      </c>
      <c r="D4916" s="32">
        <v>3.326835803673802E-4</v>
      </c>
      <c r="E4916" s="32">
        <v>0.10901168374016587</v>
      </c>
      <c r="F4916">
        <v>0</v>
      </c>
      <c r="G4916">
        <f>(D4916*Ergebnis!$C$2*Ergebnis!$C$6)</f>
        <v>2.182404287210014</v>
      </c>
      <c r="H4916">
        <f>Ergebnis!$C$3/1000*Eigenverbrauch!E4916</f>
        <v>0.32703505122049759</v>
      </c>
      <c r="I4916">
        <f>Ergebnis!$C$4/1000*Eigenverbrauch!F4916</f>
        <v>0</v>
      </c>
      <c r="J4916">
        <f t="shared" si="228"/>
        <v>0.27797979353742291</v>
      </c>
      <c r="K4916">
        <f t="shared" si="229"/>
        <v>1.9044244936725911</v>
      </c>
      <c r="L4916">
        <f t="shared" si="230"/>
        <v>0</v>
      </c>
    </row>
    <row r="4917" spans="2:12" x14ac:dyDescent="0.35">
      <c r="B4917" s="30">
        <v>41113</v>
      </c>
      <c r="C4917" s="31" t="s">
        <v>70</v>
      </c>
      <c r="D4917" s="32">
        <v>1.4543156554135388E-4</v>
      </c>
      <c r="E4917" s="32">
        <v>0.11644647151839617</v>
      </c>
      <c r="F4917">
        <v>0</v>
      </c>
      <c r="G4917">
        <f>(D4917*Ergebnis!$C$2*Ergebnis!$C$6)</f>
        <v>0.95403106995128151</v>
      </c>
      <c r="H4917">
        <f>Ergebnis!$C$3/1000*Eigenverbrauch!E4917</f>
        <v>0.34933941455518852</v>
      </c>
      <c r="I4917">
        <f>Ergebnis!$C$4/1000*Eigenverbrauch!F4917</f>
        <v>0</v>
      </c>
      <c r="J4917">
        <f t="shared" si="228"/>
        <v>0.29693850237191022</v>
      </c>
      <c r="K4917">
        <f t="shared" si="229"/>
        <v>0.65709256757937129</v>
      </c>
      <c r="L4917">
        <f t="shared" si="230"/>
        <v>0</v>
      </c>
    </row>
    <row r="4918" spans="2:12" x14ac:dyDescent="0.35">
      <c r="B4918" s="30">
        <v>41113</v>
      </c>
      <c r="C4918" s="31" t="s">
        <v>71</v>
      </c>
      <c r="D4918" s="32">
        <v>9.6327705724236117E-5</v>
      </c>
      <c r="E4918" s="32">
        <v>0.13281735756405599</v>
      </c>
      <c r="F4918">
        <v>0</v>
      </c>
      <c r="G4918">
        <f>(D4918*Ergebnis!$C$2*Ergebnis!$C$6)</f>
        <v>0.63190974955098889</v>
      </c>
      <c r="H4918">
        <f>Ergebnis!$C$3/1000*Eigenverbrauch!E4918</f>
        <v>0.39845207269216798</v>
      </c>
      <c r="I4918">
        <f>Ergebnis!$C$4/1000*Eigenverbrauch!F4918</f>
        <v>0</v>
      </c>
      <c r="J4918">
        <f t="shared" si="228"/>
        <v>0.33868426178834277</v>
      </c>
      <c r="K4918">
        <f t="shared" si="229"/>
        <v>0.29322548776264612</v>
      </c>
      <c r="L4918">
        <f t="shared" si="230"/>
        <v>0</v>
      </c>
    </row>
    <row r="4919" spans="2:12" x14ac:dyDescent="0.35">
      <c r="B4919" s="30">
        <v>41113</v>
      </c>
      <c r="C4919" s="31" t="s">
        <v>72</v>
      </c>
      <c r="D4919" s="32">
        <v>4.2859058367818992E-5</v>
      </c>
      <c r="E4919" s="32">
        <v>0.13870609611315737</v>
      </c>
      <c r="F4919">
        <v>0</v>
      </c>
      <c r="G4919">
        <f>(D4919*Ergebnis!$C$2*Ergebnis!$C$6)</f>
        <v>0.28115542289289258</v>
      </c>
      <c r="H4919">
        <f>Ergebnis!$C$3/1000*Eigenverbrauch!E4919</f>
        <v>0.41611828833947212</v>
      </c>
      <c r="I4919">
        <f>Ergebnis!$C$4/1000*Eigenverbrauch!F4919</f>
        <v>0</v>
      </c>
      <c r="J4919">
        <f t="shared" si="228"/>
        <v>0.23898210945895867</v>
      </c>
      <c r="K4919">
        <f t="shared" si="229"/>
        <v>4.2173313433933907E-2</v>
      </c>
      <c r="L4919">
        <f t="shared" si="230"/>
        <v>0</v>
      </c>
    </row>
    <row r="4920" spans="2:12" x14ac:dyDescent="0.35">
      <c r="B4920" s="30">
        <v>41113</v>
      </c>
      <c r="C4920" s="31" t="s">
        <v>73</v>
      </c>
      <c r="D4920" s="32">
        <v>1.0031123170136775E-5</v>
      </c>
      <c r="E4920" s="32">
        <v>0.14634644350551015</v>
      </c>
      <c r="F4920">
        <v>0</v>
      </c>
      <c r="G4920">
        <f>(D4920*Ergebnis!$C$2*Ergebnis!$C$6)</f>
        <v>6.5804167996097243E-2</v>
      </c>
      <c r="H4920">
        <f>Ergebnis!$C$3/1000*Eigenverbrauch!E4920</f>
        <v>0.43903933051653043</v>
      </c>
      <c r="I4920">
        <f>Ergebnis!$C$4/1000*Eigenverbrauch!F4920</f>
        <v>0</v>
      </c>
      <c r="J4920">
        <f t="shared" si="228"/>
        <v>5.5933542796682653E-2</v>
      </c>
      <c r="K4920">
        <f t="shared" si="229"/>
        <v>9.8706251994145899E-3</v>
      </c>
      <c r="L4920">
        <f t="shared" si="230"/>
        <v>0</v>
      </c>
    </row>
    <row r="4921" spans="2:12" x14ac:dyDescent="0.35">
      <c r="B4921" s="30">
        <v>41113</v>
      </c>
      <c r="C4921" s="31" t="s">
        <v>74</v>
      </c>
      <c r="D4921" s="32">
        <v>0</v>
      </c>
      <c r="E4921" s="32">
        <v>0.14327986092292191</v>
      </c>
      <c r="F4921">
        <v>0</v>
      </c>
      <c r="G4921">
        <f>(D4921*Ergebnis!$C$2*Ergebnis!$C$6)</f>
        <v>0</v>
      </c>
      <c r="H4921">
        <f>Ergebnis!$C$3/1000*Eigenverbrauch!E4921</f>
        <v>0.42983958276876577</v>
      </c>
      <c r="I4921">
        <f>Ergebnis!$C$4/1000*Eigenverbrauch!F4921</f>
        <v>0</v>
      </c>
      <c r="J4921">
        <f t="shared" si="228"/>
        <v>0</v>
      </c>
      <c r="K4921">
        <f t="shared" si="229"/>
        <v>0</v>
      </c>
      <c r="L4921">
        <f t="shared" si="230"/>
        <v>0</v>
      </c>
    </row>
    <row r="4922" spans="2:12" x14ac:dyDescent="0.35">
      <c r="B4922" s="30">
        <v>41113</v>
      </c>
      <c r="C4922" s="31" t="s">
        <v>75</v>
      </c>
      <c r="D4922" s="32">
        <v>0</v>
      </c>
      <c r="E4922" s="32">
        <v>0.12506211812177023</v>
      </c>
      <c r="F4922">
        <v>0</v>
      </c>
      <c r="G4922">
        <f>(D4922*Ergebnis!$C$2*Ergebnis!$C$6)</f>
        <v>0</v>
      </c>
      <c r="H4922">
        <f>Ergebnis!$C$3/1000*Eigenverbrauch!E4922</f>
        <v>0.37518635436531067</v>
      </c>
      <c r="I4922">
        <f>Ergebnis!$C$4/1000*Eigenverbrauch!F4922</f>
        <v>0</v>
      </c>
      <c r="J4922">
        <f t="shared" si="228"/>
        <v>0</v>
      </c>
      <c r="K4922">
        <f t="shared" si="229"/>
        <v>0</v>
      </c>
      <c r="L4922">
        <f t="shared" si="230"/>
        <v>0</v>
      </c>
    </row>
    <row r="4923" spans="2:12" x14ac:dyDescent="0.35">
      <c r="B4923" s="30">
        <v>41113</v>
      </c>
      <c r="C4923" s="31" t="s">
        <v>76</v>
      </c>
      <c r="D4923" s="32">
        <v>0</v>
      </c>
      <c r="E4923" s="32">
        <v>9.8434261738431186E-2</v>
      </c>
      <c r="F4923">
        <v>0</v>
      </c>
      <c r="G4923">
        <f>(D4923*Ergebnis!$C$2*Ergebnis!$C$6)</f>
        <v>0</v>
      </c>
      <c r="H4923">
        <f>Ergebnis!$C$3/1000*Eigenverbrauch!E4923</f>
        <v>0.29530278521529357</v>
      </c>
      <c r="I4923">
        <f>Ergebnis!$C$4/1000*Eigenverbrauch!F4923</f>
        <v>0</v>
      </c>
      <c r="J4923">
        <f t="shared" si="228"/>
        <v>0</v>
      </c>
      <c r="K4923">
        <f t="shared" si="229"/>
        <v>0</v>
      </c>
      <c r="L4923">
        <f t="shared" si="230"/>
        <v>0</v>
      </c>
    </row>
    <row r="4924" spans="2:12" x14ac:dyDescent="0.35">
      <c r="B4924" s="30">
        <v>41114</v>
      </c>
      <c r="C4924" s="31" t="s">
        <v>53</v>
      </c>
      <c r="D4924" s="32">
        <v>0</v>
      </c>
      <c r="E4924" s="32">
        <v>7.9927681825913893E-2</v>
      </c>
      <c r="F4924">
        <v>0</v>
      </c>
      <c r="G4924">
        <f>(D4924*Ergebnis!$C$2*Ergebnis!$C$6)</f>
        <v>0</v>
      </c>
      <c r="H4924">
        <f>Ergebnis!$C$3/1000*Eigenverbrauch!E4924</f>
        <v>0.23978304547774168</v>
      </c>
      <c r="I4924">
        <f>Ergebnis!$C$4/1000*Eigenverbrauch!F4924</f>
        <v>0</v>
      </c>
      <c r="J4924">
        <f t="shared" si="228"/>
        <v>0</v>
      </c>
      <c r="K4924">
        <f t="shared" si="229"/>
        <v>0</v>
      </c>
      <c r="L4924">
        <f t="shared" si="230"/>
        <v>0</v>
      </c>
    </row>
    <row r="4925" spans="2:12" x14ac:dyDescent="0.35">
      <c r="B4925" s="30">
        <v>41114</v>
      </c>
      <c r="C4925" s="31" t="s">
        <v>54</v>
      </c>
      <c r="D4925" s="32">
        <v>0</v>
      </c>
      <c r="E4925" s="32">
        <v>6.9220163308359409E-2</v>
      </c>
      <c r="F4925">
        <v>0</v>
      </c>
      <c r="G4925">
        <f>(D4925*Ergebnis!$C$2*Ergebnis!$C$6)</f>
        <v>0</v>
      </c>
      <c r="H4925">
        <f>Ergebnis!$C$3/1000*Eigenverbrauch!E4925</f>
        <v>0.20766048992507824</v>
      </c>
      <c r="I4925">
        <f>Ergebnis!$C$4/1000*Eigenverbrauch!F4925</f>
        <v>0</v>
      </c>
      <c r="J4925">
        <f t="shared" si="228"/>
        <v>0</v>
      </c>
      <c r="K4925">
        <f t="shared" si="229"/>
        <v>0</v>
      </c>
      <c r="L4925">
        <f t="shared" si="230"/>
        <v>0</v>
      </c>
    </row>
    <row r="4926" spans="2:12" x14ac:dyDescent="0.35">
      <c r="B4926" s="30">
        <v>41114</v>
      </c>
      <c r="C4926" s="31" t="s">
        <v>55</v>
      </c>
      <c r="D4926" s="32">
        <v>0</v>
      </c>
      <c r="E4926" s="32">
        <v>6.5537877174100201E-2</v>
      </c>
      <c r="F4926">
        <v>0</v>
      </c>
      <c r="G4926">
        <f>(D4926*Ergebnis!$C$2*Ergebnis!$C$6)</f>
        <v>0</v>
      </c>
      <c r="H4926">
        <f>Ergebnis!$C$3/1000*Eigenverbrauch!E4926</f>
        <v>0.1966136315223006</v>
      </c>
      <c r="I4926">
        <f>Ergebnis!$C$4/1000*Eigenverbrauch!F4926</f>
        <v>0</v>
      </c>
      <c r="J4926">
        <f t="shared" si="228"/>
        <v>0</v>
      </c>
      <c r="K4926">
        <f t="shared" si="229"/>
        <v>0</v>
      </c>
      <c r="L4926">
        <f t="shared" si="230"/>
        <v>0</v>
      </c>
    </row>
    <row r="4927" spans="2:12" x14ac:dyDescent="0.35">
      <c r="B4927" s="30">
        <v>41114</v>
      </c>
      <c r="C4927" s="31" t="s">
        <v>56</v>
      </c>
      <c r="D4927" s="32">
        <v>0</v>
      </c>
      <c r="E4927" s="32">
        <v>6.5494202510669716E-2</v>
      </c>
      <c r="F4927">
        <v>0</v>
      </c>
      <c r="G4927">
        <f>(D4927*Ergebnis!$C$2*Ergebnis!$C$6)</f>
        <v>0</v>
      </c>
      <c r="H4927">
        <f>Ergebnis!$C$3/1000*Eigenverbrauch!E4927</f>
        <v>0.19648260753200913</v>
      </c>
      <c r="I4927">
        <f>Ergebnis!$C$4/1000*Eigenverbrauch!F4927</f>
        <v>0</v>
      </c>
      <c r="J4927">
        <f t="shared" si="228"/>
        <v>0</v>
      </c>
      <c r="K4927">
        <f t="shared" si="229"/>
        <v>0</v>
      </c>
      <c r="L4927">
        <f t="shared" si="230"/>
        <v>0</v>
      </c>
    </row>
    <row r="4928" spans="2:12" x14ac:dyDescent="0.35">
      <c r="B4928" s="30">
        <v>41114</v>
      </c>
      <c r="C4928" s="31" t="s">
        <v>57</v>
      </c>
      <c r="D4928" s="32">
        <v>0</v>
      </c>
      <c r="E4928" s="32">
        <v>7.1075121591043566E-2</v>
      </c>
      <c r="F4928">
        <v>0</v>
      </c>
      <c r="G4928">
        <f>(D4928*Ergebnis!$C$2*Ergebnis!$C$6)</f>
        <v>0</v>
      </c>
      <c r="H4928">
        <f>Ergebnis!$C$3/1000*Eigenverbrauch!E4928</f>
        <v>0.2132253647731307</v>
      </c>
      <c r="I4928">
        <f>Ergebnis!$C$4/1000*Eigenverbrauch!F4928</f>
        <v>0</v>
      </c>
      <c r="J4928">
        <f t="shared" si="228"/>
        <v>0</v>
      </c>
      <c r="K4928">
        <f t="shared" si="229"/>
        <v>0</v>
      </c>
      <c r="L4928">
        <f t="shared" si="230"/>
        <v>0</v>
      </c>
    </row>
    <row r="4929" spans="2:12" x14ac:dyDescent="0.35">
      <c r="B4929" s="30">
        <v>41114</v>
      </c>
      <c r="C4929" s="31" t="s">
        <v>58</v>
      </c>
      <c r="D4929" s="32">
        <v>0</v>
      </c>
      <c r="E4929" s="32">
        <v>8.332939864235496E-2</v>
      </c>
      <c r="F4929">
        <v>0</v>
      </c>
      <c r="G4929">
        <f>(D4929*Ergebnis!$C$2*Ergebnis!$C$6)</f>
        <v>0</v>
      </c>
      <c r="H4929">
        <f>Ergebnis!$C$3/1000*Eigenverbrauch!E4929</f>
        <v>0.24998819592706489</v>
      </c>
      <c r="I4929">
        <f>Ergebnis!$C$4/1000*Eigenverbrauch!F4929</f>
        <v>0</v>
      </c>
      <c r="J4929">
        <f t="shared" si="228"/>
        <v>0</v>
      </c>
      <c r="K4929">
        <f t="shared" si="229"/>
        <v>0</v>
      </c>
      <c r="L4929">
        <f t="shared" si="230"/>
        <v>0</v>
      </c>
    </row>
    <row r="4930" spans="2:12" x14ac:dyDescent="0.35">
      <c r="B4930" s="30">
        <v>41114</v>
      </c>
      <c r="C4930" s="31" t="s">
        <v>59</v>
      </c>
      <c r="D4930" s="32">
        <v>7.7041129458717573E-6</v>
      </c>
      <c r="E4930" s="32">
        <v>0.10251668683899223</v>
      </c>
      <c r="F4930">
        <v>0</v>
      </c>
      <c r="G4930">
        <f>(D4930*Ergebnis!$C$2*Ergebnis!$C$6)</f>
        <v>5.0538980924918729E-2</v>
      </c>
      <c r="H4930">
        <f>Ergebnis!$C$3/1000*Eigenverbrauch!E4930</f>
        <v>0.3075500605169767</v>
      </c>
      <c r="I4930">
        <f>Ergebnis!$C$4/1000*Eigenverbrauch!F4930</f>
        <v>0</v>
      </c>
      <c r="J4930">
        <f t="shared" si="228"/>
        <v>4.2958133786180921E-2</v>
      </c>
      <c r="K4930">
        <f t="shared" si="229"/>
        <v>7.5808471387378076E-3</v>
      </c>
      <c r="L4930">
        <f t="shared" si="230"/>
        <v>0</v>
      </c>
    </row>
    <row r="4931" spans="2:12" x14ac:dyDescent="0.35">
      <c r="B4931" s="30">
        <v>41114</v>
      </c>
      <c r="C4931" s="31" t="s">
        <v>60</v>
      </c>
      <c r="D4931" s="32">
        <v>3.8099862315932339E-5</v>
      </c>
      <c r="E4931" s="32">
        <v>0.11426954118242071</v>
      </c>
      <c r="F4931">
        <v>0</v>
      </c>
      <c r="G4931">
        <f>(D4931*Ergebnis!$C$2*Ergebnis!$C$6)</f>
        <v>0.24993509679251613</v>
      </c>
      <c r="H4931">
        <f>Ergebnis!$C$3/1000*Eigenverbrauch!E4931</f>
        <v>0.3428086235472621</v>
      </c>
      <c r="I4931">
        <f>Ergebnis!$C$4/1000*Eigenverbrauch!F4931</f>
        <v>0</v>
      </c>
      <c r="J4931">
        <f t="shared" si="228"/>
        <v>0.2124448322736387</v>
      </c>
      <c r="K4931">
        <f t="shared" si="229"/>
        <v>3.7490264518877436E-2</v>
      </c>
      <c r="L4931">
        <f t="shared" si="230"/>
        <v>0</v>
      </c>
    </row>
    <row r="4932" spans="2:12" x14ac:dyDescent="0.35">
      <c r="B4932" s="30">
        <v>41114</v>
      </c>
      <c r="C4932" s="31" t="s">
        <v>61</v>
      </c>
      <c r="D4932" s="32">
        <v>6.9731425025433102E-5</v>
      </c>
      <c r="E4932" s="32">
        <v>0.11904257329986075</v>
      </c>
      <c r="F4932">
        <v>0</v>
      </c>
      <c r="G4932">
        <f>(D4932*Ergebnis!$C$2*Ergebnis!$C$6)</f>
        <v>0.45743814816684114</v>
      </c>
      <c r="H4932">
        <f>Ergebnis!$C$3/1000*Eigenverbrauch!E4932</f>
        <v>0.35712771989958225</v>
      </c>
      <c r="I4932">
        <f>Ergebnis!$C$4/1000*Eigenverbrauch!F4932</f>
        <v>0</v>
      </c>
      <c r="J4932">
        <f t="shared" si="228"/>
        <v>0.30355856191464492</v>
      </c>
      <c r="K4932">
        <f t="shared" si="229"/>
        <v>0.15387958625219622</v>
      </c>
      <c r="L4932">
        <f t="shared" si="230"/>
        <v>0</v>
      </c>
    </row>
    <row r="4933" spans="2:12" x14ac:dyDescent="0.35">
      <c r="B4933" s="30">
        <v>41114</v>
      </c>
      <c r="C4933" s="31" t="s">
        <v>62</v>
      </c>
      <c r="D4933" s="32">
        <v>1.6195728221876139E-4</v>
      </c>
      <c r="E4933" s="32">
        <v>0.11603649675528288</v>
      </c>
      <c r="F4933">
        <v>0</v>
      </c>
      <c r="G4933">
        <f>(D4933*Ergebnis!$C$2*Ergebnis!$C$6)</f>
        <v>1.0624397713550746</v>
      </c>
      <c r="H4933">
        <f>Ergebnis!$C$3/1000*Eigenverbrauch!E4933</f>
        <v>0.34810949026584864</v>
      </c>
      <c r="I4933">
        <f>Ergebnis!$C$4/1000*Eigenverbrauch!F4933</f>
        <v>0</v>
      </c>
      <c r="J4933">
        <f t="shared" ref="J4933:J4996" si="231">MIN(G4933,H4933)*0.85</f>
        <v>0.29589306672597132</v>
      </c>
      <c r="K4933">
        <f t="shared" ref="K4933:K4996" si="232">G4933-J4933</f>
        <v>0.76654670462910324</v>
      </c>
      <c r="L4933">
        <f t="shared" ref="L4933:L4996" si="233">MIN(I4933,K4933)*0.9</f>
        <v>0</v>
      </c>
    </row>
    <row r="4934" spans="2:12" x14ac:dyDescent="0.35">
      <c r="B4934" s="30">
        <v>41114</v>
      </c>
      <c r="C4934" s="31" t="s">
        <v>63</v>
      </c>
      <c r="D4934" s="32">
        <v>2.5154060237775485E-4</v>
      </c>
      <c r="E4934" s="32">
        <v>0.11392920322783533</v>
      </c>
      <c r="F4934">
        <v>0</v>
      </c>
      <c r="G4934">
        <f>(D4934*Ergebnis!$C$2*Ergebnis!$C$6)</f>
        <v>1.6501063515980718</v>
      </c>
      <c r="H4934">
        <f>Ergebnis!$C$3/1000*Eigenverbrauch!E4934</f>
        <v>0.34178760968350597</v>
      </c>
      <c r="I4934">
        <f>Ergebnis!$C$4/1000*Eigenverbrauch!F4934</f>
        <v>0</v>
      </c>
      <c r="J4934">
        <f t="shared" si="231"/>
        <v>0.29051946823098007</v>
      </c>
      <c r="K4934">
        <f t="shared" si="232"/>
        <v>1.3595868833670917</v>
      </c>
      <c r="L4934">
        <f t="shared" si="233"/>
        <v>0</v>
      </c>
    </row>
    <row r="4935" spans="2:12" x14ac:dyDescent="0.35">
      <c r="B4935" s="30">
        <v>41114</v>
      </c>
      <c r="C4935" s="31" t="s">
        <v>64</v>
      </c>
      <c r="D4935" s="32">
        <v>2.8706366241145018E-4</v>
      </c>
      <c r="E4935" s="32">
        <v>0.11807007322616038</v>
      </c>
      <c r="F4935">
        <v>0</v>
      </c>
      <c r="G4935">
        <f>(D4935*Ergebnis!$C$2*Ergebnis!$C$6)</f>
        <v>1.8831376254191132</v>
      </c>
      <c r="H4935">
        <f>Ergebnis!$C$3/1000*Eigenverbrauch!E4935</f>
        <v>0.35421021967848115</v>
      </c>
      <c r="I4935">
        <f>Ergebnis!$C$4/1000*Eigenverbrauch!F4935</f>
        <v>0</v>
      </c>
      <c r="J4935">
        <f t="shared" si="231"/>
        <v>0.30107868672670896</v>
      </c>
      <c r="K4935">
        <f t="shared" si="232"/>
        <v>1.5820589386924042</v>
      </c>
      <c r="L4935">
        <f t="shared" si="233"/>
        <v>0</v>
      </c>
    </row>
    <row r="4936" spans="2:12" x14ac:dyDescent="0.35">
      <c r="B4936" s="30">
        <v>41114</v>
      </c>
      <c r="C4936" s="31" t="s">
        <v>65</v>
      </c>
      <c r="D4936" s="32">
        <v>5.034230254664186E-4</v>
      </c>
      <c r="E4936" s="32">
        <v>0.12375659041111427</v>
      </c>
      <c r="F4936">
        <v>0</v>
      </c>
      <c r="G4936">
        <f>(D4936*Ergebnis!$C$2*Ergebnis!$C$6)</f>
        <v>3.3024550470597061</v>
      </c>
      <c r="H4936">
        <f>Ergebnis!$C$3/1000*Eigenverbrauch!E4936</f>
        <v>0.37126977123334282</v>
      </c>
      <c r="I4936">
        <f>Ergebnis!$C$4/1000*Eigenverbrauch!F4936</f>
        <v>0</v>
      </c>
      <c r="J4936">
        <f t="shared" si="231"/>
        <v>0.3155793055483414</v>
      </c>
      <c r="K4936">
        <f t="shared" si="232"/>
        <v>2.9868757415113647</v>
      </c>
      <c r="L4936">
        <f t="shared" si="233"/>
        <v>0</v>
      </c>
    </row>
    <row r="4937" spans="2:12" x14ac:dyDescent="0.35">
      <c r="B4937" s="30">
        <v>41114</v>
      </c>
      <c r="C4937" s="31" t="s">
        <v>66</v>
      </c>
      <c r="D4937" s="32">
        <v>3.6753614592967721E-4</v>
      </c>
      <c r="E4937" s="32">
        <v>0.12177561738195655</v>
      </c>
      <c r="F4937">
        <v>0</v>
      </c>
      <c r="G4937">
        <f>(D4937*Ergebnis!$C$2*Ergebnis!$C$6)</f>
        <v>2.4110371172986826</v>
      </c>
      <c r="H4937">
        <f>Ergebnis!$C$3/1000*Eigenverbrauch!E4937</f>
        <v>0.36532685214586968</v>
      </c>
      <c r="I4937">
        <f>Ergebnis!$C$4/1000*Eigenverbrauch!F4937</f>
        <v>0</v>
      </c>
      <c r="J4937">
        <f t="shared" si="231"/>
        <v>0.31052782432398923</v>
      </c>
      <c r="K4937">
        <f t="shared" si="232"/>
        <v>2.1005092929746936</v>
      </c>
      <c r="L4937">
        <f t="shared" si="233"/>
        <v>0</v>
      </c>
    </row>
    <row r="4938" spans="2:12" x14ac:dyDescent="0.35">
      <c r="B4938" s="30">
        <v>41114</v>
      </c>
      <c r="C4938" s="31" t="s">
        <v>67</v>
      </c>
      <c r="D4938" s="32">
        <v>6.0074989942254255E-4</v>
      </c>
      <c r="E4938" s="32">
        <v>0.11520360115594024</v>
      </c>
      <c r="F4938">
        <v>0</v>
      </c>
      <c r="G4938">
        <f>(D4938*Ergebnis!$C$2*Ergebnis!$C$6)</f>
        <v>3.9409193402118792</v>
      </c>
      <c r="H4938">
        <f>Ergebnis!$C$3/1000*Eigenverbrauch!E4938</f>
        <v>0.34561080346782069</v>
      </c>
      <c r="I4938">
        <f>Ergebnis!$C$4/1000*Eigenverbrauch!F4938</f>
        <v>0</v>
      </c>
      <c r="J4938">
        <f t="shared" si="231"/>
        <v>0.29376918294764759</v>
      </c>
      <c r="K4938">
        <f t="shared" si="232"/>
        <v>3.6471501572642318</v>
      </c>
      <c r="L4938">
        <f t="shared" si="233"/>
        <v>0</v>
      </c>
    </row>
    <row r="4939" spans="2:12" x14ac:dyDescent="0.35">
      <c r="B4939" s="30">
        <v>41114</v>
      </c>
      <c r="C4939" s="31" t="s">
        <v>68</v>
      </c>
      <c r="D4939" s="32">
        <v>5.7598104483206063E-4</v>
      </c>
      <c r="E4939" s="32">
        <v>0.11057956805588094</v>
      </c>
      <c r="F4939">
        <v>0</v>
      </c>
      <c r="G4939">
        <f>(D4939*Ergebnis!$C$2*Ergebnis!$C$6)</f>
        <v>3.7784356540983177</v>
      </c>
      <c r="H4939">
        <f>Ergebnis!$C$3/1000*Eigenverbrauch!E4939</f>
        <v>0.33173870416764284</v>
      </c>
      <c r="I4939">
        <f>Ergebnis!$C$4/1000*Eigenverbrauch!F4939</f>
        <v>0</v>
      </c>
      <c r="J4939">
        <f t="shared" si="231"/>
        <v>0.28197789854249639</v>
      </c>
      <c r="K4939">
        <f t="shared" si="232"/>
        <v>3.4964577555558214</v>
      </c>
      <c r="L4939">
        <f t="shared" si="233"/>
        <v>0</v>
      </c>
    </row>
    <row r="4940" spans="2:12" x14ac:dyDescent="0.35">
      <c r="B4940" s="30">
        <v>41114</v>
      </c>
      <c r="C4940" s="31" t="s">
        <v>69</v>
      </c>
      <c r="D4940" s="32">
        <v>4.1950604093826259E-4</v>
      </c>
      <c r="E4940" s="32">
        <v>0.10901168374016587</v>
      </c>
      <c r="F4940">
        <v>0</v>
      </c>
      <c r="G4940">
        <f>(D4940*Ergebnis!$C$2*Ergebnis!$C$6)</f>
        <v>2.7519596285550025</v>
      </c>
      <c r="H4940">
        <f>Ergebnis!$C$3/1000*Eigenverbrauch!E4940</f>
        <v>0.32703505122049759</v>
      </c>
      <c r="I4940">
        <f>Ergebnis!$C$4/1000*Eigenverbrauch!F4940</f>
        <v>0</v>
      </c>
      <c r="J4940">
        <f t="shared" si="231"/>
        <v>0.27797979353742291</v>
      </c>
      <c r="K4940">
        <f t="shared" si="232"/>
        <v>2.4739798350175795</v>
      </c>
      <c r="L4940">
        <f t="shared" si="233"/>
        <v>0</v>
      </c>
    </row>
    <row r="4941" spans="2:12" x14ac:dyDescent="0.35">
      <c r="B4941" s="30">
        <v>41114</v>
      </c>
      <c r="C4941" s="31" t="s">
        <v>70</v>
      </c>
      <c r="D4941" s="32">
        <v>2.4785945626027345E-4</v>
      </c>
      <c r="E4941" s="32">
        <v>0.11644647151839617</v>
      </c>
      <c r="F4941">
        <v>0</v>
      </c>
      <c r="G4941">
        <f>(D4941*Ergebnis!$C$2*Ergebnis!$C$6)</f>
        <v>1.6259580330673937</v>
      </c>
      <c r="H4941">
        <f>Ergebnis!$C$3/1000*Eigenverbrauch!E4941</f>
        <v>0.34933941455518852</v>
      </c>
      <c r="I4941">
        <f>Ergebnis!$C$4/1000*Eigenverbrauch!F4941</f>
        <v>0</v>
      </c>
      <c r="J4941">
        <f t="shared" si="231"/>
        <v>0.29693850237191022</v>
      </c>
      <c r="K4941">
        <f t="shared" si="232"/>
        <v>1.3290195306954835</v>
      </c>
      <c r="L4941">
        <f t="shared" si="233"/>
        <v>0</v>
      </c>
    </row>
    <row r="4942" spans="2:12" x14ac:dyDescent="0.35">
      <c r="B4942" s="30">
        <v>41114</v>
      </c>
      <c r="C4942" s="31" t="s">
        <v>71</v>
      </c>
      <c r="D4942" s="32">
        <v>9.6130501467942464E-5</v>
      </c>
      <c r="E4942" s="32">
        <v>0.13281735756405599</v>
      </c>
      <c r="F4942">
        <v>0</v>
      </c>
      <c r="G4942">
        <f>(D4942*Ergebnis!$C$2*Ergebnis!$C$6)</f>
        <v>0.63061608962970261</v>
      </c>
      <c r="H4942">
        <f>Ergebnis!$C$3/1000*Eigenverbrauch!E4942</f>
        <v>0.39845207269216798</v>
      </c>
      <c r="I4942">
        <f>Ergebnis!$C$4/1000*Eigenverbrauch!F4942</f>
        <v>0</v>
      </c>
      <c r="J4942">
        <f t="shared" si="231"/>
        <v>0.33868426178834277</v>
      </c>
      <c r="K4942">
        <f t="shared" si="232"/>
        <v>0.29193182784135985</v>
      </c>
      <c r="L4942">
        <f t="shared" si="233"/>
        <v>0</v>
      </c>
    </row>
    <row r="4943" spans="2:12" x14ac:dyDescent="0.35">
      <c r="B4943" s="30">
        <v>41114</v>
      </c>
      <c r="C4943" s="31" t="s">
        <v>72</v>
      </c>
      <c r="D4943" s="32">
        <v>3.9361969556211675E-5</v>
      </c>
      <c r="E4943" s="32">
        <v>0.13870609611315737</v>
      </c>
      <c r="F4943">
        <v>0</v>
      </c>
      <c r="G4943">
        <f>(D4943*Ergebnis!$C$2*Ergebnis!$C$6)</f>
        <v>0.25821452028874858</v>
      </c>
      <c r="H4943">
        <f>Ergebnis!$C$3/1000*Eigenverbrauch!E4943</f>
        <v>0.41611828833947212</v>
      </c>
      <c r="I4943">
        <f>Ergebnis!$C$4/1000*Eigenverbrauch!F4943</f>
        <v>0</v>
      </c>
      <c r="J4943">
        <f t="shared" si="231"/>
        <v>0.21948234224543628</v>
      </c>
      <c r="K4943">
        <f t="shared" si="232"/>
        <v>3.8732178043312304E-2</v>
      </c>
      <c r="L4943">
        <f t="shared" si="233"/>
        <v>0</v>
      </c>
    </row>
    <row r="4944" spans="2:12" x14ac:dyDescent="0.35">
      <c r="B4944" s="30">
        <v>41114</v>
      </c>
      <c r="C4944" s="31" t="s">
        <v>73</v>
      </c>
      <c r="D4944" s="32">
        <v>5.2587801678305506E-6</v>
      </c>
      <c r="E4944" s="32">
        <v>0.14634644350551015</v>
      </c>
      <c r="F4944">
        <v>0</v>
      </c>
      <c r="G4944">
        <f>(D4944*Ergebnis!$C$2*Ergebnis!$C$6)</f>
        <v>3.4497597900968409E-2</v>
      </c>
      <c r="H4944">
        <f>Ergebnis!$C$3/1000*Eigenverbrauch!E4944</f>
        <v>0.43903933051653043</v>
      </c>
      <c r="I4944">
        <f>Ergebnis!$C$4/1000*Eigenverbrauch!F4944</f>
        <v>0</v>
      </c>
      <c r="J4944">
        <f t="shared" si="231"/>
        <v>2.9322958215823147E-2</v>
      </c>
      <c r="K4944">
        <f t="shared" si="232"/>
        <v>5.1746396851452617E-3</v>
      </c>
      <c r="L4944">
        <f t="shared" si="233"/>
        <v>0</v>
      </c>
    </row>
    <row r="4945" spans="2:12" x14ac:dyDescent="0.35">
      <c r="B4945" s="30">
        <v>41114</v>
      </c>
      <c r="C4945" s="31" t="s">
        <v>74</v>
      </c>
      <c r="D4945" s="32">
        <v>0</v>
      </c>
      <c r="E4945" s="32">
        <v>0.14327986092292191</v>
      </c>
      <c r="F4945">
        <v>0</v>
      </c>
      <c r="G4945">
        <f>(D4945*Ergebnis!$C$2*Ergebnis!$C$6)</f>
        <v>0</v>
      </c>
      <c r="H4945">
        <f>Ergebnis!$C$3/1000*Eigenverbrauch!E4945</f>
        <v>0.42983958276876577</v>
      </c>
      <c r="I4945">
        <f>Ergebnis!$C$4/1000*Eigenverbrauch!F4945</f>
        <v>0</v>
      </c>
      <c r="J4945">
        <f t="shared" si="231"/>
        <v>0</v>
      </c>
      <c r="K4945">
        <f t="shared" si="232"/>
        <v>0</v>
      </c>
      <c r="L4945">
        <f t="shared" si="233"/>
        <v>0</v>
      </c>
    </row>
    <row r="4946" spans="2:12" x14ac:dyDescent="0.35">
      <c r="B4946" s="30">
        <v>41114</v>
      </c>
      <c r="C4946" s="31" t="s">
        <v>75</v>
      </c>
      <c r="D4946" s="32">
        <v>0</v>
      </c>
      <c r="E4946" s="32">
        <v>0.12506211812177023</v>
      </c>
      <c r="F4946">
        <v>0</v>
      </c>
      <c r="G4946">
        <f>(D4946*Ergebnis!$C$2*Ergebnis!$C$6)</f>
        <v>0</v>
      </c>
      <c r="H4946">
        <f>Ergebnis!$C$3/1000*Eigenverbrauch!E4946</f>
        <v>0.37518635436531067</v>
      </c>
      <c r="I4946">
        <f>Ergebnis!$C$4/1000*Eigenverbrauch!F4946</f>
        <v>0</v>
      </c>
      <c r="J4946">
        <f t="shared" si="231"/>
        <v>0</v>
      </c>
      <c r="K4946">
        <f t="shared" si="232"/>
        <v>0</v>
      </c>
      <c r="L4946">
        <f t="shared" si="233"/>
        <v>0</v>
      </c>
    </row>
    <row r="4947" spans="2:12" x14ac:dyDescent="0.35">
      <c r="B4947" s="30">
        <v>41114</v>
      </c>
      <c r="C4947" s="31" t="s">
        <v>76</v>
      </c>
      <c r="D4947" s="32">
        <v>0</v>
      </c>
      <c r="E4947" s="32">
        <v>9.8434261738431186E-2</v>
      </c>
      <c r="F4947">
        <v>0</v>
      </c>
      <c r="G4947">
        <f>(D4947*Ergebnis!$C$2*Ergebnis!$C$6)</f>
        <v>0</v>
      </c>
      <c r="H4947">
        <f>Ergebnis!$C$3/1000*Eigenverbrauch!E4947</f>
        <v>0.29530278521529357</v>
      </c>
      <c r="I4947">
        <f>Ergebnis!$C$4/1000*Eigenverbrauch!F4947</f>
        <v>0</v>
      </c>
      <c r="J4947">
        <f t="shared" si="231"/>
        <v>0</v>
      </c>
      <c r="K4947">
        <f t="shared" si="232"/>
        <v>0</v>
      </c>
      <c r="L4947">
        <f t="shared" si="233"/>
        <v>0</v>
      </c>
    </row>
    <row r="4948" spans="2:12" x14ac:dyDescent="0.35">
      <c r="B4948" s="30">
        <v>41115</v>
      </c>
      <c r="C4948" s="31" t="s">
        <v>53</v>
      </c>
      <c r="D4948" s="32">
        <v>0</v>
      </c>
      <c r="E4948" s="32">
        <v>7.9927681825913893E-2</v>
      </c>
      <c r="F4948">
        <v>0</v>
      </c>
      <c r="G4948">
        <f>(D4948*Ergebnis!$C$2*Ergebnis!$C$6)</f>
        <v>0</v>
      </c>
      <c r="H4948">
        <f>Ergebnis!$C$3/1000*Eigenverbrauch!E4948</f>
        <v>0.23978304547774168</v>
      </c>
      <c r="I4948">
        <f>Ergebnis!$C$4/1000*Eigenverbrauch!F4948</f>
        <v>0</v>
      </c>
      <c r="J4948">
        <f t="shared" si="231"/>
        <v>0</v>
      </c>
      <c r="K4948">
        <f t="shared" si="232"/>
        <v>0</v>
      </c>
      <c r="L4948">
        <f t="shared" si="233"/>
        <v>0</v>
      </c>
    </row>
    <row r="4949" spans="2:12" x14ac:dyDescent="0.35">
      <c r="B4949" s="30">
        <v>41115</v>
      </c>
      <c r="C4949" s="31" t="s">
        <v>54</v>
      </c>
      <c r="D4949" s="32">
        <v>0</v>
      </c>
      <c r="E4949" s="32">
        <v>6.9220163308359409E-2</v>
      </c>
      <c r="F4949">
        <v>0</v>
      </c>
      <c r="G4949">
        <f>(D4949*Ergebnis!$C$2*Ergebnis!$C$6)</f>
        <v>0</v>
      </c>
      <c r="H4949">
        <f>Ergebnis!$C$3/1000*Eigenverbrauch!E4949</f>
        <v>0.20766048992507824</v>
      </c>
      <c r="I4949">
        <f>Ergebnis!$C$4/1000*Eigenverbrauch!F4949</f>
        <v>0</v>
      </c>
      <c r="J4949">
        <f t="shared" si="231"/>
        <v>0</v>
      </c>
      <c r="K4949">
        <f t="shared" si="232"/>
        <v>0</v>
      </c>
      <c r="L4949">
        <f t="shared" si="233"/>
        <v>0</v>
      </c>
    </row>
    <row r="4950" spans="2:12" x14ac:dyDescent="0.35">
      <c r="B4950" s="30">
        <v>41115</v>
      </c>
      <c r="C4950" s="31" t="s">
        <v>55</v>
      </c>
      <c r="D4950" s="32">
        <v>0</v>
      </c>
      <c r="E4950" s="32">
        <v>6.5537877174100201E-2</v>
      </c>
      <c r="F4950">
        <v>0</v>
      </c>
      <c r="G4950">
        <f>(D4950*Ergebnis!$C$2*Ergebnis!$C$6)</f>
        <v>0</v>
      </c>
      <c r="H4950">
        <f>Ergebnis!$C$3/1000*Eigenverbrauch!E4950</f>
        <v>0.1966136315223006</v>
      </c>
      <c r="I4950">
        <f>Ergebnis!$C$4/1000*Eigenverbrauch!F4950</f>
        <v>0</v>
      </c>
      <c r="J4950">
        <f t="shared" si="231"/>
        <v>0</v>
      </c>
      <c r="K4950">
        <f t="shared" si="232"/>
        <v>0</v>
      </c>
      <c r="L4950">
        <f t="shared" si="233"/>
        <v>0</v>
      </c>
    </row>
    <row r="4951" spans="2:12" x14ac:dyDescent="0.35">
      <c r="B4951" s="30">
        <v>41115</v>
      </c>
      <c r="C4951" s="31" t="s">
        <v>56</v>
      </c>
      <c r="D4951" s="32">
        <v>0</v>
      </c>
      <c r="E4951" s="32">
        <v>6.5494202510669716E-2</v>
      </c>
      <c r="F4951">
        <v>0</v>
      </c>
      <c r="G4951">
        <f>(D4951*Ergebnis!$C$2*Ergebnis!$C$6)</f>
        <v>0</v>
      </c>
      <c r="H4951">
        <f>Ergebnis!$C$3/1000*Eigenverbrauch!E4951</f>
        <v>0.19648260753200913</v>
      </c>
      <c r="I4951">
        <f>Ergebnis!$C$4/1000*Eigenverbrauch!F4951</f>
        <v>0</v>
      </c>
      <c r="J4951">
        <f t="shared" si="231"/>
        <v>0</v>
      </c>
      <c r="K4951">
        <f t="shared" si="232"/>
        <v>0</v>
      </c>
      <c r="L4951">
        <f t="shared" si="233"/>
        <v>0</v>
      </c>
    </row>
    <row r="4952" spans="2:12" x14ac:dyDescent="0.35">
      <c r="B4952" s="30">
        <v>41115</v>
      </c>
      <c r="C4952" s="31" t="s">
        <v>57</v>
      </c>
      <c r="D4952" s="32">
        <v>0</v>
      </c>
      <c r="E4952" s="32">
        <v>7.1075121591043566E-2</v>
      </c>
      <c r="F4952">
        <v>0</v>
      </c>
      <c r="G4952">
        <f>(D4952*Ergebnis!$C$2*Ergebnis!$C$6)</f>
        <v>0</v>
      </c>
      <c r="H4952">
        <f>Ergebnis!$C$3/1000*Eigenverbrauch!E4952</f>
        <v>0.2132253647731307</v>
      </c>
      <c r="I4952">
        <f>Ergebnis!$C$4/1000*Eigenverbrauch!F4952</f>
        <v>0</v>
      </c>
      <c r="J4952">
        <f t="shared" si="231"/>
        <v>0</v>
      </c>
      <c r="K4952">
        <f t="shared" si="232"/>
        <v>0</v>
      </c>
      <c r="L4952">
        <f t="shared" si="233"/>
        <v>0</v>
      </c>
    </row>
    <row r="4953" spans="2:12" x14ac:dyDescent="0.35">
      <c r="B4953" s="30">
        <v>41115</v>
      </c>
      <c r="C4953" s="31" t="s">
        <v>58</v>
      </c>
      <c r="D4953" s="32">
        <v>0</v>
      </c>
      <c r="E4953" s="32">
        <v>8.332939864235496E-2</v>
      </c>
      <c r="F4953">
        <v>0</v>
      </c>
      <c r="G4953">
        <f>(D4953*Ergebnis!$C$2*Ergebnis!$C$6)</f>
        <v>0</v>
      </c>
      <c r="H4953">
        <f>Ergebnis!$C$3/1000*Eigenverbrauch!E4953</f>
        <v>0.24998819592706489</v>
      </c>
      <c r="I4953">
        <f>Ergebnis!$C$4/1000*Eigenverbrauch!F4953</f>
        <v>0</v>
      </c>
      <c r="J4953">
        <f t="shared" si="231"/>
        <v>0</v>
      </c>
      <c r="K4953">
        <f t="shared" si="232"/>
        <v>0</v>
      </c>
      <c r="L4953">
        <f t="shared" si="233"/>
        <v>0</v>
      </c>
    </row>
    <row r="4954" spans="2:12" x14ac:dyDescent="0.35">
      <c r="B4954" s="30">
        <v>41115</v>
      </c>
      <c r="C4954" s="31" t="s">
        <v>59</v>
      </c>
      <c r="D4954" s="32">
        <v>5.5480130770612311E-6</v>
      </c>
      <c r="E4954" s="32">
        <v>0.10251668683899223</v>
      </c>
      <c r="F4954">
        <v>0</v>
      </c>
      <c r="G4954">
        <f>(D4954*Ergebnis!$C$2*Ergebnis!$C$6)</f>
        <v>3.6394965785521677E-2</v>
      </c>
      <c r="H4954">
        <f>Ergebnis!$C$3/1000*Eigenverbrauch!E4954</f>
        <v>0.3075500605169767</v>
      </c>
      <c r="I4954">
        <f>Ergebnis!$C$4/1000*Eigenverbrauch!F4954</f>
        <v>0</v>
      </c>
      <c r="J4954">
        <f t="shared" si="231"/>
        <v>3.0935720917693425E-2</v>
      </c>
      <c r="K4954">
        <f t="shared" si="232"/>
        <v>5.4592448678282522E-3</v>
      </c>
      <c r="L4954">
        <f t="shared" si="233"/>
        <v>0</v>
      </c>
    </row>
    <row r="4955" spans="2:12" x14ac:dyDescent="0.35">
      <c r="B4955" s="30">
        <v>41115</v>
      </c>
      <c r="C4955" s="31" t="s">
        <v>60</v>
      </c>
      <c r="D4955" s="32">
        <v>4.5238656393762311E-5</v>
      </c>
      <c r="E4955" s="32">
        <v>0.11426954118242071</v>
      </c>
      <c r="F4955">
        <v>0</v>
      </c>
      <c r="G4955">
        <f>(D4955*Ergebnis!$C$2*Ergebnis!$C$6)</f>
        <v>0.29676558594308078</v>
      </c>
      <c r="H4955">
        <f>Ergebnis!$C$3/1000*Eigenverbrauch!E4955</f>
        <v>0.3428086235472621</v>
      </c>
      <c r="I4955">
        <f>Ergebnis!$C$4/1000*Eigenverbrauch!F4955</f>
        <v>0</v>
      </c>
      <c r="J4955">
        <f t="shared" si="231"/>
        <v>0.25225074805161868</v>
      </c>
      <c r="K4955">
        <f t="shared" si="232"/>
        <v>4.45148378914621E-2</v>
      </c>
      <c r="L4955">
        <f t="shared" si="233"/>
        <v>0</v>
      </c>
    </row>
    <row r="4956" spans="2:12" x14ac:dyDescent="0.35">
      <c r="B4956" s="30">
        <v>41115</v>
      </c>
      <c r="C4956" s="31" t="s">
        <v>61</v>
      </c>
      <c r="D4956" s="32">
        <v>8.4850418007945941E-5</v>
      </c>
      <c r="E4956" s="32">
        <v>0.11904257329986075</v>
      </c>
      <c r="F4956">
        <v>0</v>
      </c>
      <c r="G4956">
        <f>(D4956*Ergebnis!$C$2*Ergebnis!$C$6)</f>
        <v>0.55661874213212537</v>
      </c>
      <c r="H4956">
        <f>Ergebnis!$C$3/1000*Eigenverbrauch!E4956</f>
        <v>0.35712771989958225</v>
      </c>
      <c r="I4956">
        <f>Ergebnis!$C$4/1000*Eigenverbrauch!F4956</f>
        <v>0</v>
      </c>
      <c r="J4956">
        <f t="shared" si="231"/>
        <v>0.30355856191464492</v>
      </c>
      <c r="K4956">
        <f t="shared" si="232"/>
        <v>0.25306018021748045</v>
      </c>
      <c r="L4956">
        <f t="shared" si="233"/>
        <v>0</v>
      </c>
    </row>
    <row r="4957" spans="2:12" x14ac:dyDescent="0.35">
      <c r="B4957" s="30">
        <v>41115</v>
      </c>
      <c r="C4957" s="31" t="s">
        <v>62</v>
      </c>
      <c r="D4957" s="32">
        <v>2.0135869262623179E-4</v>
      </c>
      <c r="E4957" s="32">
        <v>0.11603649675528288</v>
      </c>
      <c r="F4957">
        <v>0</v>
      </c>
      <c r="G4957">
        <f>(D4957*Ergebnis!$C$2*Ergebnis!$C$6)</f>
        <v>1.3209130236280806</v>
      </c>
      <c r="H4957">
        <f>Ergebnis!$C$3/1000*Eigenverbrauch!E4957</f>
        <v>0.34810949026584864</v>
      </c>
      <c r="I4957">
        <f>Ergebnis!$C$4/1000*Eigenverbrauch!F4957</f>
        <v>0</v>
      </c>
      <c r="J4957">
        <f t="shared" si="231"/>
        <v>0.29589306672597132</v>
      </c>
      <c r="K4957">
        <f t="shared" si="232"/>
        <v>1.0250199569021092</v>
      </c>
      <c r="L4957">
        <f t="shared" si="233"/>
        <v>0</v>
      </c>
    </row>
    <row r="4958" spans="2:12" x14ac:dyDescent="0.35">
      <c r="B4958" s="30">
        <v>41115</v>
      </c>
      <c r="C4958" s="31" t="s">
        <v>63</v>
      </c>
      <c r="D4958" s="32">
        <v>1.5990635795330748E-4</v>
      </c>
      <c r="E4958" s="32">
        <v>0.11392920322783533</v>
      </c>
      <c r="F4958">
        <v>0</v>
      </c>
      <c r="G4958">
        <f>(D4958*Ergebnis!$C$2*Ergebnis!$C$6)</f>
        <v>1.0489857081736971</v>
      </c>
      <c r="H4958">
        <f>Ergebnis!$C$3/1000*Eigenverbrauch!E4958</f>
        <v>0.34178760968350597</v>
      </c>
      <c r="I4958">
        <f>Ergebnis!$C$4/1000*Eigenverbrauch!F4958</f>
        <v>0</v>
      </c>
      <c r="J4958">
        <f t="shared" si="231"/>
        <v>0.29051946823098007</v>
      </c>
      <c r="K4958">
        <f t="shared" si="232"/>
        <v>0.758466239942717</v>
      </c>
      <c r="L4958">
        <f t="shared" si="233"/>
        <v>0</v>
      </c>
    </row>
    <row r="4959" spans="2:12" x14ac:dyDescent="0.35">
      <c r="B4959" s="30">
        <v>41115</v>
      </c>
      <c r="C4959" s="31" t="s">
        <v>64</v>
      </c>
      <c r="D4959" s="32">
        <v>4.4647043624881379E-4</v>
      </c>
      <c r="E4959" s="32">
        <v>0.11807007322616038</v>
      </c>
      <c r="F4959">
        <v>0</v>
      </c>
      <c r="G4959">
        <f>(D4959*Ergebnis!$C$2*Ergebnis!$C$6)</f>
        <v>2.9288460617922185</v>
      </c>
      <c r="H4959">
        <f>Ergebnis!$C$3/1000*Eigenverbrauch!E4959</f>
        <v>0.35421021967848115</v>
      </c>
      <c r="I4959">
        <f>Ergebnis!$C$4/1000*Eigenverbrauch!F4959</f>
        <v>0</v>
      </c>
      <c r="J4959">
        <f t="shared" si="231"/>
        <v>0.30107868672670896</v>
      </c>
      <c r="K4959">
        <f t="shared" si="232"/>
        <v>2.6277673750655097</v>
      </c>
      <c r="L4959">
        <f t="shared" si="233"/>
        <v>0</v>
      </c>
    </row>
    <row r="4960" spans="2:12" x14ac:dyDescent="0.35">
      <c r="B4960" s="30">
        <v>41115</v>
      </c>
      <c r="C4960" s="31" t="s">
        <v>65</v>
      </c>
      <c r="D4960" s="32">
        <v>4.7104208658300202E-4</v>
      </c>
      <c r="E4960" s="32">
        <v>0.12375659041111427</v>
      </c>
      <c r="F4960">
        <v>0</v>
      </c>
      <c r="G4960">
        <f>(D4960*Ergebnis!$C$2*Ergebnis!$C$6)</f>
        <v>3.090036087984493</v>
      </c>
      <c r="H4960">
        <f>Ergebnis!$C$3/1000*Eigenverbrauch!E4960</f>
        <v>0.37126977123334282</v>
      </c>
      <c r="I4960">
        <f>Ergebnis!$C$4/1000*Eigenverbrauch!F4960</f>
        <v>0</v>
      </c>
      <c r="J4960">
        <f t="shared" si="231"/>
        <v>0.3155793055483414</v>
      </c>
      <c r="K4960">
        <f t="shared" si="232"/>
        <v>2.7744567824361517</v>
      </c>
      <c r="L4960">
        <f t="shared" si="233"/>
        <v>0</v>
      </c>
    </row>
    <row r="4961" spans="2:12" x14ac:dyDescent="0.35">
      <c r="B4961" s="30">
        <v>41115</v>
      </c>
      <c r="C4961" s="31" t="s">
        <v>66</v>
      </c>
      <c r="D4961" s="32">
        <v>5.472681051157058E-4</v>
      </c>
      <c r="E4961" s="32">
        <v>0.12177561738195655</v>
      </c>
      <c r="F4961">
        <v>0</v>
      </c>
      <c r="G4961">
        <f>(D4961*Ergebnis!$C$2*Ergebnis!$C$6)</f>
        <v>3.5900787695590299</v>
      </c>
      <c r="H4961">
        <f>Ergebnis!$C$3/1000*Eigenverbrauch!E4961</f>
        <v>0.36532685214586968</v>
      </c>
      <c r="I4961">
        <f>Ergebnis!$C$4/1000*Eigenverbrauch!F4961</f>
        <v>0</v>
      </c>
      <c r="J4961">
        <f t="shared" si="231"/>
        <v>0.31052782432398923</v>
      </c>
      <c r="K4961">
        <f t="shared" si="232"/>
        <v>3.2795509452350409</v>
      </c>
      <c r="L4961">
        <f t="shared" si="233"/>
        <v>0</v>
      </c>
    </row>
    <row r="4962" spans="2:12" x14ac:dyDescent="0.35">
      <c r="B4962" s="30">
        <v>41115</v>
      </c>
      <c r="C4962" s="31" t="s">
        <v>67</v>
      </c>
      <c r="D4962" s="32">
        <v>4.8271657855558582E-4</v>
      </c>
      <c r="E4962" s="32">
        <v>0.11520360115594024</v>
      </c>
      <c r="F4962">
        <v>0</v>
      </c>
      <c r="G4962">
        <f>(D4962*Ergebnis!$C$2*Ergebnis!$C$6)</f>
        <v>3.1666207553246428</v>
      </c>
      <c r="H4962">
        <f>Ergebnis!$C$3/1000*Eigenverbrauch!E4962</f>
        <v>0.34561080346782069</v>
      </c>
      <c r="I4962">
        <f>Ergebnis!$C$4/1000*Eigenverbrauch!F4962</f>
        <v>0</v>
      </c>
      <c r="J4962">
        <f t="shared" si="231"/>
        <v>0.29376918294764759</v>
      </c>
      <c r="K4962">
        <f t="shared" si="232"/>
        <v>2.8728515723769954</v>
      </c>
      <c r="L4962">
        <f t="shared" si="233"/>
        <v>0</v>
      </c>
    </row>
    <row r="4963" spans="2:12" x14ac:dyDescent="0.35">
      <c r="B4963" s="30">
        <v>41115</v>
      </c>
      <c r="C4963" s="31" t="s">
        <v>68</v>
      </c>
      <c r="D4963" s="32">
        <v>5.5482760160696231E-4</v>
      </c>
      <c r="E4963" s="32">
        <v>0.11057956805588094</v>
      </c>
      <c r="F4963">
        <v>0</v>
      </c>
      <c r="G4963">
        <f>(D4963*Ergebnis!$C$2*Ergebnis!$C$6)</f>
        <v>3.6396690665416727</v>
      </c>
      <c r="H4963">
        <f>Ergebnis!$C$3/1000*Eigenverbrauch!E4963</f>
        <v>0.33173870416764284</v>
      </c>
      <c r="I4963">
        <f>Ergebnis!$C$4/1000*Eigenverbrauch!F4963</f>
        <v>0</v>
      </c>
      <c r="J4963">
        <f t="shared" si="231"/>
        <v>0.28197789854249639</v>
      </c>
      <c r="K4963">
        <f t="shared" si="232"/>
        <v>3.3576911679991763</v>
      </c>
      <c r="L4963">
        <f t="shared" si="233"/>
        <v>0</v>
      </c>
    </row>
    <row r="4964" spans="2:12" x14ac:dyDescent="0.35">
      <c r="B4964" s="30">
        <v>41115</v>
      </c>
      <c r="C4964" s="31" t="s">
        <v>69</v>
      </c>
      <c r="D4964" s="32">
        <v>4.9500897719788979E-4</v>
      </c>
      <c r="E4964" s="32">
        <v>0.10901168374016587</v>
      </c>
      <c r="F4964">
        <v>0</v>
      </c>
      <c r="G4964">
        <f>(D4964*Ergebnis!$C$2*Ergebnis!$C$6)</f>
        <v>3.247258890418157</v>
      </c>
      <c r="H4964">
        <f>Ergebnis!$C$3/1000*Eigenverbrauch!E4964</f>
        <v>0.32703505122049759</v>
      </c>
      <c r="I4964">
        <f>Ergebnis!$C$4/1000*Eigenverbrauch!F4964</f>
        <v>0</v>
      </c>
      <c r="J4964">
        <f t="shared" si="231"/>
        <v>0.27797979353742291</v>
      </c>
      <c r="K4964">
        <f t="shared" si="232"/>
        <v>2.9692790968807339</v>
      </c>
      <c r="L4964">
        <f t="shared" si="233"/>
        <v>0</v>
      </c>
    </row>
    <row r="4965" spans="2:12" x14ac:dyDescent="0.35">
      <c r="B4965" s="30">
        <v>41115</v>
      </c>
      <c r="C4965" s="31" t="s">
        <v>70</v>
      </c>
      <c r="D4965" s="32">
        <v>1.805339231616228E-4</v>
      </c>
      <c r="E4965" s="32">
        <v>0.11644647151839617</v>
      </c>
      <c r="F4965">
        <v>0</v>
      </c>
      <c r="G4965">
        <f>(D4965*Ergebnis!$C$2*Ergebnis!$C$6)</f>
        <v>1.1843025359402455</v>
      </c>
      <c r="H4965">
        <f>Ergebnis!$C$3/1000*Eigenverbrauch!E4965</f>
        <v>0.34933941455518852</v>
      </c>
      <c r="I4965">
        <f>Ergebnis!$C$4/1000*Eigenverbrauch!F4965</f>
        <v>0</v>
      </c>
      <c r="J4965">
        <f t="shared" si="231"/>
        <v>0.29693850237191022</v>
      </c>
      <c r="K4965">
        <f t="shared" si="232"/>
        <v>0.88736403356833526</v>
      </c>
      <c r="L4965">
        <f t="shared" si="233"/>
        <v>0</v>
      </c>
    </row>
    <row r="4966" spans="2:12" x14ac:dyDescent="0.35">
      <c r="B4966" s="30">
        <v>41115</v>
      </c>
      <c r="C4966" s="31" t="s">
        <v>71</v>
      </c>
      <c r="D4966" s="32">
        <v>1.2952375553366646E-4</v>
      </c>
      <c r="E4966" s="32">
        <v>0.13281735756405599</v>
      </c>
      <c r="F4966">
        <v>0</v>
      </c>
      <c r="G4966">
        <f>(D4966*Ergebnis!$C$2*Ergebnis!$C$6)</f>
        <v>0.84967583630085197</v>
      </c>
      <c r="H4966">
        <f>Ergebnis!$C$3/1000*Eigenverbrauch!E4966</f>
        <v>0.39845207269216798</v>
      </c>
      <c r="I4966">
        <f>Ergebnis!$C$4/1000*Eigenverbrauch!F4966</f>
        <v>0</v>
      </c>
      <c r="J4966">
        <f t="shared" si="231"/>
        <v>0.33868426178834277</v>
      </c>
      <c r="K4966">
        <f t="shared" si="232"/>
        <v>0.51099157451250921</v>
      </c>
      <c r="L4966">
        <f t="shared" si="233"/>
        <v>0</v>
      </c>
    </row>
    <row r="4967" spans="2:12" x14ac:dyDescent="0.35">
      <c r="B4967" s="30">
        <v>41115</v>
      </c>
      <c r="C4967" s="31" t="s">
        <v>72</v>
      </c>
      <c r="D4967" s="32">
        <v>7.0756887158160057E-5</v>
      </c>
      <c r="E4967" s="32">
        <v>0.13870609611315737</v>
      </c>
      <c r="F4967">
        <v>0</v>
      </c>
      <c r="G4967">
        <f>(D4967*Ergebnis!$C$2*Ergebnis!$C$6)</f>
        <v>0.46416517975752997</v>
      </c>
      <c r="H4967">
        <f>Ergebnis!$C$3/1000*Eigenverbrauch!E4967</f>
        <v>0.41611828833947212</v>
      </c>
      <c r="I4967">
        <f>Ergebnis!$C$4/1000*Eigenverbrauch!F4967</f>
        <v>0</v>
      </c>
      <c r="J4967">
        <f t="shared" si="231"/>
        <v>0.35370054508855131</v>
      </c>
      <c r="K4967">
        <f t="shared" si="232"/>
        <v>0.11046463466897866</v>
      </c>
      <c r="L4967">
        <f t="shared" si="233"/>
        <v>0</v>
      </c>
    </row>
    <row r="4968" spans="2:12" x14ac:dyDescent="0.35">
      <c r="B4968" s="30">
        <v>41115</v>
      </c>
      <c r="C4968" s="31" t="s">
        <v>73</v>
      </c>
      <c r="D4968" s="32">
        <v>1.183225537761874E-5</v>
      </c>
      <c r="E4968" s="32">
        <v>0.14634644350551015</v>
      </c>
      <c r="F4968">
        <v>0</v>
      </c>
      <c r="G4968">
        <f>(D4968*Ergebnis!$C$2*Ergebnis!$C$6)</f>
        <v>7.7619595277178932E-2</v>
      </c>
      <c r="H4968">
        <f>Ergebnis!$C$3/1000*Eigenverbrauch!E4968</f>
        <v>0.43903933051653043</v>
      </c>
      <c r="I4968">
        <f>Ergebnis!$C$4/1000*Eigenverbrauch!F4968</f>
        <v>0</v>
      </c>
      <c r="J4968">
        <f t="shared" si="231"/>
        <v>6.5976655985602095E-2</v>
      </c>
      <c r="K4968">
        <f t="shared" si="232"/>
        <v>1.1642939291576837E-2</v>
      </c>
      <c r="L4968">
        <f t="shared" si="233"/>
        <v>0</v>
      </c>
    </row>
    <row r="4969" spans="2:12" x14ac:dyDescent="0.35">
      <c r="B4969" s="30">
        <v>41115</v>
      </c>
      <c r="C4969" s="31" t="s">
        <v>74</v>
      </c>
      <c r="D4969" s="32">
        <v>0</v>
      </c>
      <c r="E4969" s="32">
        <v>0.14327986092292191</v>
      </c>
      <c r="F4969">
        <v>0</v>
      </c>
      <c r="G4969">
        <f>(D4969*Ergebnis!$C$2*Ergebnis!$C$6)</f>
        <v>0</v>
      </c>
      <c r="H4969">
        <f>Ergebnis!$C$3/1000*Eigenverbrauch!E4969</f>
        <v>0.42983958276876577</v>
      </c>
      <c r="I4969">
        <f>Ergebnis!$C$4/1000*Eigenverbrauch!F4969</f>
        <v>0</v>
      </c>
      <c r="J4969">
        <f t="shared" si="231"/>
        <v>0</v>
      </c>
      <c r="K4969">
        <f t="shared" si="232"/>
        <v>0</v>
      </c>
      <c r="L4969">
        <f t="shared" si="233"/>
        <v>0</v>
      </c>
    </row>
    <row r="4970" spans="2:12" x14ac:dyDescent="0.35">
      <c r="B4970" s="30">
        <v>41115</v>
      </c>
      <c r="C4970" s="31" t="s">
        <v>75</v>
      </c>
      <c r="D4970" s="32">
        <v>0</v>
      </c>
      <c r="E4970" s="32">
        <v>0.12506211812177023</v>
      </c>
      <c r="F4970">
        <v>0</v>
      </c>
      <c r="G4970">
        <f>(D4970*Ergebnis!$C$2*Ergebnis!$C$6)</f>
        <v>0</v>
      </c>
      <c r="H4970">
        <f>Ergebnis!$C$3/1000*Eigenverbrauch!E4970</f>
        <v>0.37518635436531067</v>
      </c>
      <c r="I4970">
        <f>Ergebnis!$C$4/1000*Eigenverbrauch!F4970</f>
        <v>0</v>
      </c>
      <c r="J4970">
        <f t="shared" si="231"/>
        <v>0</v>
      </c>
      <c r="K4970">
        <f t="shared" si="232"/>
        <v>0</v>
      </c>
      <c r="L4970">
        <f t="shared" si="233"/>
        <v>0</v>
      </c>
    </row>
    <row r="4971" spans="2:12" x14ac:dyDescent="0.35">
      <c r="B4971" s="30">
        <v>41115</v>
      </c>
      <c r="C4971" s="31" t="s">
        <v>76</v>
      </c>
      <c r="D4971" s="32">
        <v>0</v>
      </c>
      <c r="E4971" s="32">
        <v>9.8434261738431186E-2</v>
      </c>
      <c r="F4971">
        <v>0</v>
      </c>
      <c r="G4971">
        <f>(D4971*Ergebnis!$C$2*Ergebnis!$C$6)</f>
        <v>0</v>
      </c>
      <c r="H4971">
        <f>Ergebnis!$C$3/1000*Eigenverbrauch!E4971</f>
        <v>0.29530278521529357</v>
      </c>
      <c r="I4971">
        <f>Ergebnis!$C$4/1000*Eigenverbrauch!F4971</f>
        <v>0</v>
      </c>
      <c r="J4971">
        <f t="shared" si="231"/>
        <v>0</v>
      </c>
      <c r="K4971">
        <f t="shared" si="232"/>
        <v>0</v>
      </c>
      <c r="L4971">
        <f t="shared" si="233"/>
        <v>0</v>
      </c>
    </row>
    <row r="4972" spans="2:12" x14ac:dyDescent="0.35">
      <c r="B4972" s="30">
        <v>41116</v>
      </c>
      <c r="C4972" s="31" t="s">
        <v>53</v>
      </c>
      <c r="D4972" s="32">
        <v>0</v>
      </c>
      <c r="E4972" s="32">
        <v>7.9927681825913893E-2</v>
      </c>
      <c r="F4972">
        <v>0</v>
      </c>
      <c r="G4972">
        <f>(D4972*Ergebnis!$C$2*Ergebnis!$C$6)</f>
        <v>0</v>
      </c>
      <c r="H4972">
        <f>Ergebnis!$C$3/1000*Eigenverbrauch!E4972</f>
        <v>0.23978304547774168</v>
      </c>
      <c r="I4972">
        <f>Ergebnis!$C$4/1000*Eigenverbrauch!F4972</f>
        <v>0</v>
      </c>
      <c r="J4972">
        <f t="shared" si="231"/>
        <v>0</v>
      </c>
      <c r="K4972">
        <f t="shared" si="232"/>
        <v>0</v>
      </c>
      <c r="L4972">
        <f t="shared" si="233"/>
        <v>0</v>
      </c>
    </row>
    <row r="4973" spans="2:12" x14ac:dyDescent="0.35">
      <c r="B4973" s="30">
        <v>41116</v>
      </c>
      <c r="C4973" s="31" t="s">
        <v>54</v>
      </c>
      <c r="D4973" s="32">
        <v>0</v>
      </c>
      <c r="E4973" s="32">
        <v>6.9220163308359409E-2</v>
      </c>
      <c r="F4973">
        <v>0</v>
      </c>
      <c r="G4973">
        <f>(D4973*Ergebnis!$C$2*Ergebnis!$C$6)</f>
        <v>0</v>
      </c>
      <c r="H4973">
        <f>Ergebnis!$C$3/1000*Eigenverbrauch!E4973</f>
        <v>0.20766048992507824</v>
      </c>
      <c r="I4973">
        <f>Ergebnis!$C$4/1000*Eigenverbrauch!F4973</f>
        <v>0</v>
      </c>
      <c r="J4973">
        <f t="shared" si="231"/>
        <v>0</v>
      </c>
      <c r="K4973">
        <f t="shared" si="232"/>
        <v>0</v>
      </c>
      <c r="L4973">
        <f t="shared" si="233"/>
        <v>0</v>
      </c>
    </row>
    <row r="4974" spans="2:12" x14ac:dyDescent="0.35">
      <c r="B4974" s="30">
        <v>41116</v>
      </c>
      <c r="C4974" s="31" t="s">
        <v>55</v>
      </c>
      <c r="D4974" s="32">
        <v>0</v>
      </c>
      <c r="E4974" s="32">
        <v>6.5537877174100201E-2</v>
      </c>
      <c r="F4974">
        <v>0</v>
      </c>
      <c r="G4974">
        <f>(D4974*Ergebnis!$C$2*Ergebnis!$C$6)</f>
        <v>0</v>
      </c>
      <c r="H4974">
        <f>Ergebnis!$C$3/1000*Eigenverbrauch!E4974</f>
        <v>0.1966136315223006</v>
      </c>
      <c r="I4974">
        <f>Ergebnis!$C$4/1000*Eigenverbrauch!F4974</f>
        <v>0</v>
      </c>
      <c r="J4974">
        <f t="shared" si="231"/>
        <v>0</v>
      </c>
      <c r="K4974">
        <f t="shared" si="232"/>
        <v>0</v>
      </c>
      <c r="L4974">
        <f t="shared" si="233"/>
        <v>0</v>
      </c>
    </row>
    <row r="4975" spans="2:12" x14ac:dyDescent="0.35">
      <c r="B4975" s="30">
        <v>41116</v>
      </c>
      <c r="C4975" s="31" t="s">
        <v>56</v>
      </c>
      <c r="D4975" s="32">
        <v>0</v>
      </c>
      <c r="E4975" s="32">
        <v>6.5494202510669716E-2</v>
      </c>
      <c r="F4975">
        <v>0</v>
      </c>
      <c r="G4975">
        <f>(D4975*Ergebnis!$C$2*Ergebnis!$C$6)</f>
        <v>0</v>
      </c>
      <c r="H4975">
        <f>Ergebnis!$C$3/1000*Eigenverbrauch!E4975</f>
        <v>0.19648260753200913</v>
      </c>
      <c r="I4975">
        <f>Ergebnis!$C$4/1000*Eigenverbrauch!F4975</f>
        <v>0</v>
      </c>
      <c r="J4975">
        <f t="shared" si="231"/>
        <v>0</v>
      </c>
      <c r="K4975">
        <f t="shared" si="232"/>
        <v>0</v>
      </c>
      <c r="L4975">
        <f t="shared" si="233"/>
        <v>0</v>
      </c>
    </row>
    <row r="4976" spans="2:12" x14ac:dyDescent="0.35">
      <c r="B4976" s="30">
        <v>41116</v>
      </c>
      <c r="C4976" s="31" t="s">
        <v>57</v>
      </c>
      <c r="D4976" s="32">
        <v>0</v>
      </c>
      <c r="E4976" s="32">
        <v>7.1075121591043566E-2</v>
      </c>
      <c r="F4976">
        <v>0</v>
      </c>
      <c r="G4976">
        <f>(D4976*Ergebnis!$C$2*Ergebnis!$C$6)</f>
        <v>0</v>
      </c>
      <c r="H4976">
        <f>Ergebnis!$C$3/1000*Eigenverbrauch!E4976</f>
        <v>0.2132253647731307</v>
      </c>
      <c r="I4976">
        <f>Ergebnis!$C$4/1000*Eigenverbrauch!F4976</f>
        <v>0</v>
      </c>
      <c r="J4976">
        <f t="shared" si="231"/>
        <v>0</v>
      </c>
      <c r="K4976">
        <f t="shared" si="232"/>
        <v>0</v>
      </c>
      <c r="L4976">
        <f t="shared" si="233"/>
        <v>0</v>
      </c>
    </row>
    <row r="4977" spans="2:12" x14ac:dyDescent="0.35">
      <c r="B4977" s="30">
        <v>41116</v>
      </c>
      <c r="C4977" s="31" t="s">
        <v>58</v>
      </c>
      <c r="D4977" s="32">
        <v>0</v>
      </c>
      <c r="E4977" s="32">
        <v>8.332939864235496E-2</v>
      </c>
      <c r="F4977">
        <v>0</v>
      </c>
      <c r="G4977">
        <f>(D4977*Ergebnis!$C$2*Ergebnis!$C$6)</f>
        <v>0</v>
      </c>
      <c r="H4977">
        <f>Ergebnis!$C$3/1000*Eigenverbrauch!E4977</f>
        <v>0.24998819592706489</v>
      </c>
      <c r="I4977">
        <f>Ergebnis!$C$4/1000*Eigenverbrauch!F4977</f>
        <v>0</v>
      </c>
      <c r="J4977">
        <f t="shared" si="231"/>
        <v>0</v>
      </c>
      <c r="K4977">
        <f t="shared" si="232"/>
        <v>0</v>
      </c>
      <c r="L4977">
        <f t="shared" si="233"/>
        <v>0</v>
      </c>
    </row>
    <row r="4978" spans="2:12" x14ac:dyDescent="0.35">
      <c r="B4978" s="30">
        <v>41116</v>
      </c>
      <c r="C4978" s="31" t="s">
        <v>59</v>
      </c>
      <c r="D4978" s="32">
        <v>6.902148970277598E-6</v>
      </c>
      <c r="E4978" s="32">
        <v>0.10251668683899223</v>
      </c>
      <c r="F4978">
        <v>0</v>
      </c>
      <c r="G4978">
        <f>(D4978*Ergebnis!$C$2*Ergebnis!$C$6)</f>
        <v>4.5278097245021041E-2</v>
      </c>
      <c r="H4978">
        <f>Ergebnis!$C$3/1000*Eigenverbrauch!E4978</f>
        <v>0.3075500605169767</v>
      </c>
      <c r="I4978">
        <f>Ergebnis!$C$4/1000*Eigenverbrauch!F4978</f>
        <v>0</v>
      </c>
      <c r="J4978">
        <f t="shared" si="231"/>
        <v>3.8486382658267884E-2</v>
      </c>
      <c r="K4978">
        <f t="shared" si="232"/>
        <v>6.7917145867531573E-3</v>
      </c>
      <c r="L4978">
        <f t="shared" si="233"/>
        <v>0</v>
      </c>
    </row>
    <row r="4979" spans="2:12" x14ac:dyDescent="0.35">
      <c r="B4979" s="30">
        <v>41116</v>
      </c>
      <c r="C4979" s="31" t="s">
        <v>60</v>
      </c>
      <c r="D4979" s="32">
        <v>2.185023159733594E-5</v>
      </c>
      <c r="E4979" s="32">
        <v>0.11426954118242071</v>
      </c>
      <c r="F4979">
        <v>0</v>
      </c>
      <c r="G4979">
        <f>(D4979*Ergebnis!$C$2*Ergebnis!$C$6)</f>
        <v>0.14333751927852376</v>
      </c>
      <c r="H4979">
        <f>Ergebnis!$C$3/1000*Eigenverbrauch!E4979</f>
        <v>0.3428086235472621</v>
      </c>
      <c r="I4979">
        <f>Ergebnis!$C$4/1000*Eigenverbrauch!F4979</f>
        <v>0</v>
      </c>
      <c r="J4979">
        <f t="shared" si="231"/>
        <v>0.12183689138674519</v>
      </c>
      <c r="K4979">
        <f t="shared" si="232"/>
        <v>2.1500627891778562E-2</v>
      </c>
      <c r="L4979">
        <f t="shared" si="233"/>
        <v>0</v>
      </c>
    </row>
    <row r="4980" spans="2:12" x14ac:dyDescent="0.35">
      <c r="B4980" s="30">
        <v>41116</v>
      </c>
      <c r="C4980" s="31" t="s">
        <v>61</v>
      </c>
      <c r="D4980" s="32">
        <v>1.0035067255262649E-4</v>
      </c>
      <c r="E4980" s="32">
        <v>0.11904257329986075</v>
      </c>
      <c r="F4980">
        <v>0</v>
      </c>
      <c r="G4980">
        <f>(D4980*Ergebnis!$C$2*Ergebnis!$C$6)</f>
        <v>0.65830041194522981</v>
      </c>
      <c r="H4980">
        <f>Ergebnis!$C$3/1000*Eigenverbrauch!E4980</f>
        <v>0.35712771989958225</v>
      </c>
      <c r="I4980">
        <f>Ergebnis!$C$4/1000*Eigenverbrauch!F4980</f>
        <v>0</v>
      </c>
      <c r="J4980">
        <f t="shared" si="231"/>
        <v>0.30355856191464492</v>
      </c>
      <c r="K4980">
        <f t="shared" si="232"/>
        <v>0.35474185003058489</v>
      </c>
      <c r="L4980">
        <f t="shared" si="233"/>
        <v>0</v>
      </c>
    </row>
    <row r="4981" spans="2:12" x14ac:dyDescent="0.35">
      <c r="B4981" s="30">
        <v>41116</v>
      </c>
      <c r="C4981" s="31" t="s">
        <v>62</v>
      </c>
      <c r="D4981" s="32">
        <v>3.3190791029262523E-4</v>
      </c>
      <c r="E4981" s="32">
        <v>0.11603649675528288</v>
      </c>
      <c r="F4981">
        <v>0</v>
      </c>
      <c r="G4981">
        <f>(D4981*Ergebnis!$C$2*Ergebnis!$C$6)</f>
        <v>2.1773158915196213</v>
      </c>
      <c r="H4981">
        <f>Ergebnis!$C$3/1000*Eigenverbrauch!E4981</f>
        <v>0.34810949026584864</v>
      </c>
      <c r="I4981">
        <f>Ergebnis!$C$4/1000*Eigenverbrauch!F4981</f>
        <v>0</v>
      </c>
      <c r="J4981">
        <f t="shared" si="231"/>
        <v>0.29589306672597132</v>
      </c>
      <c r="K4981">
        <f t="shared" si="232"/>
        <v>1.88142282479365</v>
      </c>
      <c r="L4981">
        <f t="shared" si="233"/>
        <v>0</v>
      </c>
    </row>
    <row r="4982" spans="2:12" x14ac:dyDescent="0.35">
      <c r="B4982" s="30">
        <v>41116</v>
      </c>
      <c r="C4982" s="31" t="s">
        <v>63</v>
      </c>
      <c r="D4982" s="32">
        <v>5.2832334956109625E-4</v>
      </c>
      <c r="E4982" s="32">
        <v>0.11392920322783533</v>
      </c>
      <c r="F4982">
        <v>0</v>
      </c>
      <c r="G4982">
        <f>(D4982*Ergebnis!$C$2*Ergebnis!$C$6)</f>
        <v>3.4658011731207914</v>
      </c>
      <c r="H4982">
        <f>Ergebnis!$C$3/1000*Eigenverbrauch!E4982</f>
        <v>0.34178760968350597</v>
      </c>
      <c r="I4982">
        <f>Ergebnis!$C$4/1000*Eigenverbrauch!F4982</f>
        <v>0</v>
      </c>
      <c r="J4982">
        <f t="shared" si="231"/>
        <v>0.29051946823098007</v>
      </c>
      <c r="K4982">
        <f t="shared" si="232"/>
        <v>3.1752817048898114</v>
      </c>
      <c r="L4982">
        <f t="shared" si="233"/>
        <v>0</v>
      </c>
    </row>
    <row r="4983" spans="2:12" x14ac:dyDescent="0.35">
      <c r="B4983" s="30">
        <v>41116</v>
      </c>
      <c r="C4983" s="31" t="s">
        <v>64</v>
      </c>
      <c r="D4983" s="32">
        <v>7.1316947246034021E-4</v>
      </c>
      <c r="E4983" s="32">
        <v>0.11807007322616038</v>
      </c>
      <c r="F4983">
        <v>0</v>
      </c>
      <c r="G4983">
        <f>(D4983*Ergebnis!$C$2*Ergebnis!$C$6)</f>
        <v>4.6783917393398315</v>
      </c>
      <c r="H4983">
        <f>Ergebnis!$C$3/1000*Eigenverbrauch!E4983</f>
        <v>0.35421021967848115</v>
      </c>
      <c r="I4983">
        <f>Ergebnis!$C$4/1000*Eigenverbrauch!F4983</f>
        <v>0</v>
      </c>
      <c r="J4983">
        <f t="shared" si="231"/>
        <v>0.30107868672670896</v>
      </c>
      <c r="K4983">
        <f t="shared" si="232"/>
        <v>4.3773130526131228</v>
      </c>
      <c r="L4983">
        <f t="shared" si="233"/>
        <v>0</v>
      </c>
    </row>
    <row r="4984" spans="2:12" x14ac:dyDescent="0.35">
      <c r="B4984" s="30">
        <v>41116</v>
      </c>
      <c r="C4984" s="31" t="s">
        <v>65</v>
      </c>
      <c r="D4984" s="32">
        <v>7.6963562451242069E-4</v>
      </c>
      <c r="E4984" s="32">
        <v>0.12375659041111427</v>
      </c>
      <c r="F4984">
        <v>0</v>
      </c>
      <c r="G4984">
        <f>(D4984*Ergebnis!$C$2*Ergebnis!$C$6)</f>
        <v>5.04880969680148</v>
      </c>
      <c r="H4984">
        <f>Ergebnis!$C$3/1000*Eigenverbrauch!E4984</f>
        <v>0.37126977123334282</v>
      </c>
      <c r="I4984">
        <f>Ergebnis!$C$4/1000*Eigenverbrauch!F4984</f>
        <v>0</v>
      </c>
      <c r="J4984">
        <f t="shared" si="231"/>
        <v>0.3155793055483414</v>
      </c>
      <c r="K4984">
        <f t="shared" si="232"/>
        <v>4.7332303912531382</v>
      </c>
      <c r="L4984">
        <f t="shared" si="233"/>
        <v>0</v>
      </c>
    </row>
    <row r="4985" spans="2:12" x14ac:dyDescent="0.35">
      <c r="B4985" s="30">
        <v>41116</v>
      </c>
      <c r="C4985" s="31" t="s">
        <v>66</v>
      </c>
      <c r="D4985" s="32">
        <v>5.8548628998541434E-4</v>
      </c>
      <c r="E4985" s="32">
        <v>0.12177561738195655</v>
      </c>
      <c r="F4985">
        <v>0</v>
      </c>
      <c r="G4985">
        <f>(D4985*Ergebnis!$C$2*Ergebnis!$C$6)</f>
        <v>3.8407900623043183</v>
      </c>
      <c r="H4985">
        <f>Ergebnis!$C$3/1000*Eigenverbrauch!E4985</f>
        <v>0.36532685214586968</v>
      </c>
      <c r="I4985">
        <f>Ergebnis!$C$4/1000*Eigenverbrauch!F4985</f>
        <v>0</v>
      </c>
      <c r="J4985">
        <f t="shared" si="231"/>
        <v>0.31052782432398923</v>
      </c>
      <c r="K4985">
        <f t="shared" si="232"/>
        <v>3.5302622379803292</v>
      </c>
      <c r="L4985">
        <f t="shared" si="233"/>
        <v>0</v>
      </c>
    </row>
    <row r="4986" spans="2:12" x14ac:dyDescent="0.35">
      <c r="B4986" s="30">
        <v>41116</v>
      </c>
      <c r="C4986" s="31" t="s">
        <v>67</v>
      </c>
      <c r="D4986" s="32">
        <v>5.3817041542535897E-4</v>
      </c>
      <c r="E4986" s="32">
        <v>0.11520360115594024</v>
      </c>
      <c r="F4986">
        <v>0</v>
      </c>
      <c r="G4986">
        <f>(D4986*Ergebnis!$C$2*Ergebnis!$C$6)</f>
        <v>3.5303979251903548</v>
      </c>
      <c r="H4986">
        <f>Ergebnis!$C$3/1000*Eigenverbrauch!E4986</f>
        <v>0.34561080346782069</v>
      </c>
      <c r="I4986">
        <f>Ergebnis!$C$4/1000*Eigenverbrauch!F4986</f>
        <v>0</v>
      </c>
      <c r="J4986">
        <f t="shared" si="231"/>
        <v>0.29376918294764759</v>
      </c>
      <c r="K4986">
        <f t="shared" si="232"/>
        <v>3.2366287422427074</v>
      </c>
      <c r="L4986">
        <f t="shared" si="233"/>
        <v>0</v>
      </c>
    </row>
    <row r="4987" spans="2:12" x14ac:dyDescent="0.35">
      <c r="B4987" s="30">
        <v>41116</v>
      </c>
      <c r="C4987" s="31" t="s">
        <v>68</v>
      </c>
      <c r="D4987" s="32">
        <v>5.1002279457704593E-4</v>
      </c>
      <c r="E4987" s="32">
        <v>0.11057956805588094</v>
      </c>
      <c r="F4987">
        <v>0</v>
      </c>
      <c r="G4987">
        <f>(D4987*Ergebnis!$C$2*Ergebnis!$C$6)</f>
        <v>3.3457495324254212</v>
      </c>
      <c r="H4987">
        <f>Ergebnis!$C$3/1000*Eigenverbrauch!E4987</f>
        <v>0.33173870416764284</v>
      </c>
      <c r="I4987">
        <f>Ergebnis!$C$4/1000*Eigenverbrauch!F4987</f>
        <v>0</v>
      </c>
      <c r="J4987">
        <f t="shared" si="231"/>
        <v>0.28197789854249639</v>
      </c>
      <c r="K4987">
        <f t="shared" si="232"/>
        <v>3.0637716338829248</v>
      </c>
      <c r="L4987">
        <f t="shared" si="233"/>
        <v>0</v>
      </c>
    </row>
    <row r="4988" spans="2:12" x14ac:dyDescent="0.35">
      <c r="B4988" s="30">
        <v>41116</v>
      </c>
      <c r="C4988" s="31" t="s">
        <v>69</v>
      </c>
      <c r="D4988" s="32">
        <v>4.0629335576658834E-4</v>
      </c>
      <c r="E4988" s="32">
        <v>0.10901168374016587</v>
      </c>
      <c r="F4988">
        <v>0</v>
      </c>
      <c r="G4988">
        <f>(D4988*Ergebnis!$C$2*Ergebnis!$C$6)</f>
        <v>2.6652844138288194</v>
      </c>
      <c r="H4988">
        <f>Ergebnis!$C$3/1000*Eigenverbrauch!E4988</f>
        <v>0.32703505122049759</v>
      </c>
      <c r="I4988">
        <f>Ergebnis!$C$4/1000*Eigenverbrauch!F4988</f>
        <v>0</v>
      </c>
      <c r="J4988">
        <f t="shared" si="231"/>
        <v>0.27797979353742291</v>
      </c>
      <c r="K4988">
        <f t="shared" si="232"/>
        <v>2.3873046202913963</v>
      </c>
      <c r="L4988">
        <f t="shared" si="233"/>
        <v>0</v>
      </c>
    </row>
    <row r="4989" spans="2:12" x14ac:dyDescent="0.35">
      <c r="B4989" s="30">
        <v>41116</v>
      </c>
      <c r="C4989" s="31" t="s">
        <v>70</v>
      </c>
      <c r="D4989" s="32">
        <v>2.2608810636545496E-4</v>
      </c>
      <c r="E4989" s="32">
        <v>0.11644647151839617</v>
      </c>
      <c r="F4989">
        <v>0</v>
      </c>
      <c r="G4989">
        <f>(D4989*Ergebnis!$C$2*Ergebnis!$C$6)</f>
        <v>1.4831379777573845</v>
      </c>
      <c r="H4989">
        <f>Ergebnis!$C$3/1000*Eigenverbrauch!E4989</f>
        <v>0.34933941455518852</v>
      </c>
      <c r="I4989">
        <f>Ergebnis!$C$4/1000*Eigenverbrauch!F4989</f>
        <v>0</v>
      </c>
      <c r="J4989">
        <f t="shared" si="231"/>
        <v>0.29693850237191022</v>
      </c>
      <c r="K4989">
        <f t="shared" si="232"/>
        <v>1.1861994753854743</v>
      </c>
      <c r="L4989">
        <f t="shared" si="233"/>
        <v>0</v>
      </c>
    </row>
    <row r="4990" spans="2:12" x14ac:dyDescent="0.35">
      <c r="B4990" s="30">
        <v>41116</v>
      </c>
      <c r="C4990" s="31" t="s">
        <v>71</v>
      </c>
      <c r="D4990" s="32">
        <v>7.982828294766776E-5</v>
      </c>
      <c r="E4990" s="32">
        <v>0.13281735756405599</v>
      </c>
      <c r="F4990">
        <v>0</v>
      </c>
      <c r="G4990">
        <f>(D4990*Ergebnis!$C$2*Ergebnis!$C$6)</f>
        <v>0.52367353613670053</v>
      </c>
      <c r="H4990">
        <f>Ergebnis!$C$3/1000*Eigenverbrauch!E4990</f>
        <v>0.39845207269216798</v>
      </c>
      <c r="I4990">
        <f>Ergebnis!$C$4/1000*Eigenverbrauch!F4990</f>
        <v>0</v>
      </c>
      <c r="J4990">
        <f t="shared" si="231"/>
        <v>0.33868426178834277</v>
      </c>
      <c r="K4990">
        <f t="shared" si="232"/>
        <v>0.18498927434835777</v>
      </c>
      <c r="L4990">
        <f t="shared" si="233"/>
        <v>0</v>
      </c>
    </row>
    <row r="4991" spans="2:12" x14ac:dyDescent="0.35">
      <c r="B4991" s="30">
        <v>41116</v>
      </c>
      <c r="C4991" s="31" t="s">
        <v>72</v>
      </c>
      <c r="D4991" s="32">
        <v>3.5181239322786388E-5</v>
      </c>
      <c r="E4991" s="32">
        <v>0.13870609611315737</v>
      </c>
      <c r="F4991">
        <v>0</v>
      </c>
      <c r="G4991">
        <f>(D4991*Ergebnis!$C$2*Ergebnis!$C$6)</f>
        <v>0.23078892995747871</v>
      </c>
      <c r="H4991">
        <f>Ergebnis!$C$3/1000*Eigenverbrauch!E4991</f>
        <v>0.41611828833947212</v>
      </c>
      <c r="I4991">
        <f>Ergebnis!$C$4/1000*Eigenverbrauch!F4991</f>
        <v>0</v>
      </c>
      <c r="J4991">
        <f t="shared" si="231"/>
        <v>0.1961705904638569</v>
      </c>
      <c r="K4991">
        <f t="shared" si="232"/>
        <v>3.4618339493621808E-2</v>
      </c>
      <c r="L4991">
        <f t="shared" si="233"/>
        <v>0</v>
      </c>
    </row>
    <row r="4992" spans="2:12" x14ac:dyDescent="0.35">
      <c r="B4992" s="30">
        <v>41116</v>
      </c>
      <c r="C4992" s="31" t="s">
        <v>73</v>
      </c>
      <c r="D4992" s="32">
        <v>1.3804297940555196E-6</v>
      </c>
      <c r="E4992" s="32">
        <v>0.14634644350551015</v>
      </c>
      <c r="F4992">
        <v>0</v>
      </c>
      <c r="G4992">
        <f>(D4992*Ergebnis!$C$2*Ergebnis!$C$6)</f>
        <v>9.0556194490042097E-3</v>
      </c>
      <c r="H4992">
        <f>Ergebnis!$C$3/1000*Eigenverbrauch!E4992</f>
        <v>0.43903933051653043</v>
      </c>
      <c r="I4992">
        <f>Ergebnis!$C$4/1000*Eigenverbrauch!F4992</f>
        <v>0</v>
      </c>
      <c r="J4992">
        <f t="shared" si="231"/>
        <v>7.6972765316535782E-3</v>
      </c>
      <c r="K4992">
        <f t="shared" si="232"/>
        <v>1.3583429173506315E-3</v>
      </c>
      <c r="L4992">
        <f t="shared" si="233"/>
        <v>0</v>
      </c>
    </row>
    <row r="4993" spans="2:12" x14ac:dyDescent="0.35">
      <c r="B4993" s="30">
        <v>41116</v>
      </c>
      <c r="C4993" s="31" t="s">
        <v>74</v>
      </c>
      <c r="D4993" s="32">
        <v>0</v>
      </c>
      <c r="E4993" s="32">
        <v>0.14327986092292191</v>
      </c>
      <c r="F4993">
        <v>0</v>
      </c>
      <c r="G4993">
        <f>(D4993*Ergebnis!$C$2*Ergebnis!$C$6)</f>
        <v>0</v>
      </c>
      <c r="H4993">
        <f>Ergebnis!$C$3/1000*Eigenverbrauch!E4993</f>
        <v>0.42983958276876577</v>
      </c>
      <c r="I4993">
        <f>Ergebnis!$C$4/1000*Eigenverbrauch!F4993</f>
        <v>0</v>
      </c>
      <c r="J4993">
        <f t="shared" si="231"/>
        <v>0</v>
      </c>
      <c r="K4993">
        <f t="shared" si="232"/>
        <v>0</v>
      </c>
      <c r="L4993">
        <f t="shared" si="233"/>
        <v>0</v>
      </c>
    </row>
    <row r="4994" spans="2:12" x14ac:dyDescent="0.35">
      <c r="B4994" s="30">
        <v>41116</v>
      </c>
      <c r="C4994" s="31" t="s">
        <v>75</v>
      </c>
      <c r="D4994" s="32">
        <v>0</v>
      </c>
      <c r="E4994" s="32">
        <v>0.12506211812177023</v>
      </c>
      <c r="F4994">
        <v>0</v>
      </c>
      <c r="G4994">
        <f>(D4994*Ergebnis!$C$2*Ergebnis!$C$6)</f>
        <v>0</v>
      </c>
      <c r="H4994">
        <f>Ergebnis!$C$3/1000*Eigenverbrauch!E4994</f>
        <v>0.37518635436531067</v>
      </c>
      <c r="I4994">
        <f>Ergebnis!$C$4/1000*Eigenverbrauch!F4994</f>
        <v>0</v>
      </c>
      <c r="J4994">
        <f t="shared" si="231"/>
        <v>0</v>
      </c>
      <c r="K4994">
        <f t="shared" si="232"/>
        <v>0</v>
      </c>
      <c r="L4994">
        <f t="shared" si="233"/>
        <v>0</v>
      </c>
    </row>
    <row r="4995" spans="2:12" x14ac:dyDescent="0.35">
      <c r="B4995" s="30">
        <v>41116</v>
      </c>
      <c r="C4995" s="31" t="s">
        <v>76</v>
      </c>
      <c r="D4995" s="32">
        <v>0</v>
      </c>
      <c r="E4995" s="32">
        <v>9.8434261738431186E-2</v>
      </c>
      <c r="F4995">
        <v>0</v>
      </c>
      <c r="G4995">
        <f>(D4995*Ergebnis!$C$2*Ergebnis!$C$6)</f>
        <v>0</v>
      </c>
      <c r="H4995">
        <f>Ergebnis!$C$3/1000*Eigenverbrauch!E4995</f>
        <v>0.29530278521529357</v>
      </c>
      <c r="I4995">
        <f>Ergebnis!$C$4/1000*Eigenverbrauch!F4995</f>
        <v>0</v>
      </c>
      <c r="J4995">
        <f t="shared" si="231"/>
        <v>0</v>
      </c>
      <c r="K4995">
        <f t="shared" si="232"/>
        <v>0</v>
      </c>
      <c r="L4995">
        <f t="shared" si="233"/>
        <v>0</v>
      </c>
    </row>
    <row r="4996" spans="2:12" x14ac:dyDescent="0.35">
      <c r="B4996" s="30">
        <v>41117</v>
      </c>
      <c r="C4996" s="31" t="s">
        <v>53</v>
      </c>
      <c r="D4996" s="32">
        <v>0</v>
      </c>
      <c r="E4996" s="32">
        <v>7.9927681825913893E-2</v>
      </c>
      <c r="F4996">
        <v>0</v>
      </c>
      <c r="G4996">
        <f>(D4996*Ergebnis!$C$2*Ergebnis!$C$6)</f>
        <v>0</v>
      </c>
      <c r="H4996">
        <f>Ergebnis!$C$3/1000*Eigenverbrauch!E4996</f>
        <v>0.23978304547774168</v>
      </c>
      <c r="I4996">
        <f>Ergebnis!$C$4/1000*Eigenverbrauch!F4996</f>
        <v>0</v>
      </c>
      <c r="J4996">
        <f t="shared" si="231"/>
        <v>0</v>
      </c>
      <c r="K4996">
        <f t="shared" si="232"/>
        <v>0</v>
      </c>
      <c r="L4996">
        <f t="shared" si="233"/>
        <v>0</v>
      </c>
    </row>
    <row r="4997" spans="2:12" x14ac:dyDescent="0.35">
      <c r="B4997" s="30">
        <v>41117</v>
      </c>
      <c r="C4997" s="31" t="s">
        <v>54</v>
      </c>
      <c r="D4997" s="32">
        <v>0</v>
      </c>
      <c r="E4997" s="32">
        <v>6.9220163308359409E-2</v>
      </c>
      <c r="F4997">
        <v>0</v>
      </c>
      <c r="G4997">
        <f>(D4997*Ergebnis!$C$2*Ergebnis!$C$6)</f>
        <v>0</v>
      </c>
      <c r="H4997">
        <f>Ergebnis!$C$3/1000*Eigenverbrauch!E4997</f>
        <v>0.20766048992507824</v>
      </c>
      <c r="I4997">
        <f>Ergebnis!$C$4/1000*Eigenverbrauch!F4997</f>
        <v>0</v>
      </c>
      <c r="J4997">
        <f t="shared" ref="J4997:J5060" si="234">MIN(G4997,H4997)*0.85</f>
        <v>0</v>
      </c>
      <c r="K4997">
        <f t="shared" ref="K4997:K5060" si="235">G4997-J4997</f>
        <v>0</v>
      </c>
      <c r="L4997">
        <f t="shared" ref="L4997:L5060" si="236">MIN(I4997,K4997)*0.9</f>
        <v>0</v>
      </c>
    </row>
    <row r="4998" spans="2:12" x14ac:dyDescent="0.35">
      <c r="B4998" s="30">
        <v>41117</v>
      </c>
      <c r="C4998" s="31" t="s">
        <v>55</v>
      </c>
      <c r="D4998" s="32">
        <v>0</v>
      </c>
      <c r="E4998" s="32">
        <v>6.5537877174100201E-2</v>
      </c>
      <c r="F4998">
        <v>0</v>
      </c>
      <c r="G4998">
        <f>(D4998*Ergebnis!$C$2*Ergebnis!$C$6)</f>
        <v>0</v>
      </c>
      <c r="H4998">
        <f>Ergebnis!$C$3/1000*Eigenverbrauch!E4998</f>
        <v>0.1966136315223006</v>
      </c>
      <c r="I4998">
        <f>Ergebnis!$C$4/1000*Eigenverbrauch!F4998</f>
        <v>0</v>
      </c>
      <c r="J4998">
        <f t="shared" si="234"/>
        <v>0</v>
      </c>
      <c r="K4998">
        <f t="shared" si="235"/>
        <v>0</v>
      </c>
      <c r="L4998">
        <f t="shared" si="236"/>
        <v>0</v>
      </c>
    </row>
    <row r="4999" spans="2:12" x14ac:dyDescent="0.35">
      <c r="B4999" s="30">
        <v>41117</v>
      </c>
      <c r="C4999" s="31" t="s">
        <v>56</v>
      </c>
      <c r="D4999" s="32">
        <v>0</v>
      </c>
      <c r="E4999" s="32">
        <v>6.5494202510669716E-2</v>
      </c>
      <c r="F4999">
        <v>0</v>
      </c>
      <c r="G4999">
        <f>(D4999*Ergebnis!$C$2*Ergebnis!$C$6)</f>
        <v>0</v>
      </c>
      <c r="H4999">
        <f>Ergebnis!$C$3/1000*Eigenverbrauch!E4999</f>
        <v>0.19648260753200913</v>
      </c>
      <c r="I4999">
        <f>Ergebnis!$C$4/1000*Eigenverbrauch!F4999</f>
        <v>0</v>
      </c>
      <c r="J4999">
        <f t="shared" si="234"/>
        <v>0</v>
      </c>
      <c r="K4999">
        <f t="shared" si="235"/>
        <v>0</v>
      </c>
      <c r="L4999">
        <f t="shared" si="236"/>
        <v>0</v>
      </c>
    </row>
    <row r="5000" spans="2:12" x14ac:dyDescent="0.35">
      <c r="B5000" s="30">
        <v>41117</v>
      </c>
      <c r="C5000" s="31" t="s">
        <v>57</v>
      </c>
      <c r="D5000" s="32">
        <v>0</v>
      </c>
      <c r="E5000" s="32">
        <v>7.1075121591043566E-2</v>
      </c>
      <c r="F5000">
        <v>0</v>
      </c>
      <c r="G5000">
        <f>(D5000*Ergebnis!$C$2*Ergebnis!$C$6)</f>
        <v>0</v>
      </c>
      <c r="H5000">
        <f>Ergebnis!$C$3/1000*Eigenverbrauch!E5000</f>
        <v>0.2132253647731307</v>
      </c>
      <c r="I5000">
        <f>Ergebnis!$C$4/1000*Eigenverbrauch!F5000</f>
        <v>0</v>
      </c>
      <c r="J5000">
        <f t="shared" si="234"/>
        <v>0</v>
      </c>
      <c r="K5000">
        <f t="shared" si="235"/>
        <v>0</v>
      </c>
      <c r="L5000">
        <f t="shared" si="236"/>
        <v>0</v>
      </c>
    </row>
    <row r="5001" spans="2:12" x14ac:dyDescent="0.35">
      <c r="B5001" s="30">
        <v>41117</v>
      </c>
      <c r="C5001" s="31" t="s">
        <v>58</v>
      </c>
      <c r="D5001" s="32">
        <v>0</v>
      </c>
      <c r="E5001" s="32">
        <v>8.332939864235496E-2</v>
      </c>
      <c r="F5001">
        <v>0</v>
      </c>
      <c r="G5001">
        <f>(D5001*Ergebnis!$C$2*Ergebnis!$C$6)</f>
        <v>0</v>
      </c>
      <c r="H5001">
        <f>Ergebnis!$C$3/1000*Eigenverbrauch!E5001</f>
        <v>0.24998819592706489</v>
      </c>
      <c r="I5001">
        <f>Ergebnis!$C$4/1000*Eigenverbrauch!F5001</f>
        <v>0</v>
      </c>
      <c r="J5001">
        <f t="shared" si="234"/>
        <v>0</v>
      </c>
      <c r="K5001">
        <f t="shared" si="235"/>
        <v>0</v>
      </c>
      <c r="L5001">
        <f t="shared" si="236"/>
        <v>0</v>
      </c>
    </row>
    <row r="5002" spans="2:12" x14ac:dyDescent="0.35">
      <c r="B5002" s="30">
        <v>41117</v>
      </c>
      <c r="C5002" s="31" t="s">
        <v>59</v>
      </c>
      <c r="D5002" s="32">
        <v>5.4165435728654676E-6</v>
      </c>
      <c r="E5002" s="32">
        <v>0.10251668683899223</v>
      </c>
      <c r="F5002">
        <v>0</v>
      </c>
      <c r="G5002">
        <f>(D5002*Ergebnis!$C$2*Ergebnis!$C$6)</f>
        <v>3.5532525837997465E-2</v>
      </c>
      <c r="H5002">
        <f>Ergebnis!$C$3/1000*Eigenverbrauch!E5002</f>
        <v>0.3075500605169767</v>
      </c>
      <c r="I5002">
        <f>Ergebnis!$C$4/1000*Eigenverbrauch!F5002</f>
        <v>0</v>
      </c>
      <c r="J5002">
        <f t="shared" si="234"/>
        <v>3.0202646962297845E-2</v>
      </c>
      <c r="K5002">
        <f t="shared" si="235"/>
        <v>5.3298788756996202E-3</v>
      </c>
      <c r="L5002">
        <f t="shared" si="236"/>
        <v>0</v>
      </c>
    </row>
    <row r="5003" spans="2:12" x14ac:dyDescent="0.35">
      <c r="B5003" s="30">
        <v>41117</v>
      </c>
      <c r="C5003" s="31" t="s">
        <v>60</v>
      </c>
      <c r="D5003" s="32">
        <v>3.921735310159633E-5</v>
      </c>
      <c r="E5003" s="32">
        <v>0.11426954118242071</v>
      </c>
      <c r="F5003">
        <v>0</v>
      </c>
      <c r="G5003">
        <f>(D5003*Ergebnis!$C$2*Ergebnis!$C$6)</f>
        <v>0.25726583634647193</v>
      </c>
      <c r="H5003">
        <f>Ergebnis!$C$3/1000*Eigenverbrauch!E5003</f>
        <v>0.3428086235472621</v>
      </c>
      <c r="I5003">
        <f>Ergebnis!$C$4/1000*Eigenverbrauch!F5003</f>
        <v>0</v>
      </c>
      <c r="J5003">
        <f t="shared" si="234"/>
        <v>0.21867596089450114</v>
      </c>
      <c r="K5003">
        <f t="shared" si="235"/>
        <v>3.858987545197079E-2</v>
      </c>
      <c r="L5003">
        <f t="shared" si="236"/>
        <v>0</v>
      </c>
    </row>
    <row r="5004" spans="2:12" x14ac:dyDescent="0.35">
      <c r="B5004" s="30">
        <v>41117</v>
      </c>
      <c r="C5004" s="31" t="s">
        <v>61</v>
      </c>
      <c r="D5004" s="32">
        <v>7.7067423359556721E-5</v>
      </c>
      <c r="E5004" s="32">
        <v>0.11904257329986075</v>
      </c>
      <c r="F5004">
        <v>0</v>
      </c>
      <c r="G5004">
        <f>(D5004*Ergebnis!$C$2*Ergebnis!$C$6)</f>
        <v>0.50556229723869206</v>
      </c>
      <c r="H5004">
        <f>Ergebnis!$C$3/1000*Eigenverbrauch!E5004</f>
        <v>0.35712771989958225</v>
      </c>
      <c r="I5004">
        <f>Ergebnis!$C$4/1000*Eigenverbrauch!F5004</f>
        <v>0</v>
      </c>
      <c r="J5004">
        <f t="shared" si="234"/>
        <v>0.30355856191464492</v>
      </c>
      <c r="K5004">
        <f t="shared" si="235"/>
        <v>0.20200373532404714</v>
      </c>
      <c r="L5004">
        <f t="shared" si="236"/>
        <v>0</v>
      </c>
    </row>
    <row r="5005" spans="2:12" x14ac:dyDescent="0.35">
      <c r="B5005" s="30">
        <v>41117</v>
      </c>
      <c r="C5005" s="31" t="s">
        <v>62</v>
      </c>
      <c r="D5005" s="32">
        <v>2.1664859596419911E-4</v>
      </c>
      <c r="E5005" s="32">
        <v>0.11603649675528288</v>
      </c>
      <c r="F5005">
        <v>0</v>
      </c>
      <c r="G5005">
        <f>(D5005*Ergebnis!$C$2*Ergebnis!$C$6)</f>
        <v>1.4212147895251461</v>
      </c>
      <c r="H5005">
        <f>Ergebnis!$C$3/1000*Eigenverbrauch!E5005</f>
        <v>0.34810949026584864</v>
      </c>
      <c r="I5005">
        <f>Ergebnis!$C$4/1000*Eigenverbrauch!F5005</f>
        <v>0</v>
      </c>
      <c r="J5005">
        <f t="shared" si="234"/>
        <v>0.29589306672597132</v>
      </c>
      <c r="K5005">
        <f t="shared" si="235"/>
        <v>1.1253217227991748</v>
      </c>
      <c r="L5005">
        <f t="shared" si="236"/>
        <v>0</v>
      </c>
    </row>
    <row r="5006" spans="2:12" x14ac:dyDescent="0.35">
      <c r="B5006" s="30">
        <v>41117</v>
      </c>
      <c r="C5006" s="31" t="s">
        <v>63</v>
      </c>
      <c r="D5006" s="32">
        <v>3.9539453386875956E-4</v>
      </c>
      <c r="E5006" s="32">
        <v>0.11392920322783533</v>
      </c>
      <c r="F5006">
        <v>0</v>
      </c>
      <c r="G5006">
        <f>(D5006*Ergebnis!$C$2*Ergebnis!$C$6)</f>
        <v>2.5937881421790627</v>
      </c>
      <c r="H5006">
        <f>Ergebnis!$C$3/1000*Eigenverbrauch!E5006</f>
        <v>0.34178760968350597</v>
      </c>
      <c r="I5006">
        <f>Ergebnis!$C$4/1000*Eigenverbrauch!F5006</f>
        <v>0</v>
      </c>
      <c r="J5006">
        <f t="shared" si="234"/>
        <v>0.29051946823098007</v>
      </c>
      <c r="K5006">
        <f t="shared" si="235"/>
        <v>2.3032686739480828</v>
      </c>
      <c r="L5006">
        <f t="shared" si="236"/>
        <v>0</v>
      </c>
    </row>
    <row r="5007" spans="2:12" x14ac:dyDescent="0.35">
      <c r="B5007" s="30">
        <v>41117</v>
      </c>
      <c r="C5007" s="31" t="s">
        <v>64</v>
      </c>
      <c r="D5007" s="32">
        <v>5.9192829569100676E-4</v>
      </c>
      <c r="E5007" s="32">
        <v>0.11807007322616038</v>
      </c>
      <c r="F5007">
        <v>0</v>
      </c>
      <c r="G5007">
        <f>(D5007*Ergebnis!$C$2*Ergebnis!$C$6)</f>
        <v>3.8830496197330042</v>
      </c>
      <c r="H5007">
        <f>Ergebnis!$C$3/1000*Eigenverbrauch!E5007</f>
        <v>0.35421021967848115</v>
      </c>
      <c r="I5007">
        <f>Ergebnis!$C$4/1000*Eigenverbrauch!F5007</f>
        <v>0</v>
      </c>
      <c r="J5007">
        <f t="shared" si="234"/>
        <v>0.30107868672670896</v>
      </c>
      <c r="K5007">
        <f t="shared" si="235"/>
        <v>3.5819709330062954</v>
      </c>
      <c r="L5007">
        <f t="shared" si="236"/>
        <v>0</v>
      </c>
    </row>
    <row r="5008" spans="2:12" x14ac:dyDescent="0.35">
      <c r="B5008" s="30">
        <v>41117</v>
      </c>
      <c r="C5008" s="31" t="s">
        <v>65</v>
      </c>
      <c r="D5008" s="32">
        <v>6.1099137379939255E-4</v>
      </c>
      <c r="E5008" s="32">
        <v>0.12375659041111427</v>
      </c>
      <c r="F5008">
        <v>0</v>
      </c>
      <c r="G5008">
        <f>(D5008*Ergebnis!$C$2*Ergebnis!$C$6)</f>
        <v>4.0081034121240151</v>
      </c>
      <c r="H5008">
        <f>Ergebnis!$C$3/1000*Eigenverbrauch!E5008</f>
        <v>0.37126977123334282</v>
      </c>
      <c r="I5008">
        <f>Ergebnis!$C$4/1000*Eigenverbrauch!F5008</f>
        <v>0</v>
      </c>
      <c r="J5008">
        <f t="shared" si="234"/>
        <v>0.3155793055483414</v>
      </c>
      <c r="K5008">
        <f t="shared" si="235"/>
        <v>3.6925241065756738</v>
      </c>
      <c r="L5008">
        <f t="shared" si="236"/>
        <v>0</v>
      </c>
    </row>
    <row r="5009" spans="2:12" x14ac:dyDescent="0.35">
      <c r="B5009" s="30">
        <v>41117</v>
      </c>
      <c r="C5009" s="31" t="s">
        <v>66</v>
      </c>
      <c r="D5009" s="32">
        <v>5.8737945084583339E-4</v>
      </c>
      <c r="E5009" s="32">
        <v>0.12177561738195655</v>
      </c>
      <c r="F5009">
        <v>0</v>
      </c>
      <c r="G5009">
        <f>(D5009*Ergebnis!$C$2*Ergebnis!$C$6)</f>
        <v>3.8532091975486669</v>
      </c>
      <c r="H5009">
        <f>Ergebnis!$C$3/1000*Eigenverbrauch!E5009</f>
        <v>0.36532685214586968</v>
      </c>
      <c r="I5009">
        <f>Ergebnis!$C$4/1000*Eigenverbrauch!F5009</f>
        <v>0</v>
      </c>
      <c r="J5009">
        <f t="shared" si="234"/>
        <v>0.31052782432398923</v>
      </c>
      <c r="K5009">
        <f t="shared" si="235"/>
        <v>3.5426813732246778</v>
      </c>
      <c r="L5009">
        <f t="shared" si="236"/>
        <v>0</v>
      </c>
    </row>
    <row r="5010" spans="2:12" x14ac:dyDescent="0.35">
      <c r="B5010" s="30">
        <v>41117</v>
      </c>
      <c r="C5010" s="31" t="s">
        <v>67</v>
      </c>
      <c r="D5010" s="32">
        <v>4.7645863015586751E-4</v>
      </c>
      <c r="E5010" s="32">
        <v>0.11520360115594024</v>
      </c>
      <c r="F5010">
        <v>0</v>
      </c>
      <c r="G5010">
        <f>(D5010*Ergebnis!$C$2*Ergebnis!$C$6)</f>
        <v>3.125568613822491</v>
      </c>
      <c r="H5010">
        <f>Ergebnis!$C$3/1000*Eigenverbrauch!E5010</f>
        <v>0.34561080346782069</v>
      </c>
      <c r="I5010">
        <f>Ergebnis!$C$4/1000*Eigenverbrauch!F5010</f>
        <v>0</v>
      </c>
      <c r="J5010">
        <f t="shared" si="234"/>
        <v>0.29376918294764759</v>
      </c>
      <c r="K5010">
        <f t="shared" si="235"/>
        <v>2.8317994308748435</v>
      </c>
      <c r="L5010">
        <f t="shared" si="236"/>
        <v>0</v>
      </c>
    </row>
    <row r="5011" spans="2:12" x14ac:dyDescent="0.35">
      <c r="B5011" s="30">
        <v>41117</v>
      </c>
      <c r="C5011" s="31" t="s">
        <v>68</v>
      </c>
      <c r="D5011" s="32">
        <v>5.7517908085646648E-4</v>
      </c>
      <c r="E5011" s="32">
        <v>0.11057956805588094</v>
      </c>
      <c r="F5011">
        <v>0</v>
      </c>
      <c r="G5011">
        <f>(D5011*Ergebnis!$C$2*Ergebnis!$C$6)</f>
        <v>3.7731747704184202</v>
      </c>
      <c r="H5011">
        <f>Ergebnis!$C$3/1000*Eigenverbrauch!E5011</f>
        <v>0.33173870416764284</v>
      </c>
      <c r="I5011">
        <f>Ergebnis!$C$4/1000*Eigenverbrauch!F5011</f>
        <v>0</v>
      </c>
      <c r="J5011">
        <f t="shared" si="234"/>
        <v>0.28197789854249639</v>
      </c>
      <c r="K5011">
        <f t="shared" si="235"/>
        <v>3.4911968718759239</v>
      </c>
      <c r="L5011">
        <f t="shared" si="236"/>
        <v>0</v>
      </c>
    </row>
    <row r="5012" spans="2:12" x14ac:dyDescent="0.35">
      <c r="B5012" s="30">
        <v>41117</v>
      </c>
      <c r="C5012" s="31" t="s">
        <v>69</v>
      </c>
      <c r="D5012" s="32">
        <v>4.0474201561707836E-4</v>
      </c>
      <c r="E5012" s="32">
        <v>0.10901168374016587</v>
      </c>
      <c r="F5012">
        <v>0</v>
      </c>
      <c r="G5012">
        <f>(D5012*Ergebnis!$C$2*Ergebnis!$C$6)</f>
        <v>2.6551076224480341</v>
      </c>
      <c r="H5012">
        <f>Ergebnis!$C$3/1000*Eigenverbrauch!E5012</f>
        <v>0.32703505122049759</v>
      </c>
      <c r="I5012">
        <f>Ergebnis!$C$4/1000*Eigenverbrauch!F5012</f>
        <v>0</v>
      </c>
      <c r="J5012">
        <f t="shared" si="234"/>
        <v>0.27797979353742291</v>
      </c>
      <c r="K5012">
        <f t="shared" si="235"/>
        <v>2.377127828910611</v>
      </c>
      <c r="L5012">
        <f t="shared" si="236"/>
        <v>0</v>
      </c>
    </row>
    <row r="5013" spans="2:12" x14ac:dyDescent="0.35">
      <c r="B5013" s="30">
        <v>41117</v>
      </c>
      <c r="C5013" s="31" t="s">
        <v>70</v>
      </c>
      <c r="D5013" s="32">
        <v>2.6353062116040848E-4</v>
      </c>
      <c r="E5013" s="32">
        <v>0.11644647151839617</v>
      </c>
      <c r="F5013">
        <v>0</v>
      </c>
      <c r="G5013">
        <f>(D5013*Ergebnis!$C$2*Ergebnis!$C$6)</f>
        <v>1.7287608748122796</v>
      </c>
      <c r="H5013">
        <f>Ergebnis!$C$3/1000*Eigenverbrauch!E5013</f>
        <v>0.34933941455518852</v>
      </c>
      <c r="I5013">
        <f>Ergebnis!$C$4/1000*Eigenverbrauch!F5013</f>
        <v>0</v>
      </c>
      <c r="J5013">
        <f t="shared" si="234"/>
        <v>0.29693850237191022</v>
      </c>
      <c r="K5013">
        <f t="shared" si="235"/>
        <v>1.4318223724403694</v>
      </c>
      <c r="L5013">
        <f t="shared" si="236"/>
        <v>0</v>
      </c>
    </row>
    <row r="5014" spans="2:12" x14ac:dyDescent="0.35">
      <c r="B5014" s="30">
        <v>41117</v>
      </c>
      <c r="C5014" s="31" t="s">
        <v>71</v>
      </c>
      <c r="D5014" s="32">
        <v>9.3632580888222954E-5</v>
      </c>
      <c r="E5014" s="32">
        <v>0.13281735756405599</v>
      </c>
      <c r="F5014">
        <v>0</v>
      </c>
      <c r="G5014">
        <f>(D5014*Ergebnis!$C$2*Ergebnis!$C$6)</f>
        <v>0.61422973062674258</v>
      </c>
      <c r="H5014">
        <f>Ergebnis!$C$3/1000*Eigenverbrauch!E5014</f>
        <v>0.39845207269216798</v>
      </c>
      <c r="I5014">
        <f>Ergebnis!$C$4/1000*Eigenverbrauch!F5014</f>
        <v>0</v>
      </c>
      <c r="J5014">
        <f t="shared" si="234"/>
        <v>0.33868426178834277</v>
      </c>
      <c r="K5014">
        <f t="shared" si="235"/>
        <v>0.27554546883839981</v>
      </c>
      <c r="L5014">
        <f t="shared" si="236"/>
        <v>0</v>
      </c>
    </row>
    <row r="5015" spans="2:12" x14ac:dyDescent="0.35">
      <c r="B5015" s="30">
        <v>41117</v>
      </c>
      <c r="C5015" s="31" t="s">
        <v>72</v>
      </c>
      <c r="D5015" s="32">
        <v>5.918757078893285E-5</v>
      </c>
      <c r="E5015" s="32">
        <v>0.13870609611315737</v>
      </c>
      <c r="F5015">
        <v>0</v>
      </c>
      <c r="G5015">
        <f>(D5015*Ergebnis!$C$2*Ergebnis!$C$6)</f>
        <v>0.38827046437539947</v>
      </c>
      <c r="H5015">
        <f>Ergebnis!$C$3/1000*Eigenverbrauch!E5015</f>
        <v>0.41611828833947212</v>
      </c>
      <c r="I5015">
        <f>Ergebnis!$C$4/1000*Eigenverbrauch!F5015</f>
        <v>0</v>
      </c>
      <c r="J5015">
        <f t="shared" si="234"/>
        <v>0.33002989471908956</v>
      </c>
      <c r="K5015">
        <f t="shared" si="235"/>
        <v>5.8240569656309915E-2</v>
      </c>
      <c r="L5015">
        <f t="shared" si="236"/>
        <v>0</v>
      </c>
    </row>
    <row r="5016" spans="2:12" x14ac:dyDescent="0.35">
      <c r="B5016" s="30">
        <v>41117</v>
      </c>
      <c r="C5016" s="31" t="s">
        <v>73</v>
      </c>
      <c r="D5016" s="32">
        <v>1.64731288757292E-5</v>
      </c>
      <c r="E5016" s="32">
        <v>0.14634644350551015</v>
      </c>
      <c r="F5016">
        <v>0</v>
      </c>
      <c r="G5016">
        <f>(D5016*Ergebnis!$C$2*Ergebnis!$C$6)</f>
        <v>0.10806372542478355</v>
      </c>
      <c r="H5016">
        <f>Ergebnis!$C$3/1000*Eigenverbrauch!E5016</f>
        <v>0.43903933051653043</v>
      </c>
      <c r="I5016">
        <f>Ergebnis!$C$4/1000*Eigenverbrauch!F5016</f>
        <v>0</v>
      </c>
      <c r="J5016">
        <f t="shared" si="234"/>
        <v>9.1854166611066018E-2</v>
      </c>
      <c r="K5016">
        <f t="shared" si="235"/>
        <v>1.6209558813717537E-2</v>
      </c>
      <c r="L5016">
        <f t="shared" si="236"/>
        <v>0</v>
      </c>
    </row>
    <row r="5017" spans="2:12" x14ac:dyDescent="0.35">
      <c r="B5017" s="30">
        <v>41117</v>
      </c>
      <c r="C5017" s="31" t="s">
        <v>74</v>
      </c>
      <c r="D5017" s="32">
        <v>0</v>
      </c>
      <c r="E5017" s="32">
        <v>0.14327986092292191</v>
      </c>
      <c r="F5017">
        <v>0</v>
      </c>
      <c r="G5017">
        <f>(D5017*Ergebnis!$C$2*Ergebnis!$C$6)</f>
        <v>0</v>
      </c>
      <c r="H5017">
        <f>Ergebnis!$C$3/1000*Eigenverbrauch!E5017</f>
        <v>0.42983958276876577</v>
      </c>
      <c r="I5017">
        <f>Ergebnis!$C$4/1000*Eigenverbrauch!F5017</f>
        <v>0</v>
      </c>
      <c r="J5017">
        <f t="shared" si="234"/>
        <v>0</v>
      </c>
      <c r="K5017">
        <f t="shared" si="235"/>
        <v>0</v>
      </c>
      <c r="L5017">
        <f t="shared" si="236"/>
        <v>0</v>
      </c>
    </row>
    <row r="5018" spans="2:12" x14ac:dyDescent="0.35">
      <c r="B5018" s="30">
        <v>41117</v>
      </c>
      <c r="C5018" s="31" t="s">
        <v>75</v>
      </c>
      <c r="D5018" s="32">
        <v>0</v>
      </c>
      <c r="E5018" s="32">
        <v>0.12506211812177023</v>
      </c>
      <c r="F5018">
        <v>0</v>
      </c>
      <c r="G5018">
        <f>(D5018*Ergebnis!$C$2*Ergebnis!$C$6)</f>
        <v>0</v>
      </c>
      <c r="H5018">
        <f>Ergebnis!$C$3/1000*Eigenverbrauch!E5018</f>
        <v>0.37518635436531067</v>
      </c>
      <c r="I5018">
        <f>Ergebnis!$C$4/1000*Eigenverbrauch!F5018</f>
        <v>0</v>
      </c>
      <c r="J5018">
        <f t="shared" si="234"/>
        <v>0</v>
      </c>
      <c r="K5018">
        <f t="shared" si="235"/>
        <v>0</v>
      </c>
      <c r="L5018">
        <f t="shared" si="236"/>
        <v>0</v>
      </c>
    </row>
    <row r="5019" spans="2:12" x14ac:dyDescent="0.35">
      <c r="B5019" s="30">
        <v>41117</v>
      </c>
      <c r="C5019" s="31" t="s">
        <v>76</v>
      </c>
      <c r="D5019" s="32">
        <v>0</v>
      </c>
      <c r="E5019" s="32">
        <v>9.8434261738431186E-2</v>
      </c>
      <c r="F5019">
        <v>0</v>
      </c>
      <c r="G5019">
        <f>(D5019*Ergebnis!$C$2*Ergebnis!$C$6)</f>
        <v>0</v>
      </c>
      <c r="H5019">
        <f>Ergebnis!$C$3/1000*Eigenverbrauch!E5019</f>
        <v>0.29530278521529357</v>
      </c>
      <c r="I5019">
        <f>Ergebnis!$C$4/1000*Eigenverbrauch!F5019</f>
        <v>0</v>
      </c>
      <c r="J5019">
        <f t="shared" si="234"/>
        <v>0</v>
      </c>
      <c r="K5019">
        <f t="shared" si="235"/>
        <v>0</v>
      </c>
      <c r="L5019">
        <f t="shared" si="236"/>
        <v>0</v>
      </c>
    </row>
    <row r="5020" spans="2:12" x14ac:dyDescent="0.35">
      <c r="B5020" s="30">
        <v>41118</v>
      </c>
      <c r="C5020" s="31" t="s">
        <v>53</v>
      </c>
      <c r="D5020" s="32">
        <v>0</v>
      </c>
      <c r="E5020" s="32">
        <v>7.7564920069687487E-2</v>
      </c>
      <c r="F5020">
        <v>0</v>
      </c>
      <c r="G5020">
        <f>(D5020*Ergebnis!$C$2*Ergebnis!$C$6)</f>
        <v>0</v>
      </c>
      <c r="H5020">
        <f>Ergebnis!$C$3/1000*Eigenverbrauch!E5020</f>
        <v>0.23269476020906246</v>
      </c>
      <c r="I5020">
        <f>Ergebnis!$C$4/1000*Eigenverbrauch!F5020</f>
        <v>0</v>
      </c>
      <c r="J5020">
        <f t="shared" si="234"/>
        <v>0</v>
      </c>
      <c r="K5020">
        <f t="shared" si="235"/>
        <v>0</v>
      </c>
      <c r="L5020">
        <f t="shared" si="236"/>
        <v>0</v>
      </c>
    </row>
    <row r="5021" spans="2:12" x14ac:dyDescent="0.35">
      <c r="B5021" s="30">
        <v>41118</v>
      </c>
      <c r="C5021" s="31" t="s">
        <v>54</v>
      </c>
      <c r="D5021" s="32">
        <v>0</v>
      </c>
      <c r="E5021" s="32">
        <v>7.0652547562002788E-2</v>
      </c>
      <c r="F5021">
        <v>0</v>
      </c>
      <c r="G5021">
        <f>(D5021*Ergebnis!$C$2*Ergebnis!$C$6)</f>
        <v>0</v>
      </c>
      <c r="H5021">
        <f>Ergebnis!$C$3/1000*Eigenverbrauch!E5021</f>
        <v>0.21195764268600836</v>
      </c>
      <c r="I5021">
        <f>Ergebnis!$C$4/1000*Eigenverbrauch!F5021</f>
        <v>0</v>
      </c>
      <c r="J5021">
        <f t="shared" si="234"/>
        <v>0</v>
      </c>
      <c r="K5021">
        <f t="shared" si="235"/>
        <v>0</v>
      </c>
      <c r="L5021">
        <f t="shared" si="236"/>
        <v>0</v>
      </c>
    </row>
    <row r="5022" spans="2:12" x14ac:dyDescent="0.35">
      <c r="B5022" s="30">
        <v>41118</v>
      </c>
      <c r="C5022" s="31" t="s">
        <v>55</v>
      </c>
      <c r="D5022" s="32">
        <v>0</v>
      </c>
      <c r="E5022" s="32">
        <v>6.8412342905065524E-2</v>
      </c>
      <c r="F5022">
        <v>0</v>
      </c>
      <c r="G5022">
        <f>(D5022*Ergebnis!$C$2*Ergebnis!$C$6)</f>
        <v>0</v>
      </c>
      <c r="H5022">
        <f>Ergebnis!$C$3/1000*Eigenverbrauch!E5022</f>
        <v>0.20523702871519656</v>
      </c>
      <c r="I5022">
        <f>Ergebnis!$C$4/1000*Eigenverbrauch!F5022</f>
        <v>0</v>
      </c>
      <c r="J5022">
        <f t="shared" si="234"/>
        <v>0</v>
      </c>
      <c r="K5022">
        <f t="shared" si="235"/>
        <v>0</v>
      </c>
      <c r="L5022">
        <f t="shared" si="236"/>
        <v>0</v>
      </c>
    </row>
    <row r="5023" spans="2:12" x14ac:dyDescent="0.35">
      <c r="B5023" s="30">
        <v>41118</v>
      </c>
      <c r="C5023" s="31" t="s">
        <v>56</v>
      </c>
      <c r="D5023" s="32">
        <v>0</v>
      </c>
      <c r="E5023" s="32">
        <v>6.8349441089423632E-2</v>
      </c>
      <c r="F5023">
        <v>0</v>
      </c>
      <c r="G5023">
        <f>(D5023*Ergebnis!$C$2*Ergebnis!$C$6)</f>
        <v>0</v>
      </c>
      <c r="H5023">
        <f>Ergebnis!$C$3/1000*Eigenverbrauch!E5023</f>
        <v>0.20504832326827088</v>
      </c>
      <c r="I5023">
        <f>Ergebnis!$C$4/1000*Eigenverbrauch!F5023</f>
        <v>0</v>
      </c>
      <c r="J5023">
        <f t="shared" si="234"/>
        <v>0</v>
      </c>
      <c r="K5023">
        <f t="shared" si="235"/>
        <v>0</v>
      </c>
      <c r="L5023">
        <f t="shared" si="236"/>
        <v>0</v>
      </c>
    </row>
    <row r="5024" spans="2:12" x14ac:dyDescent="0.35">
      <c r="B5024" s="30">
        <v>41118</v>
      </c>
      <c r="C5024" s="31" t="s">
        <v>57</v>
      </c>
      <c r="D5024" s="32">
        <v>0</v>
      </c>
      <c r="E5024" s="32">
        <v>7.0883291415507518E-2</v>
      </c>
      <c r="F5024">
        <v>0</v>
      </c>
      <c r="G5024">
        <f>(D5024*Ergebnis!$C$2*Ergebnis!$C$6)</f>
        <v>0</v>
      </c>
      <c r="H5024">
        <f>Ergebnis!$C$3/1000*Eigenverbrauch!E5024</f>
        <v>0.21264987424652254</v>
      </c>
      <c r="I5024">
        <f>Ergebnis!$C$4/1000*Eigenverbrauch!F5024</f>
        <v>0</v>
      </c>
      <c r="J5024">
        <f t="shared" si="234"/>
        <v>0</v>
      </c>
      <c r="K5024">
        <f t="shared" si="235"/>
        <v>0</v>
      </c>
      <c r="L5024">
        <f t="shared" si="236"/>
        <v>0</v>
      </c>
    </row>
    <row r="5025" spans="2:12" x14ac:dyDescent="0.35">
      <c r="B5025" s="30">
        <v>41118</v>
      </c>
      <c r="C5025" s="31" t="s">
        <v>58</v>
      </c>
      <c r="D5025" s="32">
        <v>0</v>
      </c>
      <c r="E5025" s="32">
        <v>8.1205294495551472E-2</v>
      </c>
      <c r="F5025">
        <v>0</v>
      </c>
      <c r="G5025">
        <f>(D5025*Ergebnis!$C$2*Ergebnis!$C$6)</f>
        <v>0</v>
      </c>
      <c r="H5025">
        <f>Ergebnis!$C$3/1000*Eigenverbrauch!E5025</f>
        <v>0.24361588348665442</v>
      </c>
      <c r="I5025">
        <f>Ergebnis!$C$4/1000*Eigenverbrauch!F5025</f>
        <v>0</v>
      </c>
      <c r="J5025">
        <f t="shared" si="234"/>
        <v>0</v>
      </c>
      <c r="K5025">
        <f t="shared" si="235"/>
        <v>0</v>
      </c>
      <c r="L5025">
        <f t="shared" si="236"/>
        <v>0</v>
      </c>
    </row>
    <row r="5026" spans="2:12" x14ac:dyDescent="0.35">
      <c r="B5026" s="30">
        <v>41118</v>
      </c>
      <c r="C5026" s="31" t="s">
        <v>59</v>
      </c>
      <c r="D5026" s="32">
        <v>6.4288587551728481E-6</v>
      </c>
      <c r="E5026" s="32">
        <v>0.10125774464089202</v>
      </c>
      <c r="F5026">
        <v>0</v>
      </c>
      <c r="G5026">
        <f>(D5026*Ergebnis!$C$2*Ergebnis!$C$6)</f>
        <v>4.2173313433933886E-2</v>
      </c>
      <c r="H5026">
        <f>Ergebnis!$C$3/1000*Eigenverbrauch!E5026</f>
        <v>0.30377323392267608</v>
      </c>
      <c r="I5026">
        <f>Ergebnis!$C$4/1000*Eigenverbrauch!F5026</f>
        <v>0</v>
      </c>
      <c r="J5026">
        <f t="shared" si="234"/>
        <v>3.5847316418843804E-2</v>
      </c>
      <c r="K5026">
        <f t="shared" si="235"/>
        <v>6.3259970150900818E-3</v>
      </c>
      <c r="L5026">
        <f t="shared" si="236"/>
        <v>0</v>
      </c>
    </row>
    <row r="5027" spans="2:12" x14ac:dyDescent="0.35">
      <c r="B5027" s="30">
        <v>41118</v>
      </c>
      <c r="C5027" s="31" t="s">
        <v>60</v>
      </c>
      <c r="D5027" s="32">
        <v>4.9090712866698193E-5</v>
      </c>
      <c r="E5027" s="32">
        <v>0.12850016427160893</v>
      </c>
      <c r="F5027">
        <v>0</v>
      </c>
      <c r="G5027">
        <f>(D5027*Ergebnis!$C$2*Ergebnis!$C$6)</f>
        <v>0.32203507640554013</v>
      </c>
      <c r="H5027">
        <f>Ergebnis!$C$3/1000*Eigenverbrauch!E5027</f>
        <v>0.38550049281482679</v>
      </c>
      <c r="I5027">
        <f>Ergebnis!$C$4/1000*Eigenverbrauch!F5027</f>
        <v>0</v>
      </c>
      <c r="J5027">
        <f t="shared" si="234"/>
        <v>0.2737298149447091</v>
      </c>
      <c r="K5027">
        <f t="shared" si="235"/>
        <v>4.8305261460831028E-2</v>
      </c>
      <c r="L5027">
        <f t="shared" si="236"/>
        <v>0</v>
      </c>
    </row>
    <row r="5028" spans="2:12" x14ac:dyDescent="0.35">
      <c r="B5028" s="30">
        <v>41118</v>
      </c>
      <c r="C5028" s="31" t="s">
        <v>61</v>
      </c>
      <c r="D5028" s="32">
        <v>9.1607950523608193E-5</v>
      </c>
      <c r="E5028" s="32">
        <v>0.15019825881052862</v>
      </c>
      <c r="F5028">
        <v>0</v>
      </c>
      <c r="G5028">
        <f>(D5028*Ergebnis!$C$2*Ergebnis!$C$6)</f>
        <v>0.60094815543486979</v>
      </c>
      <c r="H5028">
        <f>Ergebnis!$C$3/1000*Eigenverbrauch!E5028</f>
        <v>0.45059477643158585</v>
      </c>
      <c r="I5028">
        <f>Ergebnis!$C$4/1000*Eigenverbrauch!F5028</f>
        <v>0</v>
      </c>
      <c r="J5028">
        <f t="shared" si="234"/>
        <v>0.38300555996684799</v>
      </c>
      <c r="K5028">
        <f t="shared" si="235"/>
        <v>0.2179425954680218</v>
      </c>
      <c r="L5028">
        <f t="shared" si="236"/>
        <v>0</v>
      </c>
    </row>
    <row r="5029" spans="2:12" x14ac:dyDescent="0.35">
      <c r="B5029" s="30">
        <v>41118</v>
      </c>
      <c r="C5029" s="31" t="s">
        <v>62</v>
      </c>
      <c r="D5029" s="32">
        <v>1.9031525427378764E-4</v>
      </c>
      <c r="E5029" s="32">
        <v>0.16633985575145921</v>
      </c>
      <c r="F5029">
        <v>0</v>
      </c>
      <c r="G5029">
        <f>(D5029*Ergebnis!$C$2*Ergebnis!$C$6)</f>
        <v>1.2484680680360469</v>
      </c>
      <c r="H5029">
        <f>Ergebnis!$C$3/1000*Eigenverbrauch!E5029</f>
        <v>0.49901956725437763</v>
      </c>
      <c r="I5029">
        <f>Ergebnis!$C$4/1000*Eigenverbrauch!F5029</f>
        <v>0</v>
      </c>
      <c r="J5029">
        <f t="shared" si="234"/>
        <v>0.42416663216622097</v>
      </c>
      <c r="K5029">
        <f t="shared" si="235"/>
        <v>0.82430143586982596</v>
      </c>
      <c r="L5029">
        <f t="shared" si="236"/>
        <v>0</v>
      </c>
    </row>
    <row r="5030" spans="2:12" x14ac:dyDescent="0.35">
      <c r="B5030" s="30">
        <v>41118</v>
      </c>
      <c r="C5030" s="31" t="s">
        <v>63</v>
      </c>
      <c r="D5030" s="32">
        <v>3.0816451783487029E-4</v>
      </c>
      <c r="E5030" s="32">
        <v>0.17003139414484497</v>
      </c>
      <c r="F5030">
        <v>0</v>
      </c>
      <c r="G5030">
        <f>(D5030*Ergebnis!$C$2*Ergebnis!$C$6)</f>
        <v>2.0215592369967492</v>
      </c>
      <c r="H5030">
        <f>Ergebnis!$C$3/1000*Eigenverbrauch!E5030</f>
        <v>0.51009418243453486</v>
      </c>
      <c r="I5030">
        <f>Ergebnis!$C$4/1000*Eigenverbrauch!F5030</f>
        <v>0</v>
      </c>
      <c r="J5030">
        <f t="shared" si="234"/>
        <v>0.4335800550693546</v>
      </c>
      <c r="K5030">
        <f t="shared" si="235"/>
        <v>1.5879791819273947</v>
      </c>
      <c r="L5030">
        <f t="shared" si="236"/>
        <v>0</v>
      </c>
    </row>
    <row r="5031" spans="2:12" x14ac:dyDescent="0.35">
      <c r="B5031" s="30">
        <v>41118</v>
      </c>
      <c r="C5031" s="31" t="s">
        <v>64</v>
      </c>
      <c r="D5031" s="32">
        <v>2.2994016283839084E-4</v>
      </c>
      <c r="E5031" s="32">
        <v>0.16766427755048188</v>
      </c>
      <c r="F5031">
        <v>0</v>
      </c>
      <c r="G5031">
        <f>(D5031*Ergebnis!$C$2*Ergebnis!$C$6)</f>
        <v>1.5084074682198438</v>
      </c>
      <c r="H5031">
        <f>Ergebnis!$C$3/1000*Eigenverbrauch!E5031</f>
        <v>0.50299283265144568</v>
      </c>
      <c r="I5031">
        <f>Ergebnis!$C$4/1000*Eigenverbrauch!F5031</f>
        <v>0</v>
      </c>
      <c r="J5031">
        <f t="shared" si="234"/>
        <v>0.4275439077537288</v>
      </c>
      <c r="K5031">
        <f t="shared" si="235"/>
        <v>1.080863560466115</v>
      </c>
      <c r="L5031">
        <f t="shared" si="236"/>
        <v>0</v>
      </c>
    </row>
    <row r="5032" spans="2:12" x14ac:dyDescent="0.35">
      <c r="B5032" s="30">
        <v>41118</v>
      </c>
      <c r="C5032" s="31" t="s">
        <v>65</v>
      </c>
      <c r="D5032" s="32">
        <v>2.3384480711300502E-4</v>
      </c>
      <c r="E5032" s="32">
        <v>0.16149893910692956</v>
      </c>
      <c r="F5032">
        <v>0</v>
      </c>
      <c r="G5032">
        <f>(D5032*Ergebnis!$C$2*Ergebnis!$C$6)</f>
        <v>1.5340219346613129</v>
      </c>
      <c r="H5032">
        <f>Ergebnis!$C$3/1000*Eigenverbrauch!E5032</f>
        <v>0.48449681732078864</v>
      </c>
      <c r="I5032">
        <f>Ergebnis!$C$4/1000*Eigenverbrauch!F5032</f>
        <v>0</v>
      </c>
      <c r="J5032">
        <f t="shared" si="234"/>
        <v>0.41182229472267035</v>
      </c>
      <c r="K5032">
        <f t="shared" si="235"/>
        <v>1.1221996399386425</v>
      </c>
      <c r="L5032">
        <f t="shared" si="236"/>
        <v>0</v>
      </c>
    </row>
    <row r="5033" spans="2:12" x14ac:dyDescent="0.35">
      <c r="B5033" s="30">
        <v>41118</v>
      </c>
      <c r="C5033" s="31" t="s">
        <v>66</v>
      </c>
      <c r="D5033" s="32">
        <v>3.4065063232164352E-4</v>
      </c>
      <c r="E5033" s="32">
        <v>0.14963383554198595</v>
      </c>
      <c r="F5033">
        <v>0</v>
      </c>
      <c r="G5033">
        <f>(D5033*Ergebnis!$C$2*Ergebnis!$C$6)</f>
        <v>2.2346681480299813</v>
      </c>
      <c r="H5033">
        <f>Ergebnis!$C$3/1000*Eigenverbrauch!E5033</f>
        <v>0.44890150662595785</v>
      </c>
      <c r="I5033">
        <f>Ergebnis!$C$4/1000*Eigenverbrauch!F5033</f>
        <v>0</v>
      </c>
      <c r="J5033">
        <f t="shared" si="234"/>
        <v>0.38156628063206416</v>
      </c>
      <c r="K5033">
        <f t="shared" si="235"/>
        <v>1.8531018673979172</v>
      </c>
      <c r="L5033">
        <f t="shared" si="236"/>
        <v>0</v>
      </c>
    </row>
    <row r="5034" spans="2:12" x14ac:dyDescent="0.35">
      <c r="B5034" s="30">
        <v>41118</v>
      </c>
      <c r="C5034" s="31" t="s">
        <v>67</v>
      </c>
      <c r="D5034" s="32">
        <v>5.0807704591494872E-4</v>
      </c>
      <c r="E5034" s="32">
        <v>0.13789085310488594</v>
      </c>
      <c r="F5034">
        <v>0</v>
      </c>
      <c r="G5034">
        <f>(D5034*Ergebnis!$C$2*Ergebnis!$C$6)</f>
        <v>3.3329854212020638</v>
      </c>
      <c r="H5034">
        <f>Ergebnis!$C$3/1000*Eigenverbrauch!E5034</f>
        <v>0.41367255931465785</v>
      </c>
      <c r="I5034">
        <f>Ergebnis!$C$4/1000*Eigenverbrauch!F5034</f>
        <v>0</v>
      </c>
      <c r="J5034">
        <f t="shared" si="234"/>
        <v>0.35162167541745915</v>
      </c>
      <c r="K5034">
        <f t="shared" si="235"/>
        <v>2.9813637457846047</v>
      </c>
      <c r="L5034">
        <f t="shared" si="236"/>
        <v>0</v>
      </c>
    </row>
    <row r="5035" spans="2:12" x14ac:dyDescent="0.35">
      <c r="B5035" s="30">
        <v>41118</v>
      </c>
      <c r="C5035" s="31" t="s">
        <v>68</v>
      </c>
      <c r="D5035" s="32">
        <v>5.4976602569542531E-4</v>
      </c>
      <c r="E5035" s="32">
        <v>0.12808346261394712</v>
      </c>
      <c r="F5035">
        <v>0</v>
      </c>
      <c r="G5035">
        <f>(D5035*Ergebnis!$C$2*Ergebnis!$C$6)</f>
        <v>3.60646512856199</v>
      </c>
      <c r="H5035">
        <f>Ergebnis!$C$3/1000*Eigenverbrauch!E5035</f>
        <v>0.3842503878418414</v>
      </c>
      <c r="I5035">
        <f>Ergebnis!$C$4/1000*Eigenverbrauch!F5035</f>
        <v>0</v>
      </c>
      <c r="J5035">
        <f t="shared" si="234"/>
        <v>0.32661282966556521</v>
      </c>
      <c r="K5035">
        <f t="shared" si="235"/>
        <v>3.2798522988964249</v>
      </c>
      <c r="L5035">
        <f t="shared" si="236"/>
        <v>0</v>
      </c>
    </row>
    <row r="5036" spans="2:12" x14ac:dyDescent="0.35">
      <c r="B5036" s="30">
        <v>41118</v>
      </c>
      <c r="C5036" s="31" t="s">
        <v>69</v>
      </c>
      <c r="D5036" s="32">
        <v>3.825499633088334E-4</v>
      </c>
      <c r="E5036" s="32">
        <v>0.126932124524646</v>
      </c>
      <c r="F5036">
        <v>0</v>
      </c>
      <c r="G5036">
        <f>(D5036*Ergebnis!$C$2*Ergebnis!$C$6)</f>
        <v>2.5095277593059473</v>
      </c>
      <c r="H5036">
        <f>Ergebnis!$C$3/1000*Eigenverbrauch!E5036</f>
        <v>0.38079637357393803</v>
      </c>
      <c r="I5036">
        <f>Ergebnis!$C$4/1000*Eigenverbrauch!F5036</f>
        <v>0</v>
      </c>
      <c r="J5036">
        <f t="shared" si="234"/>
        <v>0.32367691753784733</v>
      </c>
      <c r="K5036">
        <f t="shared" si="235"/>
        <v>2.1858508417681</v>
      </c>
      <c r="L5036">
        <f t="shared" si="236"/>
        <v>0</v>
      </c>
    </row>
    <row r="5037" spans="2:12" x14ac:dyDescent="0.35">
      <c r="B5037" s="30">
        <v>41118</v>
      </c>
      <c r="C5037" s="31" t="s">
        <v>70</v>
      </c>
      <c r="D5037" s="32">
        <v>1.8974993540574585E-4</v>
      </c>
      <c r="E5037" s="32">
        <v>0.13342571243377238</v>
      </c>
      <c r="F5037">
        <v>0</v>
      </c>
      <c r="G5037">
        <f>(D5037*Ergebnis!$C$2*Ergebnis!$C$6)</f>
        <v>1.2447595762616928</v>
      </c>
      <c r="H5037">
        <f>Ergebnis!$C$3/1000*Eigenverbrauch!E5037</f>
        <v>0.40027713730131714</v>
      </c>
      <c r="I5037">
        <f>Ergebnis!$C$4/1000*Eigenverbrauch!F5037</f>
        <v>0</v>
      </c>
      <c r="J5037">
        <f t="shared" si="234"/>
        <v>0.34023556670611954</v>
      </c>
      <c r="K5037">
        <f t="shared" si="235"/>
        <v>0.90452400955557322</v>
      </c>
      <c r="L5037">
        <f t="shared" si="236"/>
        <v>0</v>
      </c>
    </row>
    <row r="5038" spans="2:12" x14ac:dyDescent="0.35">
      <c r="B5038" s="30">
        <v>41118</v>
      </c>
      <c r="C5038" s="31" t="s">
        <v>71</v>
      </c>
      <c r="D5038" s="32">
        <v>9.1397599316894973E-5</v>
      </c>
      <c r="E5038" s="32">
        <v>0.1443263979564032</v>
      </c>
      <c r="F5038">
        <v>0</v>
      </c>
      <c r="G5038">
        <f>(D5038*Ergebnis!$C$2*Ergebnis!$C$6)</f>
        <v>0.59956825151883097</v>
      </c>
      <c r="H5038">
        <f>Ergebnis!$C$3/1000*Eigenverbrauch!E5038</f>
        <v>0.43297919386920958</v>
      </c>
      <c r="I5038">
        <f>Ergebnis!$C$4/1000*Eigenverbrauch!F5038</f>
        <v>0</v>
      </c>
      <c r="J5038">
        <f t="shared" si="234"/>
        <v>0.36803231478882814</v>
      </c>
      <c r="K5038">
        <f t="shared" si="235"/>
        <v>0.23153593673000283</v>
      </c>
      <c r="L5038">
        <f t="shared" si="236"/>
        <v>0</v>
      </c>
    </row>
    <row r="5039" spans="2:12" x14ac:dyDescent="0.35">
      <c r="B5039" s="30">
        <v>41118</v>
      </c>
      <c r="C5039" s="31" t="s">
        <v>72</v>
      </c>
      <c r="D5039" s="32">
        <v>3.3735074776632987E-5</v>
      </c>
      <c r="E5039" s="32">
        <v>0.14272460866360853</v>
      </c>
      <c r="F5039">
        <v>0</v>
      </c>
      <c r="G5039">
        <f>(D5039*Ergebnis!$C$2*Ergebnis!$C$6)</f>
        <v>0.22130209053471239</v>
      </c>
      <c r="H5039">
        <f>Ergebnis!$C$3/1000*Eigenverbrauch!E5039</f>
        <v>0.4281738259908256</v>
      </c>
      <c r="I5039">
        <f>Ergebnis!$C$4/1000*Eigenverbrauch!F5039</f>
        <v>0</v>
      </c>
      <c r="J5039">
        <f t="shared" si="234"/>
        <v>0.18810677695450553</v>
      </c>
      <c r="K5039">
        <f t="shared" si="235"/>
        <v>3.3195313580206859E-2</v>
      </c>
      <c r="L5039">
        <f t="shared" si="236"/>
        <v>0</v>
      </c>
    </row>
    <row r="5040" spans="2:12" x14ac:dyDescent="0.35">
      <c r="B5040" s="30">
        <v>41118</v>
      </c>
      <c r="C5040" s="31" t="s">
        <v>73</v>
      </c>
      <c r="D5040" s="32">
        <v>3.6022644149639274E-6</v>
      </c>
      <c r="E5040" s="32">
        <v>0.13364461471295067</v>
      </c>
      <c r="F5040">
        <v>0</v>
      </c>
      <c r="G5040">
        <f>(D5040*Ergebnis!$C$2*Ergebnis!$C$6)</f>
        <v>2.3630854562163364E-2</v>
      </c>
      <c r="H5040">
        <f>Ergebnis!$C$3/1000*Eigenverbrauch!E5040</f>
        <v>0.40093384413885202</v>
      </c>
      <c r="I5040">
        <f>Ergebnis!$C$4/1000*Eigenverbrauch!F5040</f>
        <v>0</v>
      </c>
      <c r="J5040">
        <f t="shared" si="234"/>
        <v>2.008622637783886E-2</v>
      </c>
      <c r="K5040">
        <f t="shared" si="235"/>
        <v>3.5446281843245046E-3</v>
      </c>
      <c r="L5040">
        <f t="shared" si="236"/>
        <v>0</v>
      </c>
    </row>
    <row r="5041" spans="2:12" x14ac:dyDescent="0.35">
      <c r="B5041" s="30">
        <v>41118</v>
      </c>
      <c r="C5041" s="31" t="s">
        <v>74</v>
      </c>
      <c r="D5041" s="32">
        <v>0</v>
      </c>
      <c r="E5041" s="32">
        <v>0.12537716212470457</v>
      </c>
      <c r="F5041">
        <v>0</v>
      </c>
      <c r="G5041">
        <f>(D5041*Ergebnis!$C$2*Ergebnis!$C$6)</f>
        <v>0</v>
      </c>
      <c r="H5041">
        <f>Ergebnis!$C$3/1000*Eigenverbrauch!E5041</f>
        <v>0.3761314863741137</v>
      </c>
      <c r="I5041">
        <f>Ergebnis!$C$4/1000*Eigenverbrauch!F5041</f>
        <v>0</v>
      </c>
      <c r="J5041">
        <f t="shared" si="234"/>
        <v>0</v>
      </c>
      <c r="K5041">
        <f t="shared" si="235"/>
        <v>0</v>
      </c>
      <c r="L5041">
        <f t="shared" si="236"/>
        <v>0</v>
      </c>
    </row>
    <row r="5042" spans="2:12" x14ac:dyDescent="0.35">
      <c r="B5042" s="30">
        <v>41118</v>
      </c>
      <c r="C5042" s="31" t="s">
        <v>75</v>
      </c>
      <c r="D5042" s="32">
        <v>0</v>
      </c>
      <c r="E5042" s="32">
        <v>0.11774798266313997</v>
      </c>
      <c r="F5042">
        <v>0</v>
      </c>
      <c r="G5042">
        <f>(D5042*Ergebnis!$C$2*Ergebnis!$C$6)</f>
        <v>0</v>
      </c>
      <c r="H5042">
        <f>Ergebnis!$C$3/1000*Eigenverbrauch!E5042</f>
        <v>0.35324394798941994</v>
      </c>
      <c r="I5042">
        <f>Ergebnis!$C$4/1000*Eigenverbrauch!F5042</f>
        <v>0</v>
      </c>
      <c r="J5042">
        <f t="shared" si="234"/>
        <v>0</v>
      </c>
      <c r="K5042">
        <f t="shared" si="235"/>
        <v>0</v>
      </c>
      <c r="L5042">
        <f t="shared" si="236"/>
        <v>0</v>
      </c>
    </row>
    <row r="5043" spans="2:12" x14ac:dyDescent="0.35">
      <c r="B5043" s="30">
        <v>41118</v>
      </c>
      <c r="C5043" s="31" t="s">
        <v>76</v>
      </c>
      <c r="D5043" s="32">
        <v>0</v>
      </c>
      <c r="E5043" s="32">
        <v>0.10868939553862848</v>
      </c>
      <c r="F5043">
        <v>0</v>
      </c>
      <c r="G5043">
        <f>(D5043*Ergebnis!$C$2*Ergebnis!$C$6)</f>
        <v>0</v>
      </c>
      <c r="H5043">
        <f>Ergebnis!$C$3/1000*Eigenverbrauch!E5043</f>
        <v>0.32606818661588544</v>
      </c>
      <c r="I5043">
        <f>Ergebnis!$C$4/1000*Eigenverbrauch!F5043</f>
        <v>0</v>
      </c>
      <c r="J5043">
        <f t="shared" si="234"/>
        <v>0</v>
      </c>
      <c r="K5043">
        <f t="shared" si="235"/>
        <v>0</v>
      </c>
      <c r="L5043">
        <f t="shared" si="236"/>
        <v>0</v>
      </c>
    </row>
    <row r="5044" spans="2:12" x14ac:dyDescent="0.35">
      <c r="B5044" s="30">
        <v>41119</v>
      </c>
      <c r="C5044" s="31" t="s">
        <v>53</v>
      </c>
      <c r="D5044" s="32">
        <v>0</v>
      </c>
      <c r="E5044" s="32">
        <v>9.7092449349927751E-2</v>
      </c>
      <c r="F5044">
        <v>0</v>
      </c>
      <c r="G5044">
        <f>(D5044*Ergebnis!$C$2*Ergebnis!$C$6)</f>
        <v>0</v>
      </c>
      <c r="H5044">
        <f>Ergebnis!$C$3/1000*Eigenverbrauch!E5044</f>
        <v>0.29127734804978322</v>
      </c>
      <c r="I5044">
        <f>Ergebnis!$C$4/1000*Eigenverbrauch!F5044</f>
        <v>0</v>
      </c>
      <c r="J5044">
        <f t="shared" si="234"/>
        <v>0</v>
      </c>
      <c r="K5044">
        <f t="shared" si="235"/>
        <v>0</v>
      </c>
      <c r="L5044">
        <f t="shared" si="236"/>
        <v>0</v>
      </c>
    </row>
    <row r="5045" spans="2:12" x14ac:dyDescent="0.35">
      <c r="B5045" s="30">
        <v>41119</v>
      </c>
      <c r="C5045" s="31" t="s">
        <v>54</v>
      </c>
      <c r="D5045" s="32">
        <v>0</v>
      </c>
      <c r="E5045" s="32">
        <v>8.7272812063187169E-2</v>
      </c>
      <c r="F5045">
        <v>0</v>
      </c>
      <c r="G5045">
        <f>(D5045*Ergebnis!$C$2*Ergebnis!$C$6)</f>
        <v>0</v>
      </c>
      <c r="H5045">
        <f>Ergebnis!$C$3/1000*Eigenverbrauch!E5045</f>
        <v>0.26181843618956152</v>
      </c>
      <c r="I5045">
        <f>Ergebnis!$C$4/1000*Eigenverbrauch!F5045</f>
        <v>0</v>
      </c>
      <c r="J5045">
        <f t="shared" si="234"/>
        <v>0</v>
      </c>
      <c r="K5045">
        <f t="shared" si="235"/>
        <v>0</v>
      </c>
      <c r="L5045">
        <f t="shared" si="236"/>
        <v>0</v>
      </c>
    </row>
    <row r="5046" spans="2:12" x14ac:dyDescent="0.35">
      <c r="B5046" s="30">
        <v>41119</v>
      </c>
      <c r="C5046" s="31" t="s">
        <v>55</v>
      </c>
      <c r="D5046" s="32">
        <v>0</v>
      </c>
      <c r="E5046" s="32">
        <v>7.9739848459693841E-2</v>
      </c>
      <c r="F5046">
        <v>0</v>
      </c>
      <c r="G5046">
        <f>(D5046*Ergebnis!$C$2*Ergebnis!$C$6)</f>
        <v>0</v>
      </c>
      <c r="H5046">
        <f>Ergebnis!$C$3/1000*Eigenverbrauch!E5046</f>
        <v>0.23921954537908152</v>
      </c>
      <c r="I5046">
        <f>Ergebnis!$C$4/1000*Eigenverbrauch!F5046</f>
        <v>0</v>
      </c>
      <c r="J5046">
        <f t="shared" si="234"/>
        <v>0</v>
      </c>
      <c r="K5046">
        <f t="shared" si="235"/>
        <v>0</v>
      </c>
      <c r="L5046">
        <f t="shared" si="236"/>
        <v>0</v>
      </c>
    </row>
    <row r="5047" spans="2:12" x14ac:dyDescent="0.35">
      <c r="B5047" s="30">
        <v>41119</v>
      </c>
      <c r="C5047" s="31" t="s">
        <v>56</v>
      </c>
      <c r="D5047" s="32">
        <v>0</v>
      </c>
      <c r="E5047" s="32">
        <v>7.5079937393861124E-2</v>
      </c>
      <c r="F5047">
        <v>0</v>
      </c>
      <c r="G5047">
        <f>(D5047*Ergebnis!$C$2*Ergebnis!$C$6)</f>
        <v>0</v>
      </c>
      <c r="H5047">
        <f>Ergebnis!$C$3/1000*Eigenverbrauch!E5047</f>
        <v>0.22523981218158337</v>
      </c>
      <c r="I5047">
        <f>Ergebnis!$C$4/1000*Eigenverbrauch!F5047</f>
        <v>0</v>
      </c>
      <c r="J5047">
        <f t="shared" si="234"/>
        <v>0</v>
      </c>
      <c r="K5047">
        <f t="shared" si="235"/>
        <v>0</v>
      </c>
      <c r="L5047">
        <f t="shared" si="236"/>
        <v>0</v>
      </c>
    </row>
    <row r="5048" spans="2:12" x14ac:dyDescent="0.35">
      <c r="B5048" s="30">
        <v>41119</v>
      </c>
      <c r="C5048" s="31" t="s">
        <v>57</v>
      </c>
      <c r="D5048" s="32">
        <v>0</v>
      </c>
      <c r="E5048" s="32">
        <v>7.5508994240145733E-2</v>
      </c>
      <c r="F5048">
        <v>0</v>
      </c>
      <c r="G5048">
        <f>(D5048*Ergebnis!$C$2*Ergebnis!$C$6)</f>
        <v>0</v>
      </c>
      <c r="H5048">
        <f>Ergebnis!$C$3/1000*Eigenverbrauch!E5048</f>
        <v>0.2265269827204372</v>
      </c>
      <c r="I5048">
        <f>Ergebnis!$C$4/1000*Eigenverbrauch!F5048</f>
        <v>0</v>
      </c>
      <c r="J5048">
        <f t="shared" si="234"/>
        <v>0</v>
      </c>
      <c r="K5048">
        <f t="shared" si="235"/>
        <v>0</v>
      </c>
      <c r="L5048">
        <f t="shared" si="236"/>
        <v>0</v>
      </c>
    </row>
    <row r="5049" spans="2:12" x14ac:dyDescent="0.35">
      <c r="B5049" s="30">
        <v>41119</v>
      </c>
      <c r="C5049" s="31" t="s">
        <v>58</v>
      </c>
      <c r="D5049" s="32">
        <v>0</v>
      </c>
      <c r="E5049" s="32">
        <v>8.1259885327604559E-2</v>
      </c>
      <c r="F5049">
        <v>0</v>
      </c>
      <c r="G5049">
        <f>(D5049*Ergebnis!$C$2*Ergebnis!$C$6)</f>
        <v>0</v>
      </c>
      <c r="H5049">
        <f>Ergebnis!$C$3/1000*Eigenverbrauch!E5049</f>
        <v>0.24377965598281368</v>
      </c>
      <c r="I5049">
        <f>Ergebnis!$C$4/1000*Eigenverbrauch!F5049</f>
        <v>0</v>
      </c>
      <c r="J5049">
        <f t="shared" si="234"/>
        <v>0</v>
      </c>
      <c r="K5049">
        <f t="shared" si="235"/>
        <v>0</v>
      </c>
      <c r="L5049">
        <f t="shared" si="236"/>
        <v>0</v>
      </c>
    </row>
    <row r="5050" spans="2:12" x14ac:dyDescent="0.35">
      <c r="B5050" s="30">
        <v>41119</v>
      </c>
      <c r="C5050" s="31" t="s">
        <v>59</v>
      </c>
      <c r="D5050" s="32">
        <v>1.7222505049645054E-6</v>
      </c>
      <c r="E5050" s="32">
        <v>9.2279392033793414E-2</v>
      </c>
      <c r="F5050">
        <v>0</v>
      </c>
      <c r="G5050">
        <f>(D5050*Ergebnis!$C$2*Ergebnis!$C$6)</f>
        <v>1.1297963312567156E-2</v>
      </c>
      <c r="H5050">
        <f>Ergebnis!$C$3/1000*Eigenverbrauch!E5050</f>
        <v>0.27683817610138023</v>
      </c>
      <c r="I5050">
        <f>Ergebnis!$C$4/1000*Eigenverbrauch!F5050</f>
        <v>0</v>
      </c>
      <c r="J5050">
        <f t="shared" si="234"/>
        <v>9.6032688156820825E-3</v>
      </c>
      <c r="K5050">
        <f t="shared" si="235"/>
        <v>1.6946944968850731E-3</v>
      </c>
      <c r="L5050">
        <f t="shared" si="236"/>
        <v>0</v>
      </c>
    </row>
    <row r="5051" spans="2:12" x14ac:dyDescent="0.35">
      <c r="B5051" s="30">
        <v>41119</v>
      </c>
      <c r="C5051" s="31" t="s">
        <v>60</v>
      </c>
      <c r="D5051" s="32">
        <v>3.2170587676703394E-5</v>
      </c>
      <c r="E5051" s="32">
        <v>0.10556785164458865</v>
      </c>
      <c r="F5051">
        <v>0</v>
      </c>
      <c r="G5051">
        <f>(D5051*Ergebnis!$C$2*Ergebnis!$C$6)</f>
        <v>0.21103905515917426</v>
      </c>
      <c r="H5051">
        <f>Ergebnis!$C$3/1000*Eigenverbrauch!E5051</f>
        <v>0.31670355493376595</v>
      </c>
      <c r="I5051">
        <f>Ergebnis!$C$4/1000*Eigenverbrauch!F5051</f>
        <v>0</v>
      </c>
      <c r="J5051">
        <f t="shared" si="234"/>
        <v>0.17938319688529811</v>
      </c>
      <c r="K5051">
        <f t="shared" si="235"/>
        <v>3.1655858273876153E-2</v>
      </c>
      <c r="L5051">
        <f t="shared" si="236"/>
        <v>0</v>
      </c>
    </row>
    <row r="5052" spans="2:12" x14ac:dyDescent="0.35">
      <c r="B5052" s="30">
        <v>41119</v>
      </c>
      <c r="C5052" s="31" t="s">
        <v>61</v>
      </c>
      <c r="D5052" s="32">
        <v>1.0322985469451371E-4</v>
      </c>
      <c r="E5052" s="32">
        <v>0.13100555937430827</v>
      </c>
      <c r="F5052">
        <v>0</v>
      </c>
      <c r="G5052">
        <f>(D5052*Ergebnis!$C$2*Ergebnis!$C$6)</f>
        <v>0.67718784679600996</v>
      </c>
      <c r="H5052">
        <f>Ergebnis!$C$3/1000*Eigenverbrauch!E5052</f>
        <v>0.39301667812292485</v>
      </c>
      <c r="I5052">
        <f>Ergebnis!$C$4/1000*Eigenverbrauch!F5052</f>
        <v>0</v>
      </c>
      <c r="J5052">
        <f t="shared" si="234"/>
        <v>0.3340641764044861</v>
      </c>
      <c r="K5052">
        <f t="shared" si="235"/>
        <v>0.34312367039152386</v>
      </c>
      <c r="L5052">
        <f t="shared" si="236"/>
        <v>0</v>
      </c>
    </row>
    <row r="5053" spans="2:12" x14ac:dyDescent="0.35">
      <c r="B5053" s="30">
        <v>41119</v>
      </c>
      <c r="C5053" s="31" t="s">
        <v>62</v>
      </c>
      <c r="D5053" s="32">
        <v>1.5155804443687648E-4</v>
      </c>
      <c r="E5053" s="32">
        <v>0.15356056707555055</v>
      </c>
      <c r="F5053">
        <v>0</v>
      </c>
      <c r="G5053">
        <f>(D5053*Ergebnis!$C$2*Ergebnis!$C$6)</f>
        <v>0.99422077150590971</v>
      </c>
      <c r="H5053">
        <f>Ergebnis!$C$3/1000*Eigenverbrauch!E5053</f>
        <v>0.46068170122665164</v>
      </c>
      <c r="I5053">
        <f>Ergebnis!$C$4/1000*Eigenverbrauch!F5053</f>
        <v>0</v>
      </c>
      <c r="J5053">
        <f t="shared" si="234"/>
        <v>0.39157944604265388</v>
      </c>
      <c r="K5053">
        <f t="shared" si="235"/>
        <v>0.60264132546325588</v>
      </c>
      <c r="L5053">
        <f t="shared" si="236"/>
        <v>0</v>
      </c>
    </row>
    <row r="5054" spans="2:12" x14ac:dyDescent="0.35">
      <c r="B5054" s="30">
        <v>41119</v>
      </c>
      <c r="C5054" s="31" t="s">
        <v>63</v>
      </c>
      <c r="D5054" s="32">
        <v>1.3938396834834875E-4</v>
      </c>
      <c r="E5054" s="32">
        <v>0.16291517374186384</v>
      </c>
      <c r="F5054">
        <v>0</v>
      </c>
      <c r="G5054">
        <f>(D5054*Ergebnis!$C$2*Ergebnis!$C$6)</f>
        <v>0.9143588323651678</v>
      </c>
      <c r="H5054">
        <f>Ergebnis!$C$3/1000*Eigenverbrauch!E5054</f>
        <v>0.48874552122559156</v>
      </c>
      <c r="I5054">
        <f>Ergebnis!$C$4/1000*Eigenverbrauch!F5054</f>
        <v>0</v>
      </c>
      <c r="J5054">
        <f t="shared" si="234"/>
        <v>0.41543369304175282</v>
      </c>
      <c r="K5054">
        <f t="shared" si="235"/>
        <v>0.49892513932341498</v>
      </c>
      <c r="L5054">
        <f t="shared" si="236"/>
        <v>0</v>
      </c>
    </row>
    <row r="5055" spans="2:12" x14ac:dyDescent="0.35">
      <c r="B5055" s="30">
        <v>41119</v>
      </c>
      <c r="C5055" s="31" t="s">
        <v>64</v>
      </c>
      <c r="D5055" s="32">
        <v>8.5849586239833747E-5</v>
      </c>
      <c r="E5055" s="32">
        <v>0.16997288384792136</v>
      </c>
      <c r="F5055">
        <v>0</v>
      </c>
      <c r="G5055">
        <f>(D5055*Ergebnis!$C$2*Ergebnis!$C$6)</f>
        <v>0.56317328573330938</v>
      </c>
      <c r="H5055">
        <f>Ergebnis!$C$3/1000*Eigenverbrauch!E5055</f>
        <v>0.50991865154376415</v>
      </c>
      <c r="I5055">
        <f>Ergebnis!$C$4/1000*Eigenverbrauch!F5055</f>
        <v>0</v>
      </c>
      <c r="J5055">
        <f t="shared" si="234"/>
        <v>0.43343085381219953</v>
      </c>
      <c r="K5055">
        <f t="shared" si="235"/>
        <v>0.12974243192110985</v>
      </c>
      <c r="L5055">
        <f t="shared" si="236"/>
        <v>0</v>
      </c>
    </row>
    <row r="5056" spans="2:12" x14ac:dyDescent="0.35">
      <c r="B5056" s="30">
        <v>41119</v>
      </c>
      <c r="C5056" s="31" t="s">
        <v>65</v>
      </c>
      <c r="D5056" s="32">
        <v>1.9656005572308641E-4</v>
      </c>
      <c r="E5056" s="32">
        <v>0.16503726677228589</v>
      </c>
      <c r="F5056">
        <v>0</v>
      </c>
      <c r="G5056">
        <f>(D5056*Ergebnis!$C$2*Ergebnis!$C$6)</f>
        <v>1.2894339655434468</v>
      </c>
      <c r="H5056">
        <f>Ergebnis!$C$3/1000*Eigenverbrauch!E5056</f>
        <v>0.49511180031685764</v>
      </c>
      <c r="I5056">
        <f>Ergebnis!$C$4/1000*Eigenverbrauch!F5056</f>
        <v>0</v>
      </c>
      <c r="J5056">
        <f t="shared" si="234"/>
        <v>0.42084503026932901</v>
      </c>
      <c r="K5056">
        <f t="shared" si="235"/>
        <v>0.86858893527411785</v>
      </c>
      <c r="L5056">
        <f t="shared" si="236"/>
        <v>0</v>
      </c>
    </row>
    <row r="5057" spans="2:12" x14ac:dyDescent="0.35">
      <c r="B5057" s="30">
        <v>41119</v>
      </c>
      <c r="C5057" s="31" t="s">
        <v>66</v>
      </c>
      <c r="D5057" s="32">
        <v>1.7727347945756787E-4</v>
      </c>
      <c r="E5057" s="32">
        <v>0.15109305961684916</v>
      </c>
      <c r="F5057">
        <v>0</v>
      </c>
      <c r="G5057">
        <f>(D5057*Ergebnis!$C$2*Ergebnis!$C$6)</f>
        <v>1.1629140252416452</v>
      </c>
      <c r="H5057">
        <f>Ergebnis!$C$3/1000*Eigenverbrauch!E5057</f>
        <v>0.45327917885054747</v>
      </c>
      <c r="I5057">
        <f>Ergebnis!$C$4/1000*Eigenverbrauch!F5057</f>
        <v>0</v>
      </c>
      <c r="J5057">
        <f t="shared" si="234"/>
        <v>0.38528730202296535</v>
      </c>
      <c r="K5057">
        <f t="shared" si="235"/>
        <v>0.77762672321867987</v>
      </c>
      <c r="L5057">
        <f t="shared" si="236"/>
        <v>0</v>
      </c>
    </row>
    <row r="5058" spans="2:12" x14ac:dyDescent="0.35">
      <c r="B5058" s="30">
        <v>41119</v>
      </c>
      <c r="C5058" s="31" t="s">
        <v>67</v>
      </c>
      <c r="D5058" s="32">
        <v>2.8280405047550745E-4</v>
      </c>
      <c r="E5058" s="32">
        <v>0.13841927007539973</v>
      </c>
      <c r="F5058">
        <v>0</v>
      </c>
      <c r="G5058">
        <f>(D5058*Ergebnis!$C$2*Ergebnis!$C$6)</f>
        <v>1.855194571119329</v>
      </c>
      <c r="H5058">
        <f>Ergebnis!$C$3/1000*Eigenverbrauch!E5058</f>
        <v>0.41525781022619918</v>
      </c>
      <c r="I5058">
        <f>Ergebnis!$C$4/1000*Eigenverbrauch!F5058</f>
        <v>0</v>
      </c>
      <c r="J5058">
        <f t="shared" si="234"/>
        <v>0.35296913869226931</v>
      </c>
      <c r="K5058">
        <f t="shared" si="235"/>
        <v>1.5022254324270596</v>
      </c>
      <c r="L5058">
        <f t="shared" si="236"/>
        <v>0</v>
      </c>
    </row>
    <row r="5059" spans="2:12" x14ac:dyDescent="0.35">
      <c r="B5059" s="30">
        <v>41119</v>
      </c>
      <c r="C5059" s="31" t="s">
        <v>68</v>
      </c>
      <c r="D5059" s="32">
        <v>3.5080007804555647E-4</v>
      </c>
      <c r="E5059" s="32">
        <v>0.12907708868717968</v>
      </c>
      <c r="F5059">
        <v>0</v>
      </c>
      <c r="G5059">
        <f>(D5059*Ergebnis!$C$2*Ergebnis!$C$6)</f>
        <v>2.3012485119788506</v>
      </c>
      <c r="H5059">
        <f>Ergebnis!$C$3/1000*Eigenverbrauch!E5059</f>
        <v>0.38723126606153901</v>
      </c>
      <c r="I5059">
        <f>Ergebnis!$C$4/1000*Eigenverbrauch!F5059</f>
        <v>0</v>
      </c>
      <c r="J5059">
        <f t="shared" si="234"/>
        <v>0.32914657615230813</v>
      </c>
      <c r="K5059">
        <f t="shared" si="235"/>
        <v>1.9721019358265424</v>
      </c>
      <c r="L5059">
        <f t="shared" si="236"/>
        <v>0</v>
      </c>
    </row>
    <row r="5060" spans="2:12" x14ac:dyDescent="0.35">
      <c r="B5060" s="30">
        <v>41119</v>
      </c>
      <c r="C5060" s="31" t="s">
        <v>69</v>
      </c>
      <c r="D5060" s="32">
        <v>3.3472135768241457E-4</v>
      </c>
      <c r="E5060" s="32">
        <v>0.13055834013506398</v>
      </c>
      <c r="F5060">
        <v>0</v>
      </c>
      <c r="G5060">
        <f>(D5060*Ergebnis!$C$2*Ergebnis!$C$6)</f>
        <v>2.1957721063966398</v>
      </c>
      <c r="H5060">
        <f>Ergebnis!$C$3/1000*Eigenverbrauch!E5060</f>
        <v>0.39167502040519198</v>
      </c>
      <c r="I5060">
        <f>Ergebnis!$C$4/1000*Eigenverbrauch!F5060</f>
        <v>0</v>
      </c>
      <c r="J5060">
        <f t="shared" si="234"/>
        <v>0.33292376734441315</v>
      </c>
      <c r="K5060">
        <f t="shared" si="235"/>
        <v>1.8628483390522266</v>
      </c>
      <c r="L5060">
        <f t="shared" si="236"/>
        <v>0</v>
      </c>
    </row>
    <row r="5061" spans="2:12" x14ac:dyDescent="0.35">
      <c r="B5061" s="30">
        <v>41119</v>
      </c>
      <c r="C5061" s="31" t="s">
        <v>70</v>
      </c>
      <c r="D5061" s="32">
        <v>1.0817310805227443E-4</v>
      </c>
      <c r="E5061" s="32">
        <v>0.13591821734678641</v>
      </c>
      <c r="F5061">
        <v>0</v>
      </c>
      <c r="G5061">
        <f>(D5061*Ergebnis!$C$2*Ergebnis!$C$6)</f>
        <v>0.7096155888229202</v>
      </c>
      <c r="H5061">
        <f>Ergebnis!$C$3/1000*Eigenverbrauch!E5061</f>
        <v>0.40775465204035921</v>
      </c>
      <c r="I5061">
        <f>Ergebnis!$C$4/1000*Eigenverbrauch!F5061</f>
        <v>0</v>
      </c>
      <c r="J5061">
        <f t="shared" ref="J5061:J5124" si="237">MIN(G5061,H5061)*0.85</f>
        <v>0.34659145423430532</v>
      </c>
      <c r="K5061">
        <f t="shared" ref="K5061:K5124" si="238">G5061-J5061</f>
        <v>0.36302413458861488</v>
      </c>
      <c r="L5061">
        <f t="shared" ref="L5061:L5124" si="239">MIN(I5061,K5061)*0.9</f>
        <v>0</v>
      </c>
    </row>
    <row r="5062" spans="2:12" x14ac:dyDescent="0.35">
      <c r="B5062" s="30">
        <v>41119</v>
      </c>
      <c r="C5062" s="31" t="s">
        <v>71</v>
      </c>
      <c r="D5062" s="32">
        <v>4.661908618781783E-5</v>
      </c>
      <c r="E5062" s="32">
        <v>0.14416028337851433</v>
      </c>
      <c r="F5062">
        <v>0</v>
      </c>
      <c r="G5062">
        <f>(D5062*Ergebnis!$C$2*Ergebnis!$C$6)</f>
        <v>0.30582120539208496</v>
      </c>
      <c r="H5062">
        <f>Ergebnis!$C$3/1000*Eigenverbrauch!E5062</f>
        <v>0.43248085013554299</v>
      </c>
      <c r="I5062">
        <f>Ergebnis!$C$4/1000*Eigenverbrauch!F5062</f>
        <v>0</v>
      </c>
      <c r="J5062">
        <f t="shared" si="237"/>
        <v>0.25994802458327221</v>
      </c>
      <c r="K5062">
        <f t="shared" si="238"/>
        <v>4.5873180808812752E-2</v>
      </c>
      <c r="L5062">
        <f t="shared" si="239"/>
        <v>0</v>
      </c>
    </row>
    <row r="5063" spans="2:12" x14ac:dyDescent="0.35">
      <c r="B5063" s="30">
        <v>41119</v>
      </c>
      <c r="C5063" s="31" t="s">
        <v>72</v>
      </c>
      <c r="D5063" s="32">
        <v>3.1631562709500763E-5</v>
      </c>
      <c r="E5063" s="32">
        <v>0.15149044386106639</v>
      </c>
      <c r="F5063">
        <v>0</v>
      </c>
      <c r="G5063">
        <f>(D5063*Ergebnis!$C$2*Ergebnis!$C$6)</f>
        <v>0.20750305137432501</v>
      </c>
      <c r="H5063">
        <f>Ergebnis!$C$3/1000*Eigenverbrauch!E5063</f>
        <v>0.45447133158319919</v>
      </c>
      <c r="I5063">
        <f>Ergebnis!$C$4/1000*Eigenverbrauch!F5063</f>
        <v>0</v>
      </c>
      <c r="J5063">
        <f t="shared" si="237"/>
        <v>0.17637759366817626</v>
      </c>
      <c r="K5063">
        <f t="shared" si="238"/>
        <v>3.1125457706148746E-2</v>
      </c>
      <c r="L5063">
        <f t="shared" si="239"/>
        <v>0</v>
      </c>
    </row>
    <row r="5064" spans="2:12" x14ac:dyDescent="0.35">
      <c r="B5064" s="30">
        <v>41119</v>
      </c>
      <c r="C5064" s="31" t="s">
        <v>73</v>
      </c>
      <c r="D5064" s="32">
        <v>9.0976896903468522E-6</v>
      </c>
      <c r="E5064" s="32">
        <v>0.15672141495655403</v>
      </c>
      <c r="F5064">
        <v>0</v>
      </c>
      <c r="G5064">
        <f>(D5064*Ergebnis!$C$2*Ergebnis!$C$6)</f>
        <v>5.9680844368675351E-2</v>
      </c>
      <c r="H5064">
        <f>Ergebnis!$C$3/1000*Eigenverbrauch!E5064</f>
        <v>0.47016424486966213</v>
      </c>
      <c r="I5064">
        <f>Ergebnis!$C$4/1000*Eigenverbrauch!F5064</f>
        <v>0</v>
      </c>
      <c r="J5064">
        <f t="shared" si="237"/>
        <v>5.0728717713374047E-2</v>
      </c>
      <c r="K5064">
        <f t="shared" si="238"/>
        <v>8.952126655301304E-3</v>
      </c>
      <c r="L5064">
        <f t="shared" si="239"/>
        <v>0</v>
      </c>
    </row>
    <row r="5065" spans="2:12" x14ac:dyDescent="0.35">
      <c r="B5065" s="30">
        <v>41119</v>
      </c>
      <c r="C5065" s="31" t="s">
        <v>74</v>
      </c>
      <c r="D5065" s="32">
        <v>0</v>
      </c>
      <c r="E5065" s="32">
        <v>0.14367130176385812</v>
      </c>
      <c r="F5065">
        <v>0</v>
      </c>
      <c r="G5065">
        <f>(D5065*Ergebnis!$C$2*Ergebnis!$C$6)</f>
        <v>0</v>
      </c>
      <c r="H5065">
        <f>Ergebnis!$C$3/1000*Eigenverbrauch!E5065</f>
        <v>0.43101390529157435</v>
      </c>
      <c r="I5065">
        <f>Ergebnis!$C$4/1000*Eigenverbrauch!F5065</f>
        <v>0</v>
      </c>
      <c r="J5065">
        <f t="shared" si="237"/>
        <v>0</v>
      </c>
      <c r="K5065">
        <f t="shared" si="238"/>
        <v>0</v>
      </c>
      <c r="L5065">
        <f t="shared" si="239"/>
        <v>0</v>
      </c>
    </row>
    <row r="5066" spans="2:12" x14ac:dyDescent="0.35">
      <c r="B5066" s="30">
        <v>41119</v>
      </c>
      <c r="C5066" s="31" t="s">
        <v>75</v>
      </c>
      <c r="D5066" s="32">
        <v>0</v>
      </c>
      <c r="E5066" s="32">
        <v>0.12176451253663798</v>
      </c>
      <c r="F5066">
        <v>0</v>
      </c>
      <c r="G5066">
        <f>(D5066*Ergebnis!$C$2*Ergebnis!$C$6)</f>
        <v>0</v>
      </c>
      <c r="H5066">
        <f>Ergebnis!$C$3/1000*Eigenverbrauch!E5066</f>
        <v>0.3652935376099139</v>
      </c>
      <c r="I5066">
        <f>Ergebnis!$C$4/1000*Eigenverbrauch!F5066</f>
        <v>0</v>
      </c>
      <c r="J5066">
        <f t="shared" si="237"/>
        <v>0</v>
      </c>
      <c r="K5066">
        <f t="shared" si="238"/>
        <v>0</v>
      </c>
      <c r="L5066">
        <f t="shared" si="239"/>
        <v>0</v>
      </c>
    </row>
    <row r="5067" spans="2:12" x14ac:dyDescent="0.35">
      <c r="B5067" s="30">
        <v>41119</v>
      </c>
      <c r="C5067" s="31" t="s">
        <v>76</v>
      </c>
      <c r="D5067" s="32">
        <v>0</v>
      </c>
      <c r="E5067" s="32">
        <v>9.8597192383851409E-2</v>
      </c>
      <c r="F5067">
        <v>0</v>
      </c>
      <c r="G5067">
        <f>(D5067*Ergebnis!$C$2*Ergebnis!$C$6)</f>
        <v>0</v>
      </c>
      <c r="H5067">
        <f>Ergebnis!$C$3/1000*Eigenverbrauch!E5067</f>
        <v>0.29579157715155424</v>
      </c>
      <c r="I5067">
        <f>Ergebnis!$C$4/1000*Eigenverbrauch!F5067</f>
        <v>0</v>
      </c>
      <c r="J5067">
        <f t="shared" si="237"/>
        <v>0</v>
      </c>
      <c r="K5067">
        <f t="shared" si="238"/>
        <v>0</v>
      </c>
      <c r="L5067">
        <f t="shared" si="239"/>
        <v>0</v>
      </c>
    </row>
    <row r="5068" spans="2:12" x14ac:dyDescent="0.35">
      <c r="B5068" s="30">
        <v>41120</v>
      </c>
      <c r="C5068" s="31" t="s">
        <v>53</v>
      </c>
      <c r="D5068" s="32">
        <v>0</v>
      </c>
      <c r="E5068" s="32">
        <v>7.9927681825913893E-2</v>
      </c>
      <c r="F5068">
        <v>0</v>
      </c>
      <c r="G5068">
        <f>(D5068*Ergebnis!$C$2*Ergebnis!$C$6)</f>
        <v>0</v>
      </c>
      <c r="H5068">
        <f>Ergebnis!$C$3/1000*Eigenverbrauch!E5068</f>
        <v>0.23978304547774168</v>
      </c>
      <c r="I5068">
        <f>Ergebnis!$C$4/1000*Eigenverbrauch!F5068</f>
        <v>0</v>
      </c>
      <c r="J5068">
        <f t="shared" si="237"/>
        <v>0</v>
      </c>
      <c r="K5068">
        <f t="shared" si="238"/>
        <v>0</v>
      </c>
      <c r="L5068">
        <f t="shared" si="239"/>
        <v>0</v>
      </c>
    </row>
    <row r="5069" spans="2:12" x14ac:dyDescent="0.35">
      <c r="B5069" s="30">
        <v>41120</v>
      </c>
      <c r="C5069" s="31" t="s">
        <v>54</v>
      </c>
      <c r="D5069" s="32">
        <v>0</v>
      </c>
      <c r="E5069" s="32">
        <v>6.9220163308359409E-2</v>
      </c>
      <c r="F5069">
        <v>0</v>
      </c>
      <c r="G5069">
        <f>(D5069*Ergebnis!$C$2*Ergebnis!$C$6)</f>
        <v>0</v>
      </c>
      <c r="H5069">
        <f>Ergebnis!$C$3/1000*Eigenverbrauch!E5069</f>
        <v>0.20766048992507824</v>
      </c>
      <c r="I5069">
        <f>Ergebnis!$C$4/1000*Eigenverbrauch!F5069</f>
        <v>0</v>
      </c>
      <c r="J5069">
        <f t="shared" si="237"/>
        <v>0</v>
      </c>
      <c r="K5069">
        <f t="shared" si="238"/>
        <v>0</v>
      </c>
      <c r="L5069">
        <f t="shared" si="239"/>
        <v>0</v>
      </c>
    </row>
    <row r="5070" spans="2:12" x14ac:dyDescent="0.35">
      <c r="B5070" s="30">
        <v>41120</v>
      </c>
      <c r="C5070" s="31" t="s">
        <v>55</v>
      </c>
      <c r="D5070" s="32">
        <v>0</v>
      </c>
      <c r="E5070" s="32">
        <v>6.5537877174100201E-2</v>
      </c>
      <c r="F5070">
        <v>0</v>
      </c>
      <c r="G5070">
        <f>(D5070*Ergebnis!$C$2*Ergebnis!$C$6)</f>
        <v>0</v>
      </c>
      <c r="H5070">
        <f>Ergebnis!$C$3/1000*Eigenverbrauch!E5070</f>
        <v>0.1966136315223006</v>
      </c>
      <c r="I5070">
        <f>Ergebnis!$C$4/1000*Eigenverbrauch!F5070</f>
        <v>0</v>
      </c>
      <c r="J5070">
        <f t="shared" si="237"/>
        <v>0</v>
      </c>
      <c r="K5070">
        <f t="shared" si="238"/>
        <v>0</v>
      </c>
      <c r="L5070">
        <f t="shared" si="239"/>
        <v>0</v>
      </c>
    </row>
    <row r="5071" spans="2:12" x14ac:dyDescent="0.35">
      <c r="B5071" s="30">
        <v>41120</v>
      </c>
      <c r="C5071" s="31" t="s">
        <v>56</v>
      </c>
      <c r="D5071" s="32">
        <v>0</v>
      </c>
      <c r="E5071" s="32">
        <v>6.5494202510669716E-2</v>
      </c>
      <c r="F5071">
        <v>0</v>
      </c>
      <c r="G5071">
        <f>(D5071*Ergebnis!$C$2*Ergebnis!$C$6)</f>
        <v>0</v>
      </c>
      <c r="H5071">
        <f>Ergebnis!$C$3/1000*Eigenverbrauch!E5071</f>
        <v>0.19648260753200913</v>
      </c>
      <c r="I5071">
        <f>Ergebnis!$C$4/1000*Eigenverbrauch!F5071</f>
        <v>0</v>
      </c>
      <c r="J5071">
        <f t="shared" si="237"/>
        <v>0</v>
      </c>
      <c r="K5071">
        <f t="shared" si="238"/>
        <v>0</v>
      </c>
      <c r="L5071">
        <f t="shared" si="239"/>
        <v>0</v>
      </c>
    </row>
    <row r="5072" spans="2:12" x14ac:dyDescent="0.35">
      <c r="B5072" s="30">
        <v>41120</v>
      </c>
      <c r="C5072" s="31" t="s">
        <v>57</v>
      </c>
      <c r="D5072" s="32">
        <v>0</v>
      </c>
      <c r="E5072" s="32">
        <v>7.1075121591043566E-2</v>
      </c>
      <c r="F5072">
        <v>0</v>
      </c>
      <c r="G5072">
        <f>(D5072*Ergebnis!$C$2*Ergebnis!$C$6)</f>
        <v>0</v>
      </c>
      <c r="H5072">
        <f>Ergebnis!$C$3/1000*Eigenverbrauch!E5072</f>
        <v>0.2132253647731307</v>
      </c>
      <c r="I5072">
        <f>Ergebnis!$C$4/1000*Eigenverbrauch!F5072</f>
        <v>0</v>
      </c>
      <c r="J5072">
        <f t="shared" si="237"/>
        <v>0</v>
      </c>
      <c r="K5072">
        <f t="shared" si="238"/>
        <v>0</v>
      </c>
      <c r="L5072">
        <f t="shared" si="239"/>
        <v>0</v>
      </c>
    </row>
    <row r="5073" spans="2:12" x14ac:dyDescent="0.35">
      <c r="B5073" s="30">
        <v>41120</v>
      </c>
      <c r="C5073" s="31" t="s">
        <v>58</v>
      </c>
      <c r="D5073" s="32">
        <v>0</v>
      </c>
      <c r="E5073" s="32">
        <v>8.332939864235496E-2</v>
      </c>
      <c r="F5073">
        <v>0</v>
      </c>
      <c r="G5073">
        <f>(D5073*Ergebnis!$C$2*Ergebnis!$C$6)</f>
        <v>0</v>
      </c>
      <c r="H5073">
        <f>Ergebnis!$C$3/1000*Eigenverbrauch!E5073</f>
        <v>0.24998819592706489</v>
      </c>
      <c r="I5073">
        <f>Ergebnis!$C$4/1000*Eigenverbrauch!F5073</f>
        <v>0</v>
      </c>
      <c r="J5073">
        <f t="shared" si="237"/>
        <v>0</v>
      </c>
      <c r="K5073">
        <f t="shared" si="238"/>
        <v>0</v>
      </c>
      <c r="L5073">
        <f t="shared" si="239"/>
        <v>0</v>
      </c>
    </row>
    <row r="5074" spans="2:12" x14ac:dyDescent="0.35">
      <c r="B5074" s="30">
        <v>41120</v>
      </c>
      <c r="C5074" s="31" t="s">
        <v>59</v>
      </c>
      <c r="D5074" s="32">
        <v>5.7057764820961481E-6</v>
      </c>
      <c r="E5074" s="32">
        <v>0.10251668683899223</v>
      </c>
      <c r="F5074">
        <v>0</v>
      </c>
      <c r="G5074">
        <f>(D5074*Ergebnis!$C$2*Ergebnis!$C$6)</f>
        <v>3.7429893722550733E-2</v>
      </c>
      <c r="H5074">
        <f>Ergebnis!$C$3/1000*Eigenverbrauch!E5074</f>
        <v>0.3075500605169767</v>
      </c>
      <c r="I5074">
        <f>Ergebnis!$C$4/1000*Eigenverbrauch!F5074</f>
        <v>0</v>
      </c>
      <c r="J5074">
        <f t="shared" si="237"/>
        <v>3.1815409664168119E-2</v>
      </c>
      <c r="K5074">
        <f t="shared" si="238"/>
        <v>5.6144840583826142E-3</v>
      </c>
      <c r="L5074">
        <f t="shared" si="239"/>
        <v>0</v>
      </c>
    </row>
    <row r="5075" spans="2:12" x14ac:dyDescent="0.35">
      <c r="B5075" s="30">
        <v>41120</v>
      </c>
      <c r="C5075" s="31" t="s">
        <v>60</v>
      </c>
      <c r="D5075" s="32">
        <v>3.0579806675934655E-5</v>
      </c>
      <c r="E5075" s="32">
        <v>0.11426954118242071</v>
      </c>
      <c r="F5075">
        <v>0</v>
      </c>
      <c r="G5075">
        <f>(D5075*Ergebnis!$C$2*Ergebnis!$C$6)</f>
        <v>0.20060353179413135</v>
      </c>
      <c r="H5075">
        <f>Ergebnis!$C$3/1000*Eigenverbrauch!E5075</f>
        <v>0.3428086235472621</v>
      </c>
      <c r="I5075">
        <f>Ergebnis!$C$4/1000*Eigenverbrauch!F5075</f>
        <v>0</v>
      </c>
      <c r="J5075">
        <f t="shared" si="237"/>
        <v>0.17051300202501163</v>
      </c>
      <c r="K5075">
        <f t="shared" si="238"/>
        <v>3.0090529769119717E-2</v>
      </c>
      <c r="L5075">
        <f t="shared" si="239"/>
        <v>0</v>
      </c>
    </row>
    <row r="5076" spans="2:12" x14ac:dyDescent="0.35">
      <c r="B5076" s="30">
        <v>41120</v>
      </c>
      <c r="C5076" s="31" t="s">
        <v>61</v>
      </c>
      <c r="D5076" s="32">
        <v>1.1478602411332135E-4</v>
      </c>
      <c r="E5076" s="32">
        <v>0.11904257329986075</v>
      </c>
      <c r="F5076">
        <v>0</v>
      </c>
      <c r="G5076">
        <f>(D5076*Ergebnis!$C$2*Ergebnis!$C$6)</f>
        <v>0.75299631818338808</v>
      </c>
      <c r="H5076">
        <f>Ergebnis!$C$3/1000*Eigenverbrauch!E5076</f>
        <v>0.35712771989958225</v>
      </c>
      <c r="I5076">
        <f>Ergebnis!$C$4/1000*Eigenverbrauch!F5076</f>
        <v>0</v>
      </c>
      <c r="J5076">
        <f t="shared" si="237"/>
        <v>0.30355856191464492</v>
      </c>
      <c r="K5076">
        <f t="shared" si="238"/>
        <v>0.44943775626874316</v>
      </c>
      <c r="L5076">
        <f t="shared" si="239"/>
        <v>0</v>
      </c>
    </row>
    <row r="5077" spans="2:12" x14ac:dyDescent="0.35">
      <c r="B5077" s="30">
        <v>41120</v>
      </c>
      <c r="C5077" s="31" t="s">
        <v>62</v>
      </c>
      <c r="D5077" s="32">
        <v>3.1989159760913242E-4</v>
      </c>
      <c r="E5077" s="32">
        <v>0.11603649675528288</v>
      </c>
      <c r="F5077">
        <v>0</v>
      </c>
      <c r="G5077">
        <f>(D5077*Ergebnis!$C$2*Ergebnis!$C$6)</f>
        <v>2.0984888803159087</v>
      </c>
      <c r="H5077">
        <f>Ergebnis!$C$3/1000*Eigenverbrauch!E5077</f>
        <v>0.34810949026584864</v>
      </c>
      <c r="I5077">
        <f>Ergebnis!$C$4/1000*Eigenverbrauch!F5077</f>
        <v>0</v>
      </c>
      <c r="J5077">
        <f t="shared" si="237"/>
        <v>0.29589306672597132</v>
      </c>
      <c r="K5077">
        <f t="shared" si="238"/>
        <v>1.8025958135899374</v>
      </c>
      <c r="L5077">
        <f t="shared" si="239"/>
        <v>0</v>
      </c>
    </row>
    <row r="5078" spans="2:12" x14ac:dyDescent="0.35">
      <c r="B5078" s="30">
        <v>41120</v>
      </c>
      <c r="C5078" s="31" t="s">
        <v>63</v>
      </c>
      <c r="D5078" s="32">
        <v>2.6439831988810054E-4</v>
      </c>
      <c r="E5078" s="32">
        <v>0.11392920322783533</v>
      </c>
      <c r="F5078">
        <v>0</v>
      </c>
      <c r="G5078">
        <f>(D5078*Ergebnis!$C$2*Ergebnis!$C$6)</f>
        <v>1.7344529784659395</v>
      </c>
      <c r="H5078">
        <f>Ergebnis!$C$3/1000*Eigenverbrauch!E5078</f>
        <v>0.34178760968350597</v>
      </c>
      <c r="I5078">
        <f>Ergebnis!$C$4/1000*Eigenverbrauch!F5078</f>
        <v>0</v>
      </c>
      <c r="J5078">
        <f t="shared" si="237"/>
        <v>0.29051946823098007</v>
      </c>
      <c r="K5078">
        <f t="shared" si="238"/>
        <v>1.4439335102349595</v>
      </c>
      <c r="L5078">
        <f t="shared" si="239"/>
        <v>0</v>
      </c>
    </row>
    <row r="5079" spans="2:12" x14ac:dyDescent="0.35">
      <c r="B5079" s="30">
        <v>41120</v>
      </c>
      <c r="C5079" s="31" t="s">
        <v>64</v>
      </c>
      <c r="D5079" s="32">
        <v>5.9271711271618142E-4</v>
      </c>
      <c r="E5079" s="32">
        <v>0.11807007322616038</v>
      </c>
      <c r="F5079">
        <v>0</v>
      </c>
      <c r="G5079">
        <f>(D5079*Ergebnis!$C$2*Ergebnis!$C$6)</f>
        <v>3.8882242594181502</v>
      </c>
      <c r="H5079">
        <f>Ergebnis!$C$3/1000*Eigenverbrauch!E5079</f>
        <v>0.35421021967848115</v>
      </c>
      <c r="I5079">
        <f>Ergebnis!$C$4/1000*Eigenverbrauch!F5079</f>
        <v>0</v>
      </c>
      <c r="J5079">
        <f t="shared" si="237"/>
        <v>0.30107868672670896</v>
      </c>
      <c r="K5079">
        <f t="shared" si="238"/>
        <v>3.5871455726914414</v>
      </c>
      <c r="L5079">
        <f t="shared" si="239"/>
        <v>0</v>
      </c>
    </row>
    <row r="5080" spans="2:12" x14ac:dyDescent="0.35">
      <c r="B5080" s="30">
        <v>41120</v>
      </c>
      <c r="C5080" s="31" t="s">
        <v>65</v>
      </c>
      <c r="D5080" s="32">
        <v>4.735137132618824E-4</v>
      </c>
      <c r="E5080" s="32">
        <v>0.12375659041111427</v>
      </c>
      <c r="F5080">
        <v>0</v>
      </c>
      <c r="G5080">
        <f>(D5080*Ergebnis!$C$2*Ergebnis!$C$6)</f>
        <v>3.1062499589979486</v>
      </c>
      <c r="H5080">
        <f>Ergebnis!$C$3/1000*Eigenverbrauch!E5080</f>
        <v>0.37126977123334282</v>
      </c>
      <c r="I5080">
        <f>Ergebnis!$C$4/1000*Eigenverbrauch!F5080</f>
        <v>0</v>
      </c>
      <c r="J5080">
        <f t="shared" si="237"/>
        <v>0.3155793055483414</v>
      </c>
      <c r="K5080">
        <f t="shared" si="238"/>
        <v>2.7906706534496073</v>
      </c>
      <c r="L5080">
        <f t="shared" si="239"/>
        <v>0</v>
      </c>
    </row>
    <row r="5081" spans="2:12" x14ac:dyDescent="0.35">
      <c r="B5081" s="30">
        <v>41120</v>
      </c>
      <c r="C5081" s="31" t="s">
        <v>66</v>
      </c>
      <c r="D5081" s="32">
        <v>7.0913335868153025E-4</v>
      </c>
      <c r="E5081" s="32">
        <v>0.12177561738195655</v>
      </c>
      <c r="F5081">
        <v>0</v>
      </c>
      <c r="G5081">
        <f>(D5081*Ergebnis!$C$2*Ergebnis!$C$6)</f>
        <v>4.6519148329508386</v>
      </c>
      <c r="H5081">
        <f>Ergebnis!$C$3/1000*Eigenverbrauch!E5081</f>
        <v>0.36532685214586968</v>
      </c>
      <c r="I5081">
        <f>Ergebnis!$C$4/1000*Eigenverbrauch!F5081</f>
        <v>0</v>
      </c>
      <c r="J5081">
        <f t="shared" si="237"/>
        <v>0.31052782432398923</v>
      </c>
      <c r="K5081">
        <f t="shared" si="238"/>
        <v>4.3413870086268496</v>
      </c>
      <c r="L5081">
        <f t="shared" si="239"/>
        <v>0</v>
      </c>
    </row>
    <row r="5082" spans="2:12" x14ac:dyDescent="0.35">
      <c r="B5082" s="30">
        <v>41120</v>
      </c>
      <c r="C5082" s="31" t="s">
        <v>67</v>
      </c>
      <c r="D5082" s="32">
        <v>7.3835902946424849E-4</v>
      </c>
      <c r="E5082" s="32">
        <v>0.11520360115594024</v>
      </c>
      <c r="F5082">
        <v>0</v>
      </c>
      <c r="G5082">
        <f>(D5082*Ergebnis!$C$2*Ergebnis!$C$6)</f>
        <v>4.84363523328547</v>
      </c>
      <c r="H5082">
        <f>Ergebnis!$C$3/1000*Eigenverbrauch!E5082</f>
        <v>0.34561080346782069</v>
      </c>
      <c r="I5082">
        <f>Ergebnis!$C$4/1000*Eigenverbrauch!F5082</f>
        <v>0</v>
      </c>
      <c r="J5082">
        <f t="shared" si="237"/>
        <v>0.29376918294764759</v>
      </c>
      <c r="K5082">
        <f t="shared" si="238"/>
        <v>4.5498660503378225</v>
      </c>
      <c r="L5082">
        <f t="shared" si="239"/>
        <v>0</v>
      </c>
    </row>
    <row r="5083" spans="2:12" x14ac:dyDescent="0.35">
      <c r="B5083" s="30">
        <v>41120</v>
      </c>
      <c r="C5083" s="31" t="s">
        <v>68</v>
      </c>
      <c r="D5083" s="32">
        <v>5.1666200453893204E-4</v>
      </c>
      <c r="E5083" s="32">
        <v>0.11057956805588094</v>
      </c>
      <c r="F5083">
        <v>0</v>
      </c>
      <c r="G5083">
        <f>(D5083*Ergebnis!$C$2*Ergebnis!$C$6)</f>
        <v>3.389302749775394</v>
      </c>
      <c r="H5083">
        <f>Ergebnis!$C$3/1000*Eigenverbrauch!E5083</f>
        <v>0.33173870416764284</v>
      </c>
      <c r="I5083">
        <f>Ergebnis!$C$4/1000*Eigenverbrauch!F5083</f>
        <v>0</v>
      </c>
      <c r="J5083">
        <f t="shared" si="237"/>
        <v>0.28197789854249639</v>
      </c>
      <c r="K5083">
        <f t="shared" si="238"/>
        <v>3.1073248512328977</v>
      </c>
      <c r="L5083">
        <f t="shared" si="239"/>
        <v>0</v>
      </c>
    </row>
    <row r="5084" spans="2:12" x14ac:dyDescent="0.35">
      <c r="B5084" s="30">
        <v>41120</v>
      </c>
      <c r="C5084" s="31" t="s">
        <v>69</v>
      </c>
      <c r="D5084" s="32">
        <v>4.6247027490943824E-4</v>
      </c>
      <c r="E5084" s="32">
        <v>0.10901168374016587</v>
      </c>
      <c r="F5084">
        <v>0</v>
      </c>
      <c r="G5084">
        <f>(D5084*Ergebnis!$C$2*Ergebnis!$C$6)</f>
        <v>3.0338050034059147</v>
      </c>
      <c r="H5084">
        <f>Ergebnis!$C$3/1000*Eigenverbrauch!E5084</f>
        <v>0.32703505122049759</v>
      </c>
      <c r="I5084">
        <f>Ergebnis!$C$4/1000*Eigenverbrauch!F5084</f>
        <v>0</v>
      </c>
      <c r="J5084">
        <f t="shared" si="237"/>
        <v>0.27797979353742291</v>
      </c>
      <c r="K5084">
        <f t="shared" si="238"/>
        <v>2.7558252098684917</v>
      </c>
      <c r="L5084">
        <f t="shared" si="239"/>
        <v>0</v>
      </c>
    </row>
    <row r="5085" spans="2:12" x14ac:dyDescent="0.35">
      <c r="B5085" s="30">
        <v>41120</v>
      </c>
      <c r="C5085" s="31" t="s">
        <v>70</v>
      </c>
      <c r="D5085" s="32">
        <v>2.773217721505441E-4</v>
      </c>
      <c r="E5085" s="32">
        <v>0.11644647151839617</v>
      </c>
      <c r="F5085">
        <v>0</v>
      </c>
      <c r="G5085">
        <f>(D5085*Ergebnis!$C$2*Ergebnis!$C$6)</f>
        <v>1.8192308253075693</v>
      </c>
      <c r="H5085">
        <f>Ergebnis!$C$3/1000*Eigenverbrauch!E5085</f>
        <v>0.34933941455518852</v>
      </c>
      <c r="I5085">
        <f>Ergebnis!$C$4/1000*Eigenverbrauch!F5085</f>
        <v>0</v>
      </c>
      <c r="J5085">
        <f t="shared" si="237"/>
        <v>0.29693850237191022</v>
      </c>
      <c r="K5085">
        <f t="shared" si="238"/>
        <v>1.5222923229356591</v>
      </c>
      <c r="L5085">
        <f t="shared" si="239"/>
        <v>0</v>
      </c>
    </row>
    <row r="5086" spans="2:12" x14ac:dyDescent="0.35">
      <c r="B5086" s="30">
        <v>41120</v>
      </c>
      <c r="C5086" s="31" t="s">
        <v>71</v>
      </c>
      <c r="D5086" s="32">
        <v>9.3198731524376933E-5</v>
      </c>
      <c r="E5086" s="32">
        <v>0.13281735756405599</v>
      </c>
      <c r="F5086">
        <v>0</v>
      </c>
      <c r="G5086">
        <f>(D5086*Ergebnis!$C$2*Ergebnis!$C$6)</f>
        <v>0.61138367879991273</v>
      </c>
      <c r="H5086">
        <f>Ergebnis!$C$3/1000*Eigenverbrauch!E5086</f>
        <v>0.39845207269216798</v>
      </c>
      <c r="I5086">
        <f>Ergebnis!$C$4/1000*Eigenverbrauch!F5086</f>
        <v>0</v>
      </c>
      <c r="J5086">
        <f t="shared" si="237"/>
        <v>0.33868426178834277</v>
      </c>
      <c r="K5086">
        <f t="shared" si="238"/>
        <v>0.27269941701156997</v>
      </c>
      <c r="L5086">
        <f t="shared" si="239"/>
        <v>0</v>
      </c>
    </row>
    <row r="5087" spans="2:12" x14ac:dyDescent="0.35">
      <c r="B5087" s="30">
        <v>41120</v>
      </c>
      <c r="C5087" s="31" t="s">
        <v>72</v>
      </c>
      <c r="D5087" s="32">
        <v>4.1570657226700502E-5</v>
      </c>
      <c r="E5087" s="32">
        <v>0.13870609611315737</v>
      </c>
      <c r="F5087">
        <v>0</v>
      </c>
      <c r="G5087">
        <f>(D5087*Ergebnis!$C$2*Ergebnis!$C$6)</f>
        <v>0.27270351140715532</v>
      </c>
      <c r="H5087">
        <f>Ergebnis!$C$3/1000*Eigenverbrauch!E5087</f>
        <v>0.41611828833947212</v>
      </c>
      <c r="I5087">
        <f>Ergebnis!$C$4/1000*Eigenverbrauch!F5087</f>
        <v>0</v>
      </c>
      <c r="J5087">
        <f t="shared" si="237"/>
        <v>0.23179798469608201</v>
      </c>
      <c r="K5087">
        <f t="shared" si="238"/>
        <v>4.0905526711073309E-2</v>
      </c>
      <c r="L5087">
        <f t="shared" si="239"/>
        <v>0</v>
      </c>
    </row>
    <row r="5088" spans="2:12" x14ac:dyDescent="0.35">
      <c r="B5088" s="30">
        <v>41120</v>
      </c>
      <c r="C5088" s="31" t="s">
        <v>73</v>
      </c>
      <c r="D5088" s="32">
        <v>8.2825787643331183E-6</v>
      </c>
      <c r="E5088" s="32">
        <v>0.14634644350551015</v>
      </c>
      <c r="F5088">
        <v>0</v>
      </c>
      <c r="G5088">
        <f>(D5088*Ergebnis!$C$2*Ergebnis!$C$6)</f>
        <v>5.4333716694025258E-2</v>
      </c>
      <c r="H5088">
        <f>Ergebnis!$C$3/1000*Eigenverbrauch!E5088</f>
        <v>0.43903933051653043</v>
      </c>
      <c r="I5088">
        <f>Ergebnis!$C$4/1000*Eigenverbrauch!F5088</f>
        <v>0</v>
      </c>
      <c r="J5088">
        <f t="shared" si="237"/>
        <v>4.6183659189921469E-2</v>
      </c>
      <c r="K5088">
        <f t="shared" si="238"/>
        <v>8.1500575041037887E-3</v>
      </c>
      <c r="L5088">
        <f t="shared" si="239"/>
        <v>0</v>
      </c>
    </row>
    <row r="5089" spans="2:12" x14ac:dyDescent="0.35">
      <c r="B5089" s="30">
        <v>41120</v>
      </c>
      <c r="C5089" s="31" t="s">
        <v>74</v>
      </c>
      <c r="D5089" s="32">
        <v>0</v>
      </c>
      <c r="E5089" s="32">
        <v>0.14327986092292191</v>
      </c>
      <c r="F5089">
        <v>0</v>
      </c>
      <c r="G5089">
        <f>(D5089*Ergebnis!$C$2*Ergebnis!$C$6)</f>
        <v>0</v>
      </c>
      <c r="H5089">
        <f>Ergebnis!$C$3/1000*Eigenverbrauch!E5089</f>
        <v>0.42983958276876577</v>
      </c>
      <c r="I5089">
        <f>Ergebnis!$C$4/1000*Eigenverbrauch!F5089</f>
        <v>0</v>
      </c>
      <c r="J5089">
        <f t="shared" si="237"/>
        <v>0</v>
      </c>
      <c r="K5089">
        <f t="shared" si="238"/>
        <v>0</v>
      </c>
      <c r="L5089">
        <f t="shared" si="239"/>
        <v>0</v>
      </c>
    </row>
    <row r="5090" spans="2:12" x14ac:dyDescent="0.35">
      <c r="B5090" s="30">
        <v>41120</v>
      </c>
      <c r="C5090" s="31" t="s">
        <v>75</v>
      </c>
      <c r="D5090" s="32">
        <v>0</v>
      </c>
      <c r="E5090" s="32">
        <v>0.12506211812177023</v>
      </c>
      <c r="F5090">
        <v>0</v>
      </c>
      <c r="G5090">
        <f>(D5090*Ergebnis!$C$2*Ergebnis!$C$6)</f>
        <v>0</v>
      </c>
      <c r="H5090">
        <f>Ergebnis!$C$3/1000*Eigenverbrauch!E5090</f>
        <v>0.37518635436531067</v>
      </c>
      <c r="I5090">
        <f>Ergebnis!$C$4/1000*Eigenverbrauch!F5090</f>
        <v>0</v>
      </c>
      <c r="J5090">
        <f t="shared" si="237"/>
        <v>0</v>
      </c>
      <c r="K5090">
        <f t="shared" si="238"/>
        <v>0</v>
      </c>
      <c r="L5090">
        <f t="shared" si="239"/>
        <v>0</v>
      </c>
    </row>
    <row r="5091" spans="2:12" x14ac:dyDescent="0.35">
      <c r="B5091" s="30">
        <v>41120</v>
      </c>
      <c r="C5091" s="31" t="s">
        <v>76</v>
      </c>
      <c r="D5091" s="32">
        <v>0</v>
      </c>
      <c r="E5091" s="32">
        <v>9.8434261738431186E-2</v>
      </c>
      <c r="F5091">
        <v>0</v>
      </c>
      <c r="G5091">
        <f>(D5091*Ergebnis!$C$2*Ergebnis!$C$6)</f>
        <v>0</v>
      </c>
      <c r="H5091">
        <f>Ergebnis!$C$3/1000*Eigenverbrauch!E5091</f>
        <v>0.29530278521529357</v>
      </c>
      <c r="I5091">
        <f>Ergebnis!$C$4/1000*Eigenverbrauch!F5091</f>
        <v>0</v>
      </c>
      <c r="J5091">
        <f t="shared" si="237"/>
        <v>0</v>
      </c>
      <c r="K5091">
        <f t="shared" si="238"/>
        <v>0</v>
      </c>
      <c r="L5091">
        <f t="shared" si="239"/>
        <v>0</v>
      </c>
    </row>
    <row r="5092" spans="2:12" x14ac:dyDescent="0.35">
      <c r="B5092" s="30">
        <v>41121</v>
      </c>
      <c r="C5092" s="31" t="s">
        <v>53</v>
      </c>
      <c r="D5092" s="32">
        <v>0</v>
      </c>
      <c r="E5092" s="32">
        <v>7.9927681825913893E-2</v>
      </c>
      <c r="F5092">
        <v>0</v>
      </c>
      <c r="G5092">
        <f>(D5092*Ergebnis!$C$2*Ergebnis!$C$6)</f>
        <v>0</v>
      </c>
      <c r="H5092">
        <f>Ergebnis!$C$3/1000*Eigenverbrauch!E5092</f>
        <v>0.23978304547774168</v>
      </c>
      <c r="I5092">
        <f>Ergebnis!$C$4/1000*Eigenverbrauch!F5092</f>
        <v>0</v>
      </c>
      <c r="J5092">
        <f t="shared" si="237"/>
        <v>0</v>
      </c>
      <c r="K5092">
        <f t="shared" si="238"/>
        <v>0</v>
      </c>
      <c r="L5092">
        <f t="shared" si="239"/>
        <v>0</v>
      </c>
    </row>
    <row r="5093" spans="2:12" x14ac:dyDescent="0.35">
      <c r="B5093" s="30">
        <v>41121</v>
      </c>
      <c r="C5093" s="31" t="s">
        <v>54</v>
      </c>
      <c r="D5093" s="32">
        <v>0</v>
      </c>
      <c r="E5093" s="32">
        <v>6.9220163308359409E-2</v>
      </c>
      <c r="F5093">
        <v>0</v>
      </c>
      <c r="G5093">
        <f>(D5093*Ergebnis!$C$2*Ergebnis!$C$6)</f>
        <v>0</v>
      </c>
      <c r="H5093">
        <f>Ergebnis!$C$3/1000*Eigenverbrauch!E5093</f>
        <v>0.20766048992507824</v>
      </c>
      <c r="I5093">
        <f>Ergebnis!$C$4/1000*Eigenverbrauch!F5093</f>
        <v>0</v>
      </c>
      <c r="J5093">
        <f t="shared" si="237"/>
        <v>0</v>
      </c>
      <c r="K5093">
        <f t="shared" si="238"/>
        <v>0</v>
      </c>
      <c r="L5093">
        <f t="shared" si="239"/>
        <v>0</v>
      </c>
    </row>
    <row r="5094" spans="2:12" x14ac:dyDescent="0.35">
      <c r="B5094" s="30">
        <v>41121</v>
      </c>
      <c r="C5094" s="31" t="s">
        <v>55</v>
      </c>
      <c r="D5094" s="32">
        <v>0</v>
      </c>
      <c r="E5094" s="32">
        <v>6.5537877174100201E-2</v>
      </c>
      <c r="F5094">
        <v>0</v>
      </c>
      <c r="G5094">
        <f>(D5094*Ergebnis!$C$2*Ergebnis!$C$6)</f>
        <v>0</v>
      </c>
      <c r="H5094">
        <f>Ergebnis!$C$3/1000*Eigenverbrauch!E5094</f>
        <v>0.1966136315223006</v>
      </c>
      <c r="I5094">
        <f>Ergebnis!$C$4/1000*Eigenverbrauch!F5094</f>
        <v>0</v>
      </c>
      <c r="J5094">
        <f t="shared" si="237"/>
        <v>0</v>
      </c>
      <c r="K5094">
        <f t="shared" si="238"/>
        <v>0</v>
      </c>
      <c r="L5094">
        <f t="shared" si="239"/>
        <v>0</v>
      </c>
    </row>
    <row r="5095" spans="2:12" x14ac:dyDescent="0.35">
      <c r="B5095" s="30">
        <v>41121</v>
      </c>
      <c r="C5095" s="31" t="s">
        <v>56</v>
      </c>
      <c r="D5095" s="32">
        <v>0</v>
      </c>
      <c r="E5095" s="32">
        <v>6.5494202510669716E-2</v>
      </c>
      <c r="F5095">
        <v>0</v>
      </c>
      <c r="G5095">
        <f>(D5095*Ergebnis!$C$2*Ergebnis!$C$6)</f>
        <v>0</v>
      </c>
      <c r="H5095">
        <f>Ergebnis!$C$3/1000*Eigenverbrauch!E5095</f>
        <v>0.19648260753200913</v>
      </c>
      <c r="I5095">
        <f>Ergebnis!$C$4/1000*Eigenverbrauch!F5095</f>
        <v>0</v>
      </c>
      <c r="J5095">
        <f t="shared" si="237"/>
        <v>0</v>
      </c>
      <c r="K5095">
        <f t="shared" si="238"/>
        <v>0</v>
      </c>
      <c r="L5095">
        <f t="shared" si="239"/>
        <v>0</v>
      </c>
    </row>
    <row r="5096" spans="2:12" x14ac:dyDescent="0.35">
      <c r="B5096" s="30">
        <v>41121</v>
      </c>
      <c r="C5096" s="31" t="s">
        <v>57</v>
      </c>
      <c r="D5096" s="32">
        <v>0</v>
      </c>
      <c r="E5096" s="32">
        <v>7.1075121591043566E-2</v>
      </c>
      <c r="F5096">
        <v>0</v>
      </c>
      <c r="G5096">
        <f>(D5096*Ergebnis!$C$2*Ergebnis!$C$6)</f>
        <v>0</v>
      </c>
      <c r="H5096">
        <f>Ergebnis!$C$3/1000*Eigenverbrauch!E5096</f>
        <v>0.2132253647731307</v>
      </c>
      <c r="I5096">
        <f>Ergebnis!$C$4/1000*Eigenverbrauch!F5096</f>
        <v>0</v>
      </c>
      <c r="J5096">
        <f t="shared" si="237"/>
        <v>0</v>
      </c>
      <c r="K5096">
        <f t="shared" si="238"/>
        <v>0</v>
      </c>
      <c r="L5096">
        <f t="shared" si="239"/>
        <v>0</v>
      </c>
    </row>
    <row r="5097" spans="2:12" x14ac:dyDescent="0.35">
      <c r="B5097" s="30">
        <v>41121</v>
      </c>
      <c r="C5097" s="31" t="s">
        <v>58</v>
      </c>
      <c r="D5097" s="32">
        <v>0</v>
      </c>
      <c r="E5097" s="32">
        <v>8.332939864235496E-2</v>
      </c>
      <c r="F5097">
        <v>0</v>
      </c>
      <c r="G5097">
        <f>(D5097*Ergebnis!$C$2*Ergebnis!$C$6)</f>
        <v>0</v>
      </c>
      <c r="H5097">
        <f>Ergebnis!$C$3/1000*Eigenverbrauch!E5097</f>
        <v>0.24998819592706489</v>
      </c>
      <c r="I5097">
        <f>Ergebnis!$C$4/1000*Eigenverbrauch!F5097</f>
        <v>0</v>
      </c>
      <c r="J5097">
        <f t="shared" si="237"/>
        <v>0</v>
      </c>
      <c r="K5097">
        <f t="shared" si="238"/>
        <v>0</v>
      </c>
      <c r="L5097">
        <f t="shared" si="239"/>
        <v>0</v>
      </c>
    </row>
    <row r="5098" spans="2:12" x14ac:dyDescent="0.35">
      <c r="B5098" s="30">
        <v>41121</v>
      </c>
      <c r="C5098" s="31" t="s">
        <v>59</v>
      </c>
      <c r="D5098" s="32">
        <v>5.5085722258025023E-6</v>
      </c>
      <c r="E5098" s="32">
        <v>0.10251668683899223</v>
      </c>
      <c r="F5098">
        <v>0</v>
      </c>
      <c r="G5098">
        <f>(D5098*Ergebnis!$C$2*Ergebnis!$C$6)</f>
        <v>3.6136233801264413E-2</v>
      </c>
      <c r="H5098">
        <f>Ergebnis!$C$3/1000*Eigenverbrauch!E5098</f>
        <v>0.3075500605169767</v>
      </c>
      <c r="I5098">
        <f>Ergebnis!$C$4/1000*Eigenverbrauch!F5098</f>
        <v>0</v>
      </c>
      <c r="J5098">
        <f t="shared" si="237"/>
        <v>3.0715798731074748E-2</v>
      </c>
      <c r="K5098">
        <f t="shared" si="238"/>
        <v>5.4204350701896643E-3</v>
      </c>
      <c r="L5098">
        <f t="shared" si="239"/>
        <v>0</v>
      </c>
    </row>
    <row r="5099" spans="2:12" x14ac:dyDescent="0.35">
      <c r="B5099" s="30">
        <v>41121</v>
      </c>
      <c r="C5099" s="31" t="s">
        <v>60</v>
      </c>
      <c r="D5099" s="32">
        <v>2.6767191054257504E-5</v>
      </c>
      <c r="E5099" s="32">
        <v>0.11426954118242071</v>
      </c>
      <c r="F5099">
        <v>0</v>
      </c>
      <c r="G5099">
        <f>(D5099*Ergebnis!$C$2*Ergebnis!$C$6)</f>
        <v>0.17559277331592923</v>
      </c>
      <c r="H5099">
        <f>Ergebnis!$C$3/1000*Eigenverbrauch!E5099</f>
        <v>0.3428086235472621</v>
      </c>
      <c r="I5099">
        <f>Ergebnis!$C$4/1000*Eigenverbrauch!F5099</f>
        <v>0</v>
      </c>
      <c r="J5099">
        <f t="shared" si="237"/>
        <v>0.14925385731853985</v>
      </c>
      <c r="K5099">
        <f t="shared" si="238"/>
        <v>2.6338915997389384E-2</v>
      </c>
      <c r="L5099">
        <f t="shared" si="239"/>
        <v>0</v>
      </c>
    </row>
    <row r="5100" spans="2:12" x14ac:dyDescent="0.35">
      <c r="B5100" s="30">
        <v>41121</v>
      </c>
      <c r="C5100" s="31" t="s">
        <v>61</v>
      </c>
      <c r="D5100" s="32">
        <v>1.0157333894164709E-4</v>
      </c>
      <c r="E5100" s="32">
        <v>0.11904257329986075</v>
      </c>
      <c r="F5100">
        <v>0</v>
      </c>
      <c r="G5100">
        <f>(D5100*Ergebnis!$C$2*Ergebnis!$C$6)</f>
        <v>0.66632110345720486</v>
      </c>
      <c r="H5100">
        <f>Ergebnis!$C$3/1000*Eigenverbrauch!E5100</f>
        <v>0.35712771989958225</v>
      </c>
      <c r="I5100">
        <f>Ergebnis!$C$4/1000*Eigenverbrauch!F5100</f>
        <v>0</v>
      </c>
      <c r="J5100">
        <f t="shared" si="237"/>
        <v>0.30355856191464492</v>
      </c>
      <c r="K5100">
        <f t="shared" si="238"/>
        <v>0.36276254154255994</v>
      </c>
      <c r="L5100">
        <f t="shared" si="239"/>
        <v>0</v>
      </c>
    </row>
    <row r="5101" spans="2:12" x14ac:dyDescent="0.35">
      <c r="B5101" s="30">
        <v>41121</v>
      </c>
      <c r="C5101" s="31" t="s">
        <v>62</v>
      </c>
      <c r="D5101" s="32">
        <v>3.3719298436129494E-4</v>
      </c>
      <c r="E5101" s="32">
        <v>0.11603649675528288</v>
      </c>
      <c r="F5101">
        <v>0</v>
      </c>
      <c r="G5101">
        <f>(D5101*Ergebnis!$C$2*Ergebnis!$C$6)</f>
        <v>2.211985977410095</v>
      </c>
      <c r="H5101">
        <f>Ergebnis!$C$3/1000*Eigenverbrauch!E5101</f>
        <v>0.34810949026584864</v>
      </c>
      <c r="I5101">
        <f>Ergebnis!$C$4/1000*Eigenverbrauch!F5101</f>
        <v>0</v>
      </c>
      <c r="J5101">
        <f t="shared" si="237"/>
        <v>0.29589306672597132</v>
      </c>
      <c r="K5101">
        <f t="shared" si="238"/>
        <v>1.9160929106841236</v>
      </c>
      <c r="L5101">
        <f t="shared" si="239"/>
        <v>0</v>
      </c>
    </row>
    <row r="5102" spans="2:12" x14ac:dyDescent="0.35">
      <c r="B5102" s="30">
        <v>41121</v>
      </c>
      <c r="C5102" s="31" t="s">
        <v>63</v>
      </c>
      <c r="D5102" s="32">
        <v>5.5167233350626396E-4</v>
      </c>
      <c r="E5102" s="32">
        <v>0.11392920322783533</v>
      </c>
      <c r="F5102">
        <v>0</v>
      </c>
      <c r="G5102">
        <f>(D5102*Ergebnis!$C$2*Ergebnis!$C$6)</f>
        <v>3.6189705078010914</v>
      </c>
      <c r="H5102">
        <f>Ergebnis!$C$3/1000*Eigenverbrauch!E5102</f>
        <v>0.34178760968350597</v>
      </c>
      <c r="I5102">
        <f>Ergebnis!$C$4/1000*Eigenverbrauch!F5102</f>
        <v>0</v>
      </c>
      <c r="J5102">
        <f t="shared" si="237"/>
        <v>0.29051946823098007</v>
      </c>
      <c r="K5102">
        <f t="shared" si="238"/>
        <v>3.3284510395701115</v>
      </c>
      <c r="L5102">
        <f t="shared" si="239"/>
        <v>0</v>
      </c>
    </row>
    <row r="5103" spans="2:12" x14ac:dyDescent="0.35">
      <c r="B5103" s="30">
        <v>41121</v>
      </c>
      <c r="C5103" s="31" t="s">
        <v>64</v>
      </c>
      <c r="D5103" s="32">
        <v>7.2556704670600071E-4</v>
      </c>
      <c r="E5103" s="32">
        <v>0.11807007322616038</v>
      </c>
      <c r="F5103">
        <v>0</v>
      </c>
      <c r="G5103">
        <f>(D5103*Ergebnis!$C$2*Ergebnis!$C$6)</f>
        <v>4.7597198263913647</v>
      </c>
      <c r="H5103">
        <f>Ergebnis!$C$3/1000*Eigenverbrauch!E5103</f>
        <v>0.35421021967848115</v>
      </c>
      <c r="I5103">
        <f>Ergebnis!$C$4/1000*Eigenverbrauch!F5103</f>
        <v>0</v>
      </c>
      <c r="J5103">
        <f t="shared" si="237"/>
        <v>0.30107868672670896</v>
      </c>
      <c r="K5103">
        <f t="shared" si="238"/>
        <v>4.4586411396646559</v>
      </c>
      <c r="L5103">
        <f t="shared" si="239"/>
        <v>0</v>
      </c>
    </row>
    <row r="5104" spans="2:12" x14ac:dyDescent="0.35">
      <c r="B5104" s="30">
        <v>41121</v>
      </c>
      <c r="C5104" s="31" t="s">
        <v>65</v>
      </c>
      <c r="D5104" s="32">
        <v>7.8610875338814992E-4</v>
      </c>
      <c r="E5104" s="32">
        <v>0.12375659041111427</v>
      </c>
      <c r="F5104">
        <v>0</v>
      </c>
      <c r="G5104">
        <f>(D5104*Ergebnis!$C$2*Ergebnis!$C$6)</f>
        <v>5.1568734222262638</v>
      </c>
      <c r="H5104">
        <f>Ergebnis!$C$3/1000*Eigenverbrauch!E5104</f>
        <v>0.37126977123334282</v>
      </c>
      <c r="I5104">
        <f>Ergebnis!$C$4/1000*Eigenverbrauch!F5104</f>
        <v>0</v>
      </c>
      <c r="J5104">
        <f t="shared" si="237"/>
        <v>0.3155793055483414</v>
      </c>
      <c r="K5104">
        <f t="shared" si="238"/>
        <v>4.841294116677922</v>
      </c>
      <c r="L5104">
        <f t="shared" si="239"/>
        <v>0</v>
      </c>
    </row>
    <row r="5105" spans="2:12" x14ac:dyDescent="0.35">
      <c r="B5105" s="30">
        <v>41121</v>
      </c>
      <c r="C5105" s="31" t="s">
        <v>66</v>
      </c>
      <c r="D5105" s="32">
        <v>7.6111640064053523E-4</v>
      </c>
      <c r="E5105" s="32">
        <v>0.12177561738195655</v>
      </c>
      <c r="F5105">
        <v>0</v>
      </c>
      <c r="G5105">
        <f>(D5105*Ergebnis!$C$2*Ergebnis!$C$6)</f>
        <v>4.9929235882019114</v>
      </c>
      <c r="H5105">
        <f>Ergebnis!$C$3/1000*Eigenverbrauch!E5105</f>
        <v>0.36532685214586968</v>
      </c>
      <c r="I5105">
        <f>Ergebnis!$C$4/1000*Eigenverbrauch!F5105</f>
        <v>0</v>
      </c>
      <c r="J5105">
        <f t="shared" si="237"/>
        <v>0.31052782432398923</v>
      </c>
      <c r="K5105">
        <f t="shared" si="238"/>
        <v>4.6823957638779223</v>
      </c>
      <c r="L5105">
        <f t="shared" si="239"/>
        <v>0</v>
      </c>
    </row>
    <row r="5106" spans="2:12" x14ac:dyDescent="0.35">
      <c r="B5106" s="30">
        <v>41121</v>
      </c>
      <c r="C5106" s="31" t="s">
        <v>67</v>
      </c>
      <c r="D5106" s="32">
        <v>6.7585842716958236E-4</v>
      </c>
      <c r="E5106" s="32">
        <v>0.11520360115594024</v>
      </c>
      <c r="F5106">
        <v>0</v>
      </c>
      <c r="G5106">
        <f>(D5106*Ergebnis!$C$2*Ergebnis!$C$6)</f>
        <v>4.4336312822324606</v>
      </c>
      <c r="H5106">
        <f>Ergebnis!$C$3/1000*Eigenverbrauch!E5106</f>
        <v>0.34561080346782069</v>
      </c>
      <c r="I5106">
        <f>Ergebnis!$C$4/1000*Eigenverbrauch!F5106</f>
        <v>0</v>
      </c>
      <c r="J5106">
        <f t="shared" si="237"/>
        <v>0.29376918294764759</v>
      </c>
      <c r="K5106">
        <f t="shared" si="238"/>
        <v>4.1398620992848132</v>
      </c>
      <c r="L5106">
        <f t="shared" si="239"/>
        <v>0</v>
      </c>
    </row>
    <row r="5107" spans="2:12" x14ac:dyDescent="0.35">
      <c r="B5107" s="30">
        <v>41121</v>
      </c>
      <c r="C5107" s="31" t="s">
        <v>68</v>
      </c>
      <c r="D5107" s="32">
        <v>6.1124116585736452E-4</v>
      </c>
      <c r="E5107" s="32">
        <v>0.11057956805588094</v>
      </c>
      <c r="F5107">
        <v>0</v>
      </c>
      <c r="G5107">
        <f>(D5107*Ergebnis!$C$2*Ergebnis!$C$6)</f>
        <v>4.0097420480243109</v>
      </c>
      <c r="H5107">
        <f>Ergebnis!$C$3/1000*Eigenverbrauch!E5107</f>
        <v>0.33173870416764284</v>
      </c>
      <c r="I5107">
        <f>Ergebnis!$C$4/1000*Eigenverbrauch!F5107</f>
        <v>0</v>
      </c>
      <c r="J5107">
        <f t="shared" si="237"/>
        <v>0.28197789854249639</v>
      </c>
      <c r="K5107">
        <f t="shared" si="238"/>
        <v>3.7277641494818146</v>
      </c>
      <c r="L5107">
        <f t="shared" si="239"/>
        <v>0</v>
      </c>
    </row>
    <row r="5108" spans="2:12" x14ac:dyDescent="0.35">
      <c r="B5108" s="30">
        <v>41121</v>
      </c>
      <c r="C5108" s="31" t="s">
        <v>69</v>
      </c>
      <c r="D5108" s="32">
        <v>4.5253118039223847E-4</v>
      </c>
      <c r="E5108" s="32">
        <v>0.10901168374016587</v>
      </c>
      <c r="F5108">
        <v>0</v>
      </c>
      <c r="G5108">
        <f>(D5108*Ergebnis!$C$2*Ergebnis!$C$6)</f>
        <v>2.9686045433730843</v>
      </c>
      <c r="H5108">
        <f>Ergebnis!$C$3/1000*Eigenverbrauch!E5108</f>
        <v>0.32703505122049759</v>
      </c>
      <c r="I5108">
        <f>Ergebnis!$C$4/1000*Eigenverbrauch!F5108</f>
        <v>0</v>
      </c>
      <c r="J5108">
        <f t="shared" si="237"/>
        <v>0.27797979353742291</v>
      </c>
      <c r="K5108">
        <f t="shared" si="238"/>
        <v>2.6906247498356612</v>
      </c>
      <c r="L5108">
        <f t="shared" si="239"/>
        <v>0</v>
      </c>
    </row>
    <row r="5109" spans="2:12" x14ac:dyDescent="0.35">
      <c r="B5109" s="30">
        <v>41121</v>
      </c>
      <c r="C5109" s="31" t="s">
        <v>70</v>
      </c>
      <c r="D5109" s="32">
        <v>2.7520511313299228E-4</v>
      </c>
      <c r="E5109" s="32">
        <v>0.11644647151839617</v>
      </c>
      <c r="F5109">
        <v>0</v>
      </c>
      <c r="G5109">
        <f>(D5109*Ergebnis!$C$2*Ergebnis!$C$6)</f>
        <v>1.8053455421524294</v>
      </c>
      <c r="H5109">
        <f>Ergebnis!$C$3/1000*Eigenverbrauch!E5109</f>
        <v>0.34933941455518852</v>
      </c>
      <c r="I5109">
        <f>Ergebnis!$C$4/1000*Eigenverbrauch!F5109</f>
        <v>0</v>
      </c>
      <c r="J5109">
        <f t="shared" si="237"/>
        <v>0.29693850237191022</v>
      </c>
      <c r="K5109">
        <f t="shared" si="238"/>
        <v>1.5084070397805192</v>
      </c>
      <c r="L5109">
        <f t="shared" si="239"/>
        <v>0</v>
      </c>
    </row>
    <row r="5110" spans="2:12" x14ac:dyDescent="0.35">
      <c r="B5110" s="30">
        <v>41121</v>
      </c>
      <c r="C5110" s="31" t="s">
        <v>71</v>
      </c>
      <c r="D5110" s="32">
        <v>1.2915564092191834E-4</v>
      </c>
      <c r="E5110" s="32">
        <v>0.13281735756405599</v>
      </c>
      <c r="F5110">
        <v>0</v>
      </c>
      <c r="G5110">
        <f>(D5110*Ergebnis!$C$2*Ergebnis!$C$6)</f>
        <v>0.84726100444778429</v>
      </c>
      <c r="H5110">
        <f>Ergebnis!$C$3/1000*Eigenverbrauch!E5110</f>
        <v>0.39845207269216798</v>
      </c>
      <c r="I5110">
        <f>Ergebnis!$C$4/1000*Eigenverbrauch!F5110</f>
        <v>0</v>
      </c>
      <c r="J5110">
        <f t="shared" si="237"/>
        <v>0.33868426178834277</v>
      </c>
      <c r="K5110">
        <f t="shared" si="238"/>
        <v>0.50857674265944153</v>
      </c>
      <c r="L5110">
        <f t="shared" si="239"/>
        <v>0</v>
      </c>
    </row>
    <row r="5111" spans="2:12" x14ac:dyDescent="0.35">
      <c r="B5111" s="30">
        <v>41121</v>
      </c>
      <c r="C5111" s="31" t="s">
        <v>72</v>
      </c>
      <c r="D5111" s="32">
        <v>5.3981378422780603E-5</v>
      </c>
      <c r="E5111" s="32">
        <v>0.13870609611315737</v>
      </c>
      <c r="F5111">
        <v>0</v>
      </c>
      <c r="G5111">
        <f>(D5111*Ergebnis!$C$2*Ergebnis!$C$6)</f>
        <v>0.35411784245344075</v>
      </c>
      <c r="H5111">
        <f>Ergebnis!$C$3/1000*Eigenverbrauch!E5111</f>
        <v>0.41611828833947212</v>
      </c>
      <c r="I5111">
        <f>Ergebnis!$C$4/1000*Eigenverbrauch!F5111</f>
        <v>0</v>
      </c>
      <c r="J5111">
        <f t="shared" si="237"/>
        <v>0.30100016608542463</v>
      </c>
      <c r="K5111">
        <f t="shared" si="238"/>
        <v>5.311767636801612E-2</v>
      </c>
      <c r="L5111">
        <f t="shared" si="239"/>
        <v>0</v>
      </c>
    </row>
    <row r="5112" spans="2:12" x14ac:dyDescent="0.35">
      <c r="B5112" s="30">
        <v>41121</v>
      </c>
      <c r="C5112" s="31" t="s">
        <v>73</v>
      </c>
      <c r="D5112" s="32">
        <v>1.3015480915380613E-5</v>
      </c>
      <c r="E5112" s="32">
        <v>0.14634644350551015</v>
      </c>
      <c r="F5112">
        <v>0</v>
      </c>
      <c r="G5112">
        <f>(D5112*Ergebnis!$C$2*Ergebnis!$C$6)</f>
        <v>8.5381554804896828E-2</v>
      </c>
      <c r="H5112">
        <f>Ergebnis!$C$3/1000*Eigenverbrauch!E5112</f>
        <v>0.43903933051653043</v>
      </c>
      <c r="I5112">
        <f>Ergebnis!$C$4/1000*Eigenverbrauch!F5112</f>
        <v>0</v>
      </c>
      <c r="J5112">
        <f t="shared" si="237"/>
        <v>7.2574321584162299E-2</v>
      </c>
      <c r="K5112">
        <f t="shared" si="238"/>
        <v>1.2807233220734529E-2</v>
      </c>
      <c r="L5112">
        <f t="shared" si="239"/>
        <v>0</v>
      </c>
    </row>
    <row r="5113" spans="2:12" x14ac:dyDescent="0.35">
      <c r="B5113" s="30">
        <v>41121</v>
      </c>
      <c r="C5113" s="31" t="s">
        <v>74</v>
      </c>
      <c r="D5113" s="32">
        <v>0</v>
      </c>
      <c r="E5113" s="32">
        <v>0.14327986092292191</v>
      </c>
      <c r="F5113">
        <v>0</v>
      </c>
      <c r="G5113">
        <f>(D5113*Ergebnis!$C$2*Ergebnis!$C$6)</f>
        <v>0</v>
      </c>
      <c r="H5113">
        <f>Ergebnis!$C$3/1000*Eigenverbrauch!E5113</f>
        <v>0.42983958276876577</v>
      </c>
      <c r="I5113">
        <f>Ergebnis!$C$4/1000*Eigenverbrauch!F5113</f>
        <v>0</v>
      </c>
      <c r="J5113">
        <f t="shared" si="237"/>
        <v>0</v>
      </c>
      <c r="K5113">
        <f t="shared" si="238"/>
        <v>0</v>
      </c>
      <c r="L5113">
        <f t="shared" si="239"/>
        <v>0</v>
      </c>
    </row>
    <row r="5114" spans="2:12" x14ac:dyDescent="0.35">
      <c r="B5114" s="30">
        <v>41121</v>
      </c>
      <c r="C5114" s="31" t="s">
        <v>75</v>
      </c>
      <c r="D5114" s="32">
        <v>0</v>
      </c>
      <c r="E5114" s="32">
        <v>0.12506211812177023</v>
      </c>
      <c r="F5114">
        <v>0</v>
      </c>
      <c r="G5114">
        <f>(D5114*Ergebnis!$C$2*Ergebnis!$C$6)</f>
        <v>0</v>
      </c>
      <c r="H5114">
        <f>Ergebnis!$C$3/1000*Eigenverbrauch!E5114</f>
        <v>0.37518635436531067</v>
      </c>
      <c r="I5114">
        <f>Ergebnis!$C$4/1000*Eigenverbrauch!F5114</f>
        <v>0</v>
      </c>
      <c r="J5114">
        <f t="shared" si="237"/>
        <v>0</v>
      </c>
      <c r="K5114">
        <f t="shared" si="238"/>
        <v>0</v>
      </c>
      <c r="L5114">
        <f t="shared" si="239"/>
        <v>0</v>
      </c>
    </row>
    <row r="5115" spans="2:12" x14ac:dyDescent="0.35">
      <c r="B5115" s="30">
        <v>41121</v>
      </c>
      <c r="C5115" s="31" t="s">
        <v>76</v>
      </c>
      <c r="D5115" s="32">
        <v>0</v>
      </c>
      <c r="E5115" s="32">
        <v>9.8434261738431186E-2</v>
      </c>
      <c r="F5115">
        <v>0</v>
      </c>
      <c r="G5115">
        <f>(D5115*Ergebnis!$C$2*Ergebnis!$C$6)</f>
        <v>0</v>
      </c>
      <c r="H5115">
        <f>Ergebnis!$C$3/1000*Eigenverbrauch!E5115</f>
        <v>0.29530278521529357</v>
      </c>
      <c r="I5115">
        <f>Ergebnis!$C$4/1000*Eigenverbrauch!F5115</f>
        <v>0</v>
      </c>
      <c r="J5115">
        <f t="shared" si="237"/>
        <v>0</v>
      </c>
      <c r="K5115">
        <f t="shared" si="238"/>
        <v>0</v>
      </c>
      <c r="L5115">
        <f t="shared" si="239"/>
        <v>0</v>
      </c>
    </row>
    <row r="5116" spans="2:12" x14ac:dyDescent="0.35">
      <c r="B5116" s="30">
        <v>41122</v>
      </c>
      <c r="C5116" s="31" t="s">
        <v>53</v>
      </c>
      <c r="D5116" s="32">
        <v>0</v>
      </c>
      <c r="E5116" s="32">
        <v>7.9927681825913893E-2</v>
      </c>
      <c r="F5116">
        <v>0</v>
      </c>
      <c r="G5116">
        <f>(D5116*Ergebnis!$C$2*Ergebnis!$C$6)</f>
        <v>0</v>
      </c>
      <c r="H5116">
        <f>Ergebnis!$C$3/1000*Eigenverbrauch!E5116</f>
        <v>0.23978304547774168</v>
      </c>
      <c r="I5116">
        <f>Ergebnis!$C$4/1000*Eigenverbrauch!F5116</f>
        <v>0</v>
      </c>
      <c r="J5116">
        <f t="shared" si="237"/>
        <v>0</v>
      </c>
      <c r="K5116">
        <f t="shared" si="238"/>
        <v>0</v>
      </c>
      <c r="L5116">
        <f t="shared" si="239"/>
        <v>0</v>
      </c>
    </row>
    <row r="5117" spans="2:12" x14ac:dyDescent="0.35">
      <c r="B5117" s="30">
        <v>41122</v>
      </c>
      <c r="C5117" s="31" t="s">
        <v>54</v>
      </c>
      <c r="D5117" s="32">
        <v>0</v>
      </c>
      <c r="E5117" s="32">
        <v>6.9220163308359409E-2</v>
      </c>
      <c r="F5117">
        <v>0</v>
      </c>
      <c r="G5117">
        <f>(D5117*Ergebnis!$C$2*Ergebnis!$C$6)</f>
        <v>0</v>
      </c>
      <c r="H5117">
        <f>Ergebnis!$C$3/1000*Eigenverbrauch!E5117</f>
        <v>0.20766048992507824</v>
      </c>
      <c r="I5117">
        <f>Ergebnis!$C$4/1000*Eigenverbrauch!F5117</f>
        <v>0</v>
      </c>
      <c r="J5117">
        <f t="shared" si="237"/>
        <v>0</v>
      </c>
      <c r="K5117">
        <f t="shared" si="238"/>
        <v>0</v>
      </c>
      <c r="L5117">
        <f t="shared" si="239"/>
        <v>0</v>
      </c>
    </row>
    <row r="5118" spans="2:12" x14ac:dyDescent="0.35">
      <c r="B5118" s="30">
        <v>41122</v>
      </c>
      <c r="C5118" s="31" t="s">
        <v>55</v>
      </c>
      <c r="D5118" s="32">
        <v>0</v>
      </c>
      <c r="E5118" s="32">
        <v>6.5537877174100201E-2</v>
      </c>
      <c r="F5118">
        <v>0</v>
      </c>
      <c r="G5118">
        <f>(D5118*Ergebnis!$C$2*Ergebnis!$C$6)</f>
        <v>0</v>
      </c>
      <c r="H5118">
        <f>Ergebnis!$C$3/1000*Eigenverbrauch!E5118</f>
        <v>0.1966136315223006</v>
      </c>
      <c r="I5118">
        <f>Ergebnis!$C$4/1000*Eigenverbrauch!F5118</f>
        <v>0</v>
      </c>
      <c r="J5118">
        <f t="shared" si="237"/>
        <v>0</v>
      </c>
      <c r="K5118">
        <f t="shared" si="238"/>
        <v>0</v>
      </c>
      <c r="L5118">
        <f t="shared" si="239"/>
        <v>0</v>
      </c>
    </row>
    <row r="5119" spans="2:12" x14ac:dyDescent="0.35">
      <c r="B5119" s="30">
        <v>41122</v>
      </c>
      <c r="C5119" s="31" t="s">
        <v>56</v>
      </c>
      <c r="D5119" s="32">
        <v>0</v>
      </c>
      <c r="E5119" s="32">
        <v>6.5494202510669716E-2</v>
      </c>
      <c r="F5119">
        <v>0</v>
      </c>
      <c r="G5119">
        <f>(D5119*Ergebnis!$C$2*Ergebnis!$C$6)</f>
        <v>0</v>
      </c>
      <c r="H5119">
        <f>Ergebnis!$C$3/1000*Eigenverbrauch!E5119</f>
        <v>0.19648260753200913</v>
      </c>
      <c r="I5119">
        <f>Ergebnis!$C$4/1000*Eigenverbrauch!F5119</f>
        <v>0</v>
      </c>
      <c r="J5119">
        <f t="shared" si="237"/>
        <v>0</v>
      </c>
      <c r="K5119">
        <f t="shared" si="238"/>
        <v>0</v>
      </c>
      <c r="L5119">
        <f t="shared" si="239"/>
        <v>0</v>
      </c>
    </row>
    <row r="5120" spans="2:12" x14ac:dyDescent="0.35">
      <c r="B5120" s="30">
        <v>41122</v>
      </c>
      <c r="C5120" s="31" t="s">
        <v>57</v>
      </c>
      <c r="D5120" s="32">
        <v>0</v>
      </c>
      <c r="E5120" s="32">
        <v>7.1075121591043566E-2</v>
      </c>
      <c r="F5120">
        <v>0</v>
      </c>
      <c r="G5120">
        <f>(D5120*Ergebnis!$C$2*Ergebnis!$C$6)</f>
        <v>0</v>
      </c>
      <c r="H5120">
        <f>Ergebnis!$C$3/1000*Eigenverbrauch!E5120</f>
        <v>0.2132253647731307</v>
      </c>
      <c r="I5120">
        <f>Ergebnis!$C$4/1000*Eigenverbrauch!F5120</f>
        <v>0</v>
      </c>
      <c r="J5120">
        <f t="shared" si="237"/>
        <v>0</v>
      </c>
      <c r="K5120">
        <f t="shared" si="238"/>
        <v>0</v>
      </c>
      <c r="L5120">
        <f t="shared" si="239"/>
        <v>0</v>
      </c>
    </row>
    <row r="5121" spans="2:12" x14ac:dyDescent="0.35">
      <c r="B5121" s="30">
        <v>41122</v>
      </c>
      <c r="C5121" s="31" t="s">
        <v>58</v>
      </c>
      <c r="D5121" s="32">
        <v>0</v>
      </c>
      <c r="E5121" s="32">
        <v>8.332939864235496E-2</v>
      </c>
      <c r="F5121">
        <v>0</v>
      </c>
      <c r="G5121">
        <f>(D5121*Ergebnis!$C$2*Ergebnis!$C$6)</f>
        <v>0</v>
      </c>
      <c r="H5121">
        <f>Ergebnis!$C$3/1000*Eigenverbrauch!E5121</f>
        <v>0.24998819592706489</v>
      </c>
      <c r="I5121">
        <f>Ergebnis!$C$4/1000*Eigenverbrauch!F5121</f>
        <v>0</v>
      </c>
      <c r="J5121">
        <f t="shared" si="237"/>
        <v>0</v>
      </c>
      <c r="K5121">
        <f t="shared" si="238"/>
        <v>0</v>
      </c>
      <c r="L5121">
        <f t="shared" si="239"/>
        <v>0</v>
      </c>
    </row>
    <row r="5122" spans="2:12" x14ac:dyDescent="0.35">
      <c r="B5122" s="30">
        <v>41122</v>
      </c>
      <c r="C5122" s="31" t="s">
        <v>59</v>
      </c>
      <c r="D5122" s="32">
        <v>5.1010167627956345E-6</v>
      </c>
      <c r="E5122" s="32">
        <v>0.10251668683899223</v>
      </c>
      <c r="F5122">
        <v>0</v>
      </c>
      <c r="G5122">
        <f>(D5122*Ergebnis!$C$2*Ergebnis!$C$6)</f>
        <v>3.3462669963939359E-2</v>
      </c>
      <c r="H5122">
        <f>Ergebnis!$C$3/1000*Eigenverbrauch!E5122</f>
        <v>0.3075500605169767</v>
      </c>
      <c r="I5122">
        <f>Ergebnis!$C$4/1000*Eigenverbrauch!F5122</f>
        <v>0</v>
      </c>
      <c r="J5122">
        <f t="shared" si="237"/>
        <v>2.8443269469348456E-2</v>
      </c>
      <c r="K5122">
        <f t="shared" si="238"/>
        <v>5.0194004945909032E-3</v>
      </c>
      <c r="L5122">
        <f t="shared" si="239"/>
        <v>0</v>
      </c>
    </row>
    <row r="5123" spans="2:12" x14ac:dyDescent="0.35">
      <c r="B5123" s="30">
        <v>41122</v>
      </c>
      <c r="C5123" s="31" t="s">
        <v>60</v>
      </c>
      <c r="D5123" s="32">
        <v>1.8103350727756671E-5</v>
      </c>
      <c r="E5123" s="32">
        <v>0.11426954118242071</v>
      </c>
      <c r="F5123">
        <v>0</v>
      </c>
      <c r="G5123">
        <f>(D5123*Ergebnis!$C$2*Ergebnis!$C$6)</f>
        <v>0.11875798077408377</v>
      </c>
      <c r="H5123">
        <f>Ergebnis!$C$3/1000*Eigenverbrauch!E5123</f>
        <v>0.3428086235472621</v>
      </c>
      <c r="I5123">
        <f>Ergebnis!$C$4/1000*Eigenverbrauch!F5123</f>
        <v>0</v>
      </c>
      <c r="J5123">
        <f t="shared" si="237"/>
        <v>0.1009442836579712</v>
      </c>
      <c r="K5123">
        <f t="shared" si="238"/>
        <v>1.7813697116112567E-2</v>
      </c>
      <c r="L5123">
        <f t="shared" si="239"/>
        <v>0</v>
      </c>
    </row>
    <row r="5124" spans="2:12" x14ac:dyDescent="0.35">
      <c r="B5124" s="30">
        <v>41122</v>
      </c>
      <c r="C5124" s="31" t="s">
        <v>61</v>
      </c>
      <c r="D5124" s="32">
        <v>2.0824769464608982E-5</v>
      </c>
      <c r="E5124" s="32">
        <v>0.11904257329986075</v>
      </c>
      <c r="F5124">
        <v>0</v>
      </c>
      <c r="G5124">
        <f>(D5124*Ergebnis!$C$2*Ergebnis!$C$6)</f>
        <v>0.13661048768783493</v>
      </c>
      <c r="H5124">
        <f>Ergebnis!$C$3/1000*Eigenverbrauch!E5124</f>
        <v>0.35712771989958225</v>
      </c>
      <c r="I5124">
        <f>Ergebnis!$C$4/1000*Eigenverbrauch!F5124</f>
        <v>0</v>
      </c>
      <c r="J5124">
        <f t="shared" si="237"/>
        <v>0.11611891453465968</v>
      </c>
      <c r="K5124">
        <f t="shared" si="238"/>
        <v>2.0491573153175249E-2</v>
      </c>
      <c r="L5124">
        <f t="shared" si="239"/>
        <v>0</v>
      </c>
    </row>
    <row r="5125" spans="2:12" x14ac:dyDescent="0.35">
      <c r="B5125" s="30">
        <v>41122</v>
      </c>
      <c r="C5125" s="31" t="s">
        <v>62</v>
      </c>
      <c r="D5125" s="32">
        <v>6.6063425858371293E-5</v>
      </c>
      <c r="E5125" s="32">
        <v>0.11603649675528288</v>
      </c>
      <c r="F5125">
        <v>0</v>
      </c>
      <c r="G5125">
        <f>(D5125*Ergebnis!$C$2*Ergebnis!$C$6)</f>
        <v>0.43337607363091568</v>
      </c>
      <c r="H5125">
        <f>Ergebnis!$C$3/1000*Eigenverbrauch!E5125</f>
        <v>0.34810949026584864</v>
      </c>
      <c r="I5125">
        <f>Ergebnis!$C$4/1000*Eigenverbrauch!F5125</f>
        <v>0</v>
      </c>
      <c r="J5125">
        <f t="shared" ref="J5125:J5188" si="240">MIN(G5125,H5125)*0.85</f>
        <v>0.29589306672597132</v>
      </c>
      <c r="K5125">
        <f t="shared" ref="K5125:K5188" si="241">G5125-J5125</f>
        <v>0.13748300690494436</v>
      </c>
      <c r="L5125">
        <f t="shared" ref="L5125:L5188" si="242">MIN(I5125,K5125)*0.9</f>
        <v>0</v>
      </c>
    </row>
    <row r="5126" spans="2:12" x14ac:dyDescent="0.35">
      <c r="B5126" s="30">
        <v>41122</v>
      </c>
      <c r="C5126" s="31" t="s">
        <v>63</v>
      </c>
      <c r="D5126" s="32">
        <v>1.5706661666267899E-4</v>
      </c>
      <c r="E5126" s="32">
        <v>0.11392920322783533</v>
      </c>
      <c r="F5126">
        <v>0</v>
      </c>
      <c r="G5126">
        <f>(D5126*Ergebnis!$C$2*Ergebnis!$C$6)</f>
        <v>1.0303570053071742</v>
      </c>
      <c r="H5126">
        <f>Ergebnis!$C$3/1000*Eigenverbrauch!E5126</f>
        <v>0.34178760968350597</v>
      </c>
      <c r="I5126">
        <f>Ergebnis!$C$4/1000*Eigenverbrauch!F5126</f>
        <v>0</v>
      </c>
      <c r="J5126">
        <f t="shared" si="240"/>
        <v>0.29051946823098007</v>
      </c>
      <c r="K5126">
        <f t="shared" si="241"/>
        <v>0.73983753707619415</v>
      </c>
      <c r="L5126">
        <f t="shared" si="242"/>
        <v>0</v>
      </c>
    </row>
    <row r="5127" spans="2:12" x14ac:dyDescent="0.35">
      <c r="B5127" s="30">
        <v>41122</v>
      </c>
      <c r="C5127" s="31" t="s">
        <v>64</v>
      </c>
      <c r="D5127" s="32">
        <v>1.133661534680071E-4</v>
      </c>
      <c r="E5127" s="32">
        <v>0.11807007322616038</v>
      </c>
      <c r="F5127">
        <v>0</v>
      </c>
      <c r="G5127">
        <f>(D5127*Ergebnis!$C$2*Ergebnis!$C$6)</f>
        <v>0.74368196675012654</v>
      </c>
      <c r="H5127">
        <f>Ergebnis!$C$3/1000*Eigenverbrauch!E5127</f>
        <v>0.35421021967848115</v>
      </c>
      <c r="I5127">
        <f>Ergebnis!$C$4/1000*Eigenverbrauch!F5127</f>
        <v>0</v>
      </c>
      <c r="J5127">
        <f t="shared" si="240"/>
        <v>0.30107868672670896</v>
      </c>
      <c r="K5127">
        <f t="shared" si="241"/>
        <v>0.44260328002341759</v>
      </c>
      <c r="L5127">
        <f t="shared" si="242"/>
        <v>0</v>
      </c>
    </row>
    <row r="5128" spans="2:12" x14ac:dyDescent="0.35">
      <c r="B5128" s="30">
        <v>41122</v>
      </c>
      <c r="C5128" s="31" t="s">
        <v>65</v>
      </c>
      <c r="D5128" s="32">
        <v>1.5893348362225882E-4</v>
      </c>
      <c r="E5128" s="32">
        <v>0.12375659041111427</v>
      </c>
      <c r="F5128">
        <v>0</v>
      </c>
      <c r="G5128">
        <f>(D5128*Ergebnis!$C$2*Ergebnis!$C$6)</f>
        <v>1.0426036525620179</v>
      </c>
      <c r="H5128">
        <f>Ergebnis!$C$3/1000*Eigenverbrauch!E5128</f>
        <v>0.37126977123334282</v>
      </c>
      <c r="I5128">
        <f>Ergebnis!$C$4/1000*Eigenverbrauch!F5128</f>
        <v>0</v>
      </c>
      <c r="J5128">
        <f t="shared" si="240"/>
        <v>0.3155793055483414</v>
      </c>
      <c r="K5128">
        <f t="shared" si="241"/>
        <v>0.72702434701367658</v>
      </c>
      <c r="L5128">
        <f t="shared" si="242"/>
        <v>0</v>
      </c>
    </row>
    <row r="5129" spans="2:12" x14ac:dyDescent="0.35">
      <c r="B5129" s="30">
        <v>41122</v>
      </c>
      <c r="C5129" s="31" t="s">
        <v>66</v>
      </c>
      <c r="D5129" s="32">
        <v>2.44428102200764E-4</v>
      </c>
      <c r="E5129" s="32">
        <v>0.12177561738195655</v>
      </c>
      <c r="F5129">
        <v>0</v>
      </c>
      <c r="G5129">
        <f>(D5129*Ergebnis!$C$2*Ergebnis!$C$6)</f>
        <v>1.6034483504370118</v>
      </c>
      <c r="H5129">
        <f>Ergebnis!$C$3/1000*Eigenverbrauch!E5129</f>
        <v>0.36532685214586968</v>
      </c>
      <c r="I5129">
        <f>Ergebnis!$C$4/1000*Eigenverbrauch!F5129</f>
        <v>0</v>
      </c>
      <c r="J5129">
        <f t="shared" si="240"/>
        <v>0.31052782432398923</v>
      </c>
      <c r="K5129">
        <f t="shared" si="241"/>
        <v>1.2929205261130226</v>
      </c>
      <c r="L5129">
        <f t="shared" si="242"/>
        <v>0</v>
      </c>
    </row>
    <row r="5130" spans="2:12" x14ac:dyDescent="0.35">
      <c r="B5130" s="30">
        <v>41122</v>
      </c>
      <c r="C5130" s="31" t="s">
        <v>67</v>
      </c>
      <c r="D5130" s="32">
        <v>3.5429716685716377E-4</v>
      </c>
      <c r="E5130" s="32">
        <v>0.11520360115594024</v>
      </c>
      <c r="F5130">
        <v>0</v>
      </c>
      <c r="G5130">
        <f>(D5130*Ergebnis!$C$2*Ergebnis!$C$6)</f>
        <v>2.3241894145829942</v>
      </c>
      <c r="H5130">
        <f>Ergebnis!$C$3/1000*Eigenverbrauch!E5130</f>
        <v>0.34561080346782069</v>
      </c>
      <c r="I5130">
        <f>Ergebnis!$C$4/1000*Eigenverbrauch!F5130</f>
        <v>0</v>
      </c>
      <c r="J5130">
        <f t="shared" si="240"/>
        <v>0.29376918294764759</v>
      </c>
      <c r="K5130">
        <f t="shared" si="241"/>
        <v>2.0304202316353468</v>
      </c>
      <c r="L5130">
        <f t="shared" si="242"/>
        <v>0</v>
      </c>
    </row>
    <row r="5131" spans="2:12" x14ac:dyDescent="0.35">
      <c r="B5131" s="30">
        <v>41122</v>
      </c>
      <c r="C5131" s="31" t="s">
        <v>68</v>
      </c>
      <c r="D5131" s="32">
        <v>3.4452898269541856E-4</v>
      </c>
      <c r="E5131" s="32">
        <v>0.11057956805588094</v>
      </c>
      <c r="F5131">
        <v>0</v>
      </c>
      <c r="G5131">
        <f>(D5131*Ergebnis!$C$2*Ergebnis!$C$6)</f>
        <v>2.2601101264819459</v>
      </c>
      <c r="H5131">
        <f>Ergebnis!$C$3/1000*Eigenverbrauch!E5131</f>
        <v>0.33173870416764284</v>
      </c>
      <c r="I5131">
        <f>Ergebnis!$C$4/1000*Eigenverbrauch!F5131</f>
        <v>0</v>
      </c>
      <c r="J5131">
        <f t="shared" si="240"/>
        <v>0.28197789854249639</v>
      </c>
      <c r="K5131">
        <f t="shared" si="241"/>
        <v>1.9781322279394495</v>
      </c>
      <c r="L5131">
        <f t="shared" si="242"/>
        <v>0</v>
      </c>
    </row>
    <row r="5132" spans="2:12" x14ac:dyDescent="0.35">
      <c r="B5132" s="30">
        <v>41122</v>
      </c>
      <c r="C5132" s="31" t="s">
        <v>69</v>
      </c>
      <c r="D5132" s="32">
        <v>2.1493949240965419E-4</v>
      </c>
      <c r="E5132" s="32">
        <v>0.10901168374016587</v>
      </c>
      <c r="F5132">
        <v>0</v>
      </c>
      <c r="G5132">
        <f>(D5132*Ergebnis!$C$2*Ergebnis!$C$6)</f>
        <v>1.4100030702073314</v>
      </c>
      <c r="H5132">
        <f>Ergebnis!$C$3/1000*Eigenverbrauch!E5132</f>
        <v>0.32703505122049759</v>
      </c>
      <c r="I5132">
        <f>Ergebnis!$C$4/1000*Eigenverbrauch!F5132</f>
        <v>0</v>
      </c>
      <c r="J5132">
        <f t="shared" si="240"/>
        <v>0.27797979353742291</v>
      </c>
      <c r="K5132">
        <f t="shared" si="241"/>
        <v>1.1320232766699085</v>
      </c>
      <c r="L5132">
        <f t="shared" si="242"/>
        <v>0</v>
      </c>
    </row>
    <row r="5133" spans="2:12" x14ac:dyDescent="0.35">
      <c r="B5133" s="30">
        <v>41122</v>
      </c>
      <c r="C5133" s="31" t="s">
        <v>70</v>
      </c>
      <c r="D5133" s="32">
        <v>1.1951892626436884E-4</v>
      </c>
      <c r="E5133" s="32">
        <v>0.11644647151839617</v>
      </c>
      <c r="F5133">
        <v>0</v>
      </c>
      <c r="G5133">
        <f>(D5133*Ergebnis!$C$2*Ergebnis!$C$6)</f>
        <v>0.78404415629425961</v>
      </c>
      <c r="H5133">
        <f>Ergebnis!$C$3/1000*Eigenverbrauch!E5133</f>
        <v>0.34933941455518852</v>
      </c>
      <c r="I5133">
        <f>Ergebnis!$C$4/1000*Eigenverbrauch!F5133</f>
        <v>0</v>
      </c>
      <c r="J5133">
        <f t="shared" si="240"/>
        <v>0.29693850237191022</v>
      </c>
      <c r="K5133">
        <f t="shared" si="241"/>
        <v>0.48710565392234939</v>
      </c>
      <c r="L5133">
        <f t="shared" si="242"/>
        <v>0</v>
      </c>
    </row>
    <row r="5134" spans="2:12" x14ac:dyDescent="0.35">
      <c r="B5134" s="30">
        <v>41122</v>
      </c>
      <c r="C5134" s="31" t="s">
        <v>71</v>
      </c>
      <c r="D5134" s="32">
        <v>6.3618093080330092E-5</v>
      </c>
      <c r="E5134" s="32">
        <v>0.13281735756405599</v>
      </c>
      <c r="F5134">
        <v>0</v>
      </c>
      <c r="G5134">
        <f>(D5134*Ergebnis!$C$2*Ergebnis!$C$6)</f>
        <v>0.41733469060696538</v>
      </c>
      <c r="H5134">
        <f>Ergebnis!$C$3/1000*Eigenverbrauch!E5134</f>
        <v>0.39845207269216798</v>
      </c>
      <c r="I5134">
        <f>Ergebnis!$C$4/1000*Eigenverbrauch!F5134</f>
        <v>0</v>
      </c>
      <c r="J5134">
        <f t="shared" si="240"/>
        <v>0.33868426178834277</v>
      </c>
      <c r="K5134">
        <f t="shared" si="241"/>
        <v>7.8650428818622609E-2</v>
      </c>
      <c r="L5134">
        <f t="shared" si="242"/>
        <v>0</v>
      </c>
    </row>
    <row r="5135" spans="2:12" x14ac:dyDescent="0.35">
      <c r="B5135" s="30">
        <v>41122</v>
      </c>
      <c r="C5135" s="31" t="s">
        <v>72</v>
      </c>
      <c r="D5135" s="32">
        <v>2.1929113299853396E-5</v>
      </c>
      <c r="E5135" s="32">
        <v>0.13870609611315737</v>
      </c>
      <c r="F5135">
        <v>0</v>
      </c>
      <c r="G5135">
        <f>(D5135*Ergebnis!$C$2*Ergebnis!$C$6)</f>
        <v>0.14385498324703827</v>
      </c>
      <c r="H5135">
        <f>Ergebnis!$C$3/1000*Eigenverbrauch!E5135</f>
        <v>0.41611828833947212</v>
      </c>
      <c r="I5135">
        <f>Ergebnis!$C$4/1000*Eigenverbrauch!F5135</f>
        <v>0</v>
      </c>
      <c r="J5135">
        <f t="shared" si="240"/>
        <v>0.12227673575998253</v>
      </c>
      <c r="K5135">
        <f t="shared" si="241"/>
        <v>2.1578247487055738E-2</v>
      </c>
      <c r="L5135">
        <f t="shared" si="242"/>
        <v>0</v>
      </c>
    </row>
    <row r="5136" spans="2:12" x14ac:dyDescent="0.35">
      <c r="B5136" s="30">
        <v>41122</v>
      </c>
      <c r="C5136" s="31" t="s">
        <v>73</v>
      </c>
      <c r="D5136" s="32">
        <v>2.3795980259433241E-6</v>
      </c>
      <c r="E5136" s="32">
        <v>0.14634644350551015</v>
      </c>
      <c r="F5136">
        <v>0</v>
      </c>
      <c r="G5136">
        <f>(D5136*Ergebnis!$C$2*Ergebnis!$C$6)</f>
        <v>1.5610163050188206E-2</v>
      </c>
      <c r="H5136">
        <f>Ergebnis!$C$3/1000*Eigenverbrauch!E5136</f>
        <v>0.43903933051653043</v>
      </c>
      <c r="I5136">
        <f>Ergebnis!$C$4/1000*Eigenverbrauch!F5136</f>
        <v>0</v>
      </c>
      <c r="J5136">
        <f t="shared" si="240"/>
        <v>1.3268638592659974E-2</v>
      </c>
      <c r="K5136">
        <f t="shared" si="241"/>
        <v>2.3415244575282317E-3</v>
      </c>
      <c r="L5136">
        <f t="shared" si="242"/>
        <v>0</v>
      </c>
    </row>
    <row r="5137" spans="2:12" x14ac:dyDescent="0.35">
      <c r="B5137" s="30">
        <v>41122</v>
      </c>
      <c r="C5137" s="31" t="s">
        <v>74</v>
      </c>
      <c r="D5137" s="32">
        <v>0</v>
      </c>
      <c r="E5137" s="32">
        <v>0.14327986092292191</v>
      </c>
      <c r="F5137">
        <v>0</v>
      </c>
      <c r="G5137">
        <f>(D5137*Ergebnis!$C$2*Ergebnis!$C$6)</f>
        <v>0</v>
      </c>
      <c r="H5137">
        <f>Ergebnis!$C$3/1000*Eigenverbrauch!E5137</f>
        <v>0.42983958276876577</v>
      </c>
      <c r="I5137">
        <f>Ergebnis!$C$4/1000*Eigenverbrauch!F5137</f>
        <v>0</v>
      </c>
      <c r="J5137">
        <f t="shared" si="240"/>
        <v>0</v>
      </c>
      <c r="K5137">
        <f t="shared" si="241"/>
        <v>0</v>
      </c>
      <c r="L5137">
        <f t="shared" si="242"/>
        <v>0</v>
      </c>
    </row>
    <row r="5138" spans="2:12" x14ac:dyDescent="0.35">
      <c r="B5138" s="30">
        <v>41122</v>
      </c>
      <c r="C5138" s="31" t="s">
        <v>75</v>
      </c>
      <c r="D5138" s="32">
        <v>0</v>
      </c>
      <c r="E5138" s="32">
        <v>0.12506211812177023</v>
      </c>
      <c r="F5138">
        <v>0</v>
      </c>
      <c r="G5138">
        <f>(D5138*Ergebnis!$C$2*Ergebnis!$C$6)</f>
        <v>0</v>
      </c>
      <c r="H5138">
        <f>Ergebnis!$C$3/1000*Eigenverbrauch!E5138</f>
        <v>0.37518635436531067</v>
      </c>
      <c r="I5138">
        <f>Ergebnis!$C$4/1000*Eigenverbrauch!F5138</f>
        <v>0</v>
      </c>
      <c r="J5138">
        <f t="shared" si="240"/>
        <v>0</v>
      </c>
      <c r="K5138">
        <f t="shared" si="241"/>
        <v>0</v>
      </c>
      <c r="L5138">
        <f t="shared" si="242"/>
        <v>0</v>
      </c>
    </row>
    <row r="5139" spans="2:12" x14ac:dyDescent="0.35">
      <c r="B5139" s="30">
        <v>41122</v>
      </c>
      <c r="C5139" s="31" t="s">
        <v>76</v>
      </c>
      <c r="D5139" s="32">
        <v>0</v>
      </c>
      <c r="E5139" s="32">
        <v>9.8434261738431186E-2</v>
      </c>
      <c r="F5139">
        <v>0</v>
      </c>
      <c r="G5139">
        <f>(D5139*Ergebnis!$C$2*Ergebnis!$C$6)</f>
        <v>0</v>
      </c>
      <c r="H5139">
        <f>Ergebnis!$C$3/1000*Eigenverbrauch!E5139</f>
        <v>0.29530278521529357</v>
      </c>
      <c r="I5139">
        <f>Ergebnis!$C$4/1000*Eigenverbrauch!F5139</f>
        <v>0</v>
      </c>
      <c r="J5139">
        <f t="shared" si="240"/>
        <v>0</v>
      </c>
      <c r="K5139">
        <f t="shared" si="241"/>
        <v>0</v>
      </c>
      <c r="L5139">
        <f t="shared" si="242"/>
        <v>0</v>
      </c>
    </row>
    <row r="5140" spans="2:12" x14ac:dyDescent="0.35">
      <c r="B5140" s="30">
        <v>41123</v>
      </c>
      <c r="C5140" s="31" t="s">
        <v>53</v>
      </c>
      <c r="D5140" s="32">
        <v>0</v>
      </c>
      <c r="E5140" s="32">
        <v>7.9927681825913893E-2</v>
      </c>
      <c r="F5140">
        <v>0</v>
      </c>
      <c r="G5140">
        <f>(D5140*Ergebnis!$C$2*Ergebnis!$C$6)</f>
        <v>0</v>
      </c>
      <c r="H5140">
        <f>Ergebnis!$C$3/1000*Eigenverbrauch!E5140</f>
        <v>0.23978304547774168</v>
      </c>
      <c r="I5140">
        <f>Ergebnis!$C$4/1000*Eigenverbrauch!F5140</f>
        <v>0</v>
      </c>
      <c r="J5140">
        <f t="shared" si="240"/>
        <v>0</v>
      </c>
      <c r="K5140">
        <f t="shared" si="241"/>
        <v>0</v>
      </c>
      <c r="L5140">
        <f t="shared" si="242"/>
        <v>0</v>
      </c>
    </row>
    <row r="5141" spans="2:12" x14ac:dyDescent="0.35">
      <c r="B5141" s="30">
        <v>41123</v>
      </c>
      <c r="C5141" s="31" t="s">
        <v>54</v>
      </c>
      <c r="D5141" s="32">
        <v>0</v>
      </c>
      <c r="E5141" s="32">
        <v>6.9220163308359409E-2</v>
      </c>
      <c r="F5141">
        <v>0</v>
      </c>
      <c r="G5141">
        <f>(D5141*Ergebnis!$C$2*Ergebnis!$C$6)</f>
        <v>0</v>
      </c>
      <c r="H5141">
        <f>Ergebnis!$C$3/1000*Eigenverbrauch!E5141</f>
        <v>0.20766048992507824</v>
      </c>
      <c r="I5141">
        <f>Ergebnis!$C$4/1000*Eigenverbrauch!F5141</f>
        <v>0</v>
      </c>
      <c r="J5141">
        <f t="shared" si="240"/>
        <v>0</v>
      </c>
      <c r="K5141">
        <f t="shared" si="241"/>
        <v>0</v>
      </c>
      <c r="L5141">
        <f t="shared" si="242"/>
        <v>0</v>
      </c>
    </row>
    <row r="5142" spans="2:12" x14ac:dyDescent="0.35">
      <c r="B5142" s="30">
        <v>41123</v>
      </c>
      <c r="C5142" s="31" t="s">
        <v>55</v>
      </c>
      <c r="D5142" s="32">
        <v>0</v>
      </c>
      <c r="E5142" s="32">
        <v>6.5537877174100201E-2</v>
      </c>
      <c r="F5142">
        <v>0</v>
      </c>
      <c r="G5142">
        <f>(D5142*Ergebnis!$C$2*Ergebnis!$C$6)</f>
        <v>0</v>
      </c>
      <c r="H5142">
        <f>Ergebnis!$C$3/1000*Eigenverbrauch!E5142</f>
        <v>0.1966136315223006</v>
      </c>
      <c r="I5142">
        <f>Ergebnis!$C$4/1000*Eigenverbrauch!F5142</f>
        <v>0</v>
      </c>
      <c r="J5142">
        <f t="shared" si="240"/>
        <v>0</v>
      </c>
      <c r="K5142">
        <f t="shared" si="241"/>
        <v>0</v>
      </c>
      <c r="L5142">
        <f t="shared" si="242"/>
        <v>0</v>
      </c>
    </row>
    <row r="5143" spans="2:12" x14ac:dyDescent="0.35">
      <c r="B5143" s="30">
        <v>41123</v>
      </c>
      <c r="C5143" s="31" t="s">
        <v>56</v>
      </c>
      <c r="D5143" s="32">
        <v>0</v>
      </c>
      <c r="E5143" s="32">
        <v>6.5494202510669716E-2</v>
      </c>
      <c r="F5143">
        <v>0</v>
      </c>
      <c r="G5143">
        <f>(D5143*Ergebnis!$C$2*Ergebnis!$C$6)</f>
        <v>0</v>
      </c>
      <c r="H5143">
        <f>Ergebnis!$C$3/1000*Eigenverbrauch!E5143</f>
        <v>0.19648260753200913</v>
      </c>
      <c r="I5143">
        <f>Ergebnis!$C$4/1000*Eigenverbrauch!F5143</f>
        <v>0</v>
      </c>
      <c r="J5143">
        <f t="shared" si="240"/>
        <v>0</v>
      </c>
      <c r="K5143">
        <f t="shared" si="241"/>
        <v>0</v>
      </c>
      <c r="L5143">
        <f t="shared" si="242"/>
        <v>0</v>
      </c>
    </row>
    <row r="5144" spans="2:12" x14ac:dyDescent="0.35">
      <c r="B5144" s="30">
        <v>41123</v>
      </c>
      <c r="C5144" s="31" t="s">
        <v>57</v>
      </c>
      <c r="D5144" s="32">
        <v>0</v>
      </c>
      <c r="E5144" s="32">
        <v>7.1075121591043566E-2</v>
      </c>
      <c r="F5144">
        <v>0</v>
      </c>
      <c r="G5144">
        <f>(D5144*Ergebnis!$C$2*Ergebnis!$C$6)</f>
        <v>0</v>
      </c>
      <c r="H5144">
        <f>Ergebnis!$C$3/1000*Eigenverbrauch!E5144</f>
        <v>0.2132253647731307</v>
      </c>
      <c r="I5144">
        <f>Ergebnis!$C$4/1000*Eigenverbrauch!F5144</f>
        <v>0</v>
      </c>
      <c r="J5144">
        <f t="shared" si="240"/>
        <v>0</v>
      </c>
      <c r="K5144">
        <f t="shared" si="241"/>
        <v>0</v>
      </c>
      <c r="L5144">
        <f t="shared" si="242"/>
        <v>0</v>
      </c>
    </row>
    <row r="5145" spans="2:12" x14ac:dyDescent="0.35">
      <c r="B5145" s="30">
        <v>41123</v>
      </c>
      <c r="C5145" s="31" t="s">
        <v>58</v>
      </c>
      <c r="D5145" s="32">
        <v>0</v>
      </c>
      <c r="E5145" s="32">
        <v>8.332939864235496E-2</v>
      </c>
      <c r="F5145">
        <v>0</v>
      </c>
      <c r="G5145">
        <f>(D5145*Ergebnis!$C$2*Ergebnis!$C$6)</f>
        <v>0</v>
      </c>
      <c r="H5145">
        <f>Ergebnis!$C$3/1000*Eigenverbrauch!E5145</f>
        <v>0.24998819592706489</v>
      </c>
      <c r="I5145">
        <f>Ergebnis!$C$4/1000*Eigenverbrauch!F5145</f>
        <v>0</v>
      </c>
      <c r="J5145">
        <f t="shared" si="240"/>
        <v>0</v>
      </c>
      <c r="K5145">
        <f t="shared" si="241"/>
        <v>0</v>
      </c>
      <c r="L5145">
        <f t="shared" si="242"/>
        <v>0</v>
      </c>
    </row>
    <row r="5146" spans="2:12" x14ac:dyDescent="0.35">
      <c r="B5146" s="30">
        <v>41123</v>
      </c>
      <c r="C5146" s="31" t="s">
        <v>59</v>
      </c>
      <c r="D5146" s="32">
        <v>5.1930454157326693E-6</v>
      </c>
      <c r="E5146" s="32">
        <v>0.10251668683899223</v>
      </c>
      <c r="F5146">
        <v>0</v>
      </c>
      <c r="G5146">
        <f>(D5146*Ergebnis!$C$2*Ergebnis!$C$6)</f>
        <v>3.4066377927206314E-2</v>
      </c>
      <c r="H5146">
        <f>Ergebnis!$C$3/1000*Eigenverbrauch!E5146</f>
        <v>0.3075500605169767</v>
      </c>
      <c r="I5146">
        <f>Ergebnis!$C$4/1000*Eigenverbrauch!F5146</f>
        <v>0</v>
      </c>
      <c r="J5146">
        <f t="shared" si="240"/>
        <v>2.8956421238125366E-2</v>
      </c>
      <c r="K5146">
        <f t="shared" si="241"/>
        <v>5.1099566890809474E-3</v>
      </c>
      <c r="L5146">
        <f t="shared" si="242"/>
        <v>0</v>
      </c>
    </row>
    <row r="5147" spans="2:12" x14ac:dyDescent="0.35">
      <c r="B5147" s="30">
        <v>41123</v>
      </c>
      <c r="C5147" s="31" t="s">
        <v>60</v>
      </c>
      <c r="D5147" s="32">
        <v>5.0471142660753712E-5</v>
      </c>
      <c r="E5147" s="32">
        <v>0.11426954118242071</v>
      </c>
      <c r="F5147">
        <v>0</v>
      </c>
      <c r="G5147">
        <f>(D5147*Ergebnis!$C$2*Ergebnis!$C$6)</f>
        <v>0.33109069585454437</v>
      </c>
      <c r="H5147">
        <f>Ergebnis!$C$3/1000*Eigenverbrauch!E5147</f>
        <v>0.3428086235472621</v>
      </c>
      <c r="I5147">
        <f>Ergebnis!$C$4/1000*Eigenverbrauch!F5147</f>
        <v>0</v>
      </c>
      <c r="J5147">
        <f t="shared" si="240"/>
        <v>0.28142709147636269</v>
      </c>
      <c r="K5147">
        <f t="shared" si="241"/>
        <v>4.966360437818168E-2</v>
      </c>
      <c r="L5147">
        <f t="shared" si="242"/>
        <v>0</v>
      </c>
    </row>
    <row r="5148" spans="2:12" x14ac:dyDescent="0.35">
      <c r="B5148" s="30">
        <v>41123</v>
      </c>
      <c r="C5148" s="31" t="s">
        <v>61</v>
      </c>
      <c r="D5148" s="32">
        <v>9.8470658642627062E-5</v>
      </c>
      <c r="E5148" s="32">
        <v>0.11904257329986075</v>
      </c>
      <c r="F5148">
        <v>0</v>
      </c>
      <c r="G5148">
        <f>(D5148*Ergebnis!$C$2*Ergebnis!$C$6)</f>
        <v>0.64596752069563357</v>
      </c>
      <c r="H5148">
        <f>Ergebnis!$C$3/1000*Eigenverbrauch!E5148</f>
        <v>0.35712771989958225</v>
      </c>
      <c r="I5148">
        <f>Ergebnis!$C$4/1000*Eigenverbrauch!F5148</f>
        <v>0</v>
      </c>
      <c r="J5148">
        <f t="shared" si="240"/>
        <v>0.30355856191464492</v>
      </c>
      <c r="K5148">
        <f t="shared" si="241"/>
        <v>0.34240895878098865</v>
      </c>
      <c r="L5148">
        <f t="shared" si="242"/>
        <v>0</v>
      </c>
    </row>
    <row r="5149" spans="2:12" x14ac:dyDescent="0.35">
      <c r="B5149" s="30">
        <v>41123</v>
      </c>
      <c r="C5149" s="31" t="s">
        <v>62</v>
      </c>
      <c r="D5149" s="32">
        <v>1.6588822039421473E-4</v>
      </c>
      <c r="E5149" s="32">
        <v>0.11603649675528288</v>
      </c>
      <c r="F5149">
        <v>0</v>
      </c>
      <c r="G5149">
        <f>(D5149*Ergebnis!$C$2*Ergebnis!$C$6)</f>
        <v>1.0882267257860485</v>
      </c>
      <c r="H5149">
        <f>Ergebnis!$C$3/1000*Eigenverbrauch!E5149</f>
        <v>0.34810949026584864</v>
      </c>
      <c r="I5149">
        <f>Ergebnis!$C$4/1000*Eigenverbrauch!F5149</f>
        <v>0</v>
      </c>
      <c r="J5149">
        <f t="shared" si="240"/>
        <v>0.29589306672597132</v>
      </c>
      <c r="K5149">
        <f t="shared" si="241"/>
        <v>0.79233365906007713</v>
      </c>
      <c r="L5149">
        <f t="shared" si="242"/>
        <v>0</v>
      </c>
    </row>
    <row r="5150" spans="2:12" x14ac:dyDescent="0.35">
      <c r="B5150" s="30">
        <v>41123</v>
      </c>
      <c r="C5150" s="31" t="s">
        <v>63</v>
      </c>
      <c r="D5150" s="32">
        <v>2.4555873993684758E-4</v>
      </c>
      <c r="E5150" s="32">
        <v>0.11392920322783533</v>
      </c>
      <c r="F5150">
        <v>0</v>
      </c>
      <c r="G5150">
        <f>(D5150*Ergebnis!$C$2*Ergebnis!$C$6)</f>
        <v>1.6108653339857202</v>
      </c>
      <c r="H5150">
        <f>Ergebnis!$C$3/1000*Eigenverbrauch!E5150</f>
        <v>0.34178760968350597</v>
      </c>
      <c r="I5150">
        <f>Ergebnis!$C$4/1000*Eigenverbrauch!F5150</f>
        <v>0</v>
      </c>
      <c r="J5150">
        <f t="shared" si="240"/>
        <v>0.29051946823098007</v>
      </c>
      <c r="K5150">
        <f t="shared" si="241"/>
        <v>1.32034586575474</v>
      </c>
      <c r="L5150">
        <f t="shared" si="242"/>
        <v>0</v>
      </c>
    </row>
    <row r="5151" spans="2:12" x14ac:dyDescent="0.35">
      <c r="B5151" s="30">
        <v>41123</v>
      </c>
      <c r="C5151" s="31" t="s">
        <v>64</v>
      </c>
      <c r="D5151" s="32">
        <v>5.8518391012576411E-4</v>
      </c>
      <c r="E5151" s="32">
        <v>0.11807007322616038</v>
      </c>
      <c r="F5151">
        <v>0</v>
      </c>
      <c r="G5151">
        <f>(D5151*Ergebnis!$C$2*Ergebnis!$C$6)</f>
        <v>3.8388064504250128</v>
      </c>
      <c r="H5151">
        <f>Ergebnis!$C$3/1000*Eigenverbrauch!E5151</f>
        <v>0.35421021967848115</v>
      </c>
      <c r="I5151">
        <f>Ergebnis!$C$4/1000*Eigenverbrauch!F5151</f>
        <v>0</v>
      </c>
      <c r="J5151">
        <f t="shared" si="240"/>
        <v>0.30107868672670896</v>
      </c>
      <c r="K5151">
        <f t="shared" si="241"/>
        <v>3.537727763698304</v>
      </c>
      <c r="L5151">
        <f t="shared" si="242"/>
        <v>0</v>
      </c>
    </row>
    <row r="5152" spans="2:12" x14ac:dyDescent="0.35">
      <c r="B5152" s="30">
        <v>41123</v>
      </c>
      <c r="C5152" s="31" t="s">
        <v>65</v>
      </c>
      <c r="D5152" s="32">
        <v>6.7712053440986176E-4</v>
      </c>
      <c r="E5152" s="32">
        <v>0.12375659041111427</v>
      </c>
      <c r="F5152">
        <v>0</v>
      </c>
      <c r="G5152">
        <f>(D5152*Ergebnis!$C$2*Ergebnis!$C$6)</f>
        <v>4.4419107057286933</v>
      </c>
      <c r="H5152">
        <f>Ergebnis!$C$3/1000*Eigenverbrauch!E5152</f>
        <v>0.37126977123334282</v>
      </c>
      <c r="I5152">
        <f>Ergebnis!$C$4/1000*Eigenverbrauch!F5152</f>
        <v>0</v>
      </c>
      <c r="J5152">
        <f t="shared" si="240"/>
        <v>0.3155793055483414</v>
      </c>
      <c r="K5152">
        <f t="shared" si="241"/>
        <v>4.1263314001803515</v>
      </c>
      <c r="L5152">
        <f t="shared" si="242"/>
        <v>0</v>
      </c>
    </row>
    <row r="5153" spans="2:12" x14ac:dyDescent="0.35">
      <c r="B5153" s="30">
        <v>41123</v>
      </c>
      <c r="C5153" s="31" t="s">
        <v>66</v>
      </c>
      <c r="D5153" s="32">
        <v>6.9183197192936767E-4</v>
      </c>
      <c r="E5153" s="32">
        <v>0.12177561738195655</v>
      </c>
      <c r="F5153">
        <v>0</v>
      </c>
      <c r="G5153">
        <f>(D5153*Ergebnis!$C$2*Ergebnis!$C$6)</f>
        <v>4.538417735856652</v>
      </c>
      <c r="H5153">
        <f>Ergebnis!$C$3/1000*Eigenverbrauch!E5153</f>
        <v>0.36532685214586968</v>
      </c>
      <c r="I5153">
        <f>Ergebnis!$C$4/1000*Eigenverbrauch!F5153</f>
        <v>0</v>
      </c>
      <c r="J5153">
        <f t="shared" si="240"/>
        <v>0.31052782432398923</v>
      </c>
      <c r="K5153">
        <f t="shared" si="241"/>
        <v>4.2278899115326629</v>
      </c>
      <c r="L5153">
        <f t="shared" si="242"/>
        <v>0</v>
      </c>
    </row>
    <row r="5154" spans="2:12" x14ac:dyDescent="0.35">
      <c r="B5154" s="30">
        <v>41123</v>
      </c>
      <c r="C5154" s="31" t="s">
        <v>67</v>
      </c>
      <c r="D5154" s="32">
        <v>5.4810950994255874E-4</v>
      </c>
      <c r="E5154" s="32">
        <v>0.11520360115594024</v>
      </c>
      <c r="F5154">
        <v>0</v>
      </c>
      <c r="G5154">
        <f>(D5154*Ergebnis!$C$2*Ergebnis!$C$6)</f>
        <v>3.5955983852231852</v>
      </c>
      <c r="H5154">
        <f>Ergebnis!$C$3/1000*Eigenverbrauch!E5154</f>
        <v>0.34561080346782069</v>
      </c>
      <c r="I5154">
        <f>Ergebnis!$C$4/1000*Eigenverbrauch!F5154</f>
        <v>0</v>
      </c>
      <c r="J5154">
        <f t="shared" si="240"/>
        <v>0.29376918294764759</v>
      </c>
      <c r="K5154">
        <f t="shared" si="241"/>
        <v>3.3018292022755378</v>
      </c>
      <c r="L5154">
        <f t="shared" si="242"/>
        <v>0</v>
      </c>
    </row>
    <row r="5155" spans="2:12" x14ac:dyDescent="0.35">
      <c r="B5155" s="30">
        <v>41123</v>
      </c>
      <c r="C5155" s="31" t="s">
        <v>68</v>
      </c>
      <c r="D5155" s="32">
        <v>5.0347561326809698E-4</v>
      </c>
      <c r="E5155" s="32">
        <v>0.11057956805588094</v>
      </c>
      <c r="F5155">
        <v>0</v>
      </c>
      <c r="G5155">
        <f>(D5155*Ergebnis!$C$2*Ergebnis!$C$6)</f>
        <v>3.3028000230387162</v>
      </c>
      <c r="H5155">
        <f>Ergebnis!$C$3/1000*Eigenverbrauch!E5155</f>
        <v>0.33173870416764284</v>
      </c>
      <c r="I5155">
        <f>Ergebnis!$C$4/1000*Eigenverbrauch!F5155</f>
        <v>0</v>
      </c>
      <c r="J5155">
        <f t="shared" si="240"/>
        <v>0.28197789854249639</v>
      </c>
      <c r="K5155">
        <f t="shared" si="241"/>
        <v>3.0208221244962199</v>
      </c>
      <c r="L5155">
        <f t="shared" si="242"/>
        <v>0</v>
      </c>
    </row>
    <row r="5156" spans="2:12" x14ac:dyDescent="0.35">
      <c r="B5156" s="30">
        <v>41123</v>
      </c>
      <c r="C5156" s="31" t="s">
        <v>69</v>
      </c>
      <c r="D5156" s="32">
        <v>3.7073085488163428E-4</v>
      </c>
      <c r="E5156" s="32">
        <v>0.10901168374016587</v>
      </c>
      <c r="F5156">
        <v>0</v>
      </c>
      <c r="G5156">
        <f>(D5156*Ergebnis!$C$2*Ergebnis!$C$6)</f>
        <v>2.4319944080235207</v>
      </c>
      <c r="H5156">
        <f>Ergebnis!$C$3/1000*Eigenverbrauch!E5156</f>
        <v>0.32703505122049759</v>
      </c>
      <c r="I5156">
        <f>Ergebnis!$C$4/1000*Eigenverbrauch!F5156</f>
        <v>0</v>
      </c>
      <c r="J5156">
        <f t="shared" si="240"/>
        <v>0.27797979353742291</v>
      </c>
      <c r="K5156">
        <f t="shared" si="241"/>
        <v>2.1540146144860977</v>
      </c>
      <c r="L5156">
        <f t="shared" si="242"/>
        <v>0</v>
      </c>
    </row>
    <row r="5157" spans="2:12" x14ac:dyDescent="0.35">
      <c r="B5157" s="30">
        <v>41123</v>
      </c>
      <c r="C5157" s="31" t="s">
        <v>70</v>
      </c>
      <c r="D5157" s="32">
        <v>1.947852174164436E-4</v>
      </c>
      <c r="E5157" s="32">
        <v>0.11644647151839617</v>
      </c>
      <c r="F5157">
        <v>0</v>
      </c>
      <c r="G5157">
        <f>(D5157*Ergebnis!$C$2*Ergebnis!$C$6)</f>
        <v>1.2777910262518699</v>
      </c>
      <c r="H5157">
        <f>Ergebnis!$C$3/1000*Eigenverbrauch!E5157</f>
        <v>0.34933941455518852</v>
      </c>
      <c r="I5157">
        <f>Ergebnis!$C$4/1000*Eigenverbrauch!F5157</f>
        <v>0</v>
      </c>
      <c r="J5157">
        <f t="shared" si="240"/>
        <v>0.29693850237191022</v>
      </c>
      <c r="K5157">
        <f t="shared" si="241"/>
        <v>0.98085252387995969</v>
      </c>
      <c r="L5157">
        <f t="shared" si="242"/>
        <v>0</v>
      </c>
    </row>
    <row r="5158" spans="2:12" x14ac:dyDescent="0.35">
      <c r="B5158" s="30">
        <v>41123</v>
      </c>
      <c r="C5158" s="31" t="s">
        <v>71</v>
      </c>
      <c r="D5158" s="32">
        <v>8.0064928055220141E-5</v>
      </c>
      <c r="E5158" s="32">
        <v>0.13281735756405599</v>
      </c>
      <c r="F5158">
        <v>0</v>
      </c>
      <c r="G5158">
        <f>(D5158*Ergebnis!$C$2*Ergebnis!$C$6)</f>
        <v>0.52522592804224411</v>
      </c>
      <c r="H5158">
        <f>Ergebnis!$C$3/1000*Eigenverbrauch!E5158</f>
        <v>0.39845207269216798</v>
      </c>
      <c r="I5158">
        <f>Ergebnis!$C$4/1000*Eigenverbrauch!F5158</f>
        <v>0</v>
      </c>
      <c r="J5158">
        <f t="shared" si="240"/>
        <v>0.33868426178834277</v>
      </c>
      <c r="K5158">
        <f t="shared" si="241"/>
        <v>0.18654166625390134</v>
      </c>
      <c r="L5158">
        <f t="shared" si="242"/>
        <v>0</v>
      </c>
    </row>
    <row r="5159" spans="2:12" x14ac:dyDescent="0.35">
      <c r="B5159" s="30">
        <v>41123</v>
      </c>
      <c r="C5159" s="31" t="s">
        <v>72</v>
      </c>
      <c r="D5159" s="32">
        <v>3.0119663411249479E-5</v>
      </c>
      <c r="E5159" s="32">
        <v>0.13870609611315737</v>
      </c>
      <c r="F5159">
        <v>0</v>
      </c>
      <c r="G5159">
        <f>(D5159*Ergebnis!$C$2*Ergebnis!$C$6)</f>
        <v>0.19758499197779658</v>
      </c>
      <c r="H5159">
        <f>Ergebnis!$C$3/1000*Eigenverbrauch!E5159</f>
        <v>0.41611828833947212</v>
      </c>
      <c r="I5159">
        <f>Ergebnis!$C$4/1000*Eigenverbrauch!F5159</f>
        <v>0</v>
      </c>
      <c r="J5159">
        <f t="shared" si="240"/>
        <v>0.16794724318112708</v>
      </c>
      <c r="K5159">
        <f t="shared" si="241"/>
        <v>2.96377487966695E-2</v>
      </c>
      <c r="L5159">
        <f t="shared" si="242"/>
        <v>0</v>
      </c>
    </row>
    <row r="5160" spans="2:12" x14ac:dyDescent="0.35">
      <c r="B5160" s="30">
        <v>41123</v>
      </c>
      <c r="C5160" s="31" t="s">
        <v>73</v>
      </c>
      <c r="D5160" s="32">
        <v>7.3491452845431946E-6</v>
      </c>
      <c r="E5160" s="32">
        <v>0.14634644350551015</v>
      </c>
      <c r="F5160">
        <v>0</v>
      </c>
      <c r="G5160">
        <f>(D5160*Ergebnis!$C$2*Ergebnis!$C$6)</f>
        <v>4.8210393066603359E-2</v>
      </c>
      <c r="H5160">
        <f>Ergebnis!$C$3/1000*Eigenverbrauch!E5160</f>
        <v>0.43903933051653043</v>
      </c>
      <c r="I5160">
        <f>Ergebnis!$C$4/1000*Eigenverbrauch!F5160</f>
        <v>0</v>
      </c>
      <c r="J5160">
        <f t="shared" si="240"/>
        <v>4.0978834106612856E-2</v>
      </c>
      <c r="K5160">
        <f t="shared" si="241"/>
        <v>7.2315589599905028E-3</v>
      </c>
      <c r="L5160">
        <f t="shared" si="242"/>
        <v>0</v>
      </c>
    </row>
    <row r="5161" spans="2:12" x14ac:dyDescent="0.35">
      <c r="B5161" s="30">
        <v>41123</v>
      </c>
      <c r="C5161" s="31" t="s">
        <v>74</v>
      </c>
      <c r="D5161" s="32">
        <v>0</v>
      </c>
      <c r="E5161" s="32">
        <v>0.14327986092292191</v>
      </c>
      <c r="F5161">
        <v>0</v>
      </c>
      <c r="G5161">
        <f>(D5161*Ergebnis!$C$2*Ergebnis!$C$6)</f>
        <v>0</v>
      </c>
      <c r="H5161">
        <f>Ergebnis!$C$3/1000*Eigenverbrauch!E5161</f>
        <v>0.42983958276876577</v>
      </c>
      <c r="I5161">
        <f>Ergebnis!$C$4/1000*Eigenverbrauch!F5161</f>
        <v>0</v>
      </c>
      <c r="J5161">
        <f t="shared" si="240"/>
        <v>0</v>
      </c>
      <c r="K5161">
        <f t="shared" si="241"/>
        <v>0</v>
      </c>
      <c r="L5161">
        <f t="shared" si="242"/>
        <v>0</v>
      </c>
    </row>
    <row r="5162" spans="2:12" x14ac:dyDescent="0.35">
      <c r="B5162" s="30">
        <v>41123</v>
      </c>
      <c r="C5162" s="31" t="s">
        <v>75</v>
      </c>
      <c r="D5162" s="32">
        <v>0</v>
      </c>
      <c r="E5162" s="32">
        <v>0.12506211812177023</v>
      </c>
      <c r="F5162">
        <v>0</v>
      </c>
      <c r="G5162">
        <f>(D5162*Ergebnis!$C$2*Ergebnis!$C$6)</f>
        <v>0</v>
      </c>
      <c r="H5162">
        <f>Ergebnis!$C$3/1000*Eigenverbrauch!E5162</f>
        <v>0.37518635436531067</v>
      </c>
      <c r="I5162">
        <f>Ergebnis!$C$4/1000*Eigenverbrauch!F5162</f>
        <v>0</v>
      </c>
      <c r="J5162">
        <f t="shared" si="240"/>
        <v>0</v>
      </c>
      <c r="K5162">
        <f t="shared" si="241"/>
        <v>0</v>
      </c>
      <c r="L5162">
        <f t="shared" si="242"/>
        <v>0</v>
      </c>
    </row>
    <row r="5163" spans="2:12" x14ac:dyDescent="0.35">
      <c r="B5163" s="30">
        <v>41123</v>
      </c>
      <c r="C5163" s="31" t="s">
        <v>76</v>
      </c>
      <c r="D5163" s="32">
        <v>0</v>
      </c>
      <c r="E5163" s="32">
        <v>9.8434261738431186E-2</v>
      </c>
      <c r="F5163">
        <v>0</v>
      </c>
      <c r="G5163">
        <f>(D5163*Ergebnis!$C$2*Ergebnis!$C$6)</f>
        <v>0</v>
      </c>
      <c r="H5163">
        <f>Ergebnis!$C$3/1000*Eigenverbrauch!E5163</f>
        <v>0.29530278521529357</v>
      </c>
      <c r="I5163">
        <f>Ergebnis!$C$4/1000*Eigenverbrauch!F5163</f>
        <v>0</v>
      </c>
      <c r="J5163">
        <f t="shared" si="240"/>
        <v>0</v>
      </c>
      <c r="K5163">
        <f t="shared" si="241"/>
        <v>0</v>
      </c>
      <c r="L5163">
        <f t="shared" si="242"/>
        <v>0</v>
      </c>
    </row>
    <row r="5164" spans="2:12" x14ac:dyDescent="0.35">
      <c r="B5164" s="30">
        <v>41124</v>
      </c>
      <c r="C5164" s="31" t="s">
        <v>53</v>
      </c>
      <c r="D5164" s="32">
        <v>0</v>
      </c>
      <c r="E5164" s="32">
        <v>7.9927681825913893E-2</v>
      </c>
      <c r="F5164">
        <v>0</v>
      </c>
      <c r="G5164">
        <f>(D5164*Ergebnis!$C$2*Ergebnis!$C$6)</f>
        <v>0</v>
      </c>
      <c r="H5164">
        <f>Ergebnis!$C$3/1000*Eigenverbrauch!E5164</f>
        <v>0.23978304547774168</v>
      </c>
      <c r="I5164">
        <f>Ergebnis!$C$4/1000*Eigenverbrauch!F5164</f>
        <v>0</v>
      </c>
      <c r="J5164">
        <f t="shared" si="240"/>
        <v>0</v>
      </c>
      <c r="K5164">
        <f t="shared" si="241"/>
        <v>0</v>
      </c>
      <c r="L5164">
        <f t="shared" si="242"/>
        <v>0</v>
      </c>
    </row>
    <row r="5165" spans="2:12" x14ac:dyDescent="0.35">
      <c r="B5165" s="30">
        <v>41124</v>
      </c>
      <c r="C5165" s="31" t="s">
        <v>54</v>
      </c>
      <c r="D5165" s="32">
        <v>0</v>
      </c>
      <c r="E5165" s="32">
        <v>6.9220163308359409E-2</v>
      </c>
      <c r="F5165">
        <v>0</v>
      </c>
      <c r="G5165">
        <f>(D5165*Ergebnis!$C$2*Ergebnis!$C$6)</f>
        <v>0</v>
      </c>
      <c r="H5165">
        <f>Ergebnis!$C$3/1000*Eigenverbrauch!E5165</f>
        <v>0.20766048992507824</v>
      </c>
      <c r="I5165">
        <f>Ergebnis!$C$4/1000*Eigenverbrauch!F5165</f>
        <v>0</v>
      </c>
      <c r="J5165">
        <f t="shared" si="240"/>
        <v>0</v>
      </c>
      <c r="K5165">
        <f t="shared" si="241"/>
        <v>0</v>
      </c>
      <c r="L5165">
        <f t="shared" si="242"/>
        <v>0</v>
      </c>
    </row>
    <row r="5166" spans="2:12" x14ac:dyDescent="0.35">
      <c r="B5166" s="30">
        <v>41124</v>
      </c>
      <c r="C5166" s="31" t="s">
        <v>55</v>
      </c>
      <c r="D5166" s="32">
        <v>0</v>
      </c>
      <c r="E5166" s="32">
        <v>6.5537877174100201E-2</v>
      </c>
      <c r="F5166">
        <v>0</v>
      </c>
      <c r="G5166">
        <f>(D5166*Ergebnis!$C$2*Ergebnis!$C$6)</f>
        <v>0</v>
      </c>
      <c r="H5166">
        <f>Ergebnis!$C$3/1000*Eigenverbrauch!E5166</f>
        <v>0.1966136315223006</v>
      </c>
      <c r="I5166">
        <f>Ergebnis!$C$4/1000*Eigenverbrauch!F5166</f>
        <v>0</v>
      </c>
      <c r="J5166">
        <f t="shared" si="240"/>
        <v>0</v>
      </c>
      <c r="K5166">
        <f t="shared" si="241"/>
        <v>0</v>
      </c>
      <c r="L5166">
        <f t="shared" si="242"/>
        <v>0</v>
      </c>
    </row>
    <row r="5167" spans="2:12" x14ac:dyDescent="0.35">
      <c r="B5167" s="30">
        <v>41124</v>
      </c>
      <c r="C5167" s="31" t="s">
        <v>56</v>
      </c>
      <c r="D5167" s="32">
        <v>0</v>
      </c>
      <c r="E5167" s="32">
        <v>6.5494202510669716E-2</v>
      </c>
      <c r="F5167">
        <v>0</v>
      </c>
      <c r="G5167">
        <f>(D5167*Ergebnis!$C$2*Ergebnis!$C$6)</f>
        <v>0</v>
      </c>
      <c r="H5167">
        <f>Ergebnis!$C$3/1000*Eigenverbrauch!E5167</f>
        <v>0.19648260753200913</v>
      </c>
      <c r="I5167">
        <f>Ergebnis!$C$4/1000*Eigenverbrauch!F5167</f>
        <v>0</v>
      </c>
      <c r="J5167">
        <f t="shared" si="240"/>
        <v>0</v>
      </c>
      <c r="K5167">
        <f t="shared" si="241"/>
        <v>0</v>
      </c>
      <c r="L5167">
        <f t="shared" si="242"/>
        <v>0</v>
      </c>
    </row>
    <row r="5168" spans="2:12" x14ac:dyDescent="0.35">
      <c r="B5168" s="30">
        <v>41124</v>
      </c>
      <c r="C5168" s="31" t="s">
        <v>57</v>
      </c>
      <c r="D5168" s="32">
        <v>0</v>
      </c>
      <c r="E5168" s="32">
        <v>7.1075121591043566E-2</v>
      </c>
      <c r="F5168">
        <v>0</v>
      </c>
      <c r="G5168">
        <f>(D5168*Ergebnis!$C$2*Ergebnis!$C$6)</f>
        <v>0</v>
      </c>
      <c r="H5168">
        <f>Ergebnis!$C$3/1000*Eigenverbrauch!E5168</f>
        <v>0.2132253647731307</v>
      </c>
      <c r="I5168">
        <f>Ergebnis!$C$4/1000*Eigenverbrauch!F5168</f>
        <v>0</v>
      </c>
      <c r="J5168">
        <f t="shared" si="240"/>
        <v>0</v>
      </c>
      <c r="K5168">
        <f t="shared" si="241"/>
        <v>0</v>
      </c>
      <c r="L5168">
        <f t="shared" si="242"/>
        <v>0</v>
      </c>
    </row>
    <row r="5169" spans="2:12" x14ac:dyDescent="0.35">
      <c r="B5169" s="30">
        <v>41124</v>
      </c>
      <c r="C5169" s="31" t="s">
        <v>58</v>
      </c>
      <c r="D5169" s="32">
        <v>0</v>
      </c>
      <c r="E5169" s="32">
        <v>8.332939864235496E-2</v>
      </c>
      <c r="F5169">
        <v>0</v>
      </c>
      <c r="G5169">
        <f>(D5169*Ergebnis!$C$2*Ergebnis!$C$6)</f>
        <v>0</v>
      </c>
      <c r="H5169">
        <f>Ergebnis!$C$3/1000*Eigenverbrauch!E5169</f>
        <v>0.24998819592706489</v>
      </c>
      <c r="I5169">
        <f>Ergebnis!$C$4/1000*Eigenverbrauch!F5169</f>
        <v>0</v>
      </c>
      <c r="J5169">
        <f t="shared" si="240"/>
        <v>0</v>
      </c>
      <c r="K5169">
        <f t="shared" si="241"/>
        <v>0</v>
      </c>
      <c r="L5169">
        <f t="shared" si="242"/>
        <v>0</v>
      </c>
    </row>
    <row r="5170" spans="2:12" x14ac:dyDescent="0.35">
      <c r="B5170" s="30">
        <v>41124</v>
      </c>
      <c r="C5170" s="31" t="s">
        <v>59</v>
      </c>
      <c r="D5170" s="32">
        <v>4.8906655560824125E-6</v>
      </c>
      <c r="E5170" s="32">
        <v>0.10251668683899223</v>
      </c>
      <c r="F5170">
        <v>0</v>
      </c>
      <c r="G5170">
        <f>(D5170*Ergebnis!$C$2*Ergebnis!$C$6)</f>
        <v>3.2082766047900627E-2</v>
      </c>
      <c r="H5170">
        <f>Ergebnis!$C$3/1000*Eigenverbrauch!E5170</f>
        <v>0.3075500605169767</v>
      </c>
      <c r="I5170">
        <f>Ergebnis!$C$4/1000*Eigenverbrauch!F5170</f>
        <v>0</v>
      </c>
      <c r="J5170">
        <f t="shared" si="240"/>
        <v>2.7270351140715531E-2</v>
      </c>
      <c r="K5170">
        <f t="shared" si="241"/>
        <v>4.8124149071850954E-3</v>
      </c>
      <c r="L5170">
        <f t="shared" si="242"/>
        <v>0</v>
      </c>
    </row>
    <row r="5171" spans="2:12" x14ac:dyDescent="0.35">
      <c r="B5171" s="30">
        <v>41124</v>
      </c>
      <c r="C5171" s="31" t="s">
        <v>60</v>
      </c>
      <c r="D5171" s="32">
        <v>2.0377773150343384E-5</v>
      </c>
      <c r="E5171" s="32">
        <v>0.11426954118242071</v>
      </c>
      <c r="F5171">
        <v>0</v>
      </c>
      <c r="G5171">
        <f>(D5171*Ergebnis!$C$2*Ergebnis!$C$6)</f>
        <v>0.1336781918662526</v>
      </c>
      <c r="H5171">
        <f>Ergebnis!$C$3/1000*Eigenverbrauch!E5171</f>
        <v>0.3428086235472621</v>
      </c>
      <c r="I5171">
        <f>Ergebnis!$C$4/1000*Eigenverbrauch!F5171</f>
        <v>0</v>
      </c>
      <c r="J5171">
        <f t="shared" si="240"/>
        <v>0.1136264630863147</v>
      </c>
      <c r="K5171">
        <f t="shared" si="241"/>
        <v>2.0051728779937897E-2</v>
      </c>
      <c r="L5171">
        <f t="shared" si="242"/>
        <v>0</v>
      </c>
    </row>
    <row r="5172" spans="2:12" x14ac:dyDescent="0.35">
      <c r="B5172" s="30">
        <v>41124</v>
      </c>
      <c r="C5172" s="31" t="s">
        <v>61</v>
      </c>
      <c r="D5172" s="32">
        <v>9.8707303750179444E-5</v>
      </c>
      <c r="E5172" s="32">
        <v>0.11904257329986075</v>
      </c>
      <c r="F5172">
        <v>0</v>
      </c>
      <c r="G5172">
        <f>(D5172*Ergebnis!$C$2*Ergebnis!$C$6)</f>
        <v>0.64751991260117714</v>
      </c>
      <c r="H5172">
        <f>Ergebnis!$C$3/1000*Eigenverbrauch!E5172</f>
        <v>0.35712771989958225</v>
      </c>
      <c r="I5172">
        <f>Ergebnis!$C$4/1000*Eigenverbrauch!F5172</f>
        <v>0</v>
      </c>
      <c r="J5172">
        <f t="shared" si="240"/>
        <v>0.30355856191464492</v>
      </c>
      <c r="K5172">
        <f t="shared" si="241"/>
        <v>0.34396135068653222</v>
      </c>
      <c r="L5172">
        <f t="shared" si="242"/>
        <v>0</v>
      </c>
    </row>
    <row r="5173" spans="2:12" x14ac:dyDescent="0.35">
      <c r="B5173" s="30">
        <v>41124</v>
      </c>
      <c r="C5173" s="31" t="s">
        <v>62</v>
      </c>
      <c r="D5173" s="32">
        <v>3.2855543793563325E-4</v>
      </c>
      <c r="E5173" s="32">
        <v>0.11603649675528288</v>
      </c>
      <c r="F5173">
        <v>0</v>
      </c>
      <c r="G5173">
        <f>(D5173*Ergebnis!$C$2*Ergebnis!$C$6)</f>
        <v>2.1553236728577541</v>
      </c>
      <c r="H5173">
        <f>Ergebnis!$C$3/1000*Eigenverbrauch!E5173</f>
        <v>0.34810949026584864</v>
      </c>
      <c r="I5173">
        <f>Ergebnis!$C$4/1000*Eigenverbrauch!F5173</f>
        <v>0</v>
      </c>
      <c r="J5173">
        <f t="shared" si="240"/>
        <v>0.29589306672597132</v>
      </c>
      <c r="K5173">
        <f t="shared" si="241"/>
        <v>1.8594306061317827</v>
      </c>
      <c r="L5173">
        <f t="shared" si="242"/>
        <v>0</v>
      </c>
    </row>
    <row r="5174" spans="2:12" x14ac:dyDescent="0.35">
      <c r="B5174" s="30">
        <v>41124</v>
      </c>
      <c r="C5174" s="31" t="s">
        <v>63</v>
      </c>
      <c r="D5174" s="32">
        <v>5.2420835407976883E-4</v>
      </c>
      <c r="E5174" s="32">
        <v>0.11392920322783533</v>
      </c>
      <c r="F5174">
        <v>0</v>
      </c>
      <c r="G5174">
        <f>(D5174*Ergebnis!$C$2*Ergebnis!$C$6)</f>
        <v>3.4388068027632834</v>
      </c>
      <c r="H5174">
        <f>Ergebnis!$C$3/1000*Eigenverbrauch!E5174</f>
        <v>0.34178760968350597</v>
      </c>
      <c r="I5174">
        <f>Ergebnis!$C$4/1000*Eigenverbrauch!F5174</f>
        <v>0</v>
      </c>
      <c r="J5174">
        <f t="shared" si="240"/>
        <v>0.29051946823098007</v>
      </c>
      <c r="K5174">
        <f t="shared" si="241"/>
        <v>3.1482873345323035</v>
      </c>
      <c r="L5174">
        <f t="shared" si="242"/>
        <v>0</v>
      </c>
    </row>
    <row r="5175" spans="2:12" x14ac:dyDescent="0.35">
      <c r="B5175" s="30">
        <v>41124</v>
      </c>
      <c r="C5175" s="31" t="s">
        <v>64</v>
      </c>
      <c r="D5175" s="32">
        <v>6.9078021589580156E-4</v>
      </c>
      <c r="E5175" s="32">
        <v>0.11807007322616038</v>
      </c>
      <c r="F5175">
        <v>0</v>
      </c>
      <c r="G5175">
        <f>(D5175*Ergebnis!$C$2*Ergebnis!$C$6)</f>
        <v>4.5315182162764582</v>
      </c>
      <c r="H5175">
        <f>Ergebnis!$C$3/1000*Eigenverbrauch!E5175</f>
        <v>0.35421021967848115</v>
      </c>
      <c r="I5175">
        <f>Ergebnis!$C$4/1000*Eigenverbrauch!F5175</f>
        <v>0</v>
      </c>
      <c r="J5175">
        <f t="shared" si="240"/>
        <v>0.30107868672670896</v>
      </c>
      <c r="K5175">
        <f t="shared" si="241"/>
        <v>4.2304395295497494</v>
      </c>
      <c r="L5175">
        <f t="shared" si="242"/>
        <v>0</v>
      </c>
    </row>
    <row r="5176" spans="2:12" x14ac:dyDescent="0.35">
      <c r="B5176" s="30">
        <v>41124</v>
      </c>
      <c r="C5176" s="31" t="s">
        <v>65</v>
      </c>
      <c r="D5176" s="32">
        <v>7.4096212564732464E-4</v>
      </c>
      <c r="E5176" s="32">
        <v>0.12375659041111427</v>
      </c>
      <c r="F5176">
        <v>0</v>
      </c>
      <c r="G5176">
        <f>(D5176*Ergebnis!$C$2*Ergebnis!$C$6)</f>
        <v>4.8607115442464499</v>
      </c>
      <c r="H5176">
        <f>Ergebnis!$C$3/1000*Eigenverbrauch!E5176</f>
        <v>0.37126977123334282</v>
      </c>
      <c r="I5176">
        <f>Ergebnis!$C$4/1000*Eigenverbrauch!F5176</f>
        <v>0</v>
      </c>
      <c r="J5176">
        <f t="shared" si="240"/>
        <v>0.3155793055483414</v>
      </c>
      <c r="K5176">
        <f t="shared" si="241"/>
        <v>4.5451322386981081</v>
      </c>
      <c r="L5176">
        <f t="shared" si="242"/>
        <v>0</v>
      </c>
    </row>
    <row r="5177" spans="2:12" x14ac:dyDescent="0.35">
      <c r="B5177" s="30">
        <v>41124</v>
      </c>
      <c r="C5177" s="31" t="s">
        <v>66</v>
      </c>
      <c r="D5177" s="32">
        <v>7.322194036183063E-4</v>
      </c>
      <c r="E5177" s="32">
        <v>0.12177561738195655</v>
      </c>
      <c r="F5177">
        <v>0</v>
      </c>
      <c r="G5177">
        <f>(D5177*Ergebnis!$C$2*Ergebnis!$C$6)</f>
        <v>4.8033592877360896</v>
      </c>
      <c r="H5177">
        <f>Ergebnis!$C$3/1000*Eigenverbrauch!E5177</f>
        <v>0.36532685214586968</v>
      </c>
      <c r="I5177">
        <f>Ergebnis!$C$4/1000*Eigenverbrauch!F5177</f>
        <v>0</v>
      </c>
      <c r="J5177">
        <f t="shared" si="240"/>
        <v>0.31052782432398923</v>
      </c>
      <c r="K5177">
        <f t="shared" si="241"/>
        <v>4.4928314634121005</v>
      </c>
      <c r="L5177">
        <f t="shared" si="242"/>
        <v>0</v>
      </c>
    </row>
    <row r="5178" spans="2:12" x14ac:dyDescent="0.35">
      <c r="B5178" s="30">
        <v>41124</v>
      </c>
      <c r="C5178" s="31" t="s">
        <v>67</v>
      </c>
      <c r="D5178" s="32">
        <v>6.871122167287398E-4</v>
      </c>
      <c r="E5178" s="32">
        <v>0.11520360115594024</v>
      </c>
      <c r="F5178">
        <v>0</v>
      </c>
      <c r="G5178">
        <f>(D5178*Ergebnis!$C$2*Ergebnis!$C$6)</f>
        <v>4.5074561417405334</v>
      </c>
      <c r="H5178">
        <f>Ergebnis!$C$3/1000*Eigenverbrauch!E5178</f>
        <v>0.34561080346782069</v>
      </c>
      <c r="I5178">
        <f>Ergebnis!$C$4/1000*Eigenverbrauch!F5178</f>
        <v>0</v>
      </c>
      <c r="J5178">
        <f t="shared" si="240"/>
        <v>0.29376918294764759</v>
      </c>
      <c r="K5178">
        <f t="shared" si="241"/>
        <v>4.213686958792886</v>
      </c>
      <c r="L5178">
        <f t="shared" si="242"/>
        <v>0</v>
      </c>
    </row>
    <row r="5179" spans="2:12" x14ac:dyDescent="0.35">
      <c r="B5179" s="30">
        <v>41124</v>
      </c>
      <c r="C5179" s="31" t="s">
        <v>68</v>
      </c>
      <c r="D5179" s="32">
        <v>5.8342221876954089E-4</v>
      </c>
      <c r="E5179" s="32">
        <v>0.11057956805588094</v>
      </c>
      <c r="F5179">
        <v>0</v>
      </c>
      <c r="G5179">
        <f>(D5179*Ergebnis!$C$2*Ergebnis!$C$6)</f>
        <v>3.8272497551281881</v>
      </c>
      <c r="H5179">
        <f>Ergebnis!$C$3/1000*Eigenverbrauch!E5179</f>
        <v>0.33173870416764284</v>
      </c>
      <c r="I5179">
        <f>Ergebnis!$C$4/1000*Eigenverbrauch!F5179</f>
        <v>0</v>
      </c>
      <c r="J5179">
        <f t="shared" si="240"/>
        <v>0.28197789854249639</v>
      </c>
      <c r="K5179">
        <f t="shared" si="241"/>
        <v>3.5452718565856918</v>
      </c>
      <c r="L5179">
        <f t="shared" si="242"/>
        <v>0</v>
      </c>
    </row>
    <row r="5180" spans="2:12" x14ac:dyDescent="0.35">
      <c r="B5180" s="30">
        <v>41124</v>
      </c>
      <c r="C5180" s="31" t="s">
        <v>69</v>
      </c>
      <c r="D5180" s="32">
        <v>4.3546643874762836E-4</v>
      </c>
      <c r="E5180" s="32">
        <v>0.10901168374016587</v>
      </c>
      <c r="F5180">
        <v>0</v>
      </c>
      <c r="G5180">
        <f>(D5180*Ergebnis!$C$2*Ergebnis!$C$6)</f>
        <v>2.8566598381844419</v>
      </c>
      <c r="H5180">
        <f>Ergebnis!$C$3/1000*Eigenverbrauch!E5180</f>
        <v>0.32703505122049759</v>
      </c>
      <c r="I5180">
        <f>Ergebnis!$C$4/1000*Eigenverbrauch!F5180</f>
        <v>0</v>
      </c>
      <c r="J5180">
        <f t="shared" si="240"/>
        <v>0.27797979353742291</v>
      </c>
      <c r="K5180">
        <f t="shared" si="241"/>
        <v>2.5786800446470188</v>
      </c>
      <c r="L5180">
        <f t="shared" si="242"/>
        <v>0</v>
      </c>
    </row>
    <row r="5181" spans="2:12" x14ac:dyDescent="0.35">
      <c r="B5181" s="30">
        <v>41124</v>
      </c>
      <c r="C5181" s="31" t="s">
        <v>70</v>
      </c>
      <c r="D5181" s="32">
        <v>2.4278473339831697E-4</v>
      </c>
      <c r="E5181" s="32">
        <v>0.11644647151839617</v>
      </c>
      <c r="F5181">
        <v>0</v>
      </c>
      <c r="G5181">
        <f>(D5181*Ergebnis!$C$2*Ergebnis!$C$6)</f>
        <v>1.5926678510929593</v>
      </c>
      <c r="H5181">
        <f>Ergebnis!$C$3/1000*Eigenverbrauch!E5181</f>
        <v>0.34933941455518852</v>
      </c>
      <c r="I5181">
        <f>Ergebnis!$C$4/1000*Eigenverbrauch!F5181</f>
        <v>0</v>
      </c>
      <c r="J5181">
        <f t="shared" si="240"/>
        <v>0.29693850237191022</v>
      </c>
      <c r="K5181">
        <f t="shared" si="241"/>
        <v>1.2957293487210491</v>
      </c>
      <c r="L5181">
        <f t="shared" si="242"/>
        <v>0</v>
      </c>
    </row>
    <row r="5182" spans="2:12" x14ac:dyDescent="0.35">
      <c r="B5182" s="30">
        <v>41124</v>
      </c>
      <c r="C5182" s="31" t="s">
        <v>71</v>
      </c>
      <c r="D5182" s="32">
        <v>6.6129160610469182E-5</v>
      </c>
      <c r="E5182" s="32">
        <v>0.13281735756405599</v>
      </c>
      <c r="F5182">
        <v>0</v>
      </c>
      <c r="G5182">
        <f>(D5182*Ergebnis!$C$2*Ergebnis!$C$6)</f>
        <v>0.43380729360467785</v>
      </c>
      <c r="H5182">
        <f>Ergebnis!$C$3/1000*Eigenverbrauch!E5182</f>
        <v>0.39845207269216798</v>
      </c>
      <c r="I5182">
        <f>Ergebnis!$C$4/1000*Eigenverbrauch!F5182</f>
        <v>0</v>
      </c>
      <c r="J5182">
        <f t="shared" si="240"/>
        <v>0.33868426178834277</v>
      </c>
      <c r="K5182">
        <f t="shared" si="241"/>
        <v>9.512303181633508E-2</v>
      </c>
      <c r="L5182">
        <f t="shared" si="242"/>
        <v>0</v>
      </c>
    </row>
    <row r="5183" spans="2:12" x14ac:dyDescent="0.35">
      <c r="B5183" s="30">
        <v>41124</v>
      </c>
      <c r="C5183" s="31" t="s">
        <v>72</v>
      </c>
      <c r="D5183" s="32">
        <v>2.7556008079432087E-5</v>
      </c>
      <c r="E5183" s="32">
        <v>0.13870609611315737</v>
      </c>
      <c r="F5183">
        <v>0</v>
      </c>
      <c r="G5183">
        <f>(D5183*Ergebnis!$C$2*Ergebnis!$C$6)</f>
        <v>0.18076741300107449</v>
      </c>
      <c r="H5183">
        <f>Ergebnis!$C$3/1000*Eigenverbrauch!E5183</f>
        <v>0.41611828833947212</v>
      </c>
      <c r="I5183">
        <f>Ergebnis!$C$4/1000*Eigenverbrauch!F5183</f>
        <v>0</v>
      </c>
      <c r="J5183">
        <f t="shared" si="240"/>
        <v>0.15365230105091332</v>
      </c>
      <c r="K5183">
        <f t="shared" si="241"/>
        <v>2.7115111950161169E-2</v>
      </c>
      <c r="L5183">
        <f t="shared" si="242"/>
        <v>0</v>
      </c>
    </row>
    <row r="5184" spans="2:12" x14ac:dyDescent="0.35">
      <c r="B5184" s="30">
        <v>41124</v>
      </c>
      <c r="C5184" s="31" t="s">
        <v>73</v>
      </c>
      <c r="D5184" s="32">
        <v>6.7706794660818345E-6</v>
      </c>
      <c r="E5184" s="32">
        <v>0.14634644350551015</v>
      </c>
      <c r="F5184">
        <v>0</v>
      </c>
      <c r="G5184">
        <f>(D5184*Ergebnis!$C$2*Ergebnis!$C$6)</f>
        <v>4.4415657297496837E-2</v>
      </c>
      <c r="H5184">
        <f>Ergebnis!$C$3/1000*Eigenverbrauch!E5184</f>
        <v>0.43903933051653043</v>
      </c>
      <c r="I5184">
        <f>Ergebnis!$C$4/1000*Eigenverbrauch!F5184</f>
        <v>0</v>
      </c>
      <c r="J5184">
        <f t="shared" si="240"/>
        <v>3.7753308702872308E-2</v>
      </c>
      <c r="K5184">
        <f t="shared" si="241"/>
        <v>6.6623485946245287E-3</v>
      </c>
      <c r="L5184">
        <f t="shared" si="242"/>
        <v>0</v>
      </c>
    </row>
    <row r="5185" spans="2:12" x14ac:dyDescent="0.35">
      <c r="B5185" s="30">
        <v>41124</v>
      </c>
      <c r="C5185" s="31" t="s">
        <v>74</v>
      </c>
      <c r="D5185" s="32">
        <v>0</v>
      </c>
      <c r="E5185" s="32">
        <v>0.14327986092292191</v>
      </c>
      <c r="F5185">
        <v>0</v>
      </c>
      <c r="G5185">
        <f>(D5185*Ergebnis!$C$2*Ergebnis!$C$6)</f>
        <v>0</v>
      </c>
      <c r="H5185">
        <f>Ergebnis!$C$3/1000*Eigenverbrauch!E5185</f>
        <v>0.42983958276876577</v>
      </c>
      <c r="I5185">
        <f>Ergebnis!$C$4/1000*Eigenverbrauch!F5185</f>
        <v>0</v>
      </c>
      <c r="J5185">
        <f t="shared" si="240"/>
        <v>0</v>
      </c>
      <c r="K5185">
        <f t="shared" si="241"/>
        <v>0</v>
      </c>
      <c r="L5185">
        <f t="shared" si="242"/>
        <v>0</v>
      </c>
    </row>
    <row r="5186" spans="2:12" x14ac:dyDescent="0.35">
      <c r="B5186" s="30">
        <v>41124</v>
      </c>
      <c r="C5186" s="31" t="s">
        <v>75</v>
      </c>
      <c r="D5186" s="32">
        <v>0</v>
      </c>
      <c r="E5186" s="32">
        <v>0.12506211812177023</v>
      </c>
      <c r="F5186">
        <v>0</v>
      </c>
      <c r="G5186">
        <f>(D5186*Ergebnis!$C$2*Ergebnis!$C$6)</f>
        <v>0</v>
      </c>
      <c r="H5186">
        <f>Ergebnis!$C$3/1000*Eigenverbrauch!E5186</f>
        <v>0.37518635436531067</v>
      </c>
      <c r="I5186">
        <f>Ergebnis!$C$4/1000*Eigenverbrauch!F5186</f>
        <v>0</v>
      </c>
      <c r="J5186">
        <f t="shared" si="240"/>
        <v>0</v>
      </c>
      <c r="K5186">
        <f t="shared" si="241"/>
        <v>0</v>
      </c>
      <c r="L5186">
        <f t="shared" si="242"/>
        <v>0</v>
      </c>
    </row>
    <row r="5187" spans="2:12" x14ac:dyDescent="0.35">
      <c r="B5187" s="30">
        <v>41124</v>
      </c>
      <c r="C5187" s="31" t="s">
        <v>76</v>
      </c>
      <c r="D5187" s="32">
        <v>0</v>
      </c>
      <c r="E5187" s="32">
        <v>9.8434261738431186E-2</v>
      </c>
      <c r="F5187">
        <v>0</v>
      </c>
      <c r="G5187">
        <f>(D5187*Ergebnis!$C$2*Ergebnis!$C$6)</f>
        <v>0</v>
      </c>
      <c r="H5187">
        <f>Ergebnis!$C$3/1000*Eigenverbrauch!E5187</f>
        <v>0.29530278521529357</v>
      </c>
      <c r="I5187">
        <f>Ergebnis!$C$4/1000*Eigenverbrauch!F5187</f>
        <v>0</v>
      </c>
      <c r="J5187">
        <f t="shared" si="240"/>
        <v>0</v>
      </c>
      <c r="K5187">
        <f t="shared" si="241"/>
        <v>0</v>
      </c>
      <c r="L5187">
        <f t="shared" si="242"/>
        <v>0</v>
      </c>
    </row>
    <row r="5188" spans="2:12" x14ac:dyDescent="0.35">
      <c r="B5188" s="30">
        <v>41125</v>
      </c>
      <c r="C5188" s="31" t="s">
        <v>53</v>
      </c>
      <c r="D5188" s="32">
        <v>0</v>
      </c>
      <c r="E5188" s="32">
        <v>7.7564920069687487E-2</v>
      </c>
      <c r="F5188">
        <v>0</v>
      </c>
      <c r="G5188">
        <f>(D5188*Ergebnis!$C$2*Ergebnis!$C$6)</f>
        <v>0</v>
      </c>
      <c r="H5188">
        <f>Ergebnis!$C$3/1000*Eigenverbrauch!E5188</f>
        <v>0.23269476020906246</v>
      </c>
      <c r="I5188">
        <f>Ergebnis!$C$4/1000*Eigenverbrauch!F5188</f>
        <v>0</v>
      </c>
      <c r="J5188">
        <f t="shared" si="240"/>
        <v>0</v>
      </c>
      <c r="K5188">
        <f t="shared" si="241"/>
        <v>0</v>
      </c>
      <c r="L5188">
        <f t="shared" si="242"/>
        <v>0</v>
      </c>
    </row>
    <row r="5189" spans="2:12" x14ac:dyDescent="0.35">
      <c r="B5189" s="30">
        <v>41125</v>
      </c>
      <c r="C5189" s="31" t="s">
        <v>54</v>
      </c>
      <c r="D5189" s="32">
        <v>0</v>
      </c>
      <c r="E5189" s="32">
        <v>7.0652547562002788E-2</v>
      </c>
      <c r="F5189">
        <v>0</v>
      </c>
      <c r="G5189">
        <f>(D5189*Ergebnis!$C$2*Ergebnis!$C$6)</f>
        <v>0</v>
      </c>
      <c r="H5189">
        <f>Ergebnis!$C$3/1000*Eigenverbrauch!E5189</f>
        <v>0.21195764268600836</v>
      </c>
      <c r="I5189">
        <f>Ergebnis!$C$4/1000*Eigenverbrauch!F5189</f>
        <v>0</v>
      </c>
      <c r="J5189">
        <f t="shared" ref="J5189:J5252" si="243">MIN(G5189,H5189)*0.85</f>
        <v>0</v>
      </c>
      <c r="K5189">
        <f t="shared" ref="K5189:K5252" si="244">G5189-J5189</f>
        <v>0</v>
      </c>
      <c r="L5189">
        <f t="shared" ref="L5189:L5252" si="245">MIN(I5189,K5189)*0.9</f>
        <v>0</v>
      </c>
    </row>
    <row r="5190" spans="2:12" x14ac:dyDescent="0.35">
      <c r="B5190" s="30">
        <v>41125</v>
      </c>
      <c r="C5190" s="31" t="s">
        <v>55</v>
      </c>
      <c r="D5190" s="32">
        <v>0</v>
      </c>
      <c r="E5190" s="32">
        <v>6.8412342905065524E-2</v>
      </c>
      <c r="F5190">
        <v>0</v>
      </c>
      <c r="G5190">
        <f>(D5190*Ergebnis!$C$2*Ergebnis!$C$6)</f>
        <v>0</v>
      </c>
      <c r="H5190">
        <f>Ergebnis!$C$3/1000*Eigenverbrauch!E5190</f>
        <v>0.20523702871519656</v>
      </c>
      <c r="I5190">
        <f>Ergebnis!$C$4/1000*Eigenverbrauch!F5190</f>
        <v>0</v>
      </c>
      <c r="J5190">
        <f t="shared" si="243"/>
        <v>0</v>
      </c>
      <c r="K5190">
        <f t="shared" si="244"/>
        <v>0</v>
      </c>
      <c r="L5190">
        <f t="shared" si="245"/>
        <v>0</v>
      </c>
    </row>
    <row r="5191" spans="2:12" x14ac:dyDescent="0.35">
      <c r="B5191" s="30">
        <v>41125</v>
      </c>
      <c r="C5191" s="31" t="s">
        <v>56</v>
      </c>
      <c r="D5191" s="32">
        <v>0</v>
      </c>
      <c r="E5191" s="32">
        <v>6.8349441089423632E-2</v>
      </c>
      <c r="F5191">
        <v>0</v>
      </c>
      <c r="G5191">
        <f>(D5191*Ergebnis!$C$2*Ergebnis!$C$6)</f>
        <v>0</v>
      </c>
      <c r="H5191">
        <f>Ergebnis!$C$3/1000*Eigenverbrauch!E5191</f>
        <v>0.20504832326827088</v>
      </c>
      <c r="I5191">
        <f>Ergebnis!$C$4/1000*Eigenverbrauch!F5191</f>
        <v>0</v>
      </c>
      <c r="J5191">
        <f t="shared" si="243"/>
        <v>0</v>
      </c>
      <c r="K5191">
        <f t="shared" si="244"/>
        <v>0</v>
      </c>
      <c r="L5191">
        <f t="shared" si="245"/>
        <v>0</v>
      </c>
    </row>
    <row r="5192" spans="2:12" x14ac:dyDescent="0.35">
      <c r="B5192" s="30">
        <v>41125</v>
      </c>
      <c r="C5192" s="31" t="s">
        <v>57</v>
      </c>
      <c r="D5192" s="32">
        <v>0</v>
      </c>
      <c r="E5192" s="32">
        <v>7.0883291415507518E-2</v>
      </c>
      <c r="F5192">
        <v>0</v>
      </c>
      <c r="G5192">
        <f>(D5192*Ergebnis!$C$2*Ergebnis!$C$6)</f>
        <v>0</v>
      </c>
      <c r="H5192">
        <f>Ergebnis!$C$3/1000*Eigenverbrauch!E5192</f>
        <v>0.21264987424652254</v>
      </c>
      <c r="I5192">
        <f>Ergebnis!$C$4/1000*Eigenverbrauch!F5192</f>
        <v>0</v>
      </c>
      <c r="J5192">
        <f t="shared" si="243"/>
        <v>0</v>
      </c>
      <c r="K5192">
        <f t="shared" si="244"/>
        <v>0</v>
      </c>
      <c r="L5192">
        <f t="shared" si="245"/>
        <v>0</v>
      </c>
    </row>
    <row r="5193" spans="2:12" x14ac:dyDescent="0.35">
      <c r="B5193" s="30">
        <v>41125</v>
      </c>
      <c r="C5193" s="31" t="s">
        <v>58</v>
      </c>
      <c r="D5193" s="32">
        <v>0</v>
      </c>
      <c r="E5193" s="32">
        <v>8.1205294495551472E-2</v>
      </c>
      <c r="F5193">
        <v>0</v>
      </c>
      <c r="G5193">
        <f>(D5193*Ergebnis!$C$2*Ergebnis!$C$6)</f>
        <v>0</v>
      </c>
      <c r="H5193">
        <f>Ergebnis!$C$3/1000*Eigenverbrauch!E5193</f>
        <v>0.24361588348665442</v>
      </c>
      <c r="I5193">
        <f>Ergebnis!$C$4/1000*Eigenverbrauch!F5193</f>
        <v>0</v>
      </c>
      <c r="J5193">
        <f t="shared" si="243"/>
        <v>0</v>
      </c>
      <c r="K5193">
        <f t="shared" si="244"/>
        <v>0</v>
      </c>
      <c r="L5193">
        <f t="shared" si="245"/>
        <v>0</v>
      </c>
    </row>
    <row r="5194" spans="2:12" x14ac:dyDescent="0.35">
      <c r="B5194" s="30">
        <v>41125</v>
      </c>
      <c r="C5194" s="31" t="s">
        <v>59</v>
      </c>
      <c r="D5194" s="32">
        <v>7.9407580534241319E-6</v>
      </c>
      <c r="E5194" s="32">
        <v>0.10125774464089202</v>
      </c>
      <c r="F5194">
        <v>0</v>
      </c>
      <c r="G5194">
        <f>(D5194*Ergebnis!$C$2*Ergebnis!$C$6)</f>
        <v>5.2091372830462307E-2</v>
      </c>
      <c r="H5194">
        <f>Ergebnis!$C$3/1000*Eigenverbrauch!E5194</f>
        <v>0.30377323392267608</v>
      </c>
      <c r="I5194">
        <f>Ergebnis!$C$4/1000*Eigenverbrauch!F5194</f>
        <v>0</v>
      </c>
      <c r="J5194">
        <f t="shared" si="243"/>
        <v>4.4277666905892958E-2</v>
      </c>
      <c r="K5194">
        <f t="shared" si="244"/>
        <v>7.8137059245693488E-3</v>
      </c>
      <c r="L5194">
        <f t="shared" si="245"/>
        <v>0</v>
      </c>
    </row>
    <row r="5195" spans="2:12" x14ac:dyDescent="0.35">
      <c r="B5195" s="30">
        <v>41125</v>
      </c>
      <c r="C5195" s="31" t="s">
        <v>60</v>
      </c>
      <c r="D5195" s="32">
        <v>4.9090712866698193E-5</v>
      </c>
      <c r="E5195" s="32">
        <v>0.12850016427160893</v>
      </c>
      <c r="F5195">
        <v>0</v>
      </c>
      <c r="G5195">
        <f>(D5195*Ergebnis!$C$2*Ergebnis!$C$6)</f>
        <v>0.32203507640554013</v>
      </c>
      <c r="H5195">
        <f>Ergebnis!$C$3/1000*Eigenverbrauch!E5195</f>
        <v>0.38550049281482679</v>
      </c>
      <c r="I5195">
        <f>Ergebnis!$C$4/1000*Eigenverbrauch!F5195</f>
        <v>0</v>
      </c>
      <c r="J5195">
        <f t="shared" si="243"/>
        <v>0.2737298149447091</v>
      </c>
      <c r="K5195">
        <f t="shared" si="244"/>
        <v>4.8305261460831028E-2</v>
      </c>
      <c r="L5195">
        <f t="shared" si="245"/>
        <v>0</v>
      </c>
    </row>
    <row r="5196" spans="2:12" x14ac:dyDescent="0.35">
      <c r="B5196" s="30">
        <v>41125</v>
      </c>
      <c r="C5196" s="31" t="s">
        <v>61</v>
      </c>
      <c r="D5196" s="32">
        <v>9.8378629989690026E-5</v>
      </c>
      <c r="E5196" s="32">
        <v>0.15019825881052862</v>
      </c>
      <c r="F5196">
        <v>0</v>
      </c>
      <c r="G5196">
        <f>(D5196*Ergebnis!$C$2*Ergebnis!$C$6)</f>
        <v>0.64536381273236654</v>
      </c>
      <c r="H5196">
        <f>Ergebnis!$C$3/1000*Eigenverbrauch!E5196</f>
        <v>0.45059477643158585</v>
      </c>
      <c r="I5196">
        <f>Ergebnis!$C$4/1000*Eigenverbrauch!F5196</f>
        <v>0</v>
      </c>
      <c r="J5196">
        <f t="shared" si="243"/>
        <v>0.38300555996684799</v>
      </c>
      <c r="K5196">
        <f t="shared" si="244"/>
        <v>0.26235825276551855</v>
      </c>
      <c r="L5196">
        <f t="shared" si="245"/>
        <v>0</v>
      </c>
    </row>
    <row r="5197" spans="2:12" x14ac:dyDescent="0.35">
      <c r="B5197" s="30">
        <v>41125</v>
      </c>
      <c r="C5197" s="31" t="s">
        <v>62</v>
      </c>
      <c r="D5197" s="32">
        <v>2.678033800467708E-4</v>
      </c>
      <c r="E5197" s="32">
        <v>0.16633985575145921</v>
      </c>
      <c r="F5197">
        <v>0</v>
      </c>
      <c r="G5197">
        <f>(D5197*Ergebnis!$C$2*Ergebnis!$C$6)</f>
        <v>1.7567901731068165</v>
      </c>
      <c r="H5197">
        <f>Ergebnis!$C$3/1000*Eigenverbrauch!E5197</f>
        <v>0.49901956725437763</v>
      </c>
      <c r="I5197">
        <f>Ergebnis!$C$4/1000*Eigenverbrauch!F5197</f>
        <v>0</v>
      </c>
      <c r="J5197">
        <f t="shared" si="243"/>
        <v>0.42416663216622097</v>
      </c>
      <c r="K5197">
        <f t="shared" si="244"/>
        <v>1.3326235409405955</v>
      </c>
      <c r="L5197">
        <f t="shared" si="245"/>
        <v>0</v>
      </c>
    </row>
    <row r="5198" spans="2:12" x14ac:dyDescent="0.35">
      <c r="B5198" s="30">
        <v>41125</v>
      </c>
      <c r="C5198" s="31" t="s">
        <v>63</v>
      </c>
      <c r="D5198" s="32">
        <v>4.0249388709533081E-4</v>
      </c>
      <c r="E5198" s="32">
        <v>0.17003139414484497</v>
      </c>
      <c r="F5198">
        <v>0</v>
      </c>
      <c r="G5198">
        <f>(D5198*Ergebnis!$C$2*Ergebnis!$C$6)</f>
        <v>2.6403598993453703</v>
      </c>
      <c r="H5198">
        <f>Ergebnis!$C$3/1000*Eigenverbrauch!E5198</f>
        <v>0.51009418243453486</v>
      </c>
      <c r="I5198">
        <f>Ergebnis!$C$4/1000*Eigenverbrauch!F5198</f>
        <v>0</v>
      </c>
      <c r="J5198">
        <f t="shared" si="243"/>
        <v>0.4335800550693546</v>
      </c>
      <c r="K5198">
        <f t="shared" si="244"/>
        <v>2.2067798442760158</v>
      </c>
      <c r="L5198">
        <f t="shared" si="245"/>
        <v>0</v>
      </c>
    </row>
    <row r="5199" spans="2:12" x14ac:dyDescent="0.35">
      <c r="B5199" s="30">
        <v>41125</v>
      </c>
      <c r="C5199" s="31" t="s">
        <v>64</v>
      </c>
      <c r="D5199" s="32">
        <v>5.6581845215772808E-4</v>
      </c>
      <c r="E5199" s="32">
        <v>0.16766427755048188</v>
      </c>
      <c r="F5199">
        <v>0</v>
      </c>
      <c r="G5199">
        <f>(D5199*Ergebnis!$C$2*Ergebnis!$C$6)</f>
        <v>3.7117690461546964</v>
      </c>
      <c r="H5199">
        <f>Ergebnis!$C$3/1000*Eigenverbrauch!E5199</f>
        <v>0.50299283265144568</v>
      </c>
      <c r="I5199">
        <f>Ergebnis!$C$4/1000*Eigenverbrauch!F5199</f>
        <v>0</v>
      </c>
      <c r="J5199">
        <f t="shared" si="243"/>
        <v>0.4275439077537288</v>
      </c>
      <c r="K5199">
        <f t="shared" si="244"/>
        <v>3.2842251384009677</v>
      </c>
      <c r="L5199">
        <f t="shared" si="245"/>
        <v>0</v>
      </c>
    </row>
    <row r="5200" spans="2:12" x14ac:dyDescent="0.35">
      <c r="B5200" s="30">
        <v>41125</v>
      </c>
      <c r="C5200" s="31" t="s">
        <v>65</v>
      </c>
      <c r="D5200" s="32">
        <v>5.4465186198221016E-4</v>
      </c>
      <c r="E5200" s="32">
        <v>0.16149893910692956</v>
      </c>
      <c r="F5200">
        <v>0</v>
      </c>
      <c r="G5200">
        <f>(D5200*Ergebnis!$C$2*Ergebnis!$C$6)</f>
        <v>3.5729162146032989</v>
      </c>
      <c r="H5200">
        <f>Ergebnis!$C$3/1000*Eigenverbrauch!E5200</f>
        <v>0.48449681732078864</v>
      </c>
      <c r="I5200">
        <f>Ergebnis!$C$4/1000*Eigenverbrauch!F5200</f>
        <v>0</v>
      </c>
      <c r="J5200">
        <f t="shared" si="243"/>
        <v>0.41182229472267035</v>
      </c>
      <c r="K5200">
        <f t="shared" si="244"/>
        <v>3.1610939198806287</v>
      </c>
      <c r="L5200">
        <f t="shared" si="245"/>
        <v>0</v>
      </c>
    </row>
    <row r="5201" spans="2:12" x14ac:dyDescent="0.35">
      <c r="B5201" s="30">
        <v>41125</v>
      </c>
      <c r="C5201" s="31" t="s">
        <v>66</v>
      </c>
      <c r="D5201" s="32">
        <v>6.9728795635349194E-4</v>
      </c>
      <c r="E5201" s="32">
        <v>0.14963383554198595</v>
      </c>
      <c r="F5201">
        <v>0</v>
      </c>
      <c r="G5201">
        <f>(D5201*Ergebnis!$C$2*Ergebnis!$C$6)</f>
        <v>4.5742089936789068</v>
      </c>
      <c r="H5201">
        <f>Ergebnis!$C$3/1000*Eigenverbrauch!E5201</f>
        <v>0.44890150662595785</v>
      </c>
      <c r="I5201">
        <f>Ergebnis!$C$4/1000*Eigenverbrauch!F5201</f>
        <v>0</v>
      </c>
      <c r="J5201">
        <f t="shared" si="243"/>
        <v>0.38156628063206416</v>
      </c>
      <c r="K5201">
        <f t="shared" si="244"/>
        <v>4.1926427130468422</v>
      </c>
      <c r="L5201">
        <f t="shared" si="245"/>
        <v>0</v>
      </c>
    </row>
    <row r="5202" spans="2:12" x14ac:dyDescent="0.35">
      <c r="B5202" s="30">
        <v>41125</v>
      </c>
      <c r="C5202" s="31" t="s">
        <v>67</v>
      </c>
      <c r="D5202" s="32">
        <v>5.645300510166096E-4</v>
      </c>
      <c r="E5202" s="32">
        <v>0.13789085310488594</v>
      </c>
      <c r="F5202">
        <v>0</v>
      </c>
      <c r="G5202">
        <f>(D5202*Ergebnis!$C$2*Ergebnis!$C$6)</f>
        <v>3.7033171346689588</v>
      </c>
      <c r="H5202">
        <f>Ergebnis!$C$3/1000*Eigenverbrauch!E5202</f>
        <v>0.41367255931465785</v>
      </c>
      <c r="I5202">
        <f>Ergebnis!$C$4/1000*Eigenverbrauch!F5202</f>
        <v>0</v>
      </c>
      <c r="J5202">
        <f t="shared" si="243"/>
        <v>0.35162167541745915</v>
      </c>
      <c r="K5202">
        <f t="shared" si="244"/>
        <v>3.3516954592514998</v>
      </c>
      <c r="L5202">
        <f t="shared" si="245"/>
        <v>0</v>
      </c>
    </row>
    <row r="5203" spans="2:12" x14ac:dyDescent="0.35">
      <c r="B5203" s="30">
        <v>41125</v>
      </c>
      <c r="C5203" s="31" t="s">
        <v>68</v>
      </c>
      <c r="D5203" s="32">
        <v>4.6650638868824814E-4</v>
      </c>
      <c r="E5203" s="32">
        <v>0.12808346261394712</v>
      </c>
      <c r="F5203">
        <v>0</v>
      </c>
      <c r="G5203">
        <f>(D5203*Ergebnis!$C$2*Ergebnis!$C$6)</f>
        <v>3.0602819097949077</v>
      </c>
      <c r="H5203">
        <f>Ergebnis!$C$3/1000*Eigenverbrauch!E5203</f>
        <v>0.3842503878418414</v>
      </c>
      <c r="I5203">
        <f>Ergebnis!$C$4/1000*Eigenverbrauch!F5203</f>
        <v>0</v>
      </c>
      <c r="J5203">
        <f t="shared" si="243"/>
        <v>0.32661282966556521</v>
      </c>
      <c r="K5203">
        <f t="shared" si="244"/>
        <v>2.7336690801293426</v>
      </c>
      <c r="L5203">
        <f t="shared" si="245"/>
        <v>0</v>
      </c>
    </row>
    <row r="5204" spans="2:12" x14ac:dyDescent="0.35">
      <c r="B5204" s="30">
        <v>41125</v>
      </c>
      <c r="C5204" s="31" t="s">
        <v>69</v>
      </c>
      <c r="D5204" s="32">
        <v>1.2693380630100993E-4</v>
      </c>
      <c r="E5204" s="32">
        <v>0.126932124524646</v>
      </c>
      <c r="F5204">
        <v>0</v>
      </c>
      <c r="G5204">
        <f>(D5204*Ergebnis!$C$2*Ergebnis!$C$6)</f>
        <v>0.83268576933462513</v>
      </c>
      <c r="H5204">
        <f>Ergebnis!$C$3/1000*Eigenverbrauch!E5204</f>
        <v>0.38079637357393803</v>
      </c>
      <c r="I5204">
        <f>Ergebnis!$C$4/1000*Eigenverbrauch!F5204</f>
        <v>0</v>
      </c>
      <c r="J5204">
        <f t="shared" si="243"/>
        <v>0.32367691753784733</v>
      </c>
      <c r="K5204">
        <f t="shared" si="244"/>
        <v>0.50900885179677779</v>
      </c>
      <c r="L5204">
        <f t="shared" si="245"/>
        <v>0</v>
      </c>
    </row>
    <row r="5205" spans="2:12" x14ac:dyDescent="0.35">
      <c r="B5205" s="30">
        <v>41125</v>
      </c>
      <c r="C5205" s="31" t="s">
        <v>70</v>
      </c>
      <c r="D5205" s="32">
        <v>9.740575565864138E-5</v>
      </c>
      <c r="E5205" s="32">
        <v>0.13342571243377238</v>
      </c>
      <c r="F5205">
        <v>0</v>
      </c>
      <c r="G5205">
        <f>(D5205*Ergebnis!$C$2*Ergebnis!$C$6)</f>
        <v>0.6389817571206875</v>
      </c>
      <c r="H5205">
        <f>Ergebnis!$C$3/1000*Eigenverbrauch!E5205</f>
        <v>0.40027713730131714</v>
      </c>
      <c r="I5205">
        <f>Ergebnis!$C$4/1000*Eigenverbrauch!F5205</f>
        <v>0</v>
      </c>
      <c r="J5205">
        <f t="shared" si="243"/>
        <v>0.34023556670611954</v>
      </c>
      <c r="K5205">
        <f t="shared" si="244"/>
        <v>0.29874619041456796</v>
      </c>
      <c r="L5205">
        <f t="shared" si="245"/>
        <v>0</v>
      </c>
    </row>
    <row r="5206" spans="2:12" x14ac:dyDescent="0.35">
      <c r="B5206" s="30">
        <v>41125</v>
      </c>
      <c r="C5206" s="31" t="s">
        <v>71</v>
      </c>
      <c r="D5206" s="32">
        <v>6.3683827832427967E-5</v>
      </c>
      <c r="E5206" s="32">
        <v>0.1443263979564032</v>
      </c>
      <c r="F5206">
        <v>0</v>
      </c>
      <c r="G5206">
        <f>(D5206*Ergebnis!$C$2*Ergebnis!$C$6)</f>
        <v>0.41776591058072748</v>
      </c>
      <c r="H5206">
        <f>Ergebnis!$C$3/1000*Eigenverbrauch!E5206</f>
        <v>0.43297919386920958</v>
      </c>
      <c r="I5206">
        <f>Ergebnis!$C$4/1000*Eigenverbrauch!F5206</f>
        <v>0</v>
      </c>
      <c r="J5206">
        <f t="shared" si="243"/>
        <v>0.35510102399361837</v>
      </c>
      <c r="K5206">
        <f t="shared" si="244"/>
        <v>6.2664886587109114E-2</v>
      </c>
      <c r="L5206">
        <f t="shared" si="245"/>
        <v>0</v>
      </c>
    </row>
    <row r="5207" spans="2:12" x14ac:dyDescent="0.35">
      <c r="B5207" s="30">
        <v>41125</v>
      </c>
      <c r="C5207" s="31" t="s">
        <v>72</v>
      </c>
      <c r="D5207" s="32">
        <v>7.68570721528435E-5</v>
      </c>
      <c r="E5207" s="32">
        <v>0.14272460866360853</v>
      </c>
      <c r="F5207">
        <v>0</v>
      </c>
      <c r="G5207">
        <f>(D5207*Ergebnis!$C$2*Ergebnis!$C$6)</f>
        <v>0.50418239332265335</v>
      </c>
      <c r="H5207">
        <f>Ergebnis!$C$3/1000*Eigenverbrauch!E5207</f>
        <v>0.4281738259908256</v>
      </c>
      <c r="I5207">
        <f>Ergebnis!$C$4/1000*Eigenverbrauch!F5207</f>
        <v>0</v>
      </c>
      <c r="J5207">
        <f t="shared" si="243"/>
        <v>0.36394775209220176</v>
      </c>
      <c r="K5207">
        <f t="shared" si="244"/>
        <v>0.1402346412304516</v>
      </c>
      <c r="L5207">
        <f t="shared" si="245"/>
        <v>0</v>
      </c>
    </row>
    <row r="5208" spans="2:12" x14ac:dyDescent="0.35">
      <c r="B5208" s="30">
        <v>41125</v>
      </c>
      <c r="C5208" s="31" t="s">
        <v>73</v>
      </c>
      <c r="D5208" s="32">
        <v>1.1556169418807636E-5</v>
      </c>
      <c r="E5208" s="32">
        <v>0.13364461471295067</v>
      </c>
      <c r="F5208">
        <v>0</v>
      </c>
      <c r="G5208">
        <f>(D5208*Ergebnis!$C$2*Ergebnis!$C$6)</f>
        <v>7.580847138737809E-2</v>
      </c>
      <c r="H5208">
        <f>Ergebnis!$C$3/1000*Eigenverbrauch!E5208</f>
        <v>0.40093384413885202</v>
      </c>
      <c r="I5208">
        <f>Ergebnis!$C$4/1000*Eigenverbrauch!F5208</f>
        <v>0</v>
      </c>
      <c r="J5208">
        <f t="shared" si="243"/>
        <v>6.4437200679271375E-2</v>
      </c>
      <c r="K5208">
        <f t="shared" si="244"/>
        <v>1.1371270708106715E-2</v>
      </c>
      <c r="L5208">
        <f t="shared" si="245"/>
        <v>0</v>
      </c>
    </row>
    <row r="5209" spans="2:12" x14ac:dyDescent="0.35">
      <c r="B5209" s="30">
        <v>41125</v>
      </c>
      <c r="C5209" s="31" t="s">
        <v>74</v>
      </c>
      <c r="D5209" s="32">
        <v>0</v>
      </c>
      <c r="E5209" s="32">
        <v>0.12537716212470457</v>
      </c>
      <c r="F5209">
        <v>0</v>
      </c>
      <c r="G5209">
        <f>(D5209*Ergebnis!$C$2*Ergebnis!$C$6)</f>
        <v>0</v>
      </c>
      <c r="H5209">
        <f>Ergebnis!$C$3/1000*Eigenverbrauch!E5209</f>
        <v>0.3761314863741137</v>
      </c>
      <c r="I5209">
        <f>Ergebnis!$C$4/1000*Eigenverbrauch!F5209</f>
        <v>0</v>
      </c>
      <c r="J5209">
        <f t="shared" si="243"/>
        <v>0</v>
      </c>
      <c r="K5209">
        <f t="shared" si="244"/>
        <v>0</v>
      </c>
      <c r="L5209">
        <f t="shared" si="245"/>
        <v>0</v>
      </c>
    </row>
    <row r="5210" spans="2:12" x14ac:dyDescent="0.35">
      <c r="B5210" s="30">
        <v>41125</v>
      </c>
      <c r="C5210" s="31" t="s">
        <v>75</v>
      </c>
      <c r="D5210" s="32">
        <v>0</v>
      </c>
      <c r="E5210" s="32">
        <v>0.11774798266313997</v>
      </c>
      <c r="F5210">
        <v>0</v>
      </c>
      <c r="G5210">
        <f>(D5210*Ergebnis!$C$2*Ergebnis!$C$6)</f>
        <v>0</v>
      </c>
      <c r="H5210">
        <f>Ergebnis!$C$3/1000*Eigenverbrauch!E5210</f>
        <v>0.35324394798941994</v>
      </c>
      <c r="I5210">
        <f>Ergebnis!$C$4/1000*Eigenverbrauch!F5210</f>
        <v>0</v>
      </c>
      <c r="J5210">
        <f t="shared" si="243"/>
        <v>0</v>
      </c>
      <c r="K5210">
        <f t="shared" si="244"/>
        <v>0</v>
      </c>
      <c r="L5210">
        <f t="shared" si="245"/>
        <v>0</v>
      </c>
    </row>
    <row r="5211" spans="2:12" x14ac:dyDescent="0.35">
      <c r="B5211" s="30">
        <v>41125</v>
      </c>
      <c r="C5211" s="31" t="s">
        <v>76</v>
      </c>
      <c r="D5211" s="32">
        <v>0</v>
      </c>
      <c r="E5211" s="32">
        <v>0.10868939553862848</v>
      </c>
      <c r="F5211">
        <v>0</v>
      </c>
      <c r="G5211">
        <f>(D5211*Ergebnis!$C$2*Ergebnis!$C$6)</f>
        <v>0</v>
      </c>
      <c r="H5211">
        <f>Ergebnis!$C$3/1000*Eigenverbrauch!E5211</f>
        <v>0.32606818661588544</v>
      </c>
      <c r="I5211">
        <f>Ergebnis!$C$4/1000*Eigenverbrauch!F5211</f>
        <v>0</v>
      </c>
      <c r="J5211">
        <f t="shared" si="243"/>
        <v>0</v>
      </c>
      <c r="K5211">
        <f t="shared" si="244"/>
        <v>0</v>
      </c>
      <c r="L5211">
        <f t="shared" si="245"/>
        <v>0</v>
      </c>
    </row>
    <row r="5212" spans="2:12" x14ac:dyDescent="0.35">
      <c r="B5212" s="30">
        <v>41126</v>
      </c>
      <c r="C5212" s="31" t="s">
        <v>53</v>
      </c>
      <c r="D5212" s="32">
        <v>0</v>
      </c>
      <c r="E5212" s="32">
        <v>9.7092449349927751E-2</v>
      </c>
      <c r="F5212">
        <v>0</v>
      </c>
      <c r="G5212">
        <f>(D5212*Ergebnis!$C$2*Ergebnis!$C$6)</f>
        <v>0</v>
      </c>
      <c r="H5212">
        <f>Ergebnis!$C$3/1000*Eigenverbrauch!E5212</f>
        <v>0.29127734804978322</v>
      </c>
      <c r="I5212">
        <f>Ergebnis!$C$4/1000*Eigenverbrauch!F5212</f>
        <v>0</v>
      </c>
      <c r="J5212">
        <f t="shared" si="243"/>
        <v>0</v>
      </c>
      <c r="K5212">
        <f t="shared" si="244"/>
        <v>0</v>
      </c>
      <c r="L5212">
        <f t="shared" si="245"/>
        <v>0</v>
      </c>
    </row>
    <row r="5213" spans="2:12" x14ac:dyDescent="0.35">
      <c r="B5213" s="30">
        <v>41126</v>
      </c>
      <c r="C5213" s="31" t="s">
        <v>54</v>
      </c>
      <c r="D5213" s="32">
        <v>0</v>
      </c>
      <c r="E5213" s="32">
        <v>8.7272812063187169E-2</v>
      </c>
      <c r="F5213">
        <v>0</v>
      </c>
      <c r="G5213">
        <f>(D5213*Ergebnis!$C$2*Ergebnis!$C$6)</f>
        <v>0</v>
      </c>
      <c r="H5213">
        <f>Ergebnis!$C$3/1000*Eigenverbrauch!E5213</f>
        <v>0.26181843618956152</v>
      </c>
      <c r="I5213">
        <f>Ergebnis!$C$4/1000*Eigenverbrauch!F5213</f>
        <v>0</v>
      </c>
      <c r="J5213">
        <f t="shared" si="243"/>
        <v>0</v>
      </c>
      <c r="K5213">
        <f t="shared" si="244"/>
        <v>0</v>
      </c>
      <c r="L5213">
        <f t="shared" si="245"/>
        <v>0</v>
      </c>
    </row>
    <row r="5214" spans="2:12" x14ac:dyDescent="0.35">
      <c r="B5214" s="30">
        <v>41126</v>
      </c>
      <c r="C5214" s="31" t="s">
        <v>55</v>
      </c>
      <c r="D5214" s="32">
        <v>0</v>
      </c>
      <c r="E5214" s="32">
        <v>7.9739848459693841E-2</v>
      </c>
      <c r="F5214">
        <v>0</v>
      </c>
      <c r="G5214">
        <f>(D5214*Ergebnis!$C$2*Ergebnis!$C$6)</f>
        <v>0</v>
      </c>
      <c r="H5214">
        <f>Ergebnis!$C$3/1000*Eigenverbrauch!E5214</f>
        <v>0.23921954537908152</v>
      </c>
      <c r="I5214">
        <f>Ergebnis!$C$4/1000*Eigenverbrauch!F5214</f>
        <v>0</v>
      </c>
      <c r="J5214">
        <f t="shared" si="243"/>
        <v>0</v>
      </c>
      <c r="K5214">
        <f t="shared" si="244"/>
        <v>0</v>
      </c>
      <c r="L5214">
        <f t="shared" si="245"/>
        <v>0</v>
      </c>
    </row>
    <row r="5215" spans="2:12" x14ac:dyDescent="0.35">
      <c r="B5215" s="30">
        <v>41126</v>
      </c>
      <c r="C5215" s="31" t="s">
        <v>56</v>
      </c>
      <c r="D5215" s="32">
        <v>0</v>
      </c>
      <c r="E5215" s="32">
        <v>7.5079937393861124E-2</v>
      </c>
      <c r="F5215">
        <v>0</v>
      </c>
      <c r="G5215">
        <f>(D5215*Ergebnis!$C$2*Ergebnis!$C$6)</f>
        <v>0</v>
      </c>
      <c r="H5215">
        <f>Ergebnis!$C$3/1000*Eigenverbrauch!E5215</f>
        <v>0.22523981218158337</v>
      </c>
      <c r="I5215">
        <f>Ergebnis!$C$4/1000*Eigenverbrauch!F5215</f>
        <v>0</v>
      </c>
      <c r="J5215">
        <f t="shared" si="243"/>
        <v>0</v>
      </c>
      <c r="K5215">
        <f t="shared" si="244"/>
        <v>0</v>
      </c>
      <c r="L5215">
        <f t="shared" si="245"/>
        <v>0</v>
      </c>
    </row>
    <row r="5216" spans="2:12" x14ac:dyDescent="0.35">
      <c r="B5216" s="30">
        <v>41126</v>
      </c>
      <c r="C5216" s="31" t="s">
        <v>57</v>
      </c>
      <c r="D5216" s="32">
        <v>0</v>
      </c>
      <c r="E5216" s="32">
        <v>7.5508994240145733E-2</v>
      </c>
      <c r="F5216">
        <v>0</v>
      </c>
      <c r="G5216">
        <f>(D5216*Ergebnis!$C$2*Ergebnis!$C$6)</f>
        <v>0</v>
      </c>
      <c r="H5216">
        <f>Ergebnis!$C$3/1000*Eigenverbrauch!E5216</f>
        <v>0.2265269827204372</v>
      </c>
      <c r="I5216">
        <f>Ergebnis!$C$4/1000*Eigenverbrauch!F5216</f>
        <v>0</v>
      </c>
      <c r="J5216">
        <f t="shared" si="243"/>
        <v>0</v>
      </c>
      <c r="K5216">
        <f t="shared" si="244"/>
        <v>0</v>
      </c>
      <c r="L5216">
        <f t="shared" si="245"/>
        <v>0</v>
      </c>
    </row>
    <row r="5217" spans="2:12" x14ac:dyDescent="0.35">
      <c r="B5217" s="30">
        <v>41126</v>
      </c>
      <c r="C5217" s="31" t="s">
        <v>58</v>
      </c>
      <c r="D5217" s="32">
        <v>0</v>
      </c>
      <c r="E5217" s="32">
        <v>8.1259885327604559E-2</v>
      </c>
      <c r="F5217">
        <v>0</v>
      </c>
      <c r="G5217">
        <f>(D5217*Ergebnis!$C$2*Ergebnis!$C$6)</f>
        <v>0</v>
      </c>
      <c r="H5217">
        <f>Ergebnis!$C$3/1000*Eigenverbrauch!E5217</f>
        <v>0.24377965598281368</v>
      </c>
      <c r="I5217">
        <f>Ergebnis!$C$4/1000*Eigenverbrauch!F5217</f>
        <v>0</v>
      </c>
      <c r="J5217">
        <f t="shared" si="243"/>
        <v>0</v>
      </c>
      <c r="K5217">
        <f t="shared" si="244"/>
        <v>0</v>
      </c>
      <c r="L5217">
        <f t="shared" si="245"/>
        <v>0</v>
      </c>
    </row>
    <row r="5218" spans="2:12" x14ac:dyDescent="0.35">
      <c r="B5218" s="30">
        <v>41126</v>
      </c>
      <c r="C5218" s="31" t="s">
        <v>59</v>
      </c>
      <c r="D5218" s="32">
        <v>4.6540204485300371E-6</v>
      </c>
      <c r="E5218" s="32">
        <v>9.2279392033793414E-2</v>
      </c>
      <c r="F5218">
        <v>0</v>
      </c>
      <c r="G5218">
        <f>(D5218*Ergebnis!$C$2*Ergebnis!$C$6)</f>
        <v>3.0530374142357042E-2</v>
      </c>
      <c r="H5218">
        <f>Ergebnis!$C$3/1000*Eigenverbrauch!E5218</f>
        <v>0.27683817610138023</v>
      </c>
      <c r="I5218">
        <f>Ergebnis!$C$4/1000*Eigenverbrauch!F5218</f>
        <v>0</v>
      </c>
      <c r="J5218">
        <f t="shared" si="243"/>
        <v>2.5950818021003484E-2</v>
      </c>
      <c r="K5218">
        <f t="shared" si="244"/>
        <v>4.5795561213535577E-3</v>
      </c>
      <c r="L5218">
        <f t="shared" si="245"/>
        <v>0</v>
      </c>
    </row>
    <row r="5219" spans="2:12" x14ac:dyDescent="0.35">
      <c r="B5219" s="30">
        <v>41126</v>
      </c>
      <c r="C5219" s="31" t="s">
        <v>60</v>
      </c>
      <c r="D5219" s="32">
        <v>3.8941267142785227E-5</v>
      </c>
      <c r="E5219" s="32">
        <v>0.10556785164458865</v>
      </c>
      <c r="F5219">
        <v>0</v>
      </c>
      <c r="G5219">
        <f>(D5219*Ergebnis!$C$2*Ergebnis!$C$6)</f>
        <v>0.25545471245667112</v>
      </c>
      <c r="H5219">
        <f>Ergebnis!$C$3/1000*Eigenverbrauch!E5219</f>
        <v>0.31670355493376595</v>
      </c>
      <c r="I5219">
        <f>Ergebnis!$C$4/1000*Eigenverbrauch!F5219</f>
        <v>0</v>
      </c>
      <c r="J5219">
        <f t="shared" si="243"/>
        <v>0.21713650558817044</v>
      </c>
      <c r="K5219">
        <f t="shared" si="244"/>
        <v>3.8318206868500682E-2</v>
      </c>
      <c r="L5219">
        <f t="shared" si="245"/>
        <v>0</v>
      </c>
    </row>
    <row r="5220" spans="2:12" x14ac:dyDescent="0.35">
      <c r="B5220" s="30">
        <v>41126</v>
      </c>
      <c r="C5220" s="31" t="s">
        <v>61</v>
      </c>
      <c r="D5220" s="32">
        <v>9.0201226828713526E-5</v>
      </c>
      <c r="E5220" s="32">
        <v>0.13100555937430827</v>
      </c>
      <c r="F5220">
        <v>0</v>
      </c>
      <c r="G5220">
        <f>(D5220*Ergebnis!$C$2*Ergebnis!$C$6)</f>
        <v>0.59172004799636069</v>
      </c>
      <c r="H5220">
        <f>Ergebnis!$C$3/1000*Eigenverbrauch!E5220</f>
        <v>0.39301667812292485</v>
      </c>
      <c r="I5220">
        <f>Ergebnis!$C$4/1000*Eigenverbrauch!F5220</f>
        <v>0</v>
      </c>
      <c r="J5220">
        <f t="shared" si="243"/>
        <v>0.3340641764044861</v>
      </c>
      <c r="K5220">
        <f t="shared" si="244"/>
        <v>0.25765587159187459</v>
      </c>
      <c r="L5220">
        <f t="shared" si="245"/>
        <v>0</v>
      </c>
    </row>
    <row r="5221" spans="2:12" x14ac:dyDescent="0.35">
      <c r="B5221" s="30">
        <v>41126</v>
      </c>
      <c r="C5221" s="31" t="s">
        <v>62</v>
      </c>
      <c r="D5221" s="32">
        <v>1.6235169073134867E-4</v>
      </c>
      <c r="E5221" s="32">
        <v>0.15356056707555055</v>
      </c>
      <c r="F5221">
        <v>0</v>
      </c>
      <c r="G5221">
        <f>(D5221*Ergebnis!$C$2*Ergebnis!$C$6)</f>
        <v>1.0650270911976474</v>
      </c>
      <c r="H5221">
        <f>Ergebnis!$C$3/1000*Eigenverbrauch!E5221</f>
        <v>0.46068170122665164</v>
      </c>
      <c r="I5221">
        <f>Ergebnis!$C$4/1000*Eigenverbrauch!F5221</f>
        <v>0</v>
      </c>
      <c r="J5221">
        <f t="shared" si="243"/>
        <v>0.39157944604265388</v>
      </c>
      <c r="K5221">
        <f t="shared" si="244"/>
        <v>0.67344764515499356</v>
      </c>
      <c r="L5221">
        <f t="shared" si="245"/>
        <v>0</v>
      </c>
    </row>
    <row r="5222" spans="2:12" x14ac:dyDescent="0.35">
      <c r="B5222" s="30">
        <v>41126</v>
      </c>
      <c r="C5222" s="31" t="s">
        <v>63</v>
      </c>
      <c r="D5222" s="32">
        <v>4.4774569043951268E-4</v>
      </c>
      <c r="E5222" s="32">
        <v>0.16291517374186384</v>
      </c>
      <c r="F5222">
        <v>0</v>
      </c>
      <c r="G5222">
        <f>(D5222*Ergebnis!$C$2*Ergebnis!$C$6)</f>
        <v>2.9372117292832032</v>
      </c>
      <c r="H5222">
        <f>Ergebnis!$C$3/1000*Eigenverbrauch!E5222</f>
        <v>0.48874552122559156</v>
      </c>
      <c r="I5222">
        <f>Ergebnis!$C$4/1000*Eigenverbrauch!F5222</f>
        <v>0</v>
      </c>
      <c r="J5222">
        <f t="shared" si="243"/>
        <v>0.41543369304175282</v>
      </c>
      <c r="K5222">
        <f t="shared" si="244"/>
        <v>2.5217780362414501</v>
      </c>
      <c r="L5222">
        <f t="shared" si="245"/>
        <v>0</v>
      </c>
    </row>
    <row r="5223" spans="2:12" x14ac:dyDescent="0.35">
      <c r="B5223" s="30">
        <v>41126</v>
      </c>
      <c r="C5223" s="31" t="s">
        <v>64</v>
      </c>
      <c r="D5223" s="32">
        <v>6.3649645761337077E-4</v>
      </c>
      <c r="E5223" s="32">
        <v>0.16997288384792136</v>
      </c>
      <c r="F5223">
        <v>0</v>
      </c>
      <c r="G5223">
        <f>(D5223*Ergebnis!$C$2*Ergebnis!$C$6)</f>
        <v>4.1754167619437119</v>
      </c>
      <c r="H5223">
        <f>Ergebnis!$C$3/1000*Eigenverbrauch!E5223</f>
        <v>0.50991865154376415</v>
      </c>
      <c r="I5223">
        <f>Ergebnis!$C$4/1000*Eigenverbrauch!F5223</f>
        <v>0</v>
      </c>
      <c r="J5223">
        <f t="shared" si="243"/>
        <v>0.43343085381219953</v>
      </c>
      <c r="K5223">
        <f t="shared" si="244"/>
        <v>3.7419859081315123</v>
      </c>
      <c r="L5223">
        <f t="shared" si="245"/>
        <v>0</v>
      </c>
    </row>
    <row r="5224" spans="2:12" x14ac:dyDescent="0.35">
      <c r="B5224" s="30">
        <v>41126</v>
      </c>
      <c r="C5224" s="31" t="s">
        <v>65</v>
      </c>
      <c r="D5224" s="32">
        <v>7.2902469466634928E-4</v>
      </c>
      <c r="E5224" s="32">
        <v>0.16503726677228589</v>
      </c>
      <c r="F5224">
        <v>0</v>
      </c>
      <c r="G5224">
        <f>(D5224*Ergebnis!$C$2*Ergebnis!$C$6)</f>
        <v>4.7824019970112515</v>
      </c>
      <c r="H5224">
        <f>Ergebnis!$C$3/1000*Eigenverbrauch!E5224</f>
        <v>0.49511180031685764</v>
      </c>
      <c r="I5224">
        <f>Ergebnis!$C$4/1000*Eigenverbrauch!F5224</f>
        <v>0</v>
      </c>
      <c r="J5224">
        <f t="shared" si="243"/>
        <v>0.42084503026932901</v>
      </c>
      <c r="K5224">
        <f t="shared" si="244"/>
        <v>4.3615569667419223</v>
      </c>
      <c r="L5224">
        <f t="shared" si="245"/>
        <v>0</v>
      </c>
    </row>
    <row r="5225" spans="2:12" x14ac:dyDescent="0.35">
      <c r="B5225" s="30">
        <v>41126</v>
      </c>
      <c r="C5225" s="31" t="s">
        <v>66</v>
      </c>
      <c r="D5225" s="32">
        <v>7.2770999962439161E-4</v>
      </c>
      <c r="E5225" s="32">
        <v>0.15109305961684916</v>
      </c>
      <c r="F5225">
        <v>0</v>
      </c>
      <c r="G5225">
        <f>(D5225*Ergebnis!$C$2*Ergebnis!$C$6)</f>
        <v>4.7737775975360091</v>
      </c>
      <c r="H5225">
        <f>Ergebnis!$C$3/1000*Eigenverbrauch!E5225</f>
        <v>0.45327917885054747</v>
      </c>
      <c r="I5225">
        <f>Ergebnis!$C$4/1000*Eigenverbrauch!F5225</f>
        <v>0</v>
      </c>
      <c r="J5225">
        <f t="shared" si="243"/>
        <v>0.38528730202296535</v>
      </c>
      <c r="K5225">
        <f t="shared" si="244"/>
        <v>4.3884902955130434</v>
      </c>
      <c r="L5225">
        <f t="shared" si="245"/>
        <v>0</v>
      </c>
    </row>
    <row r="5226" spans="2:12" x14ac:dyDescent="0.35">
      <c r="B5226" s="30">
        <v>41126</v>
      </c>
      <c r="C5226" s="31" t="s">
        <v>67</v>
      </c>
      <c r="D5226" s="32">
        <v>6.7073111650594762E-4</v>
      </c>
      <c r="E5226" s="32">
        <v>0.13841927007539973</v>
      </c>
      <c r="F5226">
        <v>0</v>
      </c>
      <c r="G5226">
        <f>(D5226*Ergebnis!$C$2*Ergebnis!$C$6)</f>
        <v>4.3999961242790162</v>
      </c>
      <c r="H5226">
        <f>Ergebnis!$C$3/1000*Eigenverbrauch!E5226</f>
        <v>0.41525781022619918</v>
      </c>
      <c r="I5226">
        <f>Ergebnis!$C$4/1000*Eigenverbrauch!F5226</f>
        <v>0</v>
      </c>
      <c r="J5226">
        <f t="shared" si="243"/>
        <v>0.35296913869226931</v>
      </c>
      <c r="K5226">
        <f t="shared" si="244"/>
        <v>4.0470269855867471</v>
      </c>
      <c r="L5226">
        <f t="shared" si="245"/>
        <v>0</v>
      </c>
    </row>
    <row r="5227" spans="2:12" x14ac:dyDescent="0.35">
      <c r="B5227" s="30">
        <v>41126</v>
      </c>
      <c r="C5227" s="31" t="s">
        <v>68</v>
      </c>
      <c r="D5227" s="32">
        <v>5.6973624338276191E-4</v>
      </c>
      <c r="E5227" s="32">
        <v>0.12907708868717968</v>
      </c>
      <c r="F5227">
        <v>0</v>
      </c>
      <c r="G5227">
        <f>(D5227*Ergebnis!$C$2*Ergebnis!$C$6)</f>
        <v>3.7374697565909183</v>
      </c>
      <c r="H5227">
        <f>Ergebnis!$C$3/1000*Eigenverbrauch!E5227</f>
        <v>0.38723126606153901</v>
      </c>
      <c r="I5227">
        <f>Ergebnis!$C$4/1000*Eigenverbrauch!F5227</f>
        <v>0</v>
      </c>
      <c r="J5227">
        <f t="shared" si="243"/>
        <v>0.32914657615230813</v>
      </c>
      <c r="K5227">
        <f t="shared" si="244"/>
        <v>3.40832318043861</v>
      </c>
      <c r="L5227">
        <f t="shared" si="245"/>
        <v>0</v>
      </c>
    </row>
    <row r="5228" spans="2:12" x14ac:dyDescent="0.35">
      <c r="B5228" s="30">
        <v>41126</v>
      </c>
      <c r="C5228" s="31" t="s">
        <v>69</v>
      </c>
      <c r="D5228" s="32">
        <v>4.2028171101301761E-4</v>
      </c>
      <c r="E5228" s="32">
        <v>0.13055834013506398</v>
      </c>
      <c r="F5228">
        <v>0</v>
      </c>
      <c r="G5228">
        <f>(D5228*Ergebnis!$C$2*Ergebnis!$C$6)</f>
        <v>2.7570480242453956</v>
      </c>
      <c r="H5228">
        <f>Ergebnis!$C$3/1000*Eigenverbrauch!E5228</f>
        <v>0.39167502040519198</v>
      </c>
      <c r="I5228">
        <f>Ergebnis!$C$4/1000*Eigenverbrauch!F5228</f>
        <v>0</v>
      </c>
      <c r="J5228">
        <f t="shared" si="243"/>
        <v>0.33292376734441315</v>
      </c>
      <c r="K5228">
        <f t="shared" si="244"/>
        <v>2.4241242569009827</v>
      </c>
      <c r="L5228">
        <f t="shared" si="245"/>
        <v>0</v>
      </c>
    </row>
    <row r="5229" spans="2:12" x14ac:dyDescent="0.35">
      <c r="B5229" s="30">
        <v>41126</v>
      </c>
      <c r="C5229" s="31" t="s">
        <v>70</v>
      </c>
      <c r="D5229" s="32">
        <v>2.3738133677587108E-4</v>
      </c>
      <c r="E5229" s="32">
        <v>0.13591821734678641</v>
      </c>
      <c r="F5229">
        <v>0</v>
      </c>
      <c r="G5229">
        <f>(D5229*Ergebnis!$C$2*Ergebnis!$C$6)</f>
        <v>1.5572215692497142</v>
      </c>
      <c r="H5229">
        <f>Ergebnis!$C$3/1000*Eigenverbrauch!E5229</f>
        <v>0.40775465204035921</v>
      </c>
      <c r="I5229">
        <f>Ergebnis!$C$4/1000*Eigenverbrauch!F5229</f>
        <v>0</v>
      </c>
      <c r="J5229">
        <f t="shared" si="243"/>
        <v>0.34659145423430532</v>
      </c>
      <c r="K5229">
        <f t="shared" si="244"/>
        <v>1.2106301150154088</v>
      </c>
      <c r="L5229">
        <f t="shared" si="245"/>
        <v>0</v>
      </c>
    </row>
    <row r="5230" spans="2:12" x14ac:dyDescent="0.35">
      <c r="B5230" s="30">
        <v>41126</v>
      </c>
      <c r="C5230" s="31" t="s">
        <v>71</v>
      </c>
      <c r="D5230" s="32">
        <v>6.7535884305363849E-5</v>
      </c>
      <c r="E5230" s="32">
        <v>0.14416028337851433</v>
      </c>
      <c r="F5230">
        <v>0</v>
      </c>
      <c r="G5230">
        <f>(D5230*Ergebnis!$C$2*Ergebnis!$C$6)</f>
        <v>0.44303540104318684</v>
      </c>
      <c r="H5230">
        <f>Ergebnis!$C$3/1000*Eigenverbrauch!E5230</f>
        <v>0.43248085013554299</v>
      </c>
      <c r="I5230">
        <f>Ergebnis!$C$4/1000*Eigenverbrauch!F5230</f>
        <v>0</v>
      </c>
      <c r="J5230">
        <f t="shared" si="243"/>
        <v>0.36760872261521155</v>
      </c>
      <c r="K5230">
        <f t="shared" si="244"/>
        <v>7.5426678427975291E-2</v>
      </c>
      <c r="L5230">
        <f t="shared" si="245"/>
        <v>0</v>
      </c>
    </row>
    <row r="5231" spans="2:12" x14ac:dyDescent="0.35">
      <c r="B5231" s="30">
        <v>41126</v>
      </c>
      <c r="C5231" s="31" t="s">
        <v>72</v>
      </c>
      <c r="D5231" s="32">
        <v>2.8292237302928365E-5</v>
      </c>
      <c r="E5231" s="32">
        <v>0.15149044386106639</v>
      </c>
      <c r="F5231">
        <v>0</v>
      </c>
      <c r="G5231">
        <f>(D5231*Ergebnis!$C$2*Ergebnis!$C$6)</f>
        <v>0.18559707670721007</v>
      </c>
      <c r="H5231">
        <f>Ergebnis!$C$3/1000*Eigenverbrauch!E5231</f>
        <v>0.45447133158319919</v>
      </c>
      <c r="I5231">
        <f>Ergebnis!$C$4/1000*Eigenverbrauch!F5231</f>
        <v>0</v>
      </c>
      <c r="J5231">
        <f t="shared" si="243"/>
        <v>0.15775751520112855</v>
      </c>
      <c r="K5231">
        <f t="shared" si="244"/>
        <v>2.7839561506081523E-2</v>
      </c>
      <c r="L5231">
        <f t="shared" si="245"/>
        <v>0</v>
      </c>
    </row>
    <row r="5232" spans="2:12" x14ac:dyDescent="0.35">
      <c r="B5232" s="30">
        <v>41126</v>
      </c>
      <c r="C5232" s="31" t="s">
        <v>73</v>
      </c>
      <c r="D5232" s="32">
        <v>5.3113679695088566E-6</v>
      </c>
      <c r="E5232" s="32">
        <v>0.15672141495655403</v>
      </c>
      <c r="F5232">
        <v>0</v>
      </c>
      <c r="G5232">
        <f>(D5232*Ergebnis!$C$2*Ergebnis!$C$6)</f>
        <v>3.4842573879978099E-2</v>
      </c>
      <c r="H5232">
        <f>Ergebnis!$C$3/1000*Eigenverbrauch!E5232</f>
        <v>0.47016424486966213</v>
      </c>
      <c r="I5232">
        <f>Ergebnis!$C$4/1000*Eigenverbrauch!F5232</f>
        <v>0</v>
      </c>
      <c r="J5232">
        <f t="shared" si="243"/>
        <v>2.9616187797981385E-2</v>
      </c>
      <c r="K5232">
        <f t="shared" si="244"/>
        <v>5.2263860819967145E-3</v>
      </c>
      <c r="L5232">
        <f t="shared" si="245"/>
        <v>0</v>
      </c>
    </row>
    <row r="5233" spans="2:12" x14ac:dyDescent="0.35">
      <c r="B5233" s="30">
        <v>41126</v>
      </c>
      <c r="C5233" s="31" t="s">
        <v>74</v>
      </c>
      <c r="D5233" s="32">
        <v>0</v>
      </c>
      <c r="E5233" s="32">
        <v>0.14367130176385812</v>
      </c>
      <c r="F5233">
        <v>0</v>
      </c>
      <c r="G5233">
        <f>(D5233*Ergebnis!$C$2*Ergebnis!$C$6)</f>
        <v>0</v>
      </c>
      <c r="H5233">
        <f>Ergebnis!$C$3/1000*Eigenverbrauch!E5233</f>
        <v>0.43101390529157435</v>
      </c>
      <c r="I5233">
        <f>Ergebnis!$C$4/1000*Eigenverbrauch!F5233</f>
        <v>0</v>
      </c>
      <c r="J5233">
        <f t="shared" si="243"/>
        <v>0</v>
      </c>
      <c r="K5233">
        <f t="shared" si="244"/>
        <v>0</v>
      </c>
      <c r="L5233">
        <f t="shared" si="245"/>
        <v>0</v>
      </c>
    </row>
    <row r="5234" spans="2:12" x14ac:dyDescent="0.35">
      <c r="B5234" s="30">
        <v>41126</v>
      </c>
      <c r="C5234" s="31" t="s">
        <v>75</v>
      </c>
      <c r="D5234" s="32">
        <v>0</v>
      </c>
      <c r="E5234" s="32">
        <v>0.12176451253663798</v>
      </c>
      <c r="F5234">
        <v>0</v>
      </c>
      <c r="G5234">
        <f>(D5234*Ergebnis!$C$2*Ergebnis!$C$6)</f>
        <v>0</v>
      </c>
      <c r="H5234">
        <f>Ergebnis!$C$3/1000*Eigenverbrauch!E5234</f>
        <v>0.3652935376099139</v>
      </c>
      <c r="I5234">
        <f>Ergebnis!$C$4/1000*Eigenverbrauch!F5234</f>
        <v>0</v>
      </c>
      <c r="J5234">
        <f t="shared" si="243"/>
        <v>0</v>
      </c>
      <c r="K5234">
        <f t="shared" si="244"/>
        <v>0</v>
      </c>
      <c r="L5234">
        <f t="shared" si="245"/>
        <v>0</v>
      </c>
    </row>
    <row r="5235" spans="2:12" x14ac:dyDescent="0.35">
      <c r="B5235" s="30">
        <v>41126</v>
      </c>
      <c r="C5235" s="31" t="s">
        <v>76</v>
      </c>
      <c r="D5235" s="32">
        <v>0</v>
      </c>
      <c r="E5235" s="32">
        <v>9.8597192383851409E-2</v>
      </c>
      <c r="F5235">
        <v>0</v>
      </c>
      <c r="G5235">
        <f>(D5235*Ergebnis!$C$2*Ergebnis!$C$6)</f>
        <v>0</v>
      </c>
      <c r="H5235">
        <f>Ergebnis!$C$3/1000*Eigenverbrauch!E5235</f>
        <v>0.29579157715155424</v>
      </c>
      <c r="I5235">
        <f>Ergebnis!$C$4/1000*Eigenverbrauch!F5235</f>
        <v>0</v>
      </c>
      <c r="J5235">
        <f t="shared" si="243"/>
        <v>0</v>
      </c>
      <c r="K5235">
        <f t="shared" si="244"/>
        <v>0</v>
      </c>
      <c r="L5235">
        <f t="shared" si="245"/>
        <v>0</v>
      </c>
    </row>
    <row r="5236" spans="2:12" x14ac:dyDescent="0.35">
      <c r="B5236" s="30">
        <v>41127</v>
      </c>
      <c r="C5236" s="31" t="s">
        <v>53</v>
      </c>
      <c r="D5236" s="32">
        <v>0</v>
      </c>
      <c r="E5236" s="32">
        <v>7.9927681825913893E-2</v>
      </c>
      <c r="F5236">
        <v>0</v>
      </c>
      <c r="G5236">
        <f>(D5236*Ergebnis!$C$2*Ergebnis!$C$6)</f>
        <v>0</v>
      </c>
      <c r="H5236">
        <f>Ergebnis!$C$3/1000*Eigenverbrauch!E5236</f>
        <v>0.23978304547774168</v>
      </c>
      <c r="I5236">
        <f>Ergebnis!$C$4/1000*Eigenverbrauch!F5236</f>
        <v>0</v>
      </c>
      <c r="J5236">
        <f t="shared" si="243"/>
        <v>0</v>
      </c>
      <c r="K5236">
        <f t="shared" si="244"/>
        <v>0</v>
      </c>
      <c r="L5236">
        <f t="shared" si="245"/>
        <v>0</v>
      </c>
    </row>
    <row r="5237" spans="2:12" x14ac:dyDescent="0.35">
      <c r="B5237" s="30">
        <v>41127</v>
      </c>
      <c r="C5237" s="31" t="s">
        <v>54</v>
      </c>
      <c r="D5237" s="32">
        <v>0</v>
      </c>
      <c r="E5237" s="32">
        <v>6.9220163308359409E-2</v>
      </c>
      <c r="F5237">
        <v>0</v>
      </c>
      <c r="G5237">
        <f>(D5237*Ergebnis!$C$2*Ergebnis!$C$6)</f>
        <v>0</v>
      </c>
      <c r="H5237">
        <f>Ergebnis!$C$3/1000*Eigenverbrauch!E5237</f>
        <v>0.20766048992507824</v>
      </c>
      <c r="I5237">
        <f>Ergebnis!$C$4/1000*Eigenverbrauch!F5237</f>
        <v>0</v>
      </c>
      <c r="J5237">
        <f t="shared" si="243"/>
        <v>0</v>
      </c>
      <c r="K5237">
        <f t="shared" si="244"/>
        <v>0</v>
      </c>
      <c r="L5237">
        <f t="shared" si="245"/>
        <v>0</v>
      </c>
    </row>
    <row r="5238" spans="2:12" x14ac:dyDescent="0.35">
      <c r="B5238" s="30">
        <v>41127</v>
      </c>
      <c r="C5238" s="31" t="s">
        <v>55</v>
      </c>
      <c r="D5238" s="32">
        <v>0</v>
      </c>
      <c r="E5238" s="32">
        <v>6.5537877174100201E-2</v>
      </c>
      <c r="F5238">
        <v>0</v>
      </c>
      <c r="G5238">
        <f>(D5238*Ergebnis!$C$2*Ergebnis!$C$6)</f>
        <v>0</v>
      </c>
      <c r="H5238">
        <f>Ergebnis!$C$3/1000*Eigenverbrauch!E5238</f>
        <v>0.1966136315223006</v>
      </c>
      <c r="I5238">
        <f>Ergebnis!$C$4/1000*Eigenverbrauch!F5238</f>
        <v>0</v>
      </c>
      <c r="J5238">
        <f t="shared" si="243"/>
        <v>0</v>
      </c>
      <c r="K5238">
        <f t="shared" si="244"/>
        <v>0</v>
      </c>
      <c r="L5238">
        <f t="shared" si="245"/>
        <v>0</v>
      </c>
    </row>
    <row r="5239" spans="2:12" x14ac:dyDescent="0.35">
      <c r="B5239" s="30">
        <v>41127</v>
      </c>
      <c r="C5239" s="31" t="s">
        <v>56</v>
      </c>
      <c r="D5239" s="32">
        <v>0</v>
      </c>
      <c r="E5239" s="32">
        <v>6.5494202510669716E-2</v>
      </c>
      <c r="F5239">
        <v>0</v>
      </c>
      <c r="G5239">
        <f>(D5239*Ergebnis!$C$2*Ergebnis!$C$6)</f>
        <v>0</v>
      </c>
      <c r="H5239">
        <f>Ergebnis!$C$3/1000*Eigenverbrauch!E5239</f>
        <v>0.19648260753200913</v>
      </c>
      <c r="I5239">
        <f>Ergebnis!$C$4/1000*Eigenverbrauch!F5239</f>
        <v>0</v>
      </c>
      <c r="J5239">
        <f t="shared" si="243"/>
        <v>0</v>
      </c>
      <c r="K5239">
        <f t="shared" si="244"/>
        <v>0</v>
      </c>
      <c r="L5239">
        <f t="shared" si="245"/>
        <v>0</v>
      </c>
    </row>
    <row r="5240" spans="2:12" x14ac:dyDescent="0.35">
      <c r="B5240" s="30">
        <v>41127</v>
      </c>
      <c r="C5240" s="31" t="s">
        <v>57</v>
      </c>
      <c r="D5240" s="32">
        <v>0</v>
      </c>
      <c r="E5240" s="32">
        <v>7.1075121591043566E-2</v>
      </c>
      <c r="F5240">
        <v>0</v>
      </c>
      <c r="G5240">
        <f>(D5240*Ergebnis!$C$2*Ergebnis!$C$6)</f>
        <v>0</v>
      </c>
      <c r="H5240">
        <f>Ergebnis!$C$3/1000*Eigenverbrauch!E5240</f>
        <v>0.2132253647731307</v>
      </c>
      <c r="I5240">
        <f>Ergebnis!$C$4/1000*Eigenverbrauch!F5240</f>
        <v>0</v>
      </c>
      <c r="J5240">
        <f t="shared" si="243"/>
        <v>0</v>
      </c>
      <c r="K5240">
        <f t="shared" si="244"/>
        <v>0</v>
      </c>
      <c r="L5240">
        <f t="shared" si="245"/>
        <v>0</v>
      </c>
    </row>
    <row r="5241" spans="2:12" x14ac:dyDescent="0.35">
      <c r="B5241" s="30">
        <v>41127</v>
      </c>
      <c r="C5241" s="31" t="s">
        <v>58</v>
      </c>
      <c r="D5241" s="32">
        <v>0</v>
      </c>
      <c r="E5241" s="32">
        <v>8.332939864235496E-2</v>
      </c>
      <c r="F5241">
        <v>0</v>
      </c>
      <c r="G5241">
        <f>(D5241*Ergebnis!$C$2*Ergebnis!$C$6)</f>
        <v>0</v>
      </c>
      <c r="H5241">
        <f>Ergebnis!$C$3/1000*Eigenverbrauch!E5241</f>
        <v>0.24998819592706489</v>
      </c>
      <c r="I5241">
        <f>Ergebnis!$C$4/1000*Eigenverbrauch!F5241</f>
        <v>0</v>
      </c>
      <c r="J5241">
        <f t="shared" si="243"/>
        <v>0</v>
      </c>
      <c r="K5241">
        <f t="shared" si="244"/>
        <v>0</v>
      </c>
      <c r="L5241">
        <f t="shared" si="245"/>
        <v>0</v>
      </c>
    </row>
    <row r="5242" spans="2:12" x14ac:dyDescent="0.35">
      <c r="B5242" s="30">
        <v>41127</v>
      </c>
      <c r="C5242" s="31" t="s">
        <v>59</v>
      </c>
      <c r="D5242" s="32">
        <v>3.9046442746141837E-6</v>
      </c>
      <c r="E5242" s="32">
        <v>0.10251668683899223</v>
      </c>
      <c r="F5242">
        <v>0</v>
      </c>
      <c r="G5242">
        <f>(D5242*Ergebnis!$C$2*Ergebnis!$C$6)</f>
        <v>2.5614466441469044E-2</v>
      </c>
      <c r="H5242">
        <f>Ergebnis!$C$3/1000*Eigenverbrauch!E5242</f>
        <v>0.3075500605169767</v>
      </c>
      <c r="I5242">
        <f>Ergebnis!$C$4/1000*Eigenverbrauch!F5242</f>
        <v>0</v>
      </c>
      <c r="J5242">
        <f t="shared" si="243"/>
        <v>2.1772296475248688E-2</v>
      </c>
      <c r="K5242">
        <f t="shared" si="244"/>
        <v>3.8421699662203566E-3</v>
      </c>
      <c r="L5242">
        <f t="shared" si="245"/>
        <v>0</v>
      </c>
    </row>
    <row r="5243" spans="2:12" x14ac:dyDescent="0.35">
      <c r="B5243" s="30">
        <v>41127</v>
      </c>
      <c r="C5243" s="31" t="s">
        <v>60</v>
      </c>
      <c r="D5243" s="32">
        <v>1.9838748183140753E-5</v>
      </c>
      <c r="E5243" s="32">
        <v>0.11426954118242071</v>
      </c>
      <c r="F5243">
        <v>0</v>
      </c>
      <c r="G5243">
        <f>(D5243*Ergebnis!$C$2*Ergebnis!$C$6)</f>
        <v>0.13014218808140335</v>
      </c>
      <c r="H5243">
        <f>Ergebnis!$C$3/1000*Eigenverbrauch!E5243</f>
        <v>0.3428086235472621</v>
      </c>
      <c r="I5243">
        <f>Ergebnis!$C$4/1000*Eigenverbrauch!F5243</f>
        <v>0</v>
      </c>
      <c r="J5243">
        <f t="shared" si="243"/>
        <v>0.11062085986919284</v>
      </c>
      <c r="K5243">
        <f t="shared" si="244"/>
        <v>1.9521328212210504E-2</v>
      </c>
      <c r="L5243">
        <f t="shared" si="245"/>
        <v>0</v>
      </c>
    </row>
    <row r="5244" spans="2:12" x14ac:dyDescent="0.35">
      <c r="B5244" s="30">
        <v>41127</v>
      </c>
      <c r="C5244" s="31" t="s">
        <v>61</v>
      </c>
      <c r="D5244" s="32">
        <v>9.4171605855425592E-5</v>
      </c>
      <c r="E5244" s="32">
        <v>0.11904257329986075</v>
      </c>
      <c r="F5244">
        <v>0</v>
      </c>
      <c r="G5244">
        <f>(D5244*Ergebnis!$C$2*Ergebnis!$C$6)</f>
        <v>0.61776573441159188</v>
      </c>
      <c r="H5244">
        <f>Ergebnis!$C$3/1000*Eigenverbrauch!E5244</f>
        <v>0.35712771989958225</v>
      </c>
      <c r="I5244">
        <f>Ergebnis!$C$4/1000*Eigenverbrauch!F5244</f>
        <v>0</v>
      </c>
      <c r="J5244">
        <f t="shared" si="243"/>
        <v>0.30355856191464492</v>
      </c>
      <c r="K5244">
        <f t="shared" si="244"/>
        <v>0.31420717249694696</v>
      </c>
      <c r="L5244">
        <f t="shared" si="245"/>
        <v>0</v>
      </c>
    </row>
    <row r="5245" spans="2:12" x14ac:dyDescent="0.35">
      <c r="B5245" s="30">
        <v>41127</v>
      </c>
      <c r="C5245" s="31" t="s">
        <v>62</v>
      </c>
      <c r="D5245" s="32">
        <v>2.9219097307508498E-4</v>
      </c>
      <c r="E5245" s="32">
        <v>0.11603649675528288</v>
      </c>
      <c r="F5245">
        <v>0</v>
      </c>
      <c r="G5245">
        <f>(D5245*Ergebnis!$C$2*Ergebnis!$C$6)</f>
        <v>1.9167727833725574</v>
      </c>
      <c r="H5245">
        <f>Ergebnis!$C$3/1000*Eigenverbrauch!E5245</f>
        <v>0.34810949026584864</v>
      </c>
      <c r="I5245">
        <f>Ergebnis!$C$4/1000*Eigenverbrauch!F5245</f>
        <v>0</v>
      </c>
      <c r="J5245">
        <f t="shared" si="243"/>
        <v>0.29589306672597132</v>
      </c>
      <c r="K5245">
        <f t="shared" si="244"/>
        <v>1.620879716646586</v>
      </c>
      <c r="L5245">
        <f t="shared" si="245"/>
        <v>0</v>
      </c>
    </row>
    <row r="5246" spans="2:12" x14ac:dyDescent="0.35">
      <c r="B5246" s="30">
        <v>41127</v>
      </c>
      <c r="C5246" s="31" t="s">
        <v>63</v>
      </c>
      <c r="D5246" s="32">
        <v>4.8754150935957039E-4</v>
      </c>
      <c r="E5246" s="32">
        <v>0.11392920322783533</v>
      </c>
      <c r="F5246">
        <v>0</v>
      </c>
      <c r="G5246">
        <f>(D5246*Ergebnis!$C$2*Ergebnis!$C$6)</f>
        <v>3.1982723013987817</v>
      </c>
      <c r="H5246">
        <f>Ergebnis!$C$3/1000*Eigenverbrauch!E5246</f>
        <v>0.34178760968350597</v>
      </c>
      <c r="I5246">
        <f>Ergebnis!$C$4/1000*Eigenverbrauch!F5246</f>
        <v>0</v>
      </c>
      <c r="J5246">
        <f t="shared" si="243"/>
        <v>0.29051946823098007</v>
      </c>
      <c r="K5246">
        <f t="shared" si="244"/>
        <v>2.9077528331678018</v>
      </c>
      <c r="L5246">
        <f t="shared" si="245"/>
        <v>0</v>
      </c>
    </row>
    <row r="5247" spans="2:12" x14ac:dyDescent="0.35">
      <c r="B5247" s="30">
        <v>41127</v>
      </c>
      <c r="C5247" s="31" t="s">
        <v>64</v>
      </c>
      <c r="D5247" s="32">
        <v>6.5258832492693221E-4</v>
      </c>
      <c r="E5247" s="32">
        <v>0.11807007322616038</v>
      </c>
      <c r="F5247">
        <v>0</v>
      </c>
      <c r="G5247">
        <f>(D5247*Ergebnis!$C$2*Ergebnis!$C$6)</f>
        <v>4.2809794115206756</v>
      </c>
      <c r="H5247">
        <f>Ergebnis!$C$3/1000*Eigenverbrauch!E5247</f>
        <v>0.35421021967848115</v>
      </c>
      <c r="I5247">
        <f>Ergebnis!$C$4/1000*Eigenverbrauch!F5247</f>
        <v>0</v>
      </c>
      <c r="J5247">
        <f t="shared" si="243"/>
        <v>0.30107868672670896</v>
      </c>
      <c r="K5247">
        <f t="shared" si="244"/>
        <v>3.9799007247939668</v>
      </c>
      <c r="L5247">
        <f t="shared" si="245"/>
        <v>0</v>
      </c>
    </row>
    <row r="5248" spans="2:12" x14ac:dyDescent="0.35">
      <c r="B5248" s="30">
        <v>41127</v>
      </c>
      <c r="C5248" s="31" t="s">
        <v>65</v>
      </c>
      <c r="D5248" s="32">
        <v>7.0658285030013237E-4</v>
      </c>
      <c r="E5248" s="32">
        <v>0.12375659041111427</v>
      </c>
      <c r="F5248">
        <v>0</v>
      </c>
      <c r="G5248">
        <f>(D5248*Ergebnis!$C$2*Ergebnis!$C$6)</f>
        <v>4.6351834979688684</v>
      </c>
      <c r="H5248">
        <f>Ergebnis!$C$3/1000*Eigenverbrauch!E5248</f>
        <v>0.37126977123334282</v>
      </c>
      <c r="I5248">
        <f>Ergebnis!$C$4/1000*Eigenverbrauch!F5248</f>
        <v>0</v>
      </c>
      <c r="J5248">
        <f t="shared" si="243"/>
        <v>0.3155793055483414</v>
      </c>
      <c r="K5248">
        <f t="shared" si="244"/>
        <v>4.3196041924205266</v>
      </c>
      <c r="L5248">
        <f t="shared" si="245"/>
        <v>0</v>
      </c>
    </row>
    <row r="5249" spans="2:12" x14ac:dyDescent="0.35">
      <c r="B5249" s="30">
        <v>41127</v>
      </c>
      <c r="C5249" s="31" t="s">
        <v>66</v>
      </c>
      <c r="D5249" s="32">
        <v>6.9361995718643008E-4</v>
      </c>
      <c r="E5249" s="32">
        <v>0.12177561738195655</v>
      </c>
      <c r="F5249">
        <v>0</v>
      </c>
      <c r="G5249">
        <f>(D5249*Ergebnis!$C$2*Ergebnis!$C$6)</f>
        <v>4.5501469191429811</v>
      </c>
      <c r="H5249">
        <f>Ergebnis!$C$3/1000*Eigenverbrauch!E5249</f>
        <v>0.36532685214586968</v>
      </c>
      <c r="I5249">
        <f>Ergebnis!$C$4/1000*Eigenverbrauch!F5249</f>
        <v>0</v>
      </c>
      <c r="J5249">
        <f t="shared" si="243"/>
        <v>0.31052782432398923</v>
      </c>
      <c r="K5249">
        <f t="shared" si="244"/>
        <v>4.239619094818992</v>
      </c>
      <c r="L5249">
        <f t="shared" si="245"/>
        <v>0</v>
      </c>
    </row>
    <row r="5250" spans="2:12" x14ac:dyDescent="0.35">
      <c r="B5250" s="30">
        <v>41127</v>
      </c>
      <c r="C5250" s="31" t="s">
        <v>67</v>
      </c>
      <c r="D5250" s="32">
        <v>6.3877088003595739E-4</v>
      </c>
      <c r="E5250" s="32">
        <v>0.11520360115594024</v>
      </c>
      <c r="F5250">
        <v>0</v>
      </c>
      <c r="G5250">
        <f>(D5250*Ergebnis!$C$2*Ergebnis!$C$6)</f>
        <v>4.1903369730358806</v>
      </c>
      <c r="H5250">
        <f>Ergebnis!$C$3/1000*Eigenverbrauch!E5250</f>
        <v>0.34561080346782069</v>
      </c>
      <c r="I5250">
        <f>Ergebnis!$C$4/1000*Eigenverbrauch!F5250</f>
        <v>0</v>
      </c>
      <c r="J5250">
        <f t="shared" si="243"/>
        <v>0.29376918294764759</v>
      </c>
      <c r="K5250">
        <f t="shared" si="244"/>
        <v>3.8965677900882332</v>
      </c>
      <c r="L5250">
        <f t="shared" si="245"/>
        <v>0</v>
      </c>
    </row>
    <row r="5251" spans="2:12" x14ac:dyDescent="0.35">
      <c r="B5251" s="30">
        <v>41127</v>
      </c>
      <c r="C5251" s="31" t="s">
        <v>68</v>
      </c>
      <c r="D5251" s="32">
        <v>5.5009469945591473E-4</v>
      </c>
      <c r="E5251" s="32">
        <v>0.11057956805588094</v>
      </c>
      <c r="F5251">
        <v>0</v>
      </c>
      <c r="G5251">
        <f>(D5251*Ergebnis!$C$2*Ergebnis!$C$6)</f>
        <v>3.6086212284308008</v>
      </c>
      <c r="H5251">
        <f>Ergebnis!$C$3/1000*Eigenverbrauch!E5251</f>
        <v>0.33173870416764284</v>
      </c>
      <c r="I5251">
        <f>Ergebnis!$C$4/1000*Eigenverbrauch!F5251</f>
        <v>0</v>
      </c>
      <c r="J5251">
        <f t="shared" si="243"/>
        <v>0.28197789854249639</v>
      </c>
      <c r="K5251">
        <f t="shared" si="244"/>
        <v>3.3266433298883045</v>
      </c>
      <c r="L5251">
        <f t="shared" si="245"/>
        <v>0</v>
      </c>
    </row>
    <row r="5252" spans="2:12" x14ac:dyDescent="0.35">
      <c r="B5252" s="30">
        <v>41127</v>
      </c>
      <c r="C5252" s="31" t="s">
        <v>69</v>
      </c>
      <c r="D5252" s="32">
        <v>4.1602209907707488E-4</v>
      </c>
      <c r="E5252" s="32">
        <v>0.10901168374016587</v>
      </c>
      <c r="F5252">
        <v>0</v>
      </c>
      <c r="G5252">
        <f>(D5252*Ergebnis!$C$2*Ergebnis!$C$6)</f>
        <v>2.7291049699456114</v>
      </c>
      <c r="H5252">
        <f>Ergebnis!$C$3/1000*Eigenverbrauch!E5252</f>
        <v>0.32703505122049759</v>
      </c>
      <c r="I5252">
        <f>Ergebnis!$C$4/1000*Eigenverbrauch!F5252</f>
        <v>0</v>
      </c>
      <c r="J5252">
        <f t="shared" si="243"/>
        <v>0.27797979353742291</v>
      </c>
      <c r="K5252">
        <f t="shared" si="244"/>
        <v>2.4511251764081883</v>
      </c>
      <c r="L5252">
        <f t="shared" si="245"/>
        <v>0</v>
      </c>
    </row>
    <row r="5253" spans="2:12" x14ac:dyDescent="0.35">
      <c r="B5253" s="30">
        <v>41127</v>
      </c>
      <c r="C5253" s="31" t="s">
        <v>70</v>
      </c>
      <c r="D5253" s="32">
        <v>2.3229346696349501E-4</v>
      </c>
      <c r="E5253" s="32">
        <v>0.11644647151839617</v>
      </c>
      <c r="F5253">
        <v>0</v>
      </c>
      <c r="G5253">
        <f>(D5253*Ergebnis!$C$2*Ergebnis!$C$6)</f>
        <v>1.5238451432805273</v>
      </c>
      <c r="H5253">
        <f>Ergebnis!$C$3/1000*Eigenverbrauch!E5253</f>
        <v>0.34933941455518852</v>
      </c>
      <c r="I5253">
        <f>Ergebnis!$C$4/1000*Eigenverbrauch!F5253</f>
        <v>0</v>
      </c>
      <c r="J5253">
        <f t="shared" ref="J5253:J5316" si="246">MIN(G5253,H5253)*0.85</f>
        <v>0.29693850237191022</v>
      </c>
      <c r="K5253">
        <f t="shared" ref="K5253:K5316" si="247">G5253-J5253</f>
        <v>1.2269066409086171</v>
      </c>
      <c r="L5253">
        <f t="shared" ref="L5253:L5316" si="248">MIN(I5253,K5253)*0.9</f>
        <v>0</v>
      </c>
    </row>
    <row r="5254" spans="2:12" x14ac:dyDescent="0.35">
      <c r="B5254" s="30">
        <v>41127</v>
      </c>
      <c r="C5254" s="31" t="s">
        <v>71</v>
      </c>
      <c r="D5254" s="32">
        <v>7.1414234679138879E-5</v>
      </c>
      <c r="E5254" s="32">
        <v>0.13281735756405599</v>
      </c>
      <c r="F5254">
        <v>0</v>
      </c>
      <c r="G5254">
        <f>(D5254*Ergebnis!$C$2*Ergebnis!$C$6)</f>
        <v>0.46847737949515106</v>
      </c>
      <c r="H5254">
        <f>Ergebnis!$C$3/1000*Eigenverbrauch!E5254</f>
        <v>0.39845207269216798</v>
      </c>
      <c r="I5254">
        <f>Ergebnis!$C$4/1000*Eigenverbrauch!F5254</f>
        <v>0</v>
      </c>
      <c r="J5254">
        <f t="shared" si="246"/>
        <v>0.33868426178834277</v>
      </c>
      <c r="K5254">
        <f t="shared" si="247"/>
        <v>0.12979311770680829</v>
      </c>
      <c r="L5254">
        <f t="shared" si="248"/>
        <v>0</v>
      </c>
    </row>
    <row r="5255" spans="2:12" x14ac:dyDescent="0.35">
      <c r="B5255" s="30">
        <v>41127</v>
      </c>
      <c r="C5255" s="31" t="s">
        <v>72</v>
      </c>
      <c r="D5255" s="32">
        <v>2.655683984754428E-5</v>
      </c>
      <c r="E5255" s="32">
        <v>0.13870609611315737</v>
      </c>
      <c r="F5255">
        <v>0</v>
      </c>
      <c r="G5255">
        <f>(D5255*Ergebnis!$C$2*Ergebnis!$C$6)</f>
        <v>0.17421286939989047</v>
      </c>
      <c r="H5255">
        <f>Ergebnis!$C$3/1000*Eigenverbrauch!E5255</f>
        <v>0.41611828833947212</v>
      </c>
      <c r="I5255">
        <f>Ergebnis!$C$4/1000*Eigenverbrauch!F5255</f>
        <v>0</v>
      </c>
      <c r="J5255">
        <f t="shared" si="246"/>
        <v>0.1480809389899069</v>
      </c>
      <c r="K5255">
        <f t="shared" si="247"/>
        <v>2.6131930409983573E-2</v>
      </c>
      <c r="L5255">
        <f t="shared" si="248"/>
        <v>0</v>
      </c>
    </row>
    <row r="5256" spans="2:12" x14ac:dyDescent="0.35">
      <c r="B5256" s="30">
        <v>41127</v>
      </c>
      <c r="C5256" s="31" t="s">
        <v>73</v>
      </c>
      <c r="D5256" s="32">
        <v>3.8126156216771494E-6</v>
      </c>
      <c r="E5256" s="32">
        <v>0.14634644350551015</v>
      </c>
      <c r="F5256">
        <v>0</v>
      </c>
      <c r="G5256">
        <f>(D5256*Ergebnis!$C$2*Ergebnis!$C$6)</f>
        <v>2.50107584782021E-2</v>
      </c>
      <c r="H5256">
        <f>Ergebnis!$C$3/1000*Eigenverbrauch!E5256</f>
        <v>0.43903933051653043</v>
      </c>
      <c r="I5256">
        <f>Ergebnis!$C$4/1000*Eigenverbrauch!F5256</f>
        <v>0</v>
      </c>
      <c r="J5256">
        <f t="shared" si="246"/>
        <v>2.1259144706471785E-2</v>
      </c>
      <c r="K5256">
        <f t="shared" si="247"/>
        <v>3.7516137717303159E-3</v>
      </c>
      <c r="L5256">
        <f t="shared" si="248"/>
        <v>0</v>
      </c>
    </row>
    <row r="5257" spans="2:12" x14ac:dyDescent="0.35">
      <c r="B5257" s="30">
        <v>41127</v>
      </c>
      <c r="C5257" s="31" t="s">
        <v>74</v>
      </c>
      <c r="D5257" s="32">
        <v>0</v>
      </c>
      <c r="E5257" s="32">
        <v>0.14327986092292191</v>
      </c>
      <c r="F5257">
        <v>0</v>
      </c>
      <c r="G5257">
        <f>(D5257*Ergebnis!$C$2*Ergebnis!$C$6)</f>
        <v>0</v>
      </c>
      <c r="H5257">
        <f>Ergebnis!$C$3/1000*Eigenverbrauch!E5257</f>
        <v>0.42983958276876577</v>
      </c>
      <c r="I5257">
        <f>Ergebnis!$C$4/1000*Eigenverbrauch!F5257</f>
        <v>0</v>
      </c>
      <c r="J5257">
        <f t="shared" si="246"/>
        <v>0</v>
      </c>
      <c r="K5257">
        <f t="shared" si="247"/>
        <v>0</v>
      </c>
      <c r="L5257">
        <f t="shared" si="248"/>
        <v>0</v>
      </c>
    </row>
    <row r="5258" spans="2:12" x14ac:dyDescent="0.35">
      <c r="B5258" s="30">
        <v>41127</v>
      </c>
      <c r="C5258" s="31" t="s">
        <v>75</v>
      </c>
      <c r="D5258" s="32">
        <v>0</v>
      </c>
      <c r="E5258" s="32">
        <v>0.12506211812177023</v>
      </c>
      <c r="F5258">
        <v>0</v>
      </c>
      <c r="G5258">
        <f>(D5258*Ergebnis!$C$2*Ergebnis!$C$6)</f>
        <v>0</v>
      </c>
      <c r="H5258">
        <f>Ergebnis!$C$3/1000*Eigenverbrauch!E5258</f>
        <v>0.37518635436531067</v>
      </c>
      <c r="I5258">
        <f>Ergebnis!$C$4/1000*Eigenverbrauch!F5258</f>
        <v>0</v>
      </c>
      <c r="J5258">
        <f t="shared" si="246"/>
        <v>0</v>
      </c>
      <c r="K5258">
        <f t="shared" si="247"/>
        <v>0</v>
      </c>
      <c r="L5258">
        <f t="shared" si="248"/>
        <v>0</v>
      </c>
    </row>
    <row r="5259" spans="2:12" x14ac:dyDescent="0.35">
      <c r="B5259" s="30">
        <v>41127</v>
      </c>
      <c r="C5259" s="31" t="s">
        <v>76</v>
      </c>
      <c r="D5259" s="32">
        <v>0</v>
      </c>
      <c r="E5259" s="32">
        <v>9.8434261738431186E-2</v>
      </c>
      <c r="F5259">
        <v>0</v>
      </c>
      <c r="G5259">
        <f>(D5259*Ergebnis!$C$2*Ergebnis!$C$6)</f>
        <v>0</v>
      </c>
      <c r="H5259">
        <f>Ergebnis!$C$3/1000*Eigenverbrauch!E5259</f>
        <v>0.29530278521529357</v>
      </c>
      <c r="I5259">
        <f>Ergebnis!$C$4/1000*Eigenverbrauch!F5259</f>
        <v>0</v>
      </c>
      <c r="J5259">
        <f t="shared" si="246"/>
        <v>0</v>
      </c>
      <c r="K5259">
        <f t="shared" si="247"/>
        <v>0</v>
      </c>
      <c r="L5259">
        <f t="shared" si="248"/>
        <v>0</v>
      </c>
    </row>
    <row r="5260" spans="2:12" x14ac:dyDescent="0.35">
      <c r="B5260" s="30">
        <v>41128</v>
      </c>
      <c r="C5260" s="31" t="s">
        <v>53</v>
      </c>
      <c r="D5260" s="32">
        <v>0</v>
      </c>
      <c r="E5260" s="32">
        <v>7.9927681825913893E-2</v>
      </c>
      <c r="F5260">
        <v>0</v>
      </c>
      <c r="G5260">
        <f>(D5260*Ergebnis!$C$2*Ergebnis!$C$6)</f>
        <v>0</v>
      </c>
      <c r="H5260">
        <f>Ergebnis!$C$3/1000*Eigenverbrauch!E5260</f>
        <v>0.23978304547774168</v>
      </c>
      <c r="I5260">
        <f>Ergebnis!$C$4/1000*Eigenverbrauch!F5260</f>
        <v>0</v>
      </c>
      <c r="J5260">
        <f t="shared" si="246"/>
        <v>0</v>
      </c>
      <c r="K5260">
        <f t="shared" si="247"/>
        <v>0</v>
      </c>
      <c r="L5260">
        <f t="shared" si="248"/>
        <v>0</v>
      </c>
    </row>
    <row r="5261" spans="2:12" x14ac:dyDescent="0.35">
      <c r="B5261" s="30">
        <v>41128</v>
      </c>
      <c r="C5261" s="31" t="s">
        <v>54</v>
      </c>
      <c r="D5261" s="32">
        <v>0</v>
      </c>
      <c r="E5261" s="32">
        <v>6.9220163308359409E-2</v>
      </c>
      <c r="F5261">
        <v>0</v>
      </c>
      <c r="G5261">
        <f>(D5261*Ergebnis!$C$2*Ergebnis!$C$6)</f>
        <v>0</v>
      </c>
      <c r="H5261">
        <f>Ergebnis!$C$3/1000*Eigenverbrauch!E5261</f>
        <v>0.20766048992507824</v>
      </c>
      <c r="I5261">
        <f>Ergebnis!$C$4/1000*Eigenverbrauch!F5261</f>
        <v>0</v>
      </c>
      <c r="J5261">
        <f t="shared" si="246"/>
        <v>0</v>
      </c>
      <c r="K5261">
        <f t="shared" si="247"/>
        <v>0</v>
      </c>
      <c r="L5261">
        <f t="shared" si="248"/>
        <v>0</v>
      </c>
    </row>
    <row r="5262" spans="2:12" x14ac:dyDescent="0.35">
      <c r="B5262" s="30">
        <v>41128</v>
      </c>
      <c r="C5262" s="31" t="s">
        <v>55</v>
      </c>
      <c r="D5262" s="32">
        <v>0</v>
      </c>
      <c r="E5262" s="32">
        <v>6.5537877174100201E-2</v>
      </c>
      <c r="F5262">
        <v>0</v>
      </c>
      <c r="G5262">
        <f>(D5262*Ergebnis!$C$2*Ergebnis!$C$6)</f>
        <v>0</v>
      </c>
      <c r="H5262">
        <f>Ergebnis!$C$3/1000*Eigenverbrauch!E5262</f>
        <v>0.1966136315223006</v>
      </c>
      <c r="I5262">
        <f>Ergebnis!$C$4/1000*Eigenverbrauch!F5262</f>
        <v>0</v>
      </c>
      <c r="J5262">
        <f t="shared" si="246"/>
        <v>0</v>
      </c>
      <c r="K5262">
        <f t="shared" si="247"/>
        <v>0</v>
      </c>
      <c r="L5262">
        <f t="shared" si="248"/>
        <v>0</v>
      </c>
    </row>
    <row r="5263" spans="2:12" x14ac:dyDescent="0.35">
      <c r="B5263" s="30">
        <v>41128</v>
      </c>
      <c r="C5263" s="31" t="s">
        <v>56</v>
      </c>
      <c r="D5263" s="32">
        <v>0</v>
      </c>
      <c r="E5263" s="32">
        <v>6.5494202510669716E-2</v>
      </c>
      <c r="F5263">
        <v>0</v>
      </c>
      <c r="G5263">
        <f>(D5263*Ergebnis!$C$2*Ergebnis!$C$6)</f>
        <v>0</v>
      </c>
      <c r="H5263">
        <f>Ergebnis!$C$3/1000*Eigenverbrauch!E5263</f>
        <v>0.19648260753200913</v>
      </c>
      <c r="I5263">
        <f>Ergebnis!$C$4/1000*Eigenverbrauch!F5263</f>
        <v>0</v>
      </c>
      <c r="J5263">
        <f t="shared" si="246"/>
        <v>0</v>
      </c>
      <c r="K5263">
        <f t="shared" si="247"/>
        <v>0</v>
      </c>
      <c r="L5263">
        <f t="shared" si="248"/>
        <v>0</v>
      </c>
    </row>
    <row r="5264" spans="2:12" x14ac:dyDescent="0.35">
      <c r="B5264" s="30">
        <v>41128</v>
      </c>
      <c r="C5264" s="31" t="s">
        <v>57</v>
      </c>
      <c r="D5264" s="32">
        <v>0</v>
      </c>
      <c r="E5264" s="32">
        <v>7.1075121591043566E-2</v>
      </c>
      <c r="F5264">
        <v>0</v>
      </c>
      <c r="G5264">
        <f>(D5264*Ergebnis!$C$2*Ergebnis!$C$6)</f>
        <v>0</v>
      </c>
      <c r="H5264">
        <f>Ergebnis!$C$3/1000*Eigenverbrauch!E5264</f>
        <v>0.2132253647731307</v>
      </c>
      <c r="I5264">
        <f>Ergebnis!$C$4/1000*Eigenverbrauch!F5264</f>
        <v>0</v>
      </c>
      <c r="J5264">
        <f t="shared" si="246"/>
        <v>0</v>
      </c>
      <c r="K5264">
        <f t="shared" si="247"/>
        <v>0</v>
      </c>
      <c r="L5264">
        <f t="shared" si="248"/>
        <v>0</v>
      </c>
    </row>
    <row r="5265" spans="2:12" x14ac:dyDescent="0.35">
      <c r="B5265" s="30">
        <v>41128</v>
      </c>
      <c r="C5265" s="31" t="s">
        <v>58</v>
      </c>
      <c r="D5265" s="32">
        <v>0</v>
      </c>
      <c r="E5265" s="32">
        <v>8.332939864235496E-2</v>
      </c>
      <c r="F5265">
        <v>0</v>
      </c>
      <c r="G5265">
        <f>(D5265*Ergebnis!$C$2*Ergebnis!$C$6)</f>
        <v>0</v>
      </c>
      <c r="H5265">
        <f>Ergebnis!$C$3/1000*Eigenverbrauch!E5265</f>
        <v>0.24998819592706489</v>
      </c>
      <c r="I5265">
        <f>Ergebnis!$C$4/1000*Eigenverbrauch!F5265</f>
        <v>0</v>
      </c>
      <c r="J5265">
        <f t="shared" si="246"/>
        <v>0</v>
      </c>
      <c r="K5265">
        <f t="shared" si="247"/>
        <v>0</v>
      </c>
      <c r="L5265">
        <f t="shared" si="248"/>
        <v>0</v>
      </c>
    </row>
    <row r="5266" spans="2:12" x14ac:dyDescent="0.35">
      <c r="B5266" s="30">
        <v>41128</v>
      </c>
      <c r="C5266" s="31" t="s">
        <v>59</v>
      </c>
      <c r="D5266" s="32">
        <v>3.6154113653835037E-6</v>
      </c>
      <c r="E5266" s="32">
        <v>0.10251668683899223</v>
      </c>
      <c r="F5266">
        <v>0</v>
      </c>
      <c r="G5266">
        <f>(D5266*Ergebnis!$C$2*Ergebnis!$C$6)</f>
        <v>2.3717098556915783E-2</v>
      </c>
      <c r="H5266">
        <f>Ergebnis!$C$3/1000*Eigenverbrauch!E5266</f>
        <v>0.3075500605169767</v>
      </c>
      <c r="I5266">
        <f>Ergebnis!$C$4/1000*Eigenverbrauch!F5266</f>
        <v>0</v>
      </c>
      <c r="J5266">
        <f t="shared" si="246"/>
        <v>2.0159533773378414E-2</v>
      </c>
      <c r="K5266">
        <f t="shared" si="247"/>
        <v>3.5575647835373696E-3</v>
      </c>
      <c r="L5266">
        <f t="shared" si="248"/>
        <v>0</v>
      </c>
    </row>
    <row r="5267" spans="2:12" x14ac:dyDescent="0.35">
      <c r="B5267" s="30">
        <v>41128</v>
      </c>
      <c r="C5267" s="31" t="s">
        <v>60</v>
      </c>
      <c r="D5267" s="32">
        <v>1.9838748183140753E-5</v>
      </c>
      <c r="E5267" s="32">
        <v>0.11426954118242071</v>
      </c>
      <c r="F5267">
        <v>0</v>
      </c>
      <c r="G5267">
        <f>(D5267*Ergebnis!$C$2*Ergebnis!$C$6)</f>
        <v>0.13014218808140335</v>
      </c>
      <c r="H5267">
        <f>Ergebnis!$C$3/1000*Eigenverbrauch!E5267</f>
        <v>0.3428086235472621</v>
      </c>
      <c r="I5267">
        <f>Ergebnis!$C$4/1000*Eigenverbrauch!F5267</f>
        <v>0</v>
      </c>
      <c r="J5267">
        <f t="shared" si="246"/>
        <v>0.11062085986919284</v>
      </c>
      <c r="K5267">
        <f t="shared" si="247"/>
        <v>1.9521328212210504E-2</v>
      </c>
      <c r="L5267">
        <f t="shared" si="248"/>
        <v>0</v>
      </c>
    </row>
    <row r="5268" spans="2:12" x14ac:dyDescent="0.35">
      <c r="B5268" s="30">
        <v>41128</v>
      </c>
      <c r="C5268" s="31" t="s">
        <v>61</v>
      </c>
      <c r="D5268" s="32">
        <v>8.9780524415287085E-5</v>
      </c>
      <c r="E5268" s="32">
        <v>0.11904257329986075</v>
      </c>
      <c r="F5268">
        <v>0</v>
      </c>
      <c r="G5268">
        <f>(D5268*Ergebnis!$C$2*Ergebnis!$C$6)</f>
        <v>0.58896024016428328</v>
      </c>
      <c r="H5268">
        <f>Ergebnis!$C$3/1000*Eigenverbrauch!E5268</f>
        <v>0.35712771989958225</v>
      </c>
      <c r="I5268">
        <f>Ergebnis!$C$4/1000*Eigenverbrauch!F5268</f>
        <v>0</v>
      </c>
      <c r="J5268">
        <f t="shared" si="246"/>
        <v>0.30355856191464492</v>
      </c>
      <c r="K5268">
        <f t="shared" si="247"/>
        <v>0.28540167824963836</v>
      </c>
      <c r="L5268">
        <f t="shared" si="248"/>
        <v>0</v>
      </c>
    </row>
    <row r="5269" spans="2:12" x14ac:dyDescent="0.35">
      <c r="B5269" s="30">
        <v>41128</v>
      </c>
      <c r="C5269" s="31" t="s">
        <v>62</v>
      </c>
      <c r="D5269" s="32">
        <v>3.0311608887375295E-4</v>
      </c>
      <c r="E5269" s="32">
        <v>0.11603649675528288</v>
      </c>
      <c r="F5269">
        <v>0</v>
      </c>
      <c r="G5269">
        <f>(D5269*Ergebnis!$C$2*Ergebnis!$C$6)</f>
        <v>1.9884415430118194</v>
      </c>
      <c r="H5269">
        <f>Ergebnis!$C$3/1000*Eigenverbrauch!E5269</f>
        <v>0.34810949026584864</v>
      </c>
      <c r="I5269">
        <f>Ergebnis!$C$4/1000*Eigenverbrauch!F5269</f>
        <v>0</v>
      </c>
      <c r="J5269">
        <f t="shared" si="246"/>
        <v>0.29589306672597132</v>
      </c>
      <c r="K5269">
        <f t="shared" si="247"/>
        <v>1.692548476285848</v>
      </c>
      <c r="L5269">
        <f t="shared" si="248"/>
        <v>0</v>
      </c>
    </row>
    <row r="5270" spans="2:12" x14ac:dyDescent="0.35">
      <c r="B5270" s="30">
        <v>41128</v>
      </c>
      <c r="C5270" s="31" t="s">
        <v>63</v>
      </c>
      <c r="D5270" s="32">
        <v>4.9695472585998711E-4</v>
      </c>
      <c r="E5270" s="32">
        <v>0.11392920322783533</v>
      </c>
      <c r="F5270">
        <v>0</v>
      </c>
      <c r="G5270">
        <f>(D5270*Ergebnis!$C$2*Ergebnis!$C$6)</f>
        <v>3.2600230016415153</v>
      </c>
      <c r="H5270">
        <f>Ergebnis!$C$3/1000*Eigenverbrauch!E5270</f>
        <v>0.34178760968350597</v>
      </c>
      <c r="I5270">
        <f>Ergebnis!$C$4/1000*Eigenverbrauch!F5270</f>
        <v>0</v>
      </c>
      <c r="J5270">
        <f t="shared" si="246"/>
        <v>0.29051946823098007</v>
      </c>
      <c r="K5270">
        <f t="shared" si="247"/>
        <v>2.9695035334105353</v>
      </c>
      <c r="L5270">
        <f t="shared" si="248"/>
        <v>0</v>
      </c>
    </row>
    <row r="5271" spans="2:12" x14ac:dyDescent="0.35">
      <c r="B5271" s="30">
        <v>41128</v>
      </c>
      <c r="C5271" s="31" t="s">
        <v>64</v>
      </c>
      <c r="D5271" s="32">
        <v>6.4982746533882114E-4</v>
      </c>
      <c r="E5271" s="32">
        <v>0.11807007322616038</v>
      </c>
      <c r="F5271">
        <v>0</v>
      </c>
      <c r="G5271">
        <f>(D5271*Ergebnis!$C$2*Ergebnis!$C$6)</f>
        <v>4.2628681726226665</v>
      </c>
      <c r="H5271">
        <f>Ergebnis!$C$3/1000*Eigenverbrauch!E5271</f>
        <v>0.35421021967848115</v>
      </c>
      <c r="I5271">
        <f>Ergebnis!$C$4/1000*Eigenverbrauch!F5271</f>
        <v>0</v>
      </c>
      <c r="J5271">
        <f t="shared" si="246"/>
        <v>0.30107868672670896</v>
      </c>
      <c r="K5271">
        <f t="shared" si="247"/>
        <v>3.9617894858959577</v>
      </c>
      <c r="L5271">
        <f t="shared" si="248"/>
        <v>0</v>
      </c>
    </row>
    <row r="5272" spans="2:12" x14ac:dyDescent="0.35">
      <c r="B5272" s="30">
        <v>41128</v>
      </c>
      <c r="C5272" s="31" t="s">
        <v>65</v>
      </c>
      <c r="D5272" s="32">
        <v>6.9490835832754856E-4</v>
      </c>
      <c r="E5272" s="32">
        <v>0.12375659041111427</v>
      </c>
      <c r="F5272">
        <v>0</v>
      </c>
      <c r="G5272">
        <f>(D5272*Ergebnis!$C$2*Ergebnis!$C$6)</f>
        <v>4.5585988306287186</v>
      </c>
      <c r="H5272">
        <f>Ergebnis!$C$3/1000*Eigenverbrauch!E5272</f>
        <v>0.37126977123334282</v>
      </c>
      <c r="I5272">
        <f>Ergebnis!$C$4/1000*Eigenverbrauch!F5272</f>
        <v>0</v>
      </c>
      <c r="J5272">
        <f t="shared" si="246"/>
        <v>0.3155793055483414</v>
      </c>
      <c r="K5272">
        <f t="shared" si="247"/>
        <v>4.2430195250803768</v>
      </c>
      <c r="L5272">
        <f t="shared" si="248"/>
        <v>0</v>
      </c>
    </row>
    <row r="5273" spans="2:12" x14ac:dyDescent="0.35">
      <c r="B5273" s="30">
        <v>41128</v>
      </c>
      <c r="C5273" s="31" t="s">
        <v>66</v>
      </c>
      <c r="D5273" s="32">
        <v>6.8328645415664303E-4</v>
      </c>
      <c r="E5273" s="32">
        <v>0.12177561738195655</v>
      </c>
      <c r="F5273">
        <v>0</v>
      </c>
      <c r="G5273">
        <f>(D5273*Ergebnis!$C$2*Ergebnis!$C$6)</f>
        <v>4.4823591392675786</v>
      </c>
      <c r="H5273">
        <f>Ergebnis!$C$3/1000*Eigenverbrauch!E5273</f>
        <v>0.36532685214586968</v>
      </c>
      <c r="I5273">
        <f>Ergebnis!$C$4/1000*Eigenverbrauch!F5273</f>
        <v>0</v>
      </c>
      <c r="J5273">
        <f t="shared" si="246"/>
        <v>0.31052782432398923</v>
      </c>
      <c r="K5273">
        <f t="shared" si="247"/>
        <v>4.1718313149435895</v>
      </c>
      <c r="L5273">
        <f t="shared" si="248"/>
        <v>0</v>
      </c>
    </row>
    <row r="5274" spans="2:12" x14ac:dyDescent="0.35">
      <c r="B5274" s="30">
        <v>41128</v>
      </c>
      <c r="C5274" s="31" t="s">
        <v>67</v>
      </c>
      <c r="D5274" s="32">
        <v>6.2659680394742967E-4</v>
      </c>
      <c r="E5274" s="32">
        <v>0.11520360115594024</v>
      </c>
      <c r="F5274">
        <v>0</v>
      </c>
      <c r="G5274">
        <f>(D5274*Ergebnis!$C$2*Ergebnis!$C$6)</f>
        <v>4.1104750338951384</v>
      </c>
      <c r="H5274">
        <f>Ergebnis!$C$3/1000*Eigenverbrauch!E5274</f>
        <v>0.34561080346782069</v>
      </c>
      <c r="I5274">
        <f>Ergebnis!$C$4/1000*Eigenverbrauch!F5274</f>
        <v>0</v>
      </c>
      <c r="J5274">
        <f t="shared" si="246"/>
        <v>0.29376918294764759</v>
      </c>
      <c r="K5274">
        <f t="shared" si="247"/>
        <v>3.8167058509474909</v>
      </c>
      <c r="L5274">
        <f t="shared" si="248"/>
        <v>0</v>
      </c>
    </row>
    <row r="5275" spans="2:12" x14ac:dyDescent="0.35">
      <c r="B5275" s="30">
        <v>41128</v>
      </c>
      <c r="C5275" s="31" t="s">
        <v>68</v>
      </c>
      <c r="D5275" s="32">
        <v>5.3316142731550035E-4</v>
      </c>
      <c r="E5275" s="32">
        <v>0.11057956805588094</v>
      </c>
      <c r="F5275">
        <v>0</v>
      </c>
      <c r="G5275">
        <f>(D5275*Ergebnis!$C$2*Ergebnis!$C$6)</f>
        <v>3.4975389631896823</v>
      </c>
      <c r="H5275">
        <f>Ergebnis!$C$3/1000*Eigenverbrauch!E5275</f>
        <v>0.33173870416764284</v>
      </c>
      <c r="I5275">
        <f>Ergebnis!$C$4/1000*Eigenverbrauch!F5275</f>
        <v>0</v>
      </c>
      <c r="J5275">
        <f t="shared" si="246"/>
        <v>0.28197789854249639</v>
      </c>
      <c r="K5275">
        <f t="shared" si="247"/>
        <v>3.2155610646471859</v>
      </c>
      <c r="L5275">
        <f t="shared" si="248"/>
        <v>0</v>
      </c>
    </row>
    <row r="5276" spans="2:12" x14ac:dyDescent="0.35">
      <c r="B5276" s="30">
        <v>41128</v>
      </c>
      <c r="C5276" s="31" t="s">
        <v>69</v>
      </c>
      <c r="D5276" s="32">
        <v>4.0545195093973546E-4</v>
      </c>
      <c r="E5276" s="32">
        <v>0.10901168374016587</v>
      </c>
      <c r="F5276">
        <v>0</v>
      </c>
      <c r="G5276">
        <f>(D5276*Ergebnis!$C$2*Ergebnis!$C$6)</f>
        <v>2.6597647981646646</v>
      </c>
      <c r="H5276">
        <f>Ergebnis!$C$3/1000*Eigenverbrauch!E5276</f>
        <v>0.32703505122049759</v>
      </c>
      <c r="I5276">
        <f>Ergebnis!$C$4/1000*Eigenverbrauch!F5276</f>
        <v>0</v>
      </c>
      <c r="J5276">
        <f t="shared" si="246"/>
        <v>0.27797979353742291</v>
      </c>
      <c r="K5276">
        <f t="shared" si="247"/>
        <v>2.3817850046272415</v>
      </c>
      <c r="L5276">
        <f t="shared" si="248"/>
        <v>0</v>
      </c>
    </row>
    <row r="5277" spans="2:12" x14ac:dyDescent="0.35">
      <c r="B5277" s="30">
        <v>41128</v>
      </c>
      <c r="C5277" s="31" t="s">
        <v>70</v>
      </c>
      <c r="D5277" s="32">
        <v>2.2669286608475547E-4</v>
      </c>
      <c r="E5277" s="32">
        <v>0.11644647151839617</v>
      </c>
      <c r="F5277">
        <v>0</v>
      </c>
      <c r="G5277">
        <f>(D5277*Ergebnis!$C$2*Ergebnis!$C$6)</f>
        <v>1.4871052015159958</v>
      </c>
      <c r="H5277">
        <f>Ergebnis!$C$3/1000*Eigenverbrauch!E5277</f>
        <v>0.34933941455518852</v>
      </c>
      <c r="I5277">
        <f>Ergebnis!$C$4/1000*Eigenverbrauch!F5277</f>
        <v>0</v>
      </c>
      <c r="J5277">
        <f t="shared" si="246"/>
        <v>0.29693850237191022</v>
      </c>
      <c r="K5277">
        <f t="shared" si="247"/>
        <v>1.1901666991440856</v>
      </c>
      <c r="L5277">
        <f t="shared" si="248"/>
        <v>0</v>
      </c>
    </row>
    <row r="5278" spans="2:12" x14ac:dyDescent="0.35">
      <c r="B5278" s="30">
        <v>41128</v>
      </c>
      <c r="C5278" s="31" t="s">
        <v>71</v>
      </c>
      <c r="D5278" s="32">
        <v>7.4648384482354667E-5</v>
      </c>
      <c r="E5278" s="32">
        <v>0.13281735756405599</v>
      </c>
      <c r="F5278">
        <v>0</v>
      </c>
      <c r="G5278">
        <f>(D5278*Ergebnis!$C$2*Ergebnis!$C$6)</f>
        <v>0.48969340220424662</v>
      </c>
      <c r="H5278">
        <f>Ergebnis!$C$3/1000*Eigenverbrauch!E5278</f>
        <v>0.39845207269216798</v>
      </c>
      <c r="I5278">
        <f>Ergebnis!$C$4/1000*Eigenverbrauch!F5278</f>
        <v>0</v>
      </c>
      <c r="J5278">
        <f t="shared" si="246"/>
        <v>0.33868426178834277</v>
      </c>
      <c r="K5278">
        <f t="shared" si="247"/>
        <v>0.15100914041590385</v>
      </c>
      <c r="L5278">
        <f t="shared" si="248"/>
        <v>0</v>
      </c>
    </row>
    <row r="5279" spans="2:12" x14ac:dyDescent="0.35">
      <c r="B5279" s="30">
        <v>41128</v>
      </c>
      <c r="C5279" s="31" t="s">
        <v>72</v>
      </c>
      <c r="D5279" s="32">
        <v>3.2275763280060005E-5</v>
      </c>
      <c r="E5279" s="32">
        <v>0.13870609611315737</v>
      </c>
      <c r="F5279">
        <v>0</v>
      </c>
      <c r="G5279">
        <f>(D5279*Ergebnis!$C$2*Ergebnis!$C$6)</f>
        <v>0.21172900711719364</v>
      </c>
      <c r="H5279">
        <f>Ergebnis!$C$3/1000*Eigenverbrauch!E5279</f>
        <v>0.41611828833947212</v>
      </c>
      <c r="I5279">
        <f>Ergebnis!$C$4/1000*Eigenverbrauch!F5279</f>
        <v>0</v>
      </c>
      <c r="J5279">
        <f t="shared" si="246"/>
        <v>0.1799696560496146</v>
      </c>
      <c r="K5279">
        <f t="shared" si="247"/>
        <v>3.1759351067579045E-2</v>
      </c>
      <c r="L5279">
        <f t="shared" si="248"/>
        <v>0</v>
      </c>
    </row>
    <row r="5280" spans="2:12" x14ac:dyDescent="0.35">
      <c r="B5280" s="30">
        <v>41128</v>
      </c>
      <c r="C5280" s="31" t="s">
        <v>73</v>
      </c>
      <c r="D5280" s="32">
        <v>5.3376618703480091E-6</v>
      </c>
      <c r="E5280" s="32">
        <v>0.14634644350551015</v>
      </c>
      <c r="F5280">
        <v>0</v>
      </c>
      <c r="G5280">
        <f>(D5280*Ergebnis!$C$2*Ergebnis!$C$6)</f>
        <v>3.5015061869482937E-2</v>
      </c>
      <c r="H5280">
        <f>Ergebnis!$C$3/1000*Eigenverbrauch!E5280</f>
        <v>0.43903933051653043</v>
      </c>
      <c r="I5280">
        <f>Ergebnis!$C$4/1000*Eigenverbrauch!F5280</f>
        <v>0</v>
      </c>
      <c r="J5280">
        <f t="shared" si="246"/>
        <v>2.9762802589060496E-2</v>
      </c>
      <c r="K5280">
        <f t="shared" si="247"/>
        <v>5.2522592804224409E-3</v>
      </c>
      <c r="L5280">
        <f t="shared" si="248"/>
        <v>0</v>
      </c>
    </row>
    <row r="5281" spans="2:12" x14ac:dyDescent="0.35">
      <c r="B5281" s="30">
        <v>41128</v>
      </c>
      <c r="C5281" s="31" t="s">
        <v>74</v>
      </c>
      <c r="D5281" s="32">
        <v>0</v>
      </c>
      <c r="E5281" s="32">
        <v>0.14327986092292191</v>
      </c>
      <c r="F5281">
        <v>0</v>
      </c>
      <c r="G5281">
        <f>(D5281*Ergebnis!$C$2*Ergebnis!$C$6)</f>
        <v>0</v>
      </c>
      <c r="H5281">
        <f>Ergebnis!$C$3/1000*Eigenverbrauch!E5281</f>
        <v>0.42983958276876577</v>
      </c>
      <c r="I5281">
        <f>Ergebnis!$C$4/1000*Eigenverbrauch!F5281</f>
        <v>0</v>
      </c>
      <c r="J5281">
        <f t="shared" si="246"/>
        <v>0</v>
      </c>
      <c r="K5281">
        <f t="shared" si="247"/>
        <v>0</v>
      </c>
      <c r="L5281">
        <f t="shared" si="248"/>
        <v>0</v>
      </c>
    </row>
    <row r="5282" spans="2:12" x14ac:dyDescent="0.35">
      <c r="B5282" s="30">
        <v>41128</v>
      </c>
      <c r="C5282" s="31" t="s">
        <v>75</v>
      </c>
      <c r="D5282" s="32">
        <v>0</v>
      </c>
      <c r="E5282" s="32">
        <v>0.12506211812177023</v>
      </c>
      <c r="F5282">
        <v>0</v>
      </c>
      <c r="G5282">
        <f>(D5282*Ergebnis!$C$2*Ergebnis!$C$6)</f>
        <v>0</v>
      </c>
      <c r="H5282">
        <f>Ergebnis!$C$3/1000*Eigenverbrauch!E5282</f>
        <v>0.37518635436531067</v>
      </c>
      <c r="I5282">
        <f>Ergebnis!$C$4/1000*Eigenverbrauch!F5282</f>
        <v>0</v>
      </c>
      <c r="J5282">
        <f t="shared" si="246"/>
        <v>0</v>
      </c>
      <c r="K5282">
        <f t="shared" si="247"/>
        <v>0</v>
      </c>
      <c r="L5282">
        <f t="shared" si="248"/>
        <v>0</v>
      </c>
    </row>
    <row r="5283" spans="2:12" x14ac:dyDescent="0.35">
      <c r="B5283" s="30">
        <v>41128</v>
      </c>
      <c r="C5283" s="31" t="s">
        <v>76</v>
      </c>
      <c r="D5283" s="32">
        <v>0</v>
      </c>
      <c r="E5283" s="32">
        <v>9.8434261738431186E-2</v>
      </c>
      <c r="F5283">
        <v>0</v>
      </c>
      <c r="G5283">
        <f>(D5283*Ergebnis!$C$2*Ergebnis!$C$6)</f>
        <v>0</v>
      </c>
      <c r="H5283">
        <f>Ergebnis!$C$3/1000*Eigenverbrauch!E5283</f>
        <v>0.29530278521529357</v>
      </c>
      <c r="I5283">
        <f>Ergebnis!$C$4/1000*Eigenverbrauch!F5283</f>
        <v>0</v>
      </c>
      <c r="J5283">
        <f t="shared" si="246"/>
        <v>0</v>
      </c>
      <c r="K5283">
        <f t="shared" si="247"/>
        <v>0</v>
      </c>
      <c r="L5283">
        <f t="shared" si="248"/>
        <v>0</v>
      </c>
    </row>
    <row r="5284" spans="2:12" x14ac:dyDescent="0.35">
      <c r="B5284" s="30">
        <v>41129</v>
      </c>
      <c r="C5284" s="31" t="s">
        <v>53</v>
      </c>
      <c r="D5284" s="32">
        <v>0</v>
      </c>
      <c r="E5284" s="32">
        <v>7.9927681825913893E-2</v>
      </c>
      <c r="F5284">
        <v>0</v>
      </c>
      <c r="G5284">
        <f>(D5284*Ergebnis!$C$2*Ergebnis!$C$6)</f>
        <v>0</v>
      </c>
      <c r="H5284">
        <f>Ergebnis!$C$3/1000*Eigenverbrauch!E5284</f>
        <v>0.23978304547774168</v>
      </c>
      <c r="I5284">
        <f>Ergebnis!$C$4/1000*Eigenverbrauch!F5284</f>
        <v>0</v>
      </c>
      <c r="J5284">
        <f t="shared" si="246"/>
        <v>0</v>
      </c>
      <c r="K5284">
        <f t="shared" si="247"/>
        <v>0</v>
      </c>
      <c r="L5284">
        <f t="shared" si="248"/>
        <v>0</v>
      </c>
    </row>
    <row r="5285" spans="2:12" x14ac:dyDescent="0.35">
      <c r="B5285" s="30">
        <v>41129</v>
      </c>
      <c r="C5285" s="31" t="s">
        <v>54</v>
      </c>
      <c r="D5285" s="32">
        <v>0</v>
      </c>
      <c r="E5285" s="32">
        <v>6.9220163308359409E-2</v>
      </c>
      <c r="F5285">
        <v>0</v>
      </c>
      <c r="G5285">
        <f>(D5285*Ergebnis!$C$2*Ergebnis!$C$6)</f>
        <v>0</v>
      </c>
      <c r="H5285">
        <f>Ergebnis!$C$3/1000*Eigenverbrauch!E5285</f>
        <v>0.20766048992507824</v>
      </c>
      <c r="I5285">
        <f>Ergebnis!$C$4/1000*Eigenverbrauch!F5285</f>
        <v>0</v>
      </c>
      <c r="J5285">
        <f t="shared" si="246"/>
        <v>0</v>
      </c>
      <c r="K5285">
        <f t="shared" si="247"/>
        <v>0</v>
      </c>
      <c r="L5285">
        <f t="shared" si="248"/>
        <v>0</v>
      </c>
    </row>
    <row r="5286" spans="2:12" x14ac:dyDescent="0.35">
      <c r="B5286" s="30">
        <v>41129</v>
      </c>
      <c r="C5286" s="31" t="s">
        <v>55</v>
      </c>
      <c r="D5286" s="32">
        <v>0</v>
      </c>
      <c r="E5286" s="32">
        <v>6.5537877174100201E-2</v>
      </c>
      <c r="F5286">
        <v>0</v>
      </c>
      <c r="G5286">
        <f>(D5286*Ergebnis!$C$2*Ergebnis!$C$6)</f>
        <v>0</v>
      </c>
      <c r="H5286">
        <f>Ergebnis!$C$3/1000*Eigenverbrauch!E5286</f>
        <v>0.1966136315223006</v>
      </c>
      <c r="I5286">
        <f>Ergebnis!$C$4/1000*Eigenverbrauch!F5286</f>
        <v>0</v>
      </c>
      <c r="J5286">
        <f t="shared" si="246"/>
        <v>0</v>
      </c>
      <c r="K5286">
        <f t="shared" si="247"/>
        <v>0</v>
      </c>
      <c r="L5286">
        <f t="shared" si="248"/>
        <v>0</v>
      </c>
    </row>
    <row r="5287" spans="2:12" x14ac:dyDescent="0.35">
      <c r="B5287" s="30">
        <v>41129</v>
      </c>
      <c r="C5287" s="31" t="s">
        <v>56</v>
      </c>
      <c r="D5287" s="32">
        <v>0</v>
      </c>
      <c r="E5287" s="32">
        <v>6.5494202510669716E-2</v>
      </c>
      <c r="F5287">
        <v>0</v>
      </c>
      <c r="G5287">
        <f>(D5287*Ergebnis!$C$2*Ergebnis!$C$6)</f>
        <v>0</v>
      </c>
      <c r="H5287">
        <f>Ergebnis!$C$3/1000*Eigenverbrauch!E5287</f>
        <v>0.19648260753200913</v>
      </c>
      <c r="I5287">
        <f>Ergebnis!$C$4/1000*Eigenverbrauch!F5287</f>
        <v>0</v>
      </c>
      <c r="J5287">
        <f t="shared" si="246"/>
        <v>0</v>
      </c>
      <c r="K5287">
        <f t="shared" si="247"/>
        <v>0</v>
      </c>
      <c r="L5287">
        <f t="shared" si="248"/>
        <v>0</v>
      </c>
    </row>
    <row r="5288" spans="2:12" x14ac:dyDescent="0.35">
      <c r="B5288" s="30">
        <v>41129</v>
      </c>
      <c r="C5288" s="31" t="s">
        <v>57</v>
      </c>
      <c r="D5288" s="32">
        <v>0</v>
      </c>
      <c r="E5288" s="32">
        <v>7.1075121591043566E-2</v>
      </c>
      <c r="F5288">
        <v>0</v>
      </c>
      <c r="G5288">
        <f>(D5288*Ergebnis!$C$2*Ergebnis!$C$6)</f>
        <v>0</v>
      </c>
      <c r="H5288">
        <f>Ergebnis!$C$3/1000*Eigenverbrauch!E5288</f>
        <v>0.2132253647731307</v>
      </c>
      <c r="I5288">
        <f>Ergebnis!$C$4/1000*Eigenverbrauch!F5288</f>
        <v>0</v>
      </c>
      <c r="J5288">
        <f t="shared" si="246"/>
        <v>0</v>
      </c>
      <c r="K5288">
        <f t="shared" si="247"/>
        <v>0</v>
      </c>
      <c r="L5288">
        <f t="shared" si="248"/>
        <v>0</v>
      </c>
    </row>
    <row r="5289" spans="2:12" x14ac:dyDescent="0.35">
      <c r="B5289" s="30">
        <v>41129</v>
      </c>
      <c r="C5289" s="31" t="s">
        <v>58</v>
      </c>
      <c r="D5289" s="32">
        <v>0</v>
      </c>
      <c r="E5289" s="32">
        <v>8.332939864235496E-2</v>
      </c>
      <c r="F5289">
        <v>0</v>
      </c>
      <c r="G5289">
        <f>(D5289*Ergebnis!$C$2*Ergebnis!$C$6)</f>
        <v>0</v>
      </c>
      <c r="H5289">
        <f>Ergebnis!$C$3/1000*Eigenverbrauch!E5289</f>
        <v>0.24998819592706489</v>
      </c>
      <c r="I5289">
        <f>Ergebnis!$C$4/1000*Eigenverbrauch!F5289</f>
        <v>0</v>
      </c>
      <c r="J5289">
        <f t="shared" si="246"/>
        <v>0</v>
      </c>
      <c r="K5289">
        <f t="shared" si="247"/>
        <v>0</v>
      </c>
      <c r="L5289">
        <f t="shared" si="248"/>
        <v>0</v>
      </c>
    </row>
    <row r="5290" spans="2:12" x14ac:dyDescent="0.35">
      <c r="B5290" s="30">
        <v>41129</v>
      </c>
      <c r="C5290" s="31" t="s">
        <v>59</v>
      </c>
      <c r="D5290" s="32">
        <v>4.2990527872014753E-6</v>
      </c>
      <c r="E5290" s="32">
        <v>0.10251668683899223</v>
      </c>
      <c r="F5290">
        <v>0</v>
      </c>
      <c r="G5290">
        <f>(D5290*Ergebnis!$C$2*Ergebnis!$C$6)</f>
        <v>2.8201786284041679E-2</v>
      </c>
      <c r="H5290">
        <f>Ergebnis!$C$3/1000*Eigenverbrauch!E5290</f>
        <v>0.3075500605169767</v>
      </c>
      <c r="I5290">
        <f>Ergebnis!$C$4/1000*Eigenverbrauch!F5290</f>
        <v>0</v>
      </c>
      <c r="J5290">
        <f t="shared" si="246"/>
        <v>2.3971518341435426E-2</v>
      </c>
      <c r="K5290">
        <f t="shared" si="247"/>
        <v>4.2302679426062528E-3</v>
      </c>
      <c r="L5290">
        <f t="shared" si="248"/>
        <v>0</v>
      </c>
    </row>
    <row r="5291" spans="2:12" x14ac:dyDescent="0.35">
      <c r="B5291" s="30">
        <v>41129</v>
      </c>
      <c r="C5291" s="31" t="s">
        <v>60</v>
      </c>
      <c r="D5291" s="32">
        <v>2.304660408551739E-5</v>
      </c>
      <c r="E5291" s="32">
        <v>0.11426954118242071</v>
      </c>
      <c r="F5291">
        <v>0</v>
      </c>
      <c r="G5291">
        <f>(D5291*Ergebnis!$C$2*Ergebnis!$C$6)</f>
        <v>0.15118572280099407</v>
      </c>
      <c r="H5291">
        <f>Ergebnis!$C$3/1000*Eigenverbrauch!E5291</f>
        <v>0.3428086235472621</v>
      </c>
      <c r="I5291">
        <f>Ergebnis!$C$4/1000*Eigenverbrauch!F5291</f>
        <v>0</v>
      </c>
      <c r="J5291">
        <f t="shared" si="246"/>
        <v>0.12850786438084497</v>
      </c>
      <c r="K5291">
        <f t="shared" si="247"/>
        <v>2.2677858420149105E-2</v>
      </c>
      <c r="L5291">
        <f t="shared" si="248"/>
        <v>0</v>
      </c>
    </row>
    <row r="5292" spans="2:12" x14ac:dyDescent="0.35">
      <c r="B5292" s="30">
        <v>41129</v>
      </c>
      <c r="C5292" s="31" t="s">
        <v>61</v>
      </c>
      <c r="D5292" s="32">
        <v>8.92152055472453E-5</v>
      </c>
      <c r="E5292" s="32">
        <v>0.11904257329986075</v>
      </c>
      <c r="F5292">
        <v>0</v>
      </c>
      <c r="G5292">
        <f>(D5292*Ergebnis!$C$2*Ergebnis!$C$6)</f>
        <v>0.58525174838992922</v>
      </c>
      <c r="H5292">
        <f>Ergebnis!$C$3/1000*Eigenverbrauch!E5292</f>
        <v>0.35712771989958225</v>
      </c>
      <c r="I5292">
        <f>Ergebnis!$C$4/1000*Eigenverbrauch!F5292</f>
        <v>0</v>
      </c>
      <c r="J5292">
        <f t="shared" si="246"/>
        <v>0.30355856191464492</v>
      </c>
      <c r="K5292">
        <f t="shared" si="247"/>
        <v>0.2816931864752843</v>
      </c>
      <c r="L5292">
        <f t="shared" si="248"/>
        <v>0</v>
      </c>
    </row>
    <row r="5293" spans="2:12" x14ac:dyDescent="0.35">
      <c r="B5293" s="30">
        <v>41129</v>
      </c>
      <c r="C5293" s="31" t="s">
        <v>62</v>
      </c>
      <c r="D5293" s="32">
        <v>2.9033725306592471E-4</v>
      </c>
      <c r="E5293" s="32">
        <v>0.11603649675528288</v>
      </c>
      <c r="F5293">
        <v>0</v>
      </c>
      <c r="G5293">
        <f>(D5293*Ergebnis!$C$2*Ergebnis!$C$6)</f>
        <v>1.9046123801124661</v>
      </c>
      <c r="H5293">
        <f>Ergebnis!$C$3/1000*Eigenverbrauch!E5293</f>
        <v>0.34810949026584864</v>
      </c>
      <c r="I5293">
        <f>Ergebnis!$C$4/1000*Eigenverbrauch!F5293</f>
        <v>0</v>
      </c>
      <c r="J5293">
        <f t="shared" si="246"/>
        <v>0.29589306672597132</v>
      </c>
      <c r="K5293">
        <f t="shared" si="247"/>
        <v>1.6087193133864948</v>
      </c>
      <c r="L5293">
        <f t="shared" si="248"/>
        <v>0</v>
      </c>
    </row>
    <row r="5294" spans="2:12" x14ac:dyDescent="0.35">
      <c r="B5294" s="30">
        <v>41129</v>
      </c>
      <c r="C5294" s="31" t="s">
        <v>63</v>
      </c>
      <c r="D5294" s="32">
        <v>4.8600331616047995E-4</v>
      </c>
      <c r="E5294" s="32">
        <v>0.11392920322783533</v>
      </c>
      <c r="F5294">
        <v>0</v>
      </c>
      <c r="G5294">
        <f>(D5294*Ergebnis!$C$2*Ergebnis!$C$6)</f>
        <v>3.1881817540127484</v>
      </c>
      <c r="H5294">
        <f>Ergebnis!$C$3/1000*Eigenverbrauch!E5294</f>
        <v>0.34178760968350597</v>
      </c>
      <c r="I5294">
        <f>Ergebnis!$C$4/1000*Eigenverbrauch!F5294</f>
        <v>0</v>
      </c>
      <c r="J5294">
        <f t="shared" si="246"/>
        <v>0.29051946823098007</v>
      </c>
      <c r="K5294">
        <f t="shared" si="247"/>
        <v>2.8976622857817684</v>
      </c>
      <c r="L5294">
        <f t="shared" si="248"/>
        <v>0</v>
      </c>
    </row>
    <row r="5295" spans="2:12" x14ac:dyDescent="0.35">
      <c r="B5295" s="30">
        <v>41129</v>
      </c>
      <c r="C5295" s="31" t="s">
        <v>64</v>
      </c>
      <c r="D5295" s="32">
        <v>6.3941508060651664E-4</v>
      </c>
      <c r="E5295" s="32">
        <v>0.11807007322616038</v>
      </c>
      <c r="F5295">
        <v>0</v>
      </c>
      <c r="G5295">
        <f>(D5295*Ergebnis!$C$2*Ergebnis!$C$6)</f>
        <v>4.1945629287787494</v>
      </c>
      <c r="H5295">
        <f>Ergebnis!$C$3/1000*Eigenverbrauch!E5295</f>
        <v>0.35421021967848115</v>
      </c>
      <c r="I5295">
        <f>Ergebnis!$C$4/1000*Eigenverbrauch!F5295</f>
        <v>0</v>
      </c>
      <c r="J5295">
        <f t="shared" si="246"/>
        <v>0.30107868672670896</v>
      </c>
      <c r="K5295">
        <f t="shared" si="247"/>
        <v>3.8934842420520406</v>
      </c>
      <c r="L5295">
        <f t="shared" si="248"/>
        <v>0</v>
      </c>
    </row>
    <row r="5296" spans="2:12" x14ac:dyDescent="0.35">
      <c r="B5296" s="30">
        <v>41129</v>
      </c>
      <c r="C5296" s="31" t="s">
        <v>65</v>
      </c>
      <c r="D5296" s="32">
        <v>6.4049313054092194E-4</v>
      </c>
      <c r="E5296" s="32">
        <v>0.12375659041111427</v>
      </c>
      <c r="F5296">
        <v>0</v>
      </c>
      <c r="G5296">
        <f>(D5296*Ergebnis!$C$2*Ergebnis!$C$6)</f>
        <v>4.201634936348448</v>
      </c>
      <c r="H5296">
        <f>Ergebnis!$C$3/1000*Eigenverbrauch!E5296</f>
        <v>0.37126977123334282</v>
      </c>
      <c r="I5296">
        <f>Ergebnis!$C$4/1000*Eigenverbrauch!F5296</f>
        <v>0</v>
      </c>
      <c r="J5296">
        <f t="shared" si="246"/>
        <v>0.3155793055483414</v>
      </c>
      <c r="K5296">
        <f t="shared" si="247"/>
        <v>3.8860556308001066</v>
      </c>
      <c r="L5296">
        <f t="shared" si="248"/>
        <v>0</v>
      </c>
    </row>
    <row r="5297" spans="2:12" x14ac:dyDescent="0.35">
      <c r="B5297" s="30">
        <v>41129</v>
      </c>
      <c r="C5297" s="31" t="s">
        <v>66</v>
      </c>
      <c r="D5297" s="32">
        <v>6.6284294625420181E-4</v>
      </c>
      <c r="E5297" s="32">
        <v>0.12177561738195655</v>
      </c>
      <c r="F5297">
        <v>0</v>
      </c>
      <c r="G5297">
        <f>(D5297*Ergebnis!$C$2*Ergebnis!$C$6)</f>
        <v>4.3482497274275635</v>
      </c>
      <c r="H5297">
        <f>Ergebnis!$C$3/1000*Eigenverbrauch!E5297</f>
        <v>0.36532685214586968</v>
      </c>
      <c r="I5297">
        <f>Ergebnis!$C$4/1000*Eigenverbrauch!F5297</f>
        <v>0</v>
      </c>
      <c r="J5297">
        <f t="shared" si="246"/>
        <v>0.31052782432398923</v>
      </c>
      <c r="K5297">
        <f t="shared" si="247"/>
        <v>4.0377219031035745</v>
      </c>
      <c r="L5297">
        <f t="shared" si="248"/>
        <v>0</v>
      </c>
    </row>
    <row r="5298" spans="2:12" x14ac:dyDescent="0.35">
      <c r="B5298" s="30">
        <v>41129</v>
      </c>
      <c r="C5298" s="31" t="s">
        <v>67</v>
      </c>
      <c r="D5298" s="32">
        <v>6.3560246498483956E-4</v>
      </c>
      <c r="E5298" s="32">
        <v>0.11520360115594024</v>
      </c>
      <c r="F5298">
        <v>0</v>
      </c>
      <c r="G5298">
        <f>(D5298*Ergebnis!$C$2*Ergebnis!$C$6)</f>
        <v>4.1695521703005474</v>
      </c>
      <c r="H5298">
        <f>Ergebnis!$C$3/1000*Eigenverbrauch!E5298</f>
        <v>0.34561080346782069</v>
      </c>
      <c r="I5298">
        <f>Ergebnis!$C$4/1000*Eigenverbrauch!F5298</f>
        <v>0</v>
      </c>
      <c r="J5298">
        <f t="shared" si="246"/>
        <v>0.29376918294764759</v>
      </c>
      <c r="K5298">
        <f t="shared" si="247"/>
        <v>3.8757829873528999</v>
      </c>
      <c r="L5298">
        <f t="shared" si="248"/>
        <v>0</v>
      </c>
    </row>
    <row r="5299" spans="2:12" x14ac:dyDescent="0.35">
      <c r="B5299" s="30">
        <v>41129</v>
      </c>
      <c r="C5299" s="31" t="s">
        <v>68</v>
      </c>
      <c r="D5299" s="32">
        <v>5.4375786935367896E-4</v>
      </c>
      <c r="E5299" s="32">
        <v>0.11057956805588094</v>
      </c>
      <c r="F5299">
        <v>0</v>
      </c>
      <c r="G5299">
        <f>(D5299*Ergebnis!$C$2*Ergebnis!$C$6)</f>
        <v>3.5670516229601339</v>
      </c>
      <c r="H5299">
        <f>Ergebnis!$C$3/1000*Eigenverbrauch!E5299</f>
        <v>0.33173870416764284</v>
      </c>
      <c r="I5299">
        <f>Ergebnis!$C$4/1000*Eigenverbrauch!F5299</f>
        <v>0</v>
      </c>
      <c r="J5299">
        <f t="shared" si="246"/>
        <v>0.28197789854249639</v>
      </c>
      <c r="K5299">
        <f t="shared" si="247"/>
        <v>3.2850737244176376</v>
      </c>
      <c r="L5299">
        <f t="shared" si="248"/>
        <v>0</v>
      </c>
    </row>
    <row r="5300" spans="2:12" x14ac:dyDescent="0.35">
      <c r="B5300" s="30">
        <v>41129</v>
      </c>
      <c r="C5300" s="31" t="s">
        <v>69</v>
      </c>
      <c r="D5300" s="32">
        <v>4.1361620715029242E-4</v>
      </c>
      <c r="E5300" s="32">
        <v>0.10901168374016587</v>
      </c>
      <c r="F5300">
        <v>0</v>
      </c>
      <c r="G5300">
        <f>(D5300*Ergebnis!$C$2*Ergebnis!$C$6)</f>
        <v>2.7133223189059184</v>
      </c>
      <c r="H5300">
        <f>Ergebnis!$C$3/1000*Eigenverbrauch!E5300</f>
        <v>0.32703505122049759</v>
      </c>
      <c r="I5300">
        <f>Ergebnis!$C$4/1000*Eigenverbrauch!F5300</f>
        <v>0</v>
      </c>
      <c r="J5300">
        <f t="shared" si="246"/>
        <v>0.27797979353742291</v>
      </c>
      <c r="K5300">
        <f t="shared" si="247"/>
        <v>2.4353425253684953</v>
      </c>
      <c r="L5300">
        <f t="shared" si="248"/>
        <v>0</v>
      </c>
    </row>
    <row r="5301" spans="2:12" x14ac:dyDescent="0.35">
      <c r="B5301" s="30">
        <v>41129</v>
      </c>
      <c r="C5301" s="31" t="s">
        <v>70</v>
      </c>
      <c r="D5301" s="32">
        <v>2.0200289319679103E-4</v>
      </c>
      <c r="E5301" s="32">
        <v>0.11644647151839617</v>
      </c>
      <c r="F5301">
        <v>0</v>
      </c>
      <c r="G5301">
        <f>(D5301*Ergebnis!$C$2*Ergebnis!$C$6)</f>
        <v>1.3251389793709492</v>
      </c>
      <c r="H5301">
        <f>Ergebnis!$C$3/1000*Eigenverbrauch!E5301</f>
        <v>0.34933941455518852</v>
      </c>
      <c r="I5301">
        <f>Ergebnis!$C$4/1000*Eigenverbrauch!F5301</f>
        <v>0</v>
      </c>
      <c r="J5301">
        <f t="shared" si="246"/>
        <v>0.29693850237191022</v>
      </c>
      <c r="K5301">
        <f t="shared" si="247"/>
        <v>1.0282004769990389</v>
      </c>
      <c r="L5301">
        <f t="shared" si="248"/>
        <v>0</v>
      </c>
    </row>
    <row r="5302" spans="2:12" x14ac:dyDescent="0.35">
      <c r="B5302" s="30">
        <v>41129</v>
      </c>
      <c r="C5302" s="31" t="s">
        <v>71</v>
      </c>
      <c r="D5302" s="32">
        <v>7.4700972284032975E-5</v>
      </c>
      <c r="E5302" s="32">
        <v>0.13281735756405599</v>
      </c>
      <c r="F5302">
        <v>0</v>
      </c>
      <c r="G5302">
        <f>(D5302*Ergebnis!$C$2*Ergebnis!$C$6)</f>
        <v>0.4900383781832563</v>
      </c>
      <c r="H5302">
        <f>Ergebnis!$C$3/1000*Eigenverbrauch!E5302</f>
        <v>0.39845207269216798</v>
      </c>
      <c r="I5302">
        <f>Ergebnis!$C$4/1000*Eigenverbrauch!F5302</f>
        <v>0</v>
      </c>
      <c r="J5302">
        <f t="shared" si="246"/>
        <v>0.33868426178834277</v>
      </c>
      <c r="K5302">
        <f t="shared" si="247"/>
        <v>0.15135411639491353</v>
      </c>
      <c r="L5302">
        <f t="shared" si="248"/>
        <v>0</v>
      </c>
    </row>
    <row r="5303" spans="2:12" x14ac:dyDescent="0.35">
      <c r="B5303" s="30">
        <v>41129</v>
      </c>
      <c r="C5303" s="31" t="s">
        <v>72</v>
      </c>
      <c r="D5303" s="32">
        <v>7.1243324323684386E-5</v>
      </c>
      <c r="E5303" s="32">
        <v>0.13870609611315737</v>
      </c>
      <c r="F5303">
        <v>0</v>
      </c>
      <c r="G5303">
        <f>(D5303*Ergebnis!$C$2*Ergebnis!$C$6)</f>
        <v>0.4673562075633696</v>
      </c>
      <c r="H5303">
        <f>Ergebnis!$C$3/1000*Eigenverbrauch!E5303</f>
        <v>0.41611828833947212</v>
      </c>
      <c r="I5303">
        <f>Ergebnis!$C$4/1000*Eigenverbrauch!F5303</f>
        <v>0</v>
      </c>
      <c r="J5303">
        <f t="shared" si="246"/>
        <v>0.35370054508855131</v>
      </c>
      <c r="K5303">
        <f t="shared" si="247"/>
        <v>0.11365566247481829</v>
      </c>
      <c r="L5303">
        <f t="shared" si="248"/>
        <v>0</v>
      </c>
    </row>
    <row r="5304" spans="2:12" x14ac:dyDescent="0.35">
      <c r="B5304" s="30">
        <v>41129</v>
      </c>
      <c r="C5304" s="31" t="s">
        <v>73</v>
      </c>
      <c r="D5304" s="32">
        <v>7.5857903920955692E-6</v>
      </c>
      <c r="E5304" s="32">
        <v>0.14634644350551015</v>
      </c>
      <c r="F5304">
        <v>0</v>
      </c>
      <c r="G5304">
        <f>(D5304*Ergebnis!$C$2*Ergebnis!$C$6)</f>
        <v>4.9762784972146937E-2</v>
      </c>
      <c r="H5304">
        <f>Ergebnis!$C$3/1000*Eigenverbrauch!E5304</f>
        <v>0.43903933051653043</v>
      </c>
      <c r="I5304">
        <f>Ergebnis!$C$4/1000*Eigenverbrauch!F5304</f>
        <v>0</v>
      </c>
      <c r="J5304">
        <f t="shared" si="246"/>
        <v>4.2298367226324893E-2</v>
      </c>
      <c r="K5304">
        <f t="shared" si="247"/>
        <v>7.464417745822044E-3</v>
      </c>
      <c r="L5304">
        <f t="shared" si="248"/>
        <v>0</v>
      </c>
    </row>
    <row r="5305" spans="2:12" x14ac:dyDescent="0.35">
      <c r="B5305" s="30">
        <v>41129</v>
      </c>
      <c r="C5305" s="31" t="s">
        <v>74</v>
      </c>
      <c r="D5305" s="32">
        <v>0</v>
      </c>
      <c r="E5305" s="32">
        <v>0.14327986092292191</v>
      </c>
      <c r="F5305">
        <v>0</v>
      </c>
      <c r="G5305">
        <f>(D5305*Ergebnis!$C$2*Ergebnis!$C$6)</f>
        <v>0</v>
      </c>
      <c r="H5305">
        <f>Ergebnis!$C$3/1000*Eigenverbrauch!E5305</f>
        <v>0.42983958276876577</v>
      </c>
      <c r="I5305">
        <f>Ergebnis!$C$4/1000*Eigenverbrauch!F5305</f>
        <v>0</v>
      </c>
      <c r="J5305">
        <f t="shared" si="246"/>
        <v>0</v>
      </c>
      <c r="K5305">
        <f t="shared" si="247"/>
        <v>0</v>
      </c>
      <c r="L5305">
        <f t="shared" si="248"/>
        <v>0</v>
      </c>
    </row>
    <row r="5306" spans="2:12" x14ac:dyDescent="0.35">
      <c r="B5306" s="30">
        <v>41129</v>
      </c>
      <c r="C5306" s="31" t="s">
        <v>75</v>
      </c>
      <c r="D5306" s="32">
        <v>0</v>
      </c>
      <c r="E5306" s="32">
        <v>0.12506211812177023</v>
      </c>
      <c r="F5306">
        <v>0</v>
      </c>
      <c r="G5306">
        <f>(D5306*Ergebnis!$C$2*Ergebnis!$C$6)</f>
        <v>0</v>
      </c>
      <c r="H5306">
        <f>Ergebnis!$C$3/1000*Eigenverbrauch!E5306</f>
        <v>0.37518635436531067</v>
      </c>
      <c r="I5306">
        <f>Ergebnis!$C$4/1000*Eigenverbrauch!F5306</f>
        <v>0</v>
      </c>
      <c r="J5306">
        <f t="shared" si="246"/>
        <v>0</v>
      </c>
      <c r="K5306">
        <f t="shared" si="247"/>
        <v>0</v>
      </c>
      <c r="L5306">
        <f t="shared" si="248"/>
        <v>0</v>
      </c>
    </row>
    <row r="5307" spans="2:12" x14ac:dyDescent="0.35">
      <c r="B5307" s="30">
        <v>41129</v>
      </c>
      <c r="C5307" s="31" t="s">
        <v>76</v>
      </c>
      <c r="D5307" s="32">
        <v>0</v>
      </c>
      <c r="E5307" s="32">
        <v>9.8434261738431186E-2</v>
      </c>
      <c r="F5307">
        <v>0</v>
      </c>
      <c r="G5307">
        <f>(D5307*Ergebnis!$C$2*Ergebnis!$C$6)</f>
        <v>0</v>
      </c>
      <c r="H5307">
        <f>Ergebnis!$C$3/1000*Eigenverbrauch!E5307</f>
        <v>0.29530278521529357</v>
      </c>
      <c r="I5307">
        <f>Ergebnis!$C$4/1000*Eigenverbrauch!F5307</f>
        <v>0</v>
      </c>
      <c r="J5307">
        <f t="shared" si="246"/>
        <v>0</v>
      </c>
      <c r="K5307">
        <f t="shared" si="247"/>
        <v>0</v>
      </c>
      <c r="L5307">
        <f t="shared" si="248"/>
        <v>0</v>
      </c>
    </row>
    <row r="5308" spans="2:12" x14ac:dyDescent="0.35">
      <c r="B5308" s="30">
        <v>41130</v>
      </c>
      <c r="C5308" s="31" t="s">
        <v>53</v>
      </c>
      <c r="D5308" s="32">
        <v>0</v>
      </c>
      <c r="E5308" s="32">
        <v>7.9927681825913893E-2</v>
      </c>
      <c r="F5308">
        <v>0</v>
      </c>
      <c r="G5308">
        <f>(D5308*Ergebnis!$C$2*Ergebnis!$C$6)</f>
        <v>0</v>
      </c>
      <c r="H5308">
        <f>Ergebnis!$C$3/1000*Eigenverbrauch!E5308</f>
        <v>0.23978304547774168</v>
      </c>
      <c r="I5308">
        <f>Ergebnis!$C$4/1000*Eigenverbrauch!F5308</f>
        <v>0</v>
      </c>
      <c r="J5308">
        <f t="shared" si="246"/>
        <v>0</v>
      </c>
      <c r="K5308">
        <f t="shared" si="247"/>
        <v>0</v>
      </c>
      <c r="L5308">
        <f t="shared" si="248"/>
        <v>0</v>
      </c>
    </row>
    <row r="5309" spans="2:12" x14ac:dyDescent="0.35">
      <c r="B5309" s="30">
        <v>41130</v>
      </c>
      <c r="C5309" s="31" t="s">
        <v>54</v>
      </c>
      <c r="D5309" s="32">
        <v>0</v>
      </c>
      <c r="E5309" s="32">
        <v>6.9220163308359409E-2</v>
      </c>
      <c r="F5309">
        <v>0</v>
      </c>
      <c r="G5309">
        <f>(D5309*Ergebnis!$C$2*Ergebnis!$C$6)</f>
        <v>0</v>
      </c>
      <c r="H5309">
        <f>Ergebnis!$C$3/1000*Eigenverbrauch!E5309</f>
        <v>0.20766048992507824</v>
      </c>
      <c r="I5309">
        <f>Ergebnis!$C$4/1000*Eigenverbrauch!F5309</f>
        <v>0</v>
      </c>
      <c r="J5309">
        <f t="shared" si="246"/>
        <v>0</v>
      </c>
      <c r="K5309">
        <f t="shared" si="247"/>
        <v>0</v>
      </c>
      <c r="L5309">
        <f t="shared" si="248"/>
        <v>0</v>
      </c>
    </row>
    <row r="5310" spans="2:12" x14ac:dyDescent="0.35">
      <c r="B5310" s="30">
        <v>41130</v>
      </c>
      <c r="C5310" s="31" t="s">
        <v>55</v>
      </c>
      <c r="D5310" s="32">
        <v>0</v>
      </c>
      <c r="E5310" s="32">
        <v>6.5537877174100201E-2</v>
      </c>
      <c r="F5310">
        <v>0</v>
      </c>
      <c r="G5310">
        <f>(D5310*Ergebnis!$C$2*Ergebnis!$C$6)</f>
        <v>0</v>
      </c>
      <c r="H5310">
        <f>Ergebnis!$C$3/1000*Eigenverbrauch!E5310</f>
        <v>0.1966136315223006</v>
      </c>
      <c r="I5310">
        <f>Ergebnis!$C$4/1000*Eigenverbrauch!F5310</f>
        <v>0</v>
      </c>
      <c r="J5310">
        <f t="shared" si="246"/>
        <v>0</v>
      </c>
      <c r="K5310">
        <f t="shared" si="247"/>
        <v>0</v>
      </c>
      <c r="L5310">
        <f t="shared" si="248"/>
        <v>0</v>
      </c>
    </row>
    <row r="5311" spans="2:12" x14ac:dyDescent="0.35">
      <c r="B5311" s="30">
        <v>41130</v>
      </c>
      <c r="C5311" s="31" t="s">
        <v>56</v>
      </c>
      <c r="D5311" s="32">
        <v>0</v>
      </c>
      <c r="E5311" s="32">
        <v>6.5494202510669716E-2</v>
      </c>
      <c r="F5311">
        <v>0</v>
      </c>
      <c r="G5311">
        <f>(D5311*Ergebnis!$C$2*Ergebnis!$C$6)</f>
        <v>0</v>
      </c>
      <c r="H5311">
        <f>Ergebnis!$C$3/1000*Eigenverbrauch!E5311</f>
        <v>0.19648260753200913</v>
      </c>
      <c r="I5311">
        <f>Ergebnis!$C$4/1000*Eigenverbrauch!F5311</f>
        <v>0</v>
      </c>
      <c r="J5311">
        <f t="shared" si="246"/>
        <v>0</v>
      </c>
      <c r="K5311">
        <f t="shared" si="247"/>
        <v>0</v>
      </c>
      <c r="L5311">
        <f t="shared" si="248"/>
        <v>0</v>
      </c>
    </row>
    <row r="5312" spans="2:12" x14ac:dyDescent="0.35">
      <c r="B5312" s="30">
        <v>41130</v>
      </c>
      <c r="C5312" s="31" t="s">
        <v>57</v>
      </c>
      <c r="D5312" s="32">
        <v>0</v>
      </c>
      <c r="E5312" s="32">
        <v>7.1075121591043566E-2</v>
      </c>
      <c r="F5312">
        <v>0</v>
      </c>
      <c r="G5312">
        <f>(D5312*Ergebnis!$C$2*Ergebnis!$C$6)</f>
        <v>0</v>
      </c>
      <c r="H5312">
        <f>Ergebnis!$C$3/1000*Eigenverbrauch!E5312</f>
        <v>0.2132253647731307</v>
      </c>
      <c r="I5312">
        <f>Ergebnis!$C$4/1000*Eigenverbrauch!F5312</f>
        <v>0</v>
      </c>
      <c r="J5312">
        <f t="shared" si="246"/>
        <v>0</v>
      </c>
      <c r="K5312">
        <f t="shared" si="247"/>
        <v>0</v>
      </c>
      <c r="L5312">
        <f t="shared" si="248"/>
        <v>0</v>
      </c>
    </row>
    <row r="5313" spans="2:12" x14ac:dyDescent="0.35">
      <c r="B5313" s="30">
        <v>41130</v>
      </c>
      <c r="C5313" s="31" t="s">
        <v>58</v>
      </c>
      <c r="D5313" s="32">
        <v>0</v>
      </c>
      <c r="E5313" s="32">
        <v>8.332939864235496E-2</v>
      </c>
      <c r="F5313">
        <v>0</v>
      </c>
      <c r="G5313">
        <f>(D5313*Ergebnis!$C$2*Ergebnis!$C$6)</f>
        <v>0</v>
      </c>
      <c r="H5313">
        <f>Ergebnis!$C$3/1000*Eigenverbrauch!E5313</f>
        <v>0.24998819592706489</v>
      </c>
      <c r="I5313">
        <f>Ergebnis!$C$4/1000*Eigenverbrauch!F5313</f>
        <v>0</v>
      </c>
      <c r="J5313">
        <f t="shared" si="246"/>
        <v>0</v>
      </c>
      <c r="K5313">
        <f t="shared" si="247"/>
        <v>0</v>
      </c>
      <c r="L5313">
        <f t="shared" si="248"/>
        <v>0</v>
      </c>
    </row>
    <row r="5314" spans="2:12" x14ac:dyDescent="0.35">
      <c r="B5314" s="30">
        <v>41130</v>
      </c>
      <c r="C5314" s="31" t="s">
        <v>59</v>
      </c>
      <c r="D5314" s="32">
        <v>3.8914973241946075E-6</v>
      </c>
      <c r="E5314" s="32">
        <v>0.10251668683899223</v>
      </c>
      <c r="F5314">
        <v>0</v>
      </c>
      <c r="G5314">
        <f>(D5314*Ergebnis!$C$2*Ergebnis!$C$6)</f>
        <v>2.5528222446716625E-2</v>
      </c>
      <c r="H5314">
        <f>Ergebnis!$C$3/1000*Eigenverbrauch!E5314</f>
        <v>0.3075500605169767</v>
      </c>
      <c r="I5314">
        <f>Ergebnis!$C$4/1000*Eigenverbrauch!F5314</f>
        <v>0</v>
      </c>
      <c r="J5314">
        <f t="shared" si="246"/>
        <v>2.169898907970913E-2</v>
      </c>
      <c r="K5314">
        <f t="shared" si="247"/>
        <v>3.8292333670074952E-3</v>
      </c>
      <c r="L5314">
        <f t="shared" si="248"/>
        <v>0</v>
      </c>
    </row>
    <row r="5315" spans="2:12" x14ac:dyDescent="0.35">
      <c r="B5315" s="30">
        <v>41130</v>
      </c>
      <c r="C5315" s="31" t="s">
        <v>60</v>
      </c>
      <c r="D5315" s="32">
        <v>2.224464010992323E-5</v>
      </c>
      <c r="E5315" s="32">
        <v>0.11426954118242071</v>
      </c>
      <c r="F5315">
        <v>0</v>
      </c>
      <c r="G5315">
        <f>(D5315*Ergebnis!$C$2*Ergebnis!$C$6)</f>
        <v>0.14592483912109638</v>
      </c>
      <c r="H5315">
        <f>Ergebnis!$C$3/1000*Eigenverbrauch!E5315</f>
        <v>0.3428086235472621</v>
      </c>
      <c r="I5315">
        <f>Ergebnis!$C$4/1000*Eigenverbrauch!F5315</f>
        <v>0</v>
      </c>
      <c r="J5315">
        <f t="shared" si="246"/>
        <v>0.12403611325293193</v>
      </c>
      <c r="K5315">
        <f t="shared" si="247"/>
        <v>2.1888725868164455E-2</v>
      </c>
      <c r="L5315">
        <f t="shared" si="248"/>
        <v>0</v>
      </c>
    </row>
    <row r="5316" spans="2:12" x14ac:dyDescent="0.35">
      <c r="B5316" s="30">
        <v>41130</v>
      </c>
      <c r="C5316" s="31" t="s">
        <v>61</v>
      </c>
      <c r="D5316" s="32">
        <v>8.8597298877525206E-5</v>
      </c>
      <c r="E5316" s="32">
        <v>0.11904257329986075</v>
      </c>
      <c r="F5316">
        <v>0</v>
      </c>
      <c r="G5316">
        <f>(D5316*Ergebnis!$C$2*Ergebnis!$C$6)</f>
        <v>0.58119828063656531</v>
      </c>
      <c r="H5316">
        <f>Ergebnis!$C$3/1000*Eigenverbrauch!E5316</f>
        <v>0.35712771989958225</v>
      </c>
      <c r="I5316">
        <f>Ergebnis!$C$4/1000*Eigenverbrauch!F5316</f>
        <v>0</v>
      </c>
      <c r="J5316">
        <f t="shared" si="246"/>
        <v>0.30355856191464492</v>
      </c>
      <c r="K5316">
        <f t="shared" si="247"/>
        <v>0.27763971872192039</v>
      </c>
      <c r="L5316">
        <f t="shared" si="248"/>
        <v>0</v>
      </c>
    </row>
    <row r="5317" spans="2:12" x14ac:dyDescent="0.35">
      <c r="B5317" s="30">
        <v>41130</v>
      </c>
      <c r="C5317" s="31" t="s">
        <v>62</v>
      </c>
      <c r="D5317" s="32">
        <v>3.0245874135277412E-4</v>
      </c>
      <c r="E5317" s="32">
        <v>0.11603649675528288</v>
      </c>
      <c r="F5317">
        <v>0</v>
      </c>
      <c r="G5317">
        <f>(D5317*Ergebnis!$C$2*Ergebnis!$C$6)</f>
        <v>1.9841293432741982</v>
      </c>
      <c r="H5317">
        <f>Ergebnis!$C$3/1000*Eigenverbrauch!E5317</f>
        <v>0.34810949026584864</v>
      </c>
      <c r="I5317">
        <f>Ergebnis!$C$4/1000*Eigenverbrauch!F5317</f>
        <v>0</v>
      </c>
      <c r="J5317">
        <f t="shared" ref="J5317:J5380" si="249">MIN(G5317,H5317)*0.85</f>
        <v>0.29589306672597132</v>
      </c>
      <c r="K5317">
        <f t="shared" ref="K5317:K5380" si="250">G5317-J5317</f>
        <v>1.6882362765482268</v>
      </c>
      <c r="L5317">
        <f t="shared" ref="L5317:L5380" si="251">MIN(I5317,K5317)*0.9</f>
        <v>0</v>
      </c>
    </row>
    <row r="5318" spans="2:12" x14ac:dyDescent="0.35">
      <c r="B5318" s="30">
        <v>41130</v>
      </c>
      <c r="C5318" s="31" t="s">
        <v>63</v>
      </c>
      <c r="D5318" s="32">
        <v>5.0106972134131441E-4</v>
      </c>
      <c r="E5318" s="32">
        <v>0.11392920322783533</v>
      </c>
      <c r="F5318">
        <v>0</v>
      </c>
      <c r="G5318">
        <f>(D5318*Ergebnis!$C$2*Ergebnis!$C$6)</f>
        <v>3.2870173719990223</v>
      </c>
      <c r="H5318">
        <f>Ergebnis!$C$3/1000*Eigenverbrauch!E5318</f>
        <v>0.34178760968350597</v>
      </c>
      <c r="I5318">
        <f>Ergebnis!$C$4/1000*Eigenverbrauch!F5318</f>
        <v>0</v>
      </c>
      <c r="J5318">
        <f t="shared" si="249"/>
        <v>0.29051946823098007</v>
      </c>
      <c r="K5318">
        <f t="shared" si="250"/>
        <v>2.9964979037680424</v>
      </c>
      <c r="L5318">
        <f t="shared" si="251"/>
        <v>0</v>
      </c>
    </row>
    <row r="5319" spans="2:12" x14ac:dyDescent="0.35">
      <c r="B5319" s="30">
        <v>41130</v>
      </c>
      <c r="C5319" s="31" t="s">
        <v>64</v>
      </c>
      <c r="D5319" s="32">
        <v>6.5406078337392479E-4</v>
      </c>
      <c r="E5319" s="32">
        <v>0.11807007322616038</v>
      </c>
      <c r="F5319">
        <v>0</v>
      </c>
      <c r="G5319">
        <f>(D5319*Ergebnis!$C$2*Ergebnis!$C$6)</f>
        <v>4.2906387389329463</v>
      </c>
      <c r="H5319">
        <f>Ergebnis!$C$3/1000*Eigenverbrauch!E5319</f>
        <v>0.35421021967848115</v>
      </c>
      <c r="I5319">
        <f>Ergebnis!$C$4/1000*Eigenverbrauch!F5319</f>
        <v>0</v>
      </c>
      <c r="J5319">
        <f t="shared" si="249"/>
        <v>0.30107868672670896</v>
      </c>
      <c r="K5319">
        <f t="shared" si="250"/>
        <v>3.9895600522062376</v>
      </c>
      <c r="L5319">
        <f t="shared" si="251"/>
        <v>0</v>
      </c>
    </row>
    <row r="5320" spans="2:12" x14ac:dyDescent="0.35">
      <c r="B5320" s="30">
        <v>41130</v>
      </c>
      <c r="C5320" s="31" t="s">
        <v>65</v>
      </c>
      <c r="D5320" s="32">
        <v>7.0810789654880322E-4</v>
      </c>
      <c r="E5320" s="32">
        <v>0.12375659041111427</v>
      </c>
      <c r="F5320">
        <v>0</v>
      </c>
      <c r="G5320">
        <f>(D5320*Ergebnis!$C$2*Ergebnis!$C$6)</f>
        <v>4.6451878013601489</v>
      </c>
      <c r="H5320">
        <f>Ergebnis!$C$3/1000*Eigenverbrauch!E5320</f>
        <v>0.37126977123334282</v>
      </c>
      <c r="I5320">
        <f>Ergebnis!$C$4/1000*Eigenverbrauch!F5320</f>
        <v>0</v>
      </c>
      <c r="J5320">
        <f t="shared" si="249"/>
        <v>0.3155793055483414</v>
      </c>
      <c r="K5320">
        <f t="shared" si="250"/>
        <v>4.3296084958118071</v>
      </c>
      <c r="L5320">
        <f t="shared" si="251"/>
        <v>0</v>
      </c>
    </row>
    <row r="5321" spans="2:12" x14ac:dyDescent="0.35">
      <c r="B5321" s="30">
        <v>41130</v>
      </c>
      <c r="C5321" s="31" t="s">
        <v>66</v>
      </c>
      <c r="D5321" s="32">
        <v>6.9130609391258467E-4</v>
      </c>
      <c r="E5321" s="32">
        <v>0.12177561738195655</v>
      </c>
      <c r="F5321">
        <v>0</v>
      </c>
      <c r="G5321">
        <f>(D5321*Ergebnis!$C$2*Ergebnis!$C$6)</f>
        <v>4.5349679760665556</v>
      </c>
      <c r="H5321">
        <f>Ergebnis!$C$3/1000*Eigenverbrauch!E5321</f>
        <v>0.36532685214586968</v>
      </c>
      <c r="I5321">
        <f>Ergebnis!$C$4/1000*Eigenverbrauch!F5321</f>
        <v>0</v>
      </c>
      <c r="J5321">
        <f t="shared" si="249"/>
        <v>0.31052782432398923</v>
      </c>
      <c r="K5321">
        <f t="shared" si="250"/>
        <v>4.2244401517425665</v>
      </c>
      <c r="L5321">
        <f t="shared" si="251"/>
        <v>0</v>
      </c>
    </row>
    <row r="5322" spans="2:12" x14ac:dyDescent="0.35">
      <c r="B5322" s="30">
        <v>41130</v>
      </c>
      <c r="C5322" s="31" t="s">
        <v>67</v>
      </c>
      <c r="D5322" s="32">
        <v>6.3552358328232211E-4</v>
      </c>
      <c r="E5322" s="32">
        <v>0.11520360115594024</v>
      </c>
      <c r="F5322">
        <v>0</v>
      </c>
      <c r="G5322">
        <f>(D5322*Ergebnis!$C$2*Ergebnis!$C$6)</f>
        <v>4.1690347063320328</v>
      </c>
      <c r="H5322">
        <f>Ergebnis!$C$3/1000*Eigenverbrauch!E5322</f>
        <v>0.34561080346782069</v>
      </c>
      <c r="I5322">
        <f>Ergebnis!$C$4/1000*Eigenverbrauch!F5322</f>
        <v>0</v>
      </c>
      <c r="J5322">
        <f t="shared" si="249"/>
        <v>0.29376918294764759</v>
      </c>
      <c r="K5322">
        <f t="shared" si="250"/>
        <v>3.8752655233843853</v>
      </c>
      <c r="L5322">
        <f t="shared" si="251"/>
        <v>0</v>
      </c>
    </row>
    <row r="5323" spans="2:12" x14ac:dyDescent="0.35">
      <c r="B5323" s="30">
        <v>41130</v>
      </c>
      <c r="C5323" s="31" t="s">
        <v>68</v>
      </c>
      <c r="D5323" s="32">
        <v>4.1612727468043147E-4</v>
      </c>
      <c r="E5323" s="32">
        <v>0.11057956805588094</v>
      </c>
      <c r="F5323">
        <v>0</v>
      </c>
      <c r="G5323">
        <f>(D5323*Ergebnis!$C$2*Ergebnis!$C$6)</f>
        <v>2.7297949219036304</v>
      </c>
      <c r="H5323">
        <f>Ergebnis!$C$3/1000*Eigenverbrauch!E5323</f>
        <v>0.33173870416764284</v>
      </c>
      <c r="I5323">
        <f>Ergebnis!$C$4/1000*Eigenverbrauch!F5323</f>
        <v>0</v>
      </c>
      <c r="J5323">
        <f t="shared" si="249"/>
        <v>0.28197789854249639</v>
      </c>
      <c r="K5323">
        <f t="shared" si="250"/>
        <v>2.447817023361134</v>
      </c>
      <c r="L5323">
        <f t="shared" si="251"/>
        <v>0</v>
      </c>
    </row>
    <row r="5324" spans="2:12" x14ac:dyDescent="0.35">
      <c r="B5324" s="30">
        <v>41130</v>
      </c>
      <c r="C5324" s="31" t="s">
        <v>69</v>
      </c>
      <c r="D5324" s="32">
        <v>4.0643797222120372E-4</v>
      </c>
      <c r="E5324" s="32">
        <v>0.10901168374016587</v>
      </c>
      <c r="F5324">
        <v>0</v>
      </c>
      <c r="G5324">
        <f>(D5324*Ergebnis!$C$2*Ergebnis!$C$6)</f>
        <v>2.6662330977710962</v>
      </c>
      <c r="H5324">
        <f>Ergebnis!$C$3/1000*Eigenverbrauch!E5324</f>
        <v>0.32703505122049759</v>
      </c>
      <c r="I5324">
        <f>Ergebnis!$C$4/1000*Eigenverbrauch!F5324</f>
        <v>0</v>
      </c>
      <c r="J5324">
        <f t="shared" si="249"/>
        <v>0.27797979353742291</v>
      </c>
      <c r="K5324">
        <f t="shared" si="250"/>
        <v>2.3882533042336731</v>
      </c>
      <c r="L5324">
        <f t="shared" si="251"/>
        <v>0</v>
      </c>
    </row>
    <row r="5325" spans="2:12" x14ac:dyDescent="0.35">
      <c r="B5325" s="30">
        <v>41130</v>
      </c>
      <c r="C5325" s="31" t="s">
        <v>70</v>
      </c>
      <c r="D5325" s="32">
        <v>2.3517264910538223E-4</v>
      </c>
      <c r="E5325" s="32">
        <v>0.11644647151839617</v>
      </c>
      <c r="F5325">
        <v>0</v>
      </c>
      <c r="G5325">
        <f>(D5325*Ergebnis!$C$2*Ergebnis!$C$6)</f>
        <v>1.5427325781313075</v>
      </c>
      <c r="H5325">
        <f>Ergebnis!$C$3/1000*Eigenverbrauch!E5325</f>
        <v>0.34933941455518852</v>
      </c>
      <c r="I5325">
        <f>Ergebnis!$C$4/1000*Eigenverbrauch!F5325</f>
        <v>0</v>
      </c>
      <c r="J5325">
        <f t="shared" si="249"/>
        <v>0.29693850237191022</v>
      </c>
      <c r="K5325">
        <f t="shared" si="250"/>
        <v>1.2457940757593973</v>
      </c>
      <c r="L5325">
        <f t="shared" si="251"/>
        <v>0</v>
      </c>
    </row>
    <row r="5326" spans="2:12" x14ac:dyDescent="0.35">
      <c r="B5326" s="30">
        <v>41130</v>
      </c>
      <c r="C5326" s="31" t="s">
        <v>71</v>
      </c>
      <c r="D5326" s="32">
        <v>7.593678562347315E-5</v>
      </c>
      <c r="E5326" s="32">
        <v>0.13281735756405599</v>
      </c>
      <c r="F5326">
        <v>0</v>
      </c>
      <c r="G5326">
        <f>(D5326*Ergebnis!$C$2*Ergebnis!$C$6)</f>
        <v>0.49814531368998388</v>
      </c>
      <c r="H5326">
        <f>Ergebnis!$C$3/1000*Eigenverbrauch!E5326</f>
        <v>0.39845207269216798</v>
      </c>
      <c r="I5326">
        <f>Ergebnis!$C$4/1000*Eigenverbrauch!F5326</f>
        <v>0</v>
      </c>
      <c r="J5326">
        <f t="shared" si="249"/>
        <v>0.33868426178834277</v>
      </c>
      <c r="K5326">
        <f t="shared" si="250"/>
        <v>0.15946105190164112</v>
      </c>
      <c r="L5326">
        <f t="shared" si="251"/>
        <v>0</v>
      </c>
    </row>
    <row r="5327" spans="2:12" x14ac:dyDescent="0.35">
      <c r="B5327" s="30">
        <v>41130</v>
      </c>
      <c r="C5327" s="31" t="s">
        <v>72</v>
      </c>
      <c r="D5327" s="32">
        <v>4.3647875392993575E-6</v>
      </c>
      <c r="E5327" s="32">
        <v>0.13870609611315737</v>
      </c>
      <c r="F5327">
        <v>0</v>
      </c>
      <c r="G5327">
        <f>(D5327*Ergebnis!$C$2*Ergebnis!$C$6)</f>
        <v>2.8633006257803784E-2</v>
      </c>
      <c r="H5327">
        <f>Ergebnis!$C$3/1000*Eigenverbrauch!E5327</f>
        <v>0.41611828833947212</v>
      </c>
      <c r="I5327">
        <f>Ergebnis!$C$4/1000*Eigenverbrauch!F5327</f>
        <v>0</v>
      </c>
      <c r="J5327">
        <f t="shared" si="249"/>
        <v>2.4338055319133217E-2</v>
      </c>
      <c r="K5327">
        <f t="shared" si="250"/>
        <v>4.2949509386705671E-3</v>
      </c>
      <c r="L5327">
        <f t="shared" si="251"/>
        <v>0</v>
      </c>
    </row>
    <row r="5328" spans="2:12" x14ac:dyDescent="0.35">
      <c r="B5328" s="30">
        <v>41130</v>
      </c>
      <c r="C5328" s="31" t="s">
        <v>73</v>
      </c>
      <c r="D5328" s="32">
        <v>6.3105362013966608E-7</v>
      </c>
      <c r="E5328" s="32">
        <v>0.14634644350551015</v>
      </c>
      <c r="F5328">
        <v>0</v>
      </c>
      <c r="G5328">
        <f>(D5328*Ergebnis!$C$2*Ergebnis!$C$6)</f>
        <v>4.1397117481162095E-3</v>
      </c>
      <c r="H5328">
        <f>Ergebnis!$C$3/1000*Eigenverbrauch!E5328</f>
        <v>0.43903933051653043</v>
      </c>
      <c r="I5328">
        <f>Ergebnis!$C$4/1000*Eigenverbrauch!F5328</f>
        <v>0</v>
      </c>
      <c r="J5328">
        <f t="shared" si="249"/>
        <v>3.5187549858987778E-3</v>
      </c>
      <c r="K5328">
        <f t="shared" si="250"/>
        <v>6.2095676221743173E-4</v>
      </c>
      <c r="L5328">
        <f t="shared" si="251"/>
        <v>0</v>
      </c>
    </row>
    <row r="5329" spans="2:12" x14ac:dyDescent="0.35">
      <c r="B5329" s="30">
        <v>41130</v>
      </c>
      <c r="C5329" s="31" t="s">
        <v>74</v>
      </c>
      <c r="D5329" s="32">
        <v>0</v>
      </c>
      <c r="E5329" s="32">
        <v>0.14327986092292191</v>
      </c>
      <c r="F5329">
        <v>0</v>
      </c>
      <c r="G5329">
        <f>(D5329*Ergebnis!$C$2*Ergebnis!$C$6)</f>
        <v>0</v>
      </c>
      <c r="H5329">
        <f>Ergebnis!$C$3/1000*Eigenverbrauch!E5329</f>
        <v>0.42983958276876577</v>
      </c>
      <c r="I5329">
        <f>Ergebnis!$C$4/1000*Eigenverbrauch!F5329</f>
        <v>0</v>
      </c>
      <c r="J5329">
        <f t="shared" si="249"/>
        <v>0</v>
      </c>
      <c r="K5329">
        <f t="shared" si="250"/>
        <v>0</v>
      </c>
      <c r="L5329">
        <f t="shared" si="251"/>
        <v>0</v>
      </c>
    </row>
    <row r="5330" spans="2:12" x14ac:dyDescent="0.35">
      <c r="B5330" s="30">
        <v>41130</v>
      </c>
      <c r="C5330" s="31" t="s">
        <v>75</v>
      </c>
      <c r="D5330" s="32">
        <v>0</v>
      </c>
      <c r="E5330" s="32">
        <v>0.12506211812177023</v>
      </c>
      <c r="F5330">
        <v>0</v>
      </c>
      <c r="G5330">
        <f>(D5330*Ergebnis!$C$2*Ergebnis!$C$6)</f>
        <v>0</v>
      </c>
      <c r="H5330">
        <f>Ergebnis!$C$3/1000*Eigenverbrauch!E5330</f>
        <v>0.37518635436531067</v>
      </c>
      <c r="I5330">
        <f>Ergebnis!$C$4/1000*Eigenverbrauch!F5330</f>
        <v>0</v>
      </c>
      <c r="J5330">
        <f t="shared" si="249"/>
        <v>0</v>
      </c>
      <c r="K5330">
        <f t="shared" si="250"/>
        <v>0</v>
      </c>
      <c r="L5330">
        <f t="shared" si="251"/>
        <v>0</v>
      </c>
    </row>
    <row r="5331" spans="2:12" x14ac:dyDescent="0.35">
      <c r="B5331" s="30">
        <v>41130</v>
      </c>
      <c r="C5331" s="31" t="s">
        <v>76</v>
      </c>
      <c r="D5331" s="32">
        <v>0</v>
      </c>
      <c r="E5331" s="32">
        <v>9.8434261738431186E-2</v>
      </c>
      <c r="F5331">
        <v>0</v>
      </c>
      <c r="G5331">
        <f>(D5331*Ergebnis!$C$2*Ergebnis!$C$6)</f>
        <v>0</v>
      </c>
      <c r="H5331">
        <f>Ergebnis!$C$3/1000*Eigenverbrauch!E5331</f>
        <v>0.29530278521529357</v>
      </c>
      <c r="I5331">
        <f>Ergebnis!$C$4/1000*Eigenverbrauch!F5331</f>
        <v>0</v>
      </c>
      <c r="J5331">
        <f t="shared" si="249"/>
        <v>0</v>
      </c>
      <c r="K5331">
        <f t="shared" si="250"/>
        <v>0</v>
      </c>
      <c r="L5331">
        <f t="shared" si="251"/>
        <v>0</v>
      </c>
    </row>
    <row r="5332" spans="2:12" x14ac:dyDescent="0.35">
      <c r="B5332" s="30">
        <v>41131</v>
      </c>
      <c r="C5332" s="31" t="s">
        <v>53</v>
      </c>
      <c r="D5332" s="32">
        <v>0</v>
      </c>
      <c r="E5332" s="32">
        <v>7.9927681825913893E-2</v>
      </c>
      <c r="F5332">
        <v>0</v>
      </c>
      <c r="G5332">
        <f>(D5332*Ergebnis!$C$2*Ergebnis!$C$6)</f>
        <v>0</v>
      </c>
      <c r="H5332">
        <f>Ergebnis!$C$3/1000*Eigenverbrauch!E5332</f>
        <v>0.23978304547774168</v>
      </c>
      <c r="I5332">
        <f>Ergebnis!$C$4/1000*Eigenverbrauch!F5332</f>
        <v>0</v>
      </c>
      <c r="J5332">
        <f t="shared" si="249"/>
        <v>0</v>
      </c>
      <c r="K5332">
        <f t="shared" si="250"/>
        <v>0</v>
      </c>
      <c r="L5332">
        <f t="shared" si="251"/>
        <v>0</v>
      </c>
    </row>
    <row r="5333" spans="2:12" x14ac:dyDescent="0.35">
      <c r="B5333" s="30">
        <v>41131</v>
      </c>
      <c r="C5333" s="31" t="s">
        <v>54</v>
      </c>
      <c r="D5333" s="32">
        <v>0</v>
      </c>
      <c r="E5333" s="32">
        <v>6.9220163308359409E-2</v>
      </c>
      <c r="F5333">
        <v>0</v>
      </c>
      <c r="G5333">
        <f>(D5333*Ergebnis!$C$2*Ergebnis!$C$6)</f>
        <v>0</v>
      </c>
      <c r="H5333">
        <f>Ergebnis!$C$3/1000*Eigenverbrauch!E5333</f>
        <v>0.20766048992507824</v>
      </c>
      <c r="I5333">
        <f>Ergebnis!$C$4/1000*Eigenverbrauch!F5333</f>
        <v>0</v>
      </c>
      <c r="J5333">
        <f t="shared" si="249"/>
        <v>0</v>
      </c>
      <c r="K5333">
        <f t="shared" si="250"/>
        <v>0</v>
      </c>
      <c r="L5333">
        <f t="shared" si="251"/>
        <v>0</v>
      </c>
    </row>
    <row r="5334" spans="2:12" x14ac:dyDescent="0.35">
      <c r="B5334" s="30">
        <v>41131</v>
      </c>
      <c r="C5334" s="31" t="s">
        <v>55</v>
      </c>
      <c r="D5334" s="32">
        <v>0</v>
      </c>
      <c r="E5334" s="32">
        <v>6.5537877174100201E-2</v>
      </c>
      <c r="F5334">
        <v>0</v>
      </c>
      <c r="G5334">
        <f>(D5334*Ergebnis!$C$2*Ergebnis!$C$6)</f>
        <v>0</v>
      </c>
      <c r="H5334">
        <f>Ergebnis!$C$3/1000*Eigenverbrauch!E5334</f>
        <v>0.1966136315223006</v>
      </c>
      <c r="I5334">
        <f>Ergebnis!$C$4/1000*Eigenverbrauch!F5334</f>
        <v>0</v>
      </c>
      <c r="J5334">
        <f t="shared" si="249"/>
        <v>0</v>
      </c>
      <c r="K5334">
        <f t="shared" si="250"/>
        <v>0</v>
      </c>
      <c r="L5334">
        <f t="shared" si="251"/>
        <v>0</v>
      </c>
    </row>
    <row r="5335" spans="2:12" x14ac:dyDescent="0.35">
      <c r="B5335" s="30">
        <v>41131</v>
      </c>
      <c r="C5335" s="31" t="s">
        <v>56</v>
      </c>
      <c r="D5335" s="32">
        <v>0</v>
      </c>
      <c r="E5335" s="32">
        <v>6.5494202510669716E-2</v>
      </c>
      <c r="F5335">
        <v>0</v>
      </c>
      <c r="G5335">
        <f>(D5335*Ergebnis!$C$2*Ergebnis!$C$6)</f>
        <v>0</v>
      </c>
      <c r="H5335">
        <f>Ergebnis!$C$3/1000*Eigenverbrauch!E5335</f>
        <v>0.19648260753200913</v>
      </c>
      <c r="I5335">
        <f>Ergebnis!$C$4/1000*Eigenverbrauch!F5335</f>
        <v>0</v>
      </c>
      <c r="J5335">
        <f t="shared" si="249"/>
        <v>0</v>
      </c>
      <c r="K5335">
        <f t="shared" si="250"/>
        <v>0</v>
      </c>
      <c r="L5335">
        <f t="shared" si="251"/>
        <v>0</v>
      </c>
    </row>
    <row r="5336" spans="2:12" x14ac:dyDescent="0.35">
      <c r="B5336" s="30">
        <v>41131</v>
      </c>
      <c r="C5336" s="31" t="s">
        <v>57</v>
      </c>
      <c r="D5336" s="32">
        <v>0</v>
      </c>
      <c r="E5336" s="32">
        <v>7.1075121591043566E-2</v>
      </c>
      <c r="F5336">
        <v>0</v>
      </c>
      <c r="G5336">
        <f>(D5336*Ergebnis!$C$2*Ergebnis!$C$6)</f>
        <v>0</v>
      </c>
      <c r="H5336">
        <f>Ergebnis!$C$3/1000*Eigenverbrauch!E5336</f>
        <v>0.2132253647731307</v>
      </c>
      <c r="I5336">
        <f>Ergebnis!$C$4/1000*Eigenverbrauch!F5336</f>
        <v>0</v>
      </c>
      <c r="J5336">
        <f t="shared" si="249"/>
        <v>0</v>
      </c>
      <c r="K5336">
        <f t="shared" si="250"/>
        <v>0</v>
      </c>
      <c r="L5336">
        <f t="shared" si="251"/>
        <v>0</v>
      </c>
    </row>
    <row r="5337" spans="2:12" x14ac:dyDescent="0.35">
      <c r="B5337" s="30">
        <v>41131</v>
      </c>
      <c r="C5337" s="31" t="s">
        <v>58</v>
      </c>
      <c r="D5337" s="32">
        <v>0</v>
      </c>
      <c r="E5337" s="32">
        <v>8.332939864235496E-2</v>
      </c>
      <c r="F5337">
        <v>0</v>
      </c>
      <c r="G5337">
        <f>(D5337*Ergebnis!$C$2*Ergebnis!$C$6)</f>
        <v>0</v>
      </c>
      <c r="H5337">
        <f>Ergebnis!$C$3/1000*Eigenverbrauch!E5337</f>
        <v>0.24998819592706489</v>
      </c>
      <c r="I5337">
        <f>Ergebnis!$C$4/1000*Eigenverbrauch!F5337</f>
        <v>0</v>
      </c>
      <c r="J5337">
        <f t="shared" si="249"/>
        <v>0</v>
      </c>
      <c r="K5337">
        <f t="shared" si="250"/>
        <v>0</v>
      </c>
      <c r="L5337">
        <f t="shared" si="251"/>
        <v>0</v>
      </c>
    </row>
    <row r="5338" spans="2:12" x14ac:dyDescent="0.35">
      <c r="B5338" s="30">
        <v>41131</v>
      </c>
      <c r="C5338" s="31" t="s">
        <v>59</v>
      </c>
      <c r="D5338" s="32">
        <v>3.5628235637051982E-6</v>
      </c>
      <c r="E5338" s="32">
        <v>0.10251668683899223</v>
      </c>
      <c r="F5338">
        <v>0</v>
      </c>
      <c r="G5338">
        <f>(D5338*Ergebnis!$C$2*Ergebnis!$C$6)</f>
        <v>2.33721225779061E-2</v>
      </c>
      <c r="H5338">
        <f>Ergebnis!$C$3/1000*Eigenverbrauch!E5338</f>
        <v>0.3075500605169767</v>
      </c>
      <c r="I5338">
        <f>Ergebnis!$C$4/1000*Eigenverbrauch!F5338</f>
        <v>0</v>
      </c>
      <c r="J5338">
        <f t="shared" si="249"/>
        <v>1.9866304191220183E-2</v>
      </c>
      <c r="K5338">
        <f t="shared" si="250"/>
        <v>3.5058183866859167E-3</v>
      </c>
      <c r="L5338">
        <f t="shared" si="251"/>
        <v>0</v>
      </c>
    </row>
    <row r="5339" spans="2:12" x14ac:dyDescent="0.35">
      <c r="B5339" s="30">
        <v>41131</v>
      </c>
      <c r="C5339" s="31" t="s">
        <v>60</v>
      </c>
      <c r="D5339" s="32">
        <v>3.2407232784255769E-5</v>
      </c>
      <c r="E5339" s="32">
        <v>0.11426954118242071</v>
      </c>
      <c r="F5339">
        <v>0</v>
      </c>
      <c r="G5339">
        <f>(D5339*Ergebnis!$C$2*Ergebnis!$C$6)</f>
        <v>0.21259144706471783</v>
      </c>
      <c r="H5339">
        <f>Ergebnis!$C$3/1000*Eigenverbrauch!E5339</f>
        <v>0.3428086235472621</v>
      </c>
      <c r="I5339">
        <f>Ergebnis!$C$4/1000*Eigenverbrauch!F5339</f>
        <v>0</v>
      </c>
      <c r="J5339">
        <f t="shared" si="249"/>
        <v>0.18070273000501016</v>
      </c>
      <c r="K5339">
        <f t="shared" si="250"/>
        <v>3.1888717059707666E-2</v>
      </c>
      <c r="L5339">
        <f t="shared" si="251"/>
        <v>0</v>
      </c>
    </row>
    <row r="5340" spans="2:12" x14ac:dyDescent="0.35">
      <c r="B5340" s="30">
        <v>41131</v>
      </c>
      <c r="C5340" s="31" t="s">
        <v>61</v>
      </c>
      <c r="D5340" s="32">
        <v>7.205843524969812E-5</v>
      </c>
      <c r="E5340" s="32">
        <v>0.11904257329986075</v>
      </c>
      <c r="F5340">
        <v>0</v>
      </c>
      <c r="G5340">
        <f>(D5340*Ergebnis!$C$2*Ergebnis!$C$6)</f>
        <v>0.47270333523801966</v>
      </c>
      <c r="H5340">
        <f>Ergebnis!$C$3/1000*Eigenverbrauch!E5340</f>
        <v>0.35712771989958225</v>
      </c>
      <c r="I5340">
        <f>Ergebnis!$C$4/1000*Eigenverbrauch!F5340</f>
        <v>0</v>
      </c>
      <c r="J5340">
        <f t="shared" si="249"/>
        <v>0.30355856191464492</v>
      </c>
      <c r="K5340">
        <f t="shared" si="250"/>
        <v>0.16914477332337474</v>
      </c>
      <c r="L5340">
        <f t="shared" si="251"/>
        <v>0</v>
      </c>
    </row>
    <row r="5341" spans="2:12" x14ac:dyDescent="0.35">
      <c r="B5341" s="30">
        <v>41131</v>
      </c>
      <c r="C5341" s="31" t="s">
        <v>62</v>
      </c>
      <c r="D5341" s="32">
        <v>1.7016097928057705E-4</v>
      </c>
      <c r="E5341" s="32">
        <v>0.11603649675528288</v>
      </c>
      <c r="F5341">
        <v>0</v>
      </c>
      <c r="G5341">
        <f>(D5341*Ergebnis!$C$2*Ergebnis!$C$6)</f>
        <v>1.1162560240805854</v>
      </c>
      <c r="H5341">
        <f>Ergebnis!$C$3/1000*Eigenverbrauch!E5341</f>
        <v>0.34810949026584864</v>
      </c>
      <c r="I5341">
        <f>Ergebnis!$C$4/1000*Eigenverbrauch!F5341</f>
        <v>0</v>
      </c>
      <c r="J5341">
        <f t="shared" si="249"/>
        <v>0.29589306672597132</v>
      </c>
      <c r="K5341">
        <f t="shared" si="250"/>
        <v>0.82036295735461406</v>
      </c>
      <c r="L5341">
        <f t="shared" si="251"/>
        <v>0</v>
      </c>
    </row>
    <row r="5342" spans="2:12" x14ac:dyDescent="0.35">
      <c r="B5342" s="30">
        <v>41131</v>
      </c>
      <c r="C5342" s="31" t="s">
        <v>63</v>
      </c>
      <c r="D5342" s="32">
        <v>1.6695312337820041E-4</v>
      </c>
      <c r="E5342" s="32">
        <v>0.11392920322783533</v>
      </c>
      <c r="F5342">
        <v>0</v>
      </c>
      <c r="G5342">
        <f>(D5342*Ergebnis!$C$2*Ergebnis!$C$6)</f>
        <v>1.0952124893609947</v>
      </c>
      <c r="H5342">
        <f>Ergebnis!$C$3/1000*Eigenverbrauch!E5342</f>
        <v>0.34178760968350597</v>
      </c>
      <c r="I5342">
        <f>Ergebnis!$C$4/1000*Eigenverbrauch!F5342</f>
        <v>0</v>
      </c>
      <c r="J5342">
        <f t="shared" si="249"/>
        <v>0.29051946823098007</v>
      </c>
      <c r="K5342">
        <f t="shared" si="250"/>
        <v>0.80469302113001462</v>
      </c>
      <c r="L5342">
        <f t="shared" si="251"/>
        <v>0</v>
      </c>
    </row>
    <row r="5343" spans="2:12" x14ac:dyDescent="0.35">
      <c r="B5343" s="30">
        <v>41131</v>
      </c>
      <c r="C5343" s="31" t="s">
        <v>64</v>
      </c>
      <c r="D5343" s="32">
        <v>2.8095033046634718E-4</v>
      </c>
      <c r="E5343" s="32">
        <v>0.11807007322616038</v>
      </c>
      <c r="F5343">
        <v>0</v>
      </c>
      <c r="G5343">
        <f>(D5343*Ergebnis!$C$2*Ergebnis!$C$6)</f>
        <v>1.8430341678592375</v>
      </c>
      <c r="H5343">
        <f>Ergebnis!$C$3/1000*Eigenverbrauch!E5343</f>
        <v>0.35421021967848115</v>
      </c>
      <c r="I5343">
        <f>Ergebnis!$C$4/1000*Eigenverbrauch!F5343</f>
        <v>0</v>
      </c>
      <c r="J5343">
        <f t="shared" si="249"/>
        <v>0.30107868672670896</v>
      </c>
      <c r="K5343">
        <f t="shared" si="250"/>
        <v>1.5419554811325284</v>
      </c>
      <c r="L5343">
        <f t="shared" si="251"/>
        <v>0</v>
      </c>
    </row>
    <row r="5344" spans="2:12" x14ac:dyDescent="0.35">
      <c r="B5344" s="30">
        <v>41131</v>
      </c>
      <c r="C5344" s="31" t="s">
        <v>65</v>
      </c>
      <c r="D5344" s="32">
        <v>5.5764104899675164E-4</v>
      </c>
      <c r="E5344" s="32">
        <v>0.12375659041111427</v>
      </c>
      <c r="F5344">
        <v>0</v>
      </c>
      <c r="G5344">
        <f>(D5344*Ergebnis!$C$2*Ergebnis!$C$6)</f>
        <v>3.6581252814186906</v>
      </c>
      <c r="H5344">
        <f>Ergebnis!$C$3/1000*Eigenverbrauch!E5344</f>
        <v>0.37126977123334282</v>
      </c>
      <c r="I5344">
        <f>Ergebnis!$C$4/1000*Eigenverbrauch!F5344</f>
        <v>0</v>
      </c>
      <c r="J5344">
        <f t="shared" si="249"/>
        <v>0.3155793055483414</v>
      </c>
      <c r="K5344">
        <f t="shared" si="250"/>
        <v>3.3425459758703493</v>
      </c>
      <c r="L5344">
        <f t="shared" si="251"/>
        <v>0</v>
      </c>
    </row>
    <row r="5345" spans="2:12" x14ac:dyDescent="0.35">
      <c r="B5345" s="30">
        <v>41131</v>
      </c>
      <c r="C5345" s="31" t="s">
        <v>66</v>
      </c>
      <c r="D5345" s="32">
        <v>5.9248046760862906E-4</v>
      </c>
      <c r="E5345" s="32">
        <v>0.12177561738195655</v>
      </c>
      <c r="F5345">
        <v>0</v>
      </c>
      <c r="G5345">
        <f>(D5345*Ergebnis!$C$2*Ergebnis!$C$6)</f>
        <v>3.8866718675126064</v>
      </c>
      <c r="H5345">
        <f>Ergebnis!$C$3/1000*Eigenverbrauch!E5345</f>
        <v>0.36532685214586968</v>
      </c>
      <c r="I5345">
        <f>Ergebnis!$C$4/1000*Eigenverbrauch!F5345</f>
        <v>0</v>
      </c>
      <c r="J5345">
        <f t="shared" si="249"/>
        <v>0.31052782432398923</v>
      </c>
      <c r="K5345">
        <f t="shared" si="250"/>
        <v>3.5761440431886173</v>
      </c>
      <c r="L5345">
        <f t="shared" si="251"/>
        <v>0</v>
      </c>
    </row>
    <row r="5346" spans="2:12" x14ac:dyDescent="0.35">
      <c r="B5346" s="30">
        <v>41131</v>
      </c>
      <c r="C5346" s="31" t="s">
        <v>67</v>
      </c>
      <c r="D5346" s="32">
        <v>5.922175286002375E-4</v>
      </c>
      <c r="E5346" s="32">
        <v>0.11520360115594024</v>
      </c>
      <c r="F5346">
        <v>0</v>
      </c>
      <c r="G5346">
        <f>(D5346*Ergebnis!$C$2*Ergebnis!$C$6)</f>
        <v>3.8849469876175582</v>
      </c>
      <c r="H5346">
        <f>Ergebnis!$C$3/1000*Eigenverbrauch!E5346</f>
        <v>0.34561080346782069</v>
      </c>
      <c r="I5346">
        <f>Ergebnis!$C$4/1000*Eigenverbrauch!F5346</f>
        <v>0</v>
      </c>
      <c r="J5346">
        <f t="shared" si="249"/>
        <v>0.29376918294764759</v>
      </c>
      <c r="K5346">
        <f t="shared" si="250"/>
        <v>3.5911778046699108</v>
      </c>
      <c r="L5346">
        <f t="shared" si="251"/>
        <v>0</v>
      </c>
    </row>
    <row r="5347" spans="2:12" x14ac:dyDescent="0.35">
      <c r="B5347" s="30">
        <v>41131</v>
      </c>
      <c r="C5347" s="31" t="s">
        <v>68</v>
      </c>
      <c r="D5347" s="32">
        <v>5.9137612377338456E-4</v>
      </c>
      <c r="E5347" s="32">
        <v>0.11057956805588094</v>
      </c>
      <c r="F5347">
        <v>0</v>
      </c>
      <c r="G5347">
        <f>(D5347*Ergebnis!$C$2*Ergebnis!$C$6)</f>
        <v>3.8794273719534029</v>
      </c>
      <c r="H5347">
        <f>Ergebnis!$C$3/1000*Eigenverbrauch!E5347</f>
        <v>0.33173870416764284</v>
      </c>
      <c r="I5347">
        <f>Ergebnis!$C$4/1000*Eigenverbrauch!F5347</f>
        <v>0</v>
      </c>
      <c r="J5347">
        <f t="shared" si="249"/>
        <v>0.28197789854249639</v>
      </c>
      <c r="K5347">
        <f t="shared" si="250"/>
        <v>3.5974494734109066</v>
      </c>
      <c r="L5347">
        <f t="shared" si="251"/>
        <v>0</v>
      </c>
    </row>
    <row r="5348" spans="2:12" x14ac:dyDescent="0.35">
      <c r="B5348" s="30">
        <v>41131</v>
      </c>
      <c r="C5348" s="31" t="s">
        <v>69</v>
      </c>
      <c r="D5348" s="32">
        <v>4.5002011286209936E-4</v>
      </c>
      <c r="E5348" s="32">
        <v>0.10901168374016587</v>
      </c>
      <c r="F5348">
        <v>0</v>
      </c>
      <c r="G5348">
        <f>(D5348*Ergebnis!$C$2*Ergebnis!$C$6)</f>
        <v>2.9521319403753719</v>
      </c>
      <c r="H5348">
        <f>Ergebnis!$C$3/1000*Eigenverbrauch!E5348</f>
        <v>0.32703505122049759</v>
      </c>
      <c r="I5348">
        <f>Ergebnis!$C$4/1000*Eigenverbrauch!F5348</f>
        <v>0</v>
      </c>
      <c r="J5348">
        <f t="shared" si="249"/>
        <v>0.27797979353742291</v>
      </c>
      <c r="K5348">
        <f t="shared" si="250"/>
        <v>2.6741521468379488</v>
      </c>
      <c r="L5348">
        <f t="shared" si="251"/>
        <v>0</v>
      </c>
    </row>
    <row r="5349" spans="2:12" x14ac:dyDescent="0.35">
      <c r="B5349" s="30">
        <v>41131</v>
      </c>
      <c r="C5349" s="31" t="s">
        <v>70</v>
      </c>
      <c r="D5349" s="32">
        <v>2.3797294954475199E-4</v>
      </c>
      <c r="E5349" s="32">
        <v>0.11644647151839617</v>
      </c>
      <c r="F5349">
        <v>0</v>
      </c>
      <c r="G5349">
        <f>(D5349*Ergebnis!$C$2*Ergebnis!$C$6)</f>
        <v>1.561102549013573</v>
      </c>
      <c r="H5349">
        <f>Ergebnis!$C$3/1000*Eigenverbrauch!E5349</f>
        <v>0.34933941455518852</v>
      </c>
      <c r="I5349">
        <f>Ergebnis!$C$4/1000*Eigenverbrauch!F5349</f>
        <v>0</v>
      </c>
      <c r="J5349">
        <f t="shared" si="249"/>
        <v>0.29693850237191022</v>
      </c>
      <c r="K5349">
        <f t="shared" si="250"/>
        <v>1.2641640466416628</v>
      </c>
      <c r="L5349">
        <f t="shared" si="251"/>
        <v>0</v>
      </c>
    </row>
    <row r="5350" spans="2:12" x14ac:dyDescent="0.35">
      <c r="B5350" s="30">
        <v>41131</v>
      </c>
      <c r="C5350" s="31" t="s">
        <v>71</v>
      </c>
      <c r="D5350" s="32">
        <v>8.5100210065917889E-5</v>
      </c>
      <c r="E5350" s="32">
        <v>0.13281735756405599</v>
      </c>
      <c r="F5350">
        <v>0</v>
      </c>
      <c r="G5350">
        <f>(D5350*Ergebnis!$C$2*Ergebnis!$C$6)</f>
        <v>0.55825737803242137</v>
      </c>
      <c r="H5350">
        <f>Ergebnis!$C$3/1000*Eigenverbrauch!E5350</f>
        <v>0.39845207269216798</v>
      </c>
      <c r="I5350">
        <f>Ergebnis!$C$4/1000*Eigenverbrauch!F5350</f>
        <v>0</v>
      </c>
      <c r="J5350">
        <f t="shared" si="249"/>
        <v>0.33868426178834277</v>
      </c>
      <c r="K5350">
        <f t="shared" si="250"/>
        <v>0.2195731162440786</v>
      </c>
      <c r="L5350">
        <f t="shared" si="251"/>
        <v>0</v>
      </c>
    </row>
    <row r="5351" spans="2:12" x14ac:dyDescent="0.35">
      <c r="B5351" s="30">
        <v>41131</v>
      </c>
      <c r="C5351" s="31" t="s">
        <v>72</v>
      </c>
      <c r="D5351" s="32">
        <v>3.9546026862085741E-5</v>
      </c>
      <c r="E5351" s="32">
        <v>0.13870609611315737</v>
      </c>
      <c r="F5351">
        <v>0</v>
      </c>
      <c r="G5351">
        <f>(D5351*Ergebnis!$C$2*Ergebnis!$C$6)</f>
        <v>0.25942193621528248</v>
      </c>
      <c r="H5351">
        <f>Ergebnis!$C$3/1000*Eigenverbrauch!E5351</f>
        <v>0.41611828833947212</v>
      </c>
      <c r="I5351">
        <f>Ergebnis!$C$4/1000*Eigenverbrauch!F5351</f>
        <v>0</v>
      </c>
      <c r="J5351">
        <f t="shared" si="249"/>
        <v>0.22050864578299009</v>
      </c>
      <c r="K5351">
        <f t="shared" si="250"/>
        <v>3.8913290432292386E-2</v>
      </c>
      <c r="L5351">
        <f t="shared" si="251"/>
        <v>0</v>
      </c>
    </row>
    <row r="5352" spans="2:12" x14ac:dyDescent="0.35">
      <c r="B5352" s="30">
        <v>41131</v>
      </c>
      <c r="C5352" s="31" t="s">
        <v>73</v>
      </c>
      <c r="D5352" s="32">
        <v>6.4551526560120014E-6</v>
      </c>
      <c r="E5352" s="32">
        <v>0.14634644350551015</v>
      </c>
      <c r="F5352">
        <v>0</v>
      </c>
      <c r="G5352">
        <f>(D5352*Ergebnis!$C$2*Ergebnis!$C$6)</f>
        <v>4.2345801423438731E-2</v>
      </c>
      <c r="H5352">
        <f>Ergebnis!$C$3/1000*Eigenverbrauch!E5352</f>
        <v>0.43903933051653043</v>
      </c>
      <c r="I5352">
        <f>Ergebnis!$C$4/1000*Eigenverbrauch!F5352</f>
        <v>0</v>
      </c>
      <c r="J5352">
        <f t="shared" si="249"/>
        <v>3.5993931209922919E-2</v>
      </c>
      <c r="K5352">
        <f t="shared" si="250"/>
        <v>6.3518702135158117E-3</v>
      </c>
      <c r="L5352">
        <f t="shared" si="251"/>
        <v>0</v>
      </c>
    </row>
    <row r="5353" spans="2:12" x14ac:dyDescent="0.35">
      <c r="B5353" s="30">
        <v>41131</v>
      </c>
      <c r="C5353" s="31" t="s">
        <v>74</v>
      </c>
      <c r="D5353" s="32">
        <v>0</v>
      </c>
      <c r="E5353" s="32">
        <v>0.14327986092292191</v>
      </c>
      <c r="F5353">
        <v>0</v>
      </c>
      <c r="G5353">
        <f>(D5353*Ergebnis!$C$2*Ergebnis!$C$6)</f>
        <v>0</v>
      </c>
      <c r="H5353">
        <f>Ergebnis!$C$3/1000*Eigenverbrauch!E5353</f>
        <v>0.42983958276876577</v>
      </c>
      <c r="I5353">
        <f>Ergebnis!$C$4/1000*Eigenverbrauch!F5353</f>
        <v>0</v>
      </c>
      <c r="J5353">
        <f t="shared" si="249"/>
        <v>0</v>
      </c>
      <c r="K5353">
        <f t="shared" si="250"/>
        <v>0</v>
      </c>
      <c r="L5353">
        <f t="shared" si="251"/>
        <v>0</v>
      </c>
    </row>
    <row r="5354" spans="2:12" x14ac:dyDescent="0.35">
      <c r="B5354" s="30">
        <v>41131</v>
      </c>
      <c r="C5354" s="31" t="s">
        <v>75</v>
      </c>
      <c r="D5354" s="32">
        <v>0</v>
      </c>
      <c r="E5354" s="32">
        <v>0.12506211812177023</v>
      </c>
      <c r="F5354">
        <v>0</v>
      </c>
      <c r="G5354">
        <f>(D5354*Ergebnis!$C$2*Ergebnis!$C$6)</f>
        <v>0</v>
      </c>
      <c r="H5354">
        <f>Ergebnis!$C$3/1000*Eigenverbrauch!E5354</f>
        <v>0.37518635436531067</v>
      </c>
      <c r="I5354">
        <f>Ergebnis!$C$4/1000*Eigenverbrauch!F5354</f>
        <v>0</v>
      </c>
      <c r="J5354">
        <f t="shared" si="249"/>
        <v>0</v>
      </c>
      <c r="K5354">
        <f t="shared" si="250"/>
        <v>0</v>
      </c>
      <c r="L5354">
        <f t="shared" si="251"/>
        <v>0</v>
      </c>
    </row>
    <row r="5355" spans="2:12" x14ac:dyDescent="0.35">
      <c r="B5355" s="30">
        <v>41131</v>
      </c>
      <c r="C5355" s="31" t="s">
        <v>76</v>
      </c>
      <c r="D5355" s="32">
        <v>0</v>
      </c>
      <c r="E5355" s="32">
        <v>9.8434261738431186E-2</v>
      </c>
      <c r="F5355">
        <v>0</v>
      </c>
      <c r="G5355">
        <f>(D5355*Ergebnis!$C$2*Ergebnis!$C$6)</f>
        <v>0</v>
      </c>
      <c r="H5355">
        <f>Ergebnis!$C$3/1000*Eigenverbrauch!E5355</f>
        <v>0.29530278521529357</v>
      </c>
      <c r="I5355">
        <f>Ergebnis!$C$4/1000*Eigenverbrauch!F5355</f>
        <v>0</v>
      </c>
      <c r="J5355">
        <f t="shared" si="249"/>
        <v>0</v>
      </c>
      <c r="K5355">
        <f t="shared" si="250"/>
        <v>0</v>
      </c>
      <c r="L5355">
        <f t="shared" si="251"/>
        <v>0</v>
      </c>
    </row>
    <row r="5356" spans="2:12" x14ac:dyDescent="0.35">
      <c r="B5356" s="30">
        <v>41132</v>
      </c>
      <c r="C5356" s="31" t="s">
        <v>53</v>
      </c>
      <c r="D5356" s="32">
        <v>0</v>
      </c>
      <c r="E5356" s="32">
        <v>7.7564920069687487E-2</v>
      </c>
      <c r="F5356">
        <v>0</v>
      </c>
      <c r="G5356">
        <f>(D5356*Ergebnis!$C$2*Ergebnis!$C$6)</f>
        <v>0</v>
      </c>
      <c r="H5356">
        <f>Ergebnis!$C$3/1000*Eigenverbrauch!E5356</f>
        <v>0.23269476020906246</v>
      </c>
      <c r="I5356">
        <f>Ergebnis!$C$4/1000*Eigenverbrauch!F5356</f>
        <v>0</v>
      </c>
      <c r="J5356">
        <f t="shared" si="249"/>
        <v>0</v>
      </c>
      <c r="K5356">
        <f t="shared" si="250"/>
        <v>0</v>
      </c>
      <c r="L5356">
        <f t="shared" si="251"/>
        <v>0</v>
      </c>
    </row>
    <row r="5357" spans="2:12" x14ac:dyDescent="0.35">
      <c r="B5357" s="30">
        <v>41132</v>
      </c>
      <c r="C5357" s="31" t="s">
        <v>54</v>
      </c>
      <c r="D5357" s="32">
        <v>0</v>
      </c>
      <c r="E5357" s="32">
        <v>7.0652547562002788E-2</v>
      </c>
      <c r="F5357">
        <v>0</v>
      </c>
      <c r="G5357">
        <f>(D5357*Ergebnis!$C$2*Ergebnis!$C$6)</f>
        <v>0</v>
      </c>
      <c r="H5357">
        <f>Ergebnis!$C$3/1000*Eigenverbrauch!E5357</f>
        <v>0.21195764268600836</v>
      </c>
      <c r="I5357">
        <f>Ergebnis!$C$4/1000*Eigenverbrauch!F5357</f>
        <v>0</v>
      </c>
      <c r="J5357">
        <f t="shared" si="249"/>
        <v>0</v>
      </c>
      <c r="K5357">
        <f t="shared" si="250"/>
        <v>0</v>
      </c>
      <c r="L5357">
        <f t="shared" si="251"/>
        <v>0</v>
      </c>
    </row>
    <row r="5358" spans="2:12" x14ac:dyDescent="0.35">
      <c r="B5358" s="30">
        <v>41132</v>
      </c>
      <c r="C5358" s="31" t="s">
        <v>55</v>
      </c>
      <c r="D5358" s="32">
        <v>0</v>
      </c>
      <c r="E5358" s="32">
        <v>6.8412342905065524E-2</v>
      </c>
      <c r="F5358">
        <v>0</v>
      </c>
      <c r="G5358">
        <f>(D5358*Ergebnis!$C$2*Ergebnis!$C$6)</f>
        <v>0</v>
      </c>
      <c r="H5358">
        <f>Ergebnis!$C$3/1000*Eigenverbrauch!E5358</f>
        <v>0.20523702871519656</v>
      </c>
      <c r="I5358">
        <f>Ergebnis!$C$4/1000*Eigenverbrauch!F5358</f>
        <v>0</v>
      </c>
      <c r="J5358">
        <f t="shared" si="249"/>
        <v>0</v>
      </c>
      <c r="K5358">
        <f t="shared" si="250"/>
        <v>0</v>
      </c>
      <c r="L5358">
        <f t="shared" si="251"/>
        <v>0</v>
      </c>
    </row>
    <row r="5359" spans="2:12" x14ac:dyDescent="0.35">
      <c r="B5359" s="30">
        <v>41132</v>
      </c>
      <c r="C5359" s="31" t="s">
        <v>56</v>
      </c>
      <c r="D5359" s="32">
        <v>0</v>
      </c>
      <c r="E5359" s="32">
        <v>6.8349441089423632E-2</v>
      </c>
      <c r="F5359">
        <v>0</v>
      </c>
      <c r="G5359">
        <f>(D5359*Ergebnis!$C$2*Ergebnis!$C$6)</f>
        <v>0</v>
      </c>
      <c r="H5359">
        <f>Ergebnis!$C$3/1000*Eigenverbrauch!E5359</f>
        <v>0.20504832326827088</v>
      </c>
      <c r="I5359">
        <f>Ergebnis!$C$4/1000*Eigenverbrauch!F5359</f>
        <v>0</v>
      </c>
      <c r="J5359">
        <f t="shared" si="249"/>
        <v>0</v>
      </c>
      <c r="K5359">
        <f t="shared" si="250"/>
        <v>0</v>
      </c>
      <c r="L5359">
        <f t="shared" si="251"/>
        <v>0</v>
      </c>
    </row>
    <row r="5360" spans="2:12" x14ac:dyDescent="0.35">
      <c r="B5360" s="30">
        <v>41132</v>
      </c>
      <c r="C5360" s="31" t="s">
        <v>57</v>
      </c>
      <c r="D5360" s="32">
        <v>0</v>
      </c>
      <c r="E5360" s="32">
        <v>7.0883291415507518E-2</v>
      </c>
      <c r="F5360">
        <v>0</v>
      </c>
      <c r="G5360">
        <f>(D5360*Ergebnis!$C$2*Ergebnis!$C$6)</f>
        <v>0</v>
      </c>
      <c r="H5360">
        <f>Ergebnis!$C$3/1000*Eigenverbrauch!E5360</f>
        <v>0.21264987424652254</v>
      </c>
      <c r="I5360">
        <f>Ergebnis!$C$4/1000*Eigenverbrauch!F5360</f>
        <v>0</v>
      </c>
      <c r="J5360">
        <f t="shared" si="249"/>
        <v>0</v>
      </c>
      <c r="K5360">
        <f t="shared" si="250"/>
        <v>0</v>
      </c>
      <c r="L5360">
        <f t="shared" si="251"/>
        <v>0</v>
      </c>
    </row>
    <row r="5361" spans="2:12" x14ac:dyDescent="0.35">
      <c r="B5361" s="30">
        <v>41132</v>
      </c>
      <c r="C5361" s="31" t="s">
        <v>58</v>
      </c>
      <c r="D5361" s="32">
        <v>0</v>
      </c>
      <c r="E5361" s="32">
        <v>8.1205294495551472E-2</v>
      </c>
      <c r="F5361">
        <v>0</v>
      </c>
      <c r="G5361">
        <f>(D5361*Ergebnis!$C$2*Ergebnis!$C$6)</f>
        <v>0</v>
      </c>
      <c r="H5361">
        <f>Ergebnis!$C$3/1000*Eigenverbrauch!E5361</f>
        <v>0.24361588348665442</v>
      </c>
      <c r="I5361">
        <f>Ergebnis!$C$4/1000*Eigenverbrauch!F5361</f>
        <v>0</v>
      </c>
      <c r="J5361">
        <f t="shared" si="249"/>
        <v>0</v>
      </c>
      <c r="K5361">
        <f t="shared" si="250"/>
        <v>0</v>
      </c>
      <c r="L5361">
        <f t="shared" si="251"/>
        <v>0</v>
      </c>
    </row>
    <row r="5362" spans="2:12" x14ac:dyDescent="0.35">
      <c r="B5362" s="30">
        <v>41132</v>
      </c>
      <c r="C5362" s="31" t="s">
        <v>59</v>
      </c>
      <c r="D5362" s="32">
        <v>6.5734752097881883E-7</v>
      </c>
      <c r="E5362" s="32">
        <v>0.10125774464089202</v>
      </c>
      <c r="F5362">
        <v>0</v>
      </c>
      <c r="G5362">
        <f>(D5362*Ergebnis!$C$2*Ergebnis!$C$6)</f>
        <v>4.3121997376210511E-3</v>
      </c>
      <c r="H5362">
        <f>Ergebnis!$C$3/1000*Eigenverbrauch!E5362</f>
        <v>0.30377323392267608</v>
      </c>
      <c r="I5362">
        <f>Ergebnis!$C$4/1000*Eigenverbrauch!F5362</f>
        <v>0</v>
      </c>
      <c r="J5362">
        <f t="shared" si="249"/>
        <v>3.6653697769778934E-3</v>
      </c>
      <c r="K5362">
        <f t="shared" si="250"/>
        <v>6.4682996064315771E-4</v>
      </c>
      <c r="L5362">
        <f t="shared" si="251"/>
        <v>0</v>
      </c>
    </row>
    <row r="5363" spans="2:12" x14ac:dyDescent="0.35">
      <c r="B5363" s="30">
        <v>41132</v>
      </c>
      <c r="C5363" s="31" t="s">
        <v>60</v>
      </c>
      <c r="D5363" s="32">
        <v>2.7463979426495051E-5</v>
      </c>
      <c r="E5363" s="32">
        <v>0.12850016427160893</v>
      </c>
      <c r="F5363">
        <v>0</v>
      </c>
      <c r="G5363">
        <f>(D5363*Ergebnis!$C$2*Ergebnis!$C$6)</f>
        <v>0.18016370503780754</v>
      </c>
      <c r="H5363">
        <f>Ergebnis!$C$3/1000*Eigenverbrauch!E5363</f>
        <v>0.38550049281482679</v>
      </c>
      <c r="I5363">
        <f>Ergebnis!$C$4/1000*Eigenverbrauch!F5363</f>
        <v>0</v>
      </c>
      <c r="J5363">
        <f t="shared" si="249"/>
        <v>0.1531391492821364</v>
      </c>
      <c r="K5363">
        <f t="shared" si="250"/>
        <v>2.7024555755671142E-2</v>
      </c>
      <c r="L5363">
        <f t="shared" si="251"/>
        <v>0</v>
      </c>
    </row>
    <row r="5364" spans="2:12" x14ac:dyDescent="0.35">
      <c r="B5364" s="30">
        <v>41132</v>
      </c>
      <c r="C5364" s="31" t="s">
        <v>61</v>
      </c>
      <c r="D5364" s="32">
        <v>9.102948470514684E-5</v>
      </c>
      <c r="E5364" s="32">
        <v>0.15019825881052862</v>
      </c>
      <c r="F5364">
        <v>0</v>
      </c>
      <c r="G5364">
        <f>(D5364*Ergebnis!$C$2*Ergebnis!$C$6)</f>
        <v>0.5971534196657633</v>
      </c>
      <c r="H5364">
        <f>Ergebnis!$C$3/1000*Eigenverbrauch!E5364</f>
        <v>0.45059477643158585</v>
      </c>
      <c r="I5364">
        <f>Ergebnis!$C$4/1000*Eigenverbrauch!F5364</f>
        <v>0</v>
      </c>
      <c r="J5364">
        <f t="shared" si="249"/>
        <v>0.38300555996684799</v>
      </c>
      <c r="K5364">
        <f t="shared" si="250"/>
        <v>0.21414785969891531</v>
      </c>
      <c r="L5364">
        <f t="shared" si="251"/>
        <v>0</v>
      </c>
    </row>
    <row r="5365" spans="2:12" x14ac:dyDescent="0.35">
      <c r="B5365" s="30">
        <v>41132</v>
      </c>
      <c r="C5365" s="31" t="s">
        <v>62</v>
      </c>
      <c r="D5365" s="32">
        <v>1.5750046602652499E-4</v>
      </c>
      <c r="E5365" s="32">
        <v>0.16633985575145921</v>
      </c>
      <c r="F5365">
        <v>0</v>
      </c>
      <c r="G5365">
        <f>(D5365*Ergebnis!$C$2*Ergebnis!$C$6)</f>
        <v>1.0332030571340041</v>
      </c>
      <c r="H5365">
        <f>Ergebnis!$C$3/1000*Eigenverbrauch!E5365</f>
        <v>0.49901956725437763</v>
      </c>
      <c r="I5365">
        <f>Ergebnis!$C$4/1000*Eigenverbrauch!F5365</f>
        <v>0</v>
      </c>
      <c r="J5365">
        <f t="shared" si="249"/>
        <v>0.42416663216622097</v>
      </c>
      <c r="K5365">
        <f t="shared" si="250"/>
        <v>0.6090364249677831</v>
      </c>
      <c r="L5365">
        <f t="shared" si="251"/>
        <v>0</v>
      </c>
    </row>
    <row r="5366" spans="2:12" x14ac:dyDescent="0.35">
      <c r="B5366" s="30">
        <v>41132</v>
      </c>
      <c r="C5366" s="31" t="s">
        <v>63</v>
      </c>
      <c r="D5366" s="32">
        <v>1.5367470345442827E-4</v>
      </c>
      <c r="E5366" s="32">
        <v>0.17003139414484497</v>
      </c>
      <c r="F5366">
        <v>0</v>
      </c>
      <c r="G5366">
        <f>(D5366*Ergebnis!$C$2*Ergebnis!$C$6)</f>
        <v>1.0081060546610494</v>
      </c>
      <c r="H5366">
        <f>Ergebnis!$C$3/1000*Eigenverbrauch!E5366</f>
        <v>0.51009418243453486</v>
      </c>
      <c r="I5366">
        <f>Ergebnis!$C$4/1000*Eigenverbrauch!F5366</f>
        <v>0</v>
      </c>
      <c r="J5366">
        <f t="shared" si="249"/>
        <v>0.4335800550693546</v>
      </c>
      <c r="K5366">
        <f t="shared" si="250"/>
        <v>0.57452599959169481</v>
      </c>
      <c r="L5366">
        <f t="shared" si="251"/>
        <v>0</v>
      </c>
    </row>
    <row r="5367" spans="2:12" x14ac:dyDescent="0.35">
      <c r="B5367" s="30">
        <v>41132</v>
      </c>
      <c r="C5367" s="31" t="s">
        <v>64</v>
      </c>
      <c r="D5367" s="32">
        <v>4.2325292180784191E-4</v>
      </c>
      <c r="E5367" s="32">
        <v>0.16766427755048188</v>
      </c>
      <c r="F5367">
        <v>0</v>
      </c>
      <c r="G5367">
        <f>(D5367*Ergebnis!$C$2*Ergebnis!$C$6)</f>
        <v>2.7765391670594428</v>
      </c>
      <c r="H5367">
        <f>Ergebnis!$C$3/1000*Eigenverbrauch!E5367</f>
        <v>0.50299283265144568</v>
      </c>
      <c r="I5367">
        <f>Ergebnis!$C$4/1000*Eigenverbrauch!F5367</f>
        <v>0</v>
      </c>
      <c r="J5367">
        <f t="shared" si="249"/>
        <v>0.4275439077537288</v>
      </c>
      <c r="K5367">
        <f t="shared" si="250"/>
        <v>2.3489952593057142</v>
      </c>
      <c r="L5367">
        <f t="shared" si="251"/>
        <v>0</v>
      </c>
    </row>
    <row r="5368" spans="2:12" x14ac:dyDescent="0.35">
      <c r="B5368" s="30">
        <v>41132</v>
      </c>
      <c r="C5368" s="31" t="s">
        <v>65</v>
      </c>
      <c r="D5368" s="32">
        <v>6.8178770180881137E-4</v>
      </c>
      <c r="E5368" s="32">
        <v>0.16149893910692956</v>
      </c>
      <c r="F5368">
        <v>0</v>
      </c>
      <c r="G5368">
        <f>(D5368*Ergebnis!$C$2*Ergebnis!$C$6)</f>
        <v>4.472527323865803</v>
      </c>
      <c r="H5368">
        <f>Ergebnis!$C$3/1000*Eigenverbrauch!E5368</f>
        <v>0.48449681732078864</v>
      </c>
      <c r="I5368">
        <f>Ergebnis!$C$4/1000*Eigenverbrauch!F5368</f>
        <v>0</v>
      </c>
      <c r="J5368">
        <f t="shared" si="249"/>
        <v>0.41182229472267035</v>
      </c>
      <c r="K5368">
        <f t="shared" si="250"/>
        <v>4.0607050291431328</v>
      </c>
      <c r="L5368">
        <f t="shared" si="251"/>
        <v>0</v>
      </c>
    </row>
    <row r="5369" spans="2:12" x14ac:dyDescent="0.35">
      <c r="B5369" s="30">
        <v>41132</v>
      </c>
      <c r="C5369" s="31" t="s">
        <v>66</v>
      </c>
      <c r="D5369" s="32">
        <v>6.2994927630442171E-4</v>
      </c>
      <c r="E5369" s="32">
        <v>0.14963383554198595</v>
      </c>
      <c r="F5369">
        <v>0</v>
      </c>
      <c r="G5369">
        <f>(D5369*Ergebnis!$C$2*Ergebnis!$C$6)</f>
        <v>4.1324672525570065</v>
      </c>
      <c r="H5369">
        <f>Ergebnis!$C$3/1000*Eigenverbrauch!E5369</f>
        <v>0.44890150662595785</v>
      </c>
      <c r="I5369">
        <f>Ergebnis!$C$4/1000*Eigenverbrauch!F5369</f>
        <v>0</v>
      </c>
      <c r="J5369">
        <f t="shared" si="249"/>
        <v>0.38156628063206416</v>
      </c>
      <c r="K5369">
        <f t="shared" si="250"/>
        <v>3.7509009719249424</v>
      </c>
      <c r="L5369">
        <f t="shared" si="251"/>
        <v>0</v>
      </c>
    </row>
    <row r="5370" spans="2:12" x14ac:dyDescent="0.35">
      <c r="B5370" s="30">
        <v>41132</v>
      </c>
      <c r="C5370" s="31" t="s">
        <v>67</v>
      </c>
      <c r="D5370" s="32">
        <v>5.8697189538282652E-4</v>
      </c>
      <c r="E5370" s="32">
        <v>0.13789085310488594</v>
      </c>
      <c r="F5370">
        <v>0</v>
      </c>
      <c r="G5370">
        <f>(D5370*Ergebnis!$C$2*Ergebnis!$C$6)</f>
        <v>3.8505356337113419</v>
      </c>
      <c r="H5370">
        <f>Ergebnis!$C$3/1000*Eigenverbrauch!E5370</f>
        <v>0.41367255931465785</v>
      </c>
      <c r="I5370">
        <f>Ergebnis!$C$4/1000*Eigenverbrauch!F5370</f>
        <v>0</v>
      </c>
      <c r="J5370">
        <f t="shared" si="249"/>
        <v>0.35162167541745915</v>
      </c>
      <c r="K5370">
        <f t="shared" si="250"/>
        <v>3.4989139582938829</v>
      </c>
      <c r="L5370">
        <f t="shared" si="251"/>
        <v>0</v>
      </c>
    </row>
    <row r="5371" spans="2:12" x14ac:dyDescent="0.35">
      <c r="B5371" s="30">
        <v>41132</v>
      </c>
      <c r="C5371" s="31" t="s">
        <v>68</v>
      </c>
      <c r="D5371" s="32">
        <v>5.4544067900738472E-4</v>
      </c>
      <c r="E5371" s="32">
        <v>0.12808346261394712</v>
      </c>
      <c r="F5371">
        <v>0</v>
      </c>
      <c r="G5371">
        <f>(D5371*Ergebnis!$C$2*Ergebnis!$C$6)</f>
        <v>3.578090854288444</v>
      </c>
      <c r="H5371">
        <f>Ergebnis!$C$3/1000*Eigenverbrauch!E5371</f>
        <v>0.3842503878418414</v>
      </c>
      <c r="I5371">
        <f>Ergebnis!$C$4/1000*Eigenverbrauch!F5371</f>
        <v>0</v>
      </c>
      <c r="J5371">
        <f t="shared" si="249"/>
        <v>0.32661282966556521</v>
      </c>
      <c r="K5371">
        <f t="shared" si="250"/>
        <v>3.2514780246228789</v>
      </c>
      <c r="L5371">
        <f t="shared" si="251"/>
        <v>0</v>
      </c>
    </row>
    <row r="5372" spans="2:12" x14ac:dyDescent="0.35">
      <c r="B5372" s="30">
        <v>41132</v>
      </c>
      <c r="C5372" s="31" t="s">
        <v>69</v>
      </c>
      <c r="D5372" s="32">
        <v>4.0842316173455971E-4</v>
      </c>
      <c r="E5372" s="32">
        <v>0.126932124524646</v>
      </c>
      <c r="F5372">
        <v>0</v>
      </c>
      <c r="G5372">
        <f>(D5372*Ergebnis!$C$2*Ergebnis!$C$6)</f>
        <v>2.6792559409787118</v>
      </c>
      <c r="H5372">
        <f>Ergebnis!$C$3/1000*Eigenverbrauch!E5372</f>
        <v>0.38079637357393803</v>
      </c>
      <c r="I5372">
        <f>Ergebnis!$C$4/1000*Eigenverbrauch!F5372</f>
        <v>0</v>
      </c>
      <c r="J5372">
        <f t="shared" si="249"/>
        <v>0.32367691753784733</v>
      </c>
      <c r="K5372">
        <f t="shared" si="250"/>
        <v>2.3555790234408645</v>
      </c>
      <c r="L5372">
        <f t="shared" si="251"/>
        <v>0</v>
      </c>
    </row>
    <row r="5373" spans="2:12" x14ac:dyDescent="0.35">
      <c r="B5373" s="30">
        <v>41132</v>
      </c>
      <c r="C5373" s="31" t="s">
        <v>70</v>
      </c>
      <c r="D5373" s="32">
        <v>2.3955058359510117E-4</v>
      </c>
      <c r="E5373" s="32">
        <v>0.13342571243377238</v>
      </c>
      <c r="F5373">
        <v>0</v>
      </c>
      <c r="G5373">
        <f>(D5373*Ergebnis!$C$2*Ergebnis!$C$6)</f>
        <v>1.5714518283838637</v>
      </c>
      <c r="H5373">
        <f>Ergebnis!$C$3/1000*Eigenverbrauch!E5373</f>
        <v>0.40027713730131714</v>
      </c>
      <c r="I5373">
        <f>Ergebnis!$C$4/1000*Eigenverbrauch!F5373</f>
        <v>0</v>
      </c>
      <c r="J5373">
        <f t="shared" si="249"/>
        <v>0.34023556670611954</v>
      </c>
      <c r="K5373">
        <f t="shared" si="250"/>
        <v>1.2312162616777442</v>
      </c>
      <c r="L5373">
        <f t="shared" si="251"/>
        <v>0</v>
      </c>
    </row>
    <row r="5374" spans="2:12" x14ac:dyDescent="0.35">
      <c r="B5374" s="30">
        <v>41132</v>
      </c>
      <c r="C5374" s="31" t="s">
        <v>71</v>
      </c>
      <c r="D5374" s="32">
        <v>8.3009844949205239E-5</v>
      </c>
      <c r="E5374" s="32">
        <v>0.1443263979564032</v>
      </c>
      <c r="F5374">
        <v>0</v>
      </c>
      <c r="G5374">
        <f>(D5374*Ergebnis!$C$2*Ergebnis!$C$6)</f>
        <v>0.54454458286678642</v>
      </c>
      <c r="H5374">
        <f>Ergebnis!$C$3/1000*Eigenverbrauch!E5374</f>
        <v>0.43297919386920958</v>
      </c>
      <c r="I5374">
        <f>Ergebnis!$C$4/1000*Eigenverbrauch!F5374</f>
        <v>0</v>
      </c>
      <c r="J5374">
        <f t="shared" si="249"/>
        <v>0.36803231478882814</v>
      </c>
      <c r="K5374">
        <f t="shared" si="250"/>
        <v>0.17651226807795828</v>
      </c>
      <c r="L5374">
        <f t="shared" si="251"/>
        <v>0</v>
      </c>
    </row>
    <row r="5375" spans="2:12" x14ac:dyDescent="0.35">
      <c r="B5375" s="30">
        <v>41132</v>
      </c>
      <c r="C5375" s="31" t="s">
        <v>72</v>
      </c>
      <c r="D5375" s="32">
        <v>3.6627403868939783E-5</v>
      </c>
      <c r="E5375" s="32">
        <v>0.14272460866360853</v>
      </c>
      <c r="F5375">
        <v>0</v>
      </c>
      <c r="G5375">
        <f>(D5375*Ergebnis!$C$2*Ergebnis!$C$6)</f>
        <v>0.24027576938024497</v>
      </c>
      <c r="H5375">
        <f>Ergebnis!$C$3/1000*Eigenverbrauch!E5375</f>
        <v>0.4281738259908256</v>
      </c>
      <c r="I5375">
        <f>Ergebnis!$C$4/1000*Eigenverbrauch!F5375</f>
        <v>0</v>
      </c>
      <c r="J5375">
        <f t="shared" si="249"/>
        <v>0.20423440397320822</v>
      </c>
      <c r="K5375">
        <f t="shared" si="250"/>
        <v>3.6041365407036757E-2</v>
      </c>
      <c r="L5375">
        <f t="shared" si="251"/>
        <v>0</v>
      </c>
    </row>
    <row r="5376" spans="2:12" x14ac:dyDescent="0.35">
      <c r="B5376" s="30">
        <v>41132</v>
      </c>
      <c r="C5376" s="31" t="s">
        <v>73</v>
      </c>
      <c r="D5376" s="32">
        <v>5.0747228619564812E-6</v>
      </c>
      <c r="E5376" s="32">
        <v>0.13364461471295067</v>
      </c>
      <c r="F5376">
        <v>0</v>
      </c>
      <c r="G5376">
        <f>(D5376*Ergebnis!$C$2*Ergebnis!$C$6)</f>
        <v>3.3290181974434514E-2</v>
      </c>
      <c r="H5376">
        <f>Ergebnis!$C$3/1000*Eigenverbrauch!E5376</f>
        <v>0.40093384413885202</v>
      </c>
      <c r="I5376">
        <f>Ergebnis!$C$4/1000*Eigenverbrauch!F5376</f>
        <v>0</v>
      </c>
      <c r="J5376">
        <f t="shared" si="249"/>
        <v>2.8296654678269337E-2</v>
      </c>
      <c r="K5376">
        <f t="shared" si="250"/>
        <v>4.9935272961651768E-3</v>
      </c>
      <c r="L5376">
        <f t="shared" si="251"/>
        <v>0</v>
      </c>
    </row>
    <row r="5377" spans="2:12" x14ac:dyDescent="0.35">
      <c r="B5377" s="30">
        <v>41132</v>
      </c>
      <c r="C5377" s="31" t="s">
        <v>74</v>
      </c>
      <c r="D5377" s="32">
        <v>0</v>
      </c>
      <c r="E5377" s="32">
        <v>0.12537716212470457</v>
      </c>
      <c r="F5377">
        <v>0</v>
      </c>
      <c r="G5377">
        <f>(D5377*Ergebnis!$C$2*Ergebnis!$C$6)</f>
        <v>0</v>
      </c>
      <c r="H5377">
        <f>Ergebnis!$C$3/1000*Eigenverbrauch!E5377</f>
        <v>0.3761314863741137</v>
      </c>
      <c r="I5377">
        <f>Ergebnis!$C$4/1000*Eigenverbrauch!F5377</f>
        <v>0</v>
      </c>
      <c r="J5377">
        <f t="shared" si="249"/>
        <v>0</v>
      </c>
      <c r="K5377">
        <f t="shared" si="250"/>
        <v>0</v>
      </c>
      <c r="L5377">
        <f t="shared" si="251"/>
        <v>0</v>
      </c>
    </row>
    <row r="5378" spans="2:12" x14ac:dyDescent="0.35">
      <c r="B5378" s="30">
        <v>41132</v>
      </c>
      <c r="C5378" s="31" t="s">
        <v>75</v>
      </c>
      <c r="D5378" s="32">
        <v>0</v>
      </c>
      <c r="E5378" s="32">
        <v>0.11774798266313997</v>
      </c>
      <c r="F5378">
        <v>0</v>
      </c>
      <c r="G5378">
        <f>(D5378*Ergebnis!$C$2*Ergebnis!$C$6)</f>
        <v>0</v>
      </c>
      <c r="H5378">
        <f>Ergebnis!$C$3/1000*Eigenverbrauch!E5378</f>
        <v>0.35324394798941994</v>
      </c>
      <c r="I5378">
        <f>Ergebnis!$C$4/1000*Eigenverbrauch!F5378</f>
        <v>0</v>
      </c>
      <c r="J5378">
        <f t="shared" si="249"/>
        <v>0</v>
      </c>
      <c r="K5378">
        <f t="shared" si="250"/>
        <v>0</v>
      </c>
      <c r="L5378">
        <f t="shared" si="251"/>
        <v>0</v>
      </c>
    </row>
    <row r="5379" spans="2:12" x14ac:dyDescent="0.35">
      <c r="B5379" s="30">
        <v>41132</v>
      </c>
      <c r="C5379" s="31" t="s">
        <v>76</v>
      </c>
      <c r="D5379" s="32">
        <v>0</v>
      </c>
      <c r="E5379" s="32">
        <v>0.10868939553862848</v>
      </c>
      <c r="F5379">
        <v>0</v>
      </c>
      <c r="G5379">
        <f>(D5379*Ergebnis!$C$2*Ergebnis!$C$6)</f>
        <v>0</v>
      </c>
      <c r="H5379">
        <f>Ergebnis!$C$3/1000*Eigenverbrauch!E5379</f>
        <v>0.32606818661588544</v>
      </c>
      <c r="I5379">
        <f>Ergebnis!$C$4/1000*Eigenverbrauch!F5379</f>
        <v>0</v>
      </c>
      <c r="J5379">
        <f t="shared" si="249"/>
        <v>0</v>
      </c>
      <c r="K5379">
        <f t="shared" si="250"/>
        <v>0</v>
      </c>
      <c r="L5379">
        <f t="shared" si="251"/>
        <v>0</v>
      </c>
    </row>
    <row r="5380" spans="2:12" x14ac:dyDescent="0.35">
      <c r="B5380" s="30">
        <v>41133</v>
      </c>
      <c r="C5380" s="31" t="s">
        <v>53</v>
      </c>
      <c r="D5380" s="32">
        <v>0</v>
      </c>
      <c r="E5380" s="32">
        <v>9.7092449349927751E-2</v>
      </c>
      <c r="F5380">
        <v>0</v>
      </c>
      <c r="G5380">
        <f>(D5380*Ergebnis!$C$2*Ergebnis!$C$6)</f>
        <v>0</v>
      </c>
      <c r="H5380">
        <f>Ergebnis!$C$3/1000*Eigenverbrauch!E5380</f>
        <v>0.29127734804978322</v>
      </c>
      <c r="I5380">
        <f>Ergebnis!$C$4/1000*Eigenverbrauch!F5380</f>
        <v>0</v>
      </c>
      <c r="J5380">
        <f t="shared" si="249"/>
        <v>0</v>
      </c>
      <c r="K5380">
        <f t="shared" si="250"/>
        <v>0</v>
      </c>
      <c r="L5380">
        <f t="shared" si="251"/>
        <v>0</v>
      </c>
    </row>
    <row r="5381" spans="2:12" x14ac:dyDescent="0.35">
      <c r="B5381" s="30">
        <v>41133</v>
      </c>
      <c r="C5381" s="31" t="s">
        <v>54</v>
      </c>
      <c r="D5381" s="32">
        <v>0</v>
      </c>
      <c r="E5381" s="32">
        <v>8.7272812063187169E-2</v>
      </c>
      <c r="F5381">
        <v>0</v>
      </c>
      <c r="G5381">
        <f>(D5381*Ergebnis!$C$2*Ergebnis!$C$6)</f>
        <v>0</v>
      </c>
      <c r="H5381">
        <f>Ergebnis!$C$3/1000*Eigenverbrauch!E5381</f>
        <v>0.26181843618956152</v>
      </c>
      <c r="I5381">
        <f>Ergebnis!$C$4/1000*Eigenverbrauch!F5381</f>
        <v>0</v>
      </c>
      <c r="J5381">
        <f t="shared" ref="J5381:J5444" si="252">MIN(G5381,H5381)*0.85</f>
        <v>0</v>
      </c>
      <c r="K5381">
        <f t="shared" ref="K5381:K5444" si="253">G5381-J5381</f>
        <v>0</v>
      </c>
      <c r="L5381">
        <f t="shared" ref="L5381:L5444" si="254">MIN(I5381,K5381)*0.9</f>
        <v>0</v>
      </c>
    </row>
    <row r="5382" spans="2:12" x14ac:dyDescent="0.35">
      <c r="B5382" s="30">
        <v>41133</v>
      </c>
      <c r="C5382" s="31" t="s">
        <v>55</v>
      </c>
      <c r="D5382" s="32">
        <v>0</v>
      </c>
      <c r="E5382" s="32">
        <v>7.9739848459693841E-2</v>
      </c>
      <c r="F5382">
        <v>0</v>
      </c>
      <c r="G5382">
        <f>(D5382*Ergebnis!$C$2*Ergebnis!$C$6)</f>
        <v>0</v>
      </c>
      <c r="H5382">
        <f>Ergebnis!$C$3/1000*Eigenverbrauch!E5382</f>
        <v>0.23921954537908152</v>
      </c>
      <c r="I5382">
        <f>Ergebnis!$C$4/1000*Eigenverbrauch!F5382</f>
        <v>0</v>
      </c>
      <c r="J5382">
        <f t="shared" si="252"/>
        <v>0</v>
      </c>
      <c r="K5382">
        <f t="shared" si="253"/>
        <v>0</v>
      </c>
      <c r="L5382">
        <f t="shared" si="254"/>
        <v>0</v>
      </c>
    </row>
    <row r="5383" spans="2:12" x14ac:dyDescent="0.35">
      <c r="B5383" s="30">
        <v>41133</v>
      </c>
      <c r="C5383" s="31" t="s">
        <v>56</v>
      </c>
      <c r="D5383" s="32">
        <v>0</v>
      </c>
      <c r="E5383" s="32">
        <v>7.5079937393861124E-2</v>
      </c>
      <c r="F5383">
        <v>0</v>
      </c>
      <c r="G5383">
        <f>(D5383*Ergebnis!$C$2*Ergebnis!$C$6)</f>
        <v>0</v>
      </c>
      <c r="H5383">
        <f>Ergebnis!$C$3/1000*Eigenverbrauch!E5383</f>
        <v>0.22523981218158337</v>
      </c>
      <c r="I5383">
        <f>Ergebnis!$C$4/1000*Eigenverbrauch!F5383</f>
        <v>0</v>
      </c>
      <c r="J5383">
        <f t="shared" si="252"/>
        <v>0</v>
      </c>
      <c r="K5383">
        <f t="shared" si="253"/>
        <v>0</v>
      </c>
      <c r="L5383">
        <f t="shared" si="254"/>
        <v>0</v>
      </c>
    </row>
    <row r="5384" spans="2:12" x14ac:dyDescent="0.35">
      <c r="B5384" s="30">
        <v>41133</v>
      </c>
      <c r="C5384" s="31" t="s">
        <v>57</v>
      </c>
      <c r="D5384" s="32">
        <v>0</v>
      </c>
      <c r="E5384" s="32">
        <v>7.5508994240145733E-2</v>
      </c>
      <c r="F5384">
        <v>0</v>
      </c>
      <c r="G5384">
        <f>(D5384*Ergebnis!$C$2*Ergebnis!$C$6)</f>
        <v>0</v>
      </c>
      <c r="H5384">
        <f>Ergebnis!$C$3/1000*Eigenverbrauch!E5384</f>
        <v>0.2265269827204372</v>
      </c>
      <c r="I5384">
        <f>Ergebnis!$C$4/1000*Eigenverbrauch!F5384</f>
        <v>0</v>
      </c>
      <c r="J5384">
        <f t="shared" si="252"/>
        <v>0</v>
      </c>
      <c r="K5384">
        <f t="shared" si="253"/>
        <v>0</v>
      </c>
      <c r="L5384">
        <f t="shared" si="254"/>
        <v>0</v>
      </c>
    </row>
    <row r="5385" spans="2:12" x14ac:dyDescent="0.35">
      <c r="B5385" s="30">
        <v>41133</v>
      </c>
      <c r="C5385" s="31" t="s">
        <v>58</v>
      </c>
      <c r="D5385" s="32">
        <v>0</v>
      </c>
      <c r="E5385" s="32">
        <v>8.1259885327604559E-2</v>
      </c>
      <c r="F5385">
        <v>0</v>
      </c>
      <c r="G5385">
        <f>(D5385*Ergebnis!$C$2*Ergebnis!$C$6)</f>
        <v>0</v>
      </c>
      <c r="H5385">
        <f>Ergebnis!$C$3/1000*Eigenverbrauch!E5385</f>
        <v>0.24377965598281368</v>
      </c>
      <c r="I5385">
        <f>Ergebnis!$C$4/1000*Eigenverbrauch!F5385</f>
        <v>0</v>
      </c>
      <c r="J5385">
        <f t="shared" si="252"/>
        <v>0</v>
      </c>
      <c r="K5385">
        <f t="shared" si="253"/>
        <v>0</v>
      </c>
      <c r="L5385">
        <f t="shared" si="254"/>
        <v>0</v>
      </c>
    </row>
    <row r="5386" spans="2:12" x14ac:dyDescent="0.35">
      <c r="B5386" s="30">
        <v>41133</v>
      </c>
      <c r="C5386" s="31" t="s">
        <v>59</v>
      </c>
      <c r="D5386" s="32">
        <v>3.2341498032157889E-6</v>
      </c>
      <c r="E5386" s="32">
        <v>9.2279392033793414E-2</v>
      </c>
      <c r="F5386">
        <v>0</v>
      </c>
      <c r="G5386">
        <f>(D5386*Ergebnis!$C$2*Ergebnis!$C$6)</f>
        <v>2.1216022709095575E-2</v>
      </c>
      <c r="H5386">
        <f>Ergebnis!$C$3/1000*Eigenverbrauch!E5386</f>
        <v>0.27683817610138023</v>
      </c>
      <c r="I5386">
        <f>Ergebnis!$C$4/1000*Eigenverbrauch!F5386</f>
        <v>0</v>
      </c>
      <c r="J5386">
        <f t="shared" si="252"/>
        <v>1.8033619302731237E-2</v>
      </c>
      <c r="K5386">
        <f t="shared" si="253"/>
        <v>3.1824034063643383E-3</v>
      </c>
      <c r="L5386">
        <f t="shared" si="254"/>
        <v>0</v>
      </c>
    </row>
    <row r="5387" spans="2:12" x14ac:dyDescent="0.35">
      <c r="B5387" s="30">
        <v>41133</v>
      </c>
      <c r="C5387" s="31" t="s">
        <v>60</v>
      </c>
      <c r="D5387" s="32">
        <v>2.3138632738454423E-5</v>
      </c>
      <c r="E5387" s="32">
        <v>0.10556785164458865</v>
      </c>
      <c r="F5387">
        <v>0</v>
      </c>
      <c r="G5387">
        <f>(D5387*Ergebnis!$C$2*Ergebnis!$C$6)</f>
        <v>0.15178943076426102</v>
      </c>
      <c r="H5387">
        <f>Ergebnis!$C$3/1000*Eigenverbrauch!E5387</f>
        <v>0.31670355493376595</v>
      </c>
      <c r="I5387">
        <f>Ergebnis!$C$4/1000*Eigenverbrauch!F5387</f>
        <v>0</v>
      </c>
      <c r="J5387">
        <f t="shared" si="252"/>
        <v>0.12902101614962186</v>
      </c>
      <c r="K5387">
        <f t="shared" si="253"/>
        <v>2.276841461463916E-2</v>
      </c>
      <c r="L5387">
        <f t="shared" si="254"/>
        <v>0</v>
      </c>
    </row>
    <row r="5388" spans="2:12" x14ac:dyDescent="0.35">
      <c r="B5388" s="30">
        <v>41133</v>
      </c>
      <c r="C5388" s="31" t="s">
        <v>61</v>
      </c>
      <c r="D5388" s="32">
        <v>9.2699147408433036E-5</v>
      </c>
      <c r="E5388" s="32">
        <v>0.13100555937430827</v>
      </c>
      <c r="F5388">
        <v>0</v>
      </c>
      <c r="G5388">
        <f>(D5388*Ergebnis!$C$2*Ergebnis!$C$6)</f>
        <v>0.60810640699932073</v>
      </c>
      <c r="H5388">
        <f>Ergebnis!$C$3/1000*Eigenverbrauch!E5388</f>
        <v>0.39301667812292485</v>
      </c>
      <c r="I5388">
        <f>Ergebnis!$C$4/1000*Eigenverbrauch!F5388</f>
        <v>0</v>
      </c>
      <c r="J5388">
        <f t="shared" si="252"/>
        <v>0.3340641764044861</v>
      </c>
      <c r="K5388">
        <f t="shared" si="253"/>
        <v>0.27404223059483462</v>
      </c>
      <c r="L5388">
        <f t="shared" si="254"/>
        <v>0</v>
      </c>
    </row>
    <row r="5389" spans="2:12" x14ac:dyDescent="0.35">
      <c r="B5389" s="30">
        <v>41133</v>
      </c>
      <c r="C5389" s="31" t="s">
        <v>62</v>
      </c>
      <c r="D5389" s="32">
        <v>2.9826486416892925E-4</v>
      </c>
      <c r="E5389" s="32">
        <v>0.15356056707555055</v>
      </c>
      <c r="F5389">
        <v>0</v>
      </c>
      <c r="G5389">
        <f>(D5389*Ergebnis!$C$2*Ergebnis!$C$6)</f>
        <v>1.9566175089481759</v>
      </c>
      <c r="H5389">
        <f>Ergebnis!$C$3/1000*Eigenverbrauch!E5389</f>
        <v>0.46068170122665164</v>
      </c>
      <c r="I5389">
        <f>Ergebnis!$C$4/1000*Eigenverbrauch!F5389</f>
        <v>0</v>
      </c>
      <c r="J5389">
        <f t="shared" si="252"/>
        <v>0.39157944604265388</v>
      </c>
      <c r="K5389">
        <f t="shared" si="253"/>
        <v>1.5650380629055221</v>
      </c>
      <c r="L5389">
        <f t="shared" si="254"/>
        <v>0</v>
      </c>
    </row>
    <row r="5390" spans="2:12" x14ac:dyDescent="0.35">
      <c r="B5390" s="30">
        <v>41133</v>
      </c>
      <c r="C5390" s="31" t="s">
        <v>63</v>
      </c>
      <c r="D5390" s="32">
        <v>4.8951355192250684E-4</v>
      </c>
      <c r="E5390" s="32">
        <v>0.16291517374186384</v>
      </c>
      <c r="F5390">
        <v>0</v>
      </c>
      <c r="G5390">
        <f>(D5390*Ergebnis!$C$2*Ergebnis!$C$6)</f>
        <v>3.2112089006116449</v>
      </c>
      <c r="H5390">
        <f>Ergebnis!$C$3/1000*Eigenverbrauch!E5390</f>
        <v>0.48874552122559156</v>
      </c>
      <c r="I5390">
        <f>Ergebnis!$C$4/1000*Eigenverbrauch!F5390</f>
        <v>0</v>
      </c>
      <c r="J5390">
        <f t="shared" si="252"/>
        <v>0.41543369304175282</v>
      </c>
      <c r="K5390">
        <f t="shared" si="253"/>
        <v>2.7957752075698918</v>
      </c>
      <c r="L5390">
        <f t="shared" si="254"/>
        <v>0</v>
      </c>
    </row>
    <row r="5391" spans="2:12" x14ac:dyDescent="0.35">
      <c r="B5391" s="30">
        <v>41133</v>
      </c>
      <c r="C5391" s="31" t="s">
        <v>64</v>
      </c>
      <c r="D5391" s="32">
        <v>6.3647016371253158E-4</v>
      </c>
      <c r="E5391" s="32">
        <v>0.16997288384792136</v>
      </c>
      <c r="F5391">
        <v>0</v>
      </c>
      <c r="G5391">
        <f>(D5391*Ergebnis!$C$2*Ergebnis!$C$6)</f>
        <v>4.1752442739542071</v>
      </c>
      <c r="H5391">
        <f>Ergebnis!$C$3/1000*Eigenverbrauch!E5391</f>
        <v>0.50991865154376415</v>
      </c>
      <c r="I5391">
        <f>Ergebnis!$C$4/1000*Eigenverbrauch!F5391</f>
        <v>0</v>
      </c>
      <c r="J5391">
        <f t="shared" si="252"/>
        <v>0.43343085381219953</v>
      </c>
      <c r="K5391">
        <f t="shared" si="253"/>
        <v>3.7418134201420075</v>
      </c>
      <c r="L5391">
        <f t="shared" si="254"/>
        <v>0</v>
      </c>
    </row>
    <row r="5392" spans="2:12" x14ac:dyDescent="0.35">
      <c r="B5392" s="30">
        <v>41133</v>
      </c>
      <c r="C5392" s="31" t="s">
        <v>65</v>
      </c>
      <c r="D5392" s="32">
        <v>6.9676207833670883E-4</v>
      </c>
      <c r="E5392" s="32">
        <v>0.16503726677228589</v>
      </c>
      <c r="F5392">
        <v>0</v>
      </c>
      <c r="G5392">
        <f>(D5392*Ergebnis!$C$2*Ergebnis!$C$6)</f>
        <v>4.5707592338888103</v>
      </c>
      <c r="H5392">
        <f>Ergebnis!$C$3/1000*Eigenverbrauch!E5392</f>
        <v>0.49511180031685764</v>
      </c>
      <c r="I5392">
        <f>Ergebnis!$C$4/1000*Eigenverbrauch!F5392</f>
        <v>0</v>
      </c>
      <c r="J5392">
        <f t="shared" si="252"/>
        <v>0.42084503026932901</v>
      </c>
      <c r="K5392">
        <f t="shared" si="253"/>
        <v>4.1499142036194812</v>
      </c>
      <c r="L5392">
        <f t="shared" si="254"/>
        <v>0</v>
      </c>
    </row>
    <row r="5393" spans="2:12" x14ac:dyDescent="0.35">
      <c r="B5393" s="30">
        <v>41133</v>
      </c>
      <c r="C5393" s="31" t="s">
        <v>66</v>
      </c>
      <c r="D5393" s="32">
        <v>7.0520242050607683E-4</v>
      </c>
      <c r="E5393" s="32">
        <v>0.15109305961684916</v>
      </c>
      <c r="F5393">
        <v>0</v>
      </c>
      <c r="G5393">
        <f>(D5393*Ergebnis!$C$2*Ergebnis!$C$6)</f>
        <v>4.6261278785198643</v>
      </c>
      <c r="H5393">
        <f>Ergebnis!$C$3/1000*Eigenverbrauch!E5393</f>
        <v>0.45327917885054747</v>
      </c>
      <c r="I5393">
        <f>Ergebnis!$C$4/1000*Eigenverbrauch!F5393</f>
        <v>0</v>
      </c>
      <c r="J5393">
        <f t="shared" si="252"/>
        <v>0.38528730202296535</v>
      </c>
      <c r="K5393">
        <f t="shared" si="253"/>
        <v>4.2408405764968986</v>
      </c>
      <c r="L5393">
        <f t="shared" si="254"/>
        <v>0</v>
      </c>
    </row>
    <row r="5394" spans="2:12" x14ac:dyDescent="0.35">
      <c r="B5394" s="30">
        <v>41133</v>
      </c>
      <c r="C5394" s="31" t="s">
        <v>67</v>
      </c>
      <c r="D5394" s="32">
        <v>6.5141824633958986E-4</v>
      </c>
      <c r="E5394" s="32">
        <v>0.13841927007539973</v>
      </c>
      <c r="F5394">
        <v>0</v>
      </c>
      <c r="G5394">
        <f>(D5394*Ergebnis!$C$2*Ergebnis!$C$6)</f>
        <v>4.2733036959877095</v>
      </c>
      <c r="H5394">
        <f>Ergebnis!$C$3/1000*Eigenverbrauch!E5394</f>
        <v>0.41525781022619918</v>
      </c>
      <c r="I5394">
        <f>Ergebnis!$C$4/1000*Eigenverbrauch!F5394</f>
        <v>0</v>
      </c>
      <c r="J5394">
        <f t="shared" si="252"/>
        <v>0.35296913869226931</v>
      </c>
      <c r="K5394">
        <f t="shared" si="253"/>
        <v>3.9203345572954404</v>
      </c>
      <c r="L5394">
        <f t="shared" si="254"/>
        <v>0</v>
      </c>
    </row>
    <row r="5395" spans="2:12" x14ac:dyDescent="0.35">
      <c r="B5395" s="30">
        <v>41133</v>
      </c>
      <c r="C5395" s="31" t="s">
        <v>68</v>
      </c>
      <c r="D5395" s="32">
        <v>3.9973302750721974E-4</v>
      </c>
      <c r="E5395" s="32">
        <v>0.12907708868717968</v>
      </c>
      <c r="F5395">
        <v>0</v>
      </c>
      <c r="G5395">
        <f>(D5395*Ergebnis!$C$2*Ergebnis!$C$6)</f>
        <v>2.6222486604473616</v>
      </c>
      <c r="H5395">
        <f>Ergebnis!$C$3/1000*Eigenverbrauch!E5395</f>
        <v>0.38723126606153901</v>
      </c>
      <c r="I5395">
        <f>Ergebnis!$C$4/1000*Eigenverbrauch!F5395</f>
        <v>0</v>
      </c>
      <c r="J5395">
        <f t="shared" si="252"/>
        <v>0.32914657615230813</v>
      </c>
      <c r="K5395">
        <f t="shared" si="253"/>
        <v>2.2931020842950534</v>
      </c>
      <c r="L5395">
        <f t="shared" si="254"/>
        <v>0</v>
      </c>
    </row>
    <row r="5396" spans="2:12" x14ac:dyDescent="0.35">
      <c r="B5396" s="30">
        <v>41133</v>
      </c>
      <c r="C5396" s="31" t="s">
        <v>69</v>
      </c>
      <c r="D5396" s="32">
        <v>4.0290144255833763E-4</v>
      </c>
      <c r="E5396" s="32">
        <v>0.13055834013506398</v>
      </c>
      <c r="F5396">
        <v>0</v>
      </c>
      <c r="G5396">
        <f>(D5396*Ergebnis!$C$2*Ergebnis!$C$6)</f>
        <v>2.6430334631826948</v>
      </c>
      <c r="H5396">
        <f>Ergebnis!$C$3/1000*Eigenverbrauch!E5396</f>
        <v>0.39167502040519198</v>
      </c>
      <c r="I5396">
        <f>Ergebnis!$C$4/1000*Eigenverbrauch!F5396</f>
        <v>0</v>
      </c>
      <c r="J5396">
        <f t="shared" si="252"/>
        <v>0.33292376734441315</v>
      </c>
      <c r="K5396">
        <f t="shared" si="253"/>
        <v>2.3101096958382819</v>
      </c>
      <c r="L5396">
        <f t="shared" si="254"/>
        <v>0</v>
      </c>
    </row>
    <row r="5397" spans="2:12" x14ac:dyDescent="0.35">
      <c r="B5397" s="30">
        <v>41133</v>
      </c>
      <c r="C5397" s="31" t="s">
        <v>70</v>
      </c>
      <c r="D5397" s="32">
        <v>2.2757371176286708E-4</v>
      </c>
      <c r="E5397" s="32">
        <v>0.13591821734678641</v>
      </c>
      <c r="F5397">
        <v>0</v>
      </c>
      <c r="G5397">
        <f>(D5397*Ergebnis!$C$2*Ergebnis!$C$6)</f>
        <v>1.4928835491644081</v>
      </c>
      <c r="H5397">
        <f>Ergebnis!$C$3/1000*Eigenverbrauch!E5397</f>
        <v>0.40775465204035921</v>
      </c>
      <c r="I5397">
        <f>Ergebnis!$C$4/1000*Eigenverbrauch!F5397</f>
        <v>0</v>
      </c>
      <c r="J5397">
        <f t="shared" si="252"/>
        <v>0.34659145423430532</v>
      </c>
      <c r="K5397">
        <f t="shared" si="253"/>
        <v>1.1462920949301028</v>
      </c>
      <c r="L5397">
        <f t="shared" si="254"/>
        <v>0</v>
      </c>
    </row>
    <row r="5398" spans="2:12" x14ac:dyDescent="0.35">
      <c r="B5398" s="30">
        <v>41133</v>
      </c>
      <c r="C5398" s="31" t="s">
        <v>71</v>
      </c>
      <c r="D5398" s="32">
        <v>7.6659867896549861E-5</v>
      </c>
      <c r="E5398" s="32">
        <v>0.14416028337851433</v>
      </c>
      <c r="F5398">
        <v>0</v>
      </c>
      <c r="G5398">
        <f>(D5398*Ergebnis!$C$2*Ergebnis!$C$6)</f>
        <v>0.50288873340136708</v>
      </c>
      <c r="H5398">
        <f>Ergebnis!$C$3/1000*Eigenverbrauch!E5398</f>
        <v>0.43248085013554299</v>
      </c>
      <c r="I5398">
        <f>Ergebnis!$C$4/1000*Eigenverbrauch!F5398</f>
        <v>0</v>
      </c>
      <c r="J5398">
        <f t="shared" si="252"/>
        <v>0.36760872261521155</v>
      </c>
      <c r="K5398">
        <f t="shared" si="253"/>
        <v>0.13528001078615554</v>
      </c>
      <c r="L5398">
        <f t="shared" si="254"/>
        <v>0</v>
      </c>
    </row>
    <row r="5399" spans="2:12" x14ac:dyDescent="0.35">
      <c r="B5399" s="30">
        <v>41133</v>
      </c>
      <c r="C5399" s="31" t="s">
        <v>72</v>
      </c>
      <c r="D5399" s="32">
        <v>1.966783782768626E-5</v>
      </c>
      <c r="E5399" s="32">
        <v>0.15149044386106639</v>
      </c>
      <c r="F5399">
        <v>0</v>
      </c>
      <c r="G5399">
        <f>(D5399*Ergebnis!$C$2*Ergebnis!$C$6)</f>
        <v>0.12902101614962186</v>
      </c>
      <c r="H5399">
        <f>Ergebnis!$C$3/1000*Eigenverbrauch!E5399</f>
        <v>0.45447133158319919</v>
      </c>
      <c r="I5399">
        <f>Ergebnis!$C$4/1000*Eigenverbrauch!F5399</f>
        <v>0</v>
      </c>
      <c r="J5399">
        <f t="shared" si="252"/>
        <v>0.10966786372717857</v>
      </c>
      <c r="K5399">
        <f t="shared" si="253"/>
        <v>1.9353152422443287E-2</v>
      </c>
      <c r="L5399">
        <f t="shared" si="254"/>
        <v>0</v>
      </c>
    </row>
    <row r="5400" spans="2:12" x14ac:dyDescent="0.35">
      <c r="B5400" s="30">
        <v>41133</v>
      </c>
      <c r="C5400" s="31" t="s">
        <v>73</v>
      </c>
      <c r="D5400" s="32">
        <v>7.888170251745826E-7</v>
      </c>
      <c r="E5400" s="32">
        <v>0.15672141495655403</v>
      </c>
      <c r="F5400">
        <v>0</v>
      </c>
      <c r="G5400">
        <f>(D5400*Ergebnis!$C$2*Ergebnis!$C$6)</f>
        <v>5.1746396851452617E-3</v>
      </c>
      <c r="H5400">
        <f>Ergebnis!$C$3/1000*Eigenverbrauch!E5400</f>
        <v>0.47016424486966213</v>
      </c>
      <c r="I5400">
        <f>Ergebnis!$C$4/1000*Eigenverbrauch!F5400</f>
        <v>0</v>
      </c>
      <c r="J5400">
        <f t="shared" si="252"/>
        <v>4.3984437323734719E-3</v>
      </c>
      <c r="K5400">
        <f t="shared" si="253"/>
        <v>7.7619595277178977E-4</v>
      </c>
      <c r="L5400">
        <f t="shared" si="254"/>
        <v>0</v>
      </c>
    </row>
    <row r="5401" spans="2:12" x14ac:dyDescent="0.35">
      <c r="B5401" s="30">
        <v>41133</v>
      </c>
      <c r="C5401" s="31" t="s">
        <v>74</v>
      </c>
      <c r="D5401" s="32">
        <v>0</v>
      </c>
      <c r="E5401" s="32">
        <v>0.14367130176385812</v>
      </c>
      <c r="F5401">
        <v>0</v>
      </c>
      <c r="G5401">
        <f>(D5401*Ergebnis!$C$2*Ergebnis!$C$6)</f>
        <v>0</v>
      </c>
      <c r="H5401">
        <f>Ergebnis!$C$3/1000*Eigenverbrauch!E5401</f>
        <v>0.43101390529157435</v>
      </c>
      <c r="I5401">
        <f>Ergebnis!$C$4/1000*Eigenverbrauch!F5401</f>
        <v>0</v>
      </c>
      <c r="J5401">
        <f t="shared" si="252"/>
        <v>0</v>
      </c>
      <c r="K5401">
        <f t="shared" si="253"/>
        <v>0</v>
      </c>
      <c r="L5401">
        <f t="shared" si="254"/>
        <v>0</v>
      </c>
    </row>
    <row r="5402" spans="2:12" x14ac:dyDescent="0.35">
      <c r="B5402" s="30">
        <v>41133</v>
      </c>
      <c r="C5402" s="31" t="s">
        <v>75</v>
      </c>
      <c r="D5402" s="32">
        <v>0</v>
      </c>
      <c r="E5402" s="32">
        <v>0.12176451253663798</v>
      </c>
      <c r="F5402">
        <v>0</v>
      </c>
      <c r="G5402">
        <f>(D5402*Ergebnis!$C$2*Ergebnis!$C$6)</f>
        <v>0</v>
      </c>
      <c r="H5402">
        <f>Ergebnis!$C$3/1000*Eigenverbrauch!E5402</f>
        <v>0.3652935376099139</v>
      </c>
      <c r="I5402">
        <f>Ergebnis!$C$4/1000*Eigenverbrauch!F5402</f>
        <v>0</v>
      </c>
      <c r="J5402">
        <f t="shared" si="252"/>
        <v>0</v>
      </c>
      <c r="K5402">
        <f t="shared" si="253"/>
        <v>0</v>
      </c>
      <c r="L5402">
        <f t="shared" si="254"/>
        <v>0</v>
      </c>
    </row>
    <row r="5403" spans="2:12" x14ac:dyDescent="0.35">
      <c r="B5403" s="30">
        <v>41133</v>
      </c>
      <c r="C5403" s="31" t="s">
        <v>76</v>
      </c>
      <c r="D5403" s="32">
        <v>0</v>
      </c>
      <c r="E5403" s="32">
        <v>9.8597192383851409E-2</v>
      </c>
      <c r="F5403">
        <v>0</v>
      </c>
      <c r="G5403">
        <f>(D5403*Ergebnis!$C$2*Ergebnis!$C$6)</f>
        <v>0</v>
      </c>
      <c r="H5403">
        <f>Ergebnis!$C$3/1000*Eigenverbrauch!E5403</f>
        <v>0.29579157715155424</v>
      </c>
      <c r="I5403">
        <f>Ergebnis!$C$4/1000*Eigenverbrauch!F5403</f>
        <v>0</v>
      </c>
      <c r="J5403">
        <f t="shared" si="252"/>
        <v>0</v>
      </c>
      <c r="K5403">
        <f t="shared" si="253"/>
        <v>0</v>
      </c>
      <c r="L5403">
        <f t="shared" si="254"/>
        <v>0</v>
      </c>
    </row>
    <row r="5404" spans="2:12" x14ac:dyDescent="0.35">
      <c r="B5404" s="30">
        <v>41134</v>
      </c>
      <c r="C5404" s="31" t="s">
        <v>53</v>
      </c>
      <c r="D5404" s="32">
        <v>0</v>
      </c>
      <c r="E5404" s="32">
        <v>7.9927681825913893E-2</v>
      </c>
      <c r="F5404">
        <v>0</v>
      </c>
      <c r="G5404">
        <f>(D5404*Ergebnis!$C$2*Ergebnis!$C$6)</f>
        <v>0</v>
      </c>
      <c r="H5404">
        <f>Ergebnis!$C$3/1000*Eigenverbrauch!E5404</f>
        <v>0.23978304547774168</v>
      </c>
      <c r="I5404">
        <f>Ergebnis!$C$4/1000*Eigenverbrauch!F5404</f>
        <v>0</v>
      </c>
      <c r="J5404">
        <f t="shared" si="252"/>
        <v>0</v>
      </c>
      <c r="K5404">
        <f t="shared" si="253"/>
        <v>0</v>
      </c>
      <c r="L5404">
        <f t="shared" si="254"/>
        <v>0</v>
      </c>
    </row>
    <row r="5405" spans="2:12" x14ac:dyDescent="0.35">
      <c r="B5405" s="30">
        <v>41134</v>
      </c>
      <c r="C5405" s="31" t="s">
        <v>54</v>
      </c>
      <c r="D5405" s="32">
        <v>0</v>
      </c>
      <c r="E5405" s="32">
        <v>6.9220163308359409E-2</v>
      </c>
      <c r="F5405">
        <v>0</v>
      </c>
      <c r="G5405">
        <f>(D5405*Ergebnis!$C$2*Ergebnis!$C$6)</f>
        <v>0</v>
      </c>
      <c r="H5405">
        <f>Ergebnis!$C$3/1000*Eigenverbrauch!E5405</f>
        <v>0.20766048992507824</v>
      </c>
      <c r="I5405">
        <f>Ergebnis!$C$4/1000*Eigenverbrauch!F5405</f>
        <v>0</v>
      </c>
      <c r="J5405">
        <f t="shared" si="252"/>
        <v>0</v>
      </c>
      <c r="K5405">
        <f t="shared" si="253"/>
        <v>0</v>
      </c>
      <c r="L5405">
        <f t="shared" si="254"/>
        <v>0</v>
      </c>
    </row>
    <row r="5406" spans="2:12" x14ac:dyDescent="0.35">
      <c r="B5406" s="30">
        <v>41134</v>
      </c>
      <c r="C5406" s="31" t="s">
        <v>55</v>
      </c>
      <c r="D5406" s="32">
        <v>0</v>
      </c>
      <c r="E5406" s="32">
        <v>6.5537877174100201E-2</v>
      </c>
      <c r="F5406">
        <v>0</v>
      </c>
      <c r="G5406">
        <f>(D5406*Ergebnis!$C$2*Ergebnis!$C$6)</f>
        <v>0</v>
      </c>
      <c r="H5406">
        <f>Ergebnis!$C$3/1000*Eigenverbrauch!E5406</f>
        <v>0.1966136315223006</v>
      </c>
      <c r="I5406">
        <f>Ergebnis!$C$4/1000*Eigenverbrauch!F5406</f>
        <v>0</v>
      </c>
      <c r="J5406">
        <f t="shared" si="252"/>
        <v>0</v>
      </c>
      <c r="K5406">
        <f t="shared" si="253"/>
        <v>0</v>
      </c>
      <c r="L5406">
        <f t="shared" si="254"/>
        <v>0</v>
      </c>
    </row>
    <row r="5407" spans="2:12" x14ac:dyDescent="0.35">
      <c r="B5407" s="30">
        <v>41134</v>
      </c>
      <c r="C5407" s="31" t="s">
        <v>56</v>
      </c>
      <c r="D5407" s="32">
        <v>0</v>
      </c>
      <c r="E5407" s="32">
        <v>6.5494202510669716E-2</v>
      </c>
      <c r="F5407">
        <v>0</v>
      </c>
      <c r="G5407">
        <f>(D5407*Ergebnis!$C$2*Ergebnis!$C$6)</f>
        <v>0</v>
      </c>
      <c r="H5407">
        <f>Ergebnis!$C$3/1000*Eigenverbrauch!E5407</f>
        <v>0.19648260753200913</v>
      </c>
      <c r="I5407">
        <f>Ergebnis!$C$4/1000*Eigenverbrauch!F5407</f>
        <v>0</v>
      </c>
      <c r="J5407">
        <f t="shared" si="252"/>
        <v>0</v>
      </c>
      <c r="K5407">
        <f t="shared" si="253"/>
        <v>0</v>
      </c>
      <c r="L5407">
        <f t="shared" si="254"/>
        <v>0</v>
      </c>
    </row>
    <row r="5408" spans="2:12" x14ac:dyDescent="0.35">
      <c r="B5408" s="30">
        <v>41134</v>
      </c>
      <c r="C5408" s="31" t="s">
        <v>57</v>
      </c>
      <c r="D5408" s="32">
        <v>0</v>
      </c>
      <c r="E5408" s="32">
        <v>7.1075121591043566E-2</v>
      </c>
      <c r="F5408">
        <v>0</v>
      </c>
      <c r="G5408">
        <f>(D5408*Ergebnis!$C$2*Ergebnis!$C$6)</f>
        <v>0</v>
      </c>
      <c r="H5408">
        <f>Ergebnis!$C$3/1000*Eigenverbrauch!E5408</f>
        <v>0.2132253647731307</v>
      </c>
      <c r="I5408">
        <f>Ergebnis!$C$4/1000*Eigenverbrauch!F5408</f>
        <v>0</v>
      </c>
      <c r="J5408">
        <f t="shared" si="252"/>
        <v>0</v>
      </c>
      <c r="K5408">
        <f t="shared" si="253"/>
        <v>0</v>
      </c>
      <c r="L5408">
        <f t="shared" si="254"/>
        <v>0</v>
      </c>
    </row>
    <row r="5409" spans="2:12" x14ac:dyDescent="0.35">
      <c r="B5409" s="30">
        <v>41134</v>
      </c>
      <c r="C5409" s="31" t="s">
        <v>58</v>
      </c>
      <c r="D5409" s="32">
        <v>0</v>
      </c>
      <c r="E5409" s="32">
        <v>8.332939864235496E-2</v>
      </c>
      <c r="F5409">
        <v>0</v>
      </c>
      <c r="G5409">
        <f>(D5409*Ergebnis!$C$2*Ergebnis!$C$6)</f>
        <v>0</v>
      </c>
      <c r="H5409">
        <f>Ergebnis!$C$3/1000*Eigenverbrauch!E5409</f>
        <v>0.24998819592706489</v>
      </c>
      <c r="I5409">
        <f>Ergebnis!$C$4/1000*Eigenverbrauch!F5409</f>
        <v>0</v>
      </c>
      <c r="J5409">
        <f t="shared" si="252"/>
        <v>0</v>
      </c>
      <c r="K5409">
        <f t="shared" si="253"/>
        <v>0</v>
      </c>
      <c r="L5409">
        <f t="shared" si="254"/>
        <v>0</v>
      </c>
    </row>
    <row r="5410" spans="2:12" x14ac:dyDescent="0.35">
      <c r="B5410" s="30">
        <v>41134</v>
      </c>
      <c r="C5410" s="31" t="s">
        <v>59</v>
      </c>
      <c r="D5410" s="32">
        <v>2.4453327780412063E-6</v>
      </c>
      <c r="E5410" s="32">
        <v>0.10251668683899223</v>
      </c>
      <c r="F5410">
        <v>0</v>
      </c>
      <c r="G5410">
        <f>(D5410*Ergebnis!$C$2*Ergebnis!$C$6)</f>
        <v>1.6041383023950313E-2</v>
      </c>
      <c r="H5410">
        <f>Ergebnis!$C$3/1000*Eigenverbrauch!E5410</f>
        <v>0.3075500605169767</v>
      </c>
      <c r="I5410">
        <f>Ergebnis!$C$4/1000*Eigenverbrauch!F5410</f>
        <v>0</v>
      </c>
      <c r="J5410">
        <f t="shared" si="252"/>
        <v>1.3635175570357766E-2</v>
      </c>
      <c r="K5410">
        <f t="shared" si="253"/>
        <v>2.4062074535925477E-3</v>
      </c>
      <c r="L5410">
        <f t="shared" si="254"/>
        <v>0</v>
      </c>
    </row>
    <row r="5411" spans="2:12" x14ac:dyDescent="0.35">
      <c r="B5411" s="30">
        <v>41134</v>
      </c>
      <c r="C5411" s="31" t="s">
        <v>60</v>
      </c>
      <c r="D5411" s="32">
        <v>2.1915966349433822E-5</v>
      </c>
      <c r="E5411" s="32">
        <v>0.11426954118242071</v>
      </c>
      <c r="F5411">
        <v>0</v>
      </c>
      <c r="G5411">
        <f>(D5411*Ergebnis!$C$2*Ergebnis!$C$6)</f>
        <v>0.14376873925228587</v>
      </c>
      <c r="H5411">
        <f>Ergebnis!$C$3/1000*Eigenverbrauch!E5411</f>
        <v>0.3428086235472621</v>
      </c>
      <c r="I5411">
        <f>Ergebnis!$C$4/1000*Eigenverbrauch!F5411</f>
        <v>0</v>
      </c>
      <c r="J5411">
        <f t="shared" si="252"/>
        <v>0.12220342836444298</v>
      </c>
      <c r="K5411">
        <f t="shared" si="253"/>
        <v>2.1565310887842887E-2</v>
      </c>
      <c r="L5411">
        <f t="shared" si="254"/>
        <v>0</v>
      </c>
    </row>
    <row r="5412" spans="2:12" x14ac:dyDescent="0.35">
      <c r="B5412" s="30">
        <v>41134</v>
      </c>
      <c r="C5412" s="31" t="s">
        <v>61</v>
      </c>
      <c r="D5412" s="32">
        <v>9.1515921870671157E-5</v>
      </c>
      <c r="E5412" s="32">
        <v>0.11904257329986075</v>
      </c>
      <c r="F5412">
        <v>0</v>
      </c>
      <c r="G5412">
        <f>(D5412*Ergebnis!$C$2*Ergebnis!$C$6)</f>
        <v>0.60034444747160276</v>
      </c>
      <c r="H5412">
        <f>Ergebnis!$C$3/1000*Eigenverbrauch!E5412</f>
        <v>0.35712771989958225</v>
      </c>
      <c r="I5412">
        <f>Ergebnis!$C$4/1000*Eigenverbrauch!F5412</f>
        <v>0</v>
      </c>
      <c r="J5412">
        <f t="shared" si="252"/>
        <v>0.30355856191464492</v>
      </c>
      <c r="K5412">
        <f t="shared" si="253"/>
        <v>0.29678588555695784</v>
      </c>
      <c r="L5412">
        <f t="shared" si="254"/>
        <v>0</v>
      </c>
    </row>
    <row r="5413" spans="2:12" x14ac:dyDescent="0.35">
      <c r="B5413" s="30">
        <v>41134</v>
      </c>
      <c r="C5413" s="31" t="s">
        <v>62</v>
      </c>
      <c r="D5413" s="32">
        <v>3.053642173955005E-4</v>
      </c>
      <c r="E5413" s="32">
        <v>0.11603649675528288</v>
      </c>
      <c r="F5413">
        <v>0</v>
      </c>
      <c r="G5413">
        <f>(D5413*Ergebnis!$C$2*Ergebnis!$C$6)</f>
        <v>2.0031892661144832</v>
      </c>
      <c r="H5413">
        <f>Ergebnis!$C$3/1000*Eigenverbrauch!E5413</f>
        <v>0.34810949026584864</v>
      </c>
      <c r="I5413">
        <f>Ergebnis!$C$4/1000*Eigenverbrauch!F5413</f>
        <v>0</v>
      </c>
      <c r="J5413">
        <f t="shared" si="252"/>
        <v>0.29589306672597132</v>
      </c>
      <c r="K5413">
        <f t="shared" si="253"/>
        <v>1.7072961993885118</v>
      </c>
      <c r="L5413">
        <f t="shared" si="254"/>
        <v>0</v>
      </c>
    </row>
    <row r="5414" spans="2:12" x14ac:dyDescent="0.35">
      <c r="B5414" s="30">
        <v>41134</v>
      </c>
      <c r="C5414" s="31" t="s">
        <v>63</v>
      </c>
      <c r="D5414" s="32">
        <v>5.0634164845956458E-4</v>
      </c>
      <c r="E5414" s="32">
        <v>0.11392920322783533</v>
      </c>
      <c r="F5414">
        <v>0</v>
      </c>
      <c r="G5414">
        <f>(D5414*Ergebnis!$C$2*Ergebnis!$C$6)</f>
        <v>3.3216012138947435</v>
      </c>
      <c r="H5414">
        <f>Ergebnis!$C$3/1000*Eigenverbrauch!E5414</f>
        <v>0.34178760968350597</v>
      </c>
      <c r="I5414">
        <f>Ergebnis!$C$4/1000*Eigenverbrauch!F5414</f>
        <v>0</v>
      </c>
      <c r="J5414">
        <f t="shared" si="252"/>
        <v>0.29051946823098007</v>
      </c>
      <c r="K5414">
        <f t="shared" si="253"/>
        <v>3.0310817456637635</v>
      </c>
      <c r="L5414">
        <f t="shared" si="254"/>
        <v>0</v>
      </c>
    </row>
    <row r="5415" spans="2:12" x14ac:dyDescent="0.35">
      <c r="B5415" s="30">
        <v>41134</v>
      </c>
      <c r="C5415" s="31" t="s">
        <v>64</v>
      </c>
      <c r="D5415" s="32">
        <v>6.6609024300783709E-4</v>
      </c>
      <c r="E5415" s="32">
        <v>0.11807007322616038</v>
      </c>
      <c r="F5415">
        <v>0</v>
      </c>
      <c r="G5415">
        <f>(D5415*Ergebnis!$C$2*Ergebnis!$C$6)</f>
        <v>4.3695519941314114</v>
      </c>
      <c r="H5415">
        <f>Ergebnis!$C$3/1000*Eigenverbrauch!E5415</f>
        <v>0.35421021967848115</v>
      </c>
      <c r="I5415">
        <f>Ergebnis!$C$4/1000*Eigenverbrauch!F5415</f>
        <v>0</v>
      </c>
      <c r="J5415">
        <f t="shared" si="252"/>
        <v>0.30107868672670896</v>
      </c>
      <c r="K5415">
        <f t="shared" si="253"/>
        <v>4.0684733074047026</v>
      </c>
      <c r="L5415">
        <f t="shared" si="254"/>
        <v>0</v>
      </c>
    </row>
    <row r="5416" spans="2:12" x14ac:dyDescent="0.35">
      <c r="B5416" s="30">
        <v>41134</v>
      </c>
      <c r="C5416" s="31" t="s">
        <v>65</v>
      </c>
      <c r="D5416" s="32">
        <v>7.1121057684782329E-4</v>
      </c>
      <c r="E5416" s="32">
        <v>0.12375659041111427</v>
      </c>
      <c r="F5416">
        <v>0</v>
      </c>
      <c r="G5416">
        <f>(D5416*Ergebnis!$C$2*Ergebnis!$C$6)</f>
        <v>4.6655413841217204</v>
      </c>
      <c r="H5416">
        <f>Ergebnis!$C$3/1000*Eigenverbrauch!E5416</f>
        <v>0.37126977123334282</v>
      </c>
      <c r="I5416">
        <f>Ergebnis!$C$4/1000*Eigenverbrauch!F5416</f>
        <v>0</v>
      </c>
      <c r="J5416">
        <f t="shared" si="252"/>
        <v>0.3155793055483414</v>
      </c>
      <c r="K5416">
        <f t="shared" si="253"/>
        <v>4.3499620785733786</v>
      </c>
      <c r="L5416">
        <f t="shared" si="254"/>
        <v>0</v>
      </c>
    </row>
    <row r="5417" spans="2:12" x14ac:dyDescent="0.35">
      <c r="B5417" s="30">
        <v>41134</v>
      </c>
      <c r="C5417" s="31" t="s">
        <v>66</v>
      </c>
      <c r="D5417" s="32">
        <v>6.6777305266154296E-4</v>
      </c>
      <c r="E5417" s="32">
        <v>0.12177561738195655</v>
      </c>
      <c r="F5417">
        <v>0</v>
      </c>
      <c r="G5417">
        <f>(D5417*Ergebnis!$C$2*Ergebnis!$C$6)</f>
        <v>4.3805912254597219</v>
      </c>
      <c r="H5417">
        <f>Ergebnis!$C$3/1000*Eigenverbrauch!E5417</f>
        <v>0.36532685214586968</v>
      </c>
      <c r="I5417">
        <f>Ergebnis!$C$4/1000*Eigenverbrauch!F5417</f>
        <v>0</v>
      </c>
      <c r="J5417">
        <f t="shared" si="252"/>
        <v>0.31052782432398923</v>
      </c>
      <c r="K5417">
        <f t="shared" si="253"/>
        <v>4.0700634011357328</v>
      </c>
      <c r="L5417">
        <f t="shared" si="254"/>
        <v>0</v>
      </c>
    </row>
    <row r="5418" spans="2:12" x14ac:dyDescent="0.35">
      <c r="B5418" s="30">
        <v>41134</v>
      </c>
      <c r="C5418" s="31" t="s">
        <v>67</v>
      </c>
      <c r="D5418" s="32">
        <v>6.4801318618091966E-4</v>
      </c>
      <c r="E5418" s="32">
        <v>0.11520360115594024</v>
      </c>
      <c r="F5418">
        <v>0</v>
      </c>
      <c r="G5418">
        <f>(D5418*Ergebnis!$C$2*Ergebnis!$C$6)</f>
        <v>4.2509665013468325</v>
      </c>
      <c r="H5418">
        <f>Ergebnis!$C$3/1000*Eigenverbrauch!E5418</f>
        <v>0.34561080346782069</v>
      </c>
      <c r="I5418">
        <f>Ergebnis!$C$4/1000*Eigenverbrauch!F5418</f>
        <v>0</v>
      </c>
      <c r="J5418">
        <f t="shared" si="252"/>
        <v>0.29376918294764759</v>
      </c>
      <c r="K5418">
        <f t="shared" si="253"/>
        <v>3.9571973183991851</v>
      </c>
      <c r="L5418">
        <f t="shared" si="254"/>
        <v>0</v>
      </c>
    </row>
    <row r="5419" spans="2:12" x14ac:dyDescent="0.35">
      <c r="B5419" s="30">
        <v>41134</v>
      </c>
      <c r="C5419" s="31" t="s">
        <v>68</v>
      </c>
      <c r="D5419" s="32">
        <v>5.472681051157058E-4</v>
      </c>
      <c r="E5419" s="32">
        <v>0.11057956805588094</v>
      </c>
      <c r="F5419">
        <v>0</v>
      </c>
      <c r="G5419">
        <f>(D5419*Ergebnis!$C$2*Ergebnis!$C$6)</f>
        <v>3.5900787695590299</v>
      </c>
      <c r="H5419">
        <f>Ergebnis!$C$3/1000*Eigenverbrauch!E5419</f>
        <v>0.33173870416764284</v>
      </c>
      <c r="I5419">
        <f>Ergebnis!$C$4/1000*Eigenverbrauch!F5419</f>
        <v>0</v>
      </c>
      <c r="J5419">
        <f t="shared" si="252"/>
        <v>0.28197789854249639</v>
      </c>
      <c r="K5419">
        <f t="shared" si="253"/>
        <v>3.3081008710165336</v>
      </c>
      <c r="L5419">
        <f t="shared" si="254"/>
        <v>0</v>
      </c>
    </row>
    <row r="5420" spans="2:12" x14ac:dyDescent="0.35">
      <c r="B5420" s="30">
        <v>41134</v>
      </c>
      <c r="C5420" s="31" t="s">
        <v>69</v>
      </c>
      <c r="D5420" s="32">
        <v>4.0674035208085394E-4</v>
      </c>
      <c r="E5420" s="32">
        <v>0.10901168374016587</v>
      </c>
      <c r="F5420">
        <v>0</v>
      </c>
      <c r="G5420">
        <f>(D5420*Ergebnis!$C$2*Ergebnis!$C$6)</f>
        <v>2.6682167096504017</v>
      </c>
      <c r="H5420">
        <f>Ergebnis!$C$3/1000*Eigenverbrauch!E5420</f>
        <v>0.32703505122049759</v>
      </c>
      <c r="I5420">
        <f>Ergebnis!$C$4/1000*Eigenverbrauch!F5420</f>
        <v>0</v>
      </c>
      <c r="J5420">
        <f t="shared" si="252"/>
        <v>0.27797979353742291</v>
      </c>
      <c r="K5420">
        <f t="shared" si="253"/>
        <v>2.3902369161129786</v>
      </c>
      <c r="L5420">
        <f t="shared" si="254"/>
        <v>0</v>
      </c>
    </row>
    <row r="5421" spans="2:12" x14ac:dyDescent="0.35">
      <c r="B5421" s="30">
        <v>41134</v>
      </c>
      <c r="C5421" s="31" t="s">
        <v>70</v>
      </c>
      <c r="D5421" s="32">
        <v>2.1287542119378071E-4</v>
      </c>
      <c r="E5421" s="32">
        <v>0.11644647151839617</v>
      </c>
      <c r="F5421">
        <v>0</v>
      </c>
      <c r="G5421">
        <f>(D5421*Ergebnis!$C$2*Ergebnis!$C$6)</f>
        <v>1.3964627630312014</v>
      </c>
      <c r="H5421">
        <f>Ergebnis!$C$3/1000*Eigenverbrauch!E5421</f>
        <v>0.34933941455518852</v>
      </c>
      <c r="I5421">
        <f>Ergebnis!$C$4/1000*Eigenverbrauch!F5421</f>
        <v>0</v>
      </c>
      <c r="J5421">
        <f t="shared" si="252"/>
        <v>0.29693850237191022</v>
      </c>
      <c r="K5421">
        <f t="shared" si="253"/>
        <v>1.0995242606592912</v>
      </c>
      <c r="L5421">
        <f t="shared" si="254"/>
        <v>0</v>
      </c>
    </row>
    <row r="5422" spans="2:12" x14ac:dyDescent="0.35">
      <c r="B5422" s="30">
        <v>41134</v>
      </c>
      <c r="C5422" s="31" t="s">
        <v>71</v>
      </c>
      <c r="D5422" s="32">
        <v>7.226878645641134E-5</v>
      </c>
      <c r="E5422" s="32">
        <v>0.13281735756405599</v>
      </c>
      <c r="F5422">
        <v>0</v>
      </c>
      <c r="G5422">
        <f>(D5422*Ergebnis!$C$2*Ergebnis!$C$6)</f>
        <v>0.47408323915405837</v>
      </c>
      <c r="H5422">
        <f>Ergebnis!$C$3/1000*Eigenverbrauch!E5422</f>
        <v>0.39845207269216798</v>
      </c>
      <c r="I5422">
        <f>Ergebnis!$C$4/1000*Eigenverbrauch!F5422</f>
        <v>0</v>
      </c>
      <c r="J5422">
        <f t="shared" si="252"/>
        <v>0.33868426178834277</v>
      </c>
      <c r="K5422">
        <f t="shared" si="253"/>
        <v>0.1353989773657156</v>
      </c>
      <c r="L5422">
        <f t="shared" si="254"/>
        <v>0</v>
      </c>
    </row>
    <row r="5423" spans="2:12" x14ac:dyDescent="0.35">
      <c r="B5423" s="30">
        <v>41134</v>
      </c>
      <c r="C5423" s="31" t="s">
        <v>72</v>
      </c>
      <c r="D5423" s="32">
        <v>3.0579806675934655E-5</v>
      </c>
      <c r="E5423" s="32">
        <v>0.13870609611315737</v>
      </c>
      <c r="F5423">
        <v>0</v>
      </c>
      <c r="G5423">
        <f>(D5423*Ergebnis!$C$2*Ergebnis!$C$6)</f>
        <v>0.20060353179413135</v>
      </c>
      <c r="H5423">
        <f>Ergebnis!$C$3/1000*Eigenverbrauch!E5423</f>
        <v>0.41611828833947212</v>
      </c>
      <c r="I5423">
        <f>Ergebnis!$C$4/1000*Eigenverbrauch!F5423</f>
        <v>0</v>
      </c>
      <c r="J5423">
        <f t="shared" si="252"/>
        <v>0.17051300202501163</v>
      </c>
      <c r="K5423">
        <f t="shared" si="253"/>
        <v>3.0090529769119717E-2</v>
      </c>
      <c r="L5423">
        <f t="shared" si="254"/>
        <v>0</v>
      </c>
    </row>
    <row r="5424" spans="2:12" x14ac:dyDescent="0.35">
      <c r="B5424" s="30">
        <v>41134</v>
      </c>
      <c r="C5424" s="31" t="s">
        <v>73</v>
      </c>
      <c r="D5424" s="32">
        <v>1.5907810007687417E-6</v>
      </c>
      <c r="E5424" s="32">
        <v>0.14634644350551015</v>
      </c>
      <c r="F5424">
        <v>0</v>
      </c>
      <c r="G5424">
        <f>(D5424*Ergebnis!$C$2*Ergebnis!$C$6)</f>
        <v>1.0435523365042946E-2</v>
      </c>
      <c r="H5424">
        <f>Ergebnis!$C$3/1000*Eigenverbrauch!E5424</f>
        <v>0.43903933051653043</v>
      </c>
      <c r="I5424">
        <f>Ergebnis!$C$4/1000*Eigenverbrauch!F5424</f>
        <v>0</v>
      </c>
      <c r="J5424">
        <f t="shared" si="252"/>
        <v>8.8701948602865031E-3</v>
      </c>
      <c r="K5424">
        <f t="shared" si="253"/>
        <v>1.5653285047564428E-3</v>
      </c>
      <c r="L5424">
        <f t="shared" si="254"/>
        <v>0</v>
      </c>
    </row>
    <row r="5425" spans="2:12" x14ac:dyDescent="0.35">
      <c r="B5425" s="30">
        <v>41134</v>
      </c>
      <c r="C5425" s="31" t="s">
        <v>74</v>
      </c>
      <c r="D5425" s="32">
        <v>0</v>
      </c>
      <c r="E5425" s="32">
        <v>0.14327986092292191</v>
      </c>
      <c r="F5425">
        <v>0</v>
      </c>
      <c r="G5425">
        <f>(D5425*Ergebnis!$C$2*Ergebnis!$C$6)</f>
        <v>0</v>
      </c>
      <c r="H5425">
        <f>Ergebnis!$C$3/1000*Eigenverbrauch!E5425</f>
        <v>0.42983958276876577</v>
      </c>
      <c r="I5425">
        <f>Ergebnis!$C$4/1000*Eigenverbrauch!F5425</f>
        <v>0</v>
      </c>
      <c r="J5425">
        <f t="shared" si="252"/>
        <v>0</v>
      </c>
      <c r="K5425">
        <f t="shared" si="253"/>
        <v>0</v>
      </c>
      <c r="L5425">
        <f t="shared" si="254"/>
        <v>0</v>
      </c>
    </row>
    <row r="5426" spans="2:12" x14ac:dyDescent="0.35">
      <c r="B5426" s="30">
        <v>41134</v>
      </c>
      <c r="C5426" s="31" t="s">
        <v>75</v>
      </c>
      <c r="D5426" s="32">
        <v>0</v>
      </c>
      <c r="E5426" s="32">
        <v>0.12506211812177023</v>
      </c>
      <c r="F5426">
        <v>0</v>
      </c>
      <c r="G5426">
        <f>(D5426*Ergebnis!$C$2*Ergebnis!$C$6)</f>
        <v>0</v>
      </c>
      <c r="H5426">
        <f>Ergebnis!$C$3/1000*Eigenverbrauch!E5426</f>
        <v>0.37518635436531067</v>
      </c>
      <c r="I5426">
        <f>Ergebnis!$C$4/1000*Eigenverbrauch!F5426</f>
        <v>0</v>
      </c>
      <c r="J5426">
        <f t="shared" si="252"/>
        <v>0</v>
      </c>
      <c r="K5426">
        <f t="shared" si="253"/>
        <v>0</v>
      </c>
      <c r="L5426">
        <f t="shared" si="254"/>
        <v>0</v>
      </c>
    </row>
    <row r="5427" spans="2:12" x14ac:dyDescent="0.35">
      <c r="B5427" s="30">
        <v>41134</v>
      </c>
      <c r="C5427" s="31" t="s">
        <v>76</v>
      </c>
      <c r="D5427" s="32">
        <v>0</v>
      </c>
      <c r="E5427" s="32">
        <v>9.8434261738431186E-2</v>
      </c>
      <c r="F5427">
        <v>0</v>
      </c>
      <c r="G5427">
        <f>(D5427*Ergebnis!$C$2*Ergebnis!$C$6)</f>
        <v>0</v>
      </c>
      <c r="H5427">
        <f>Ergebnis!$C$3/1000*Eigenverbrauch!E5427</f>
        <v>0.29530278521529357</v>
      </c>
      <c r="I5427">
        <f>Ergebnis!$C$4/1000*Eigenverbrauch!F5427</f>
        <v>0</v>
      </c>
      <c r="J5427">
        <f t="shared" si="252"/>
        <v>0</v>
      </c>
      <c r="K5427">
        <f t="shared" si="253"/>
        <v>0</v>
      </c>
      <c r="L5427">
        <f t="shared" si="254"/>
        <v>0</v>
      </c>
    </row>
    <row r="5428" spans="2:12" x14ac:dyDescent="0.35">
      <c r="B5428" s="30">
        <v>41135</v>
      </c>
      <c r="C5428" s="31" t="s">
        <v>53</v>
      </c>
      <c r="D5428" s="32">
        <v>0</v>
      </c>
      <c r="E5428" s="32">
        <v>7.9927681825913893E-2</v>
      </c>
      <c r="F5428">
        <v>0</v>
      </c>
      <c r="G5428">
        <f>(D5428*Ergebnis!$C$2*Ergebnis!$C$6)</f>
        <v>0</v>
      </c>
      <c r="H5428">
        <f>Ergebnis!$C$3/1000*Eigenverbrauch!E5428</f>
        <v>0.23978304547774168</v>
      </c>
      <c r="I5428">
        <f>Ergebnis!$C$4/1000*Eigenverbrauch!F5428</f>
        <v>0</v>
      </c>
      <c r="J5428">
        <f t="shared" si="252"/>
        <v>0</v>
      </c>
      <c r="K5428">
        <f t="shared" si="253"/>
        <v>0</v>
      </c>
      <c r="L5428">
        <f t="shared" si="254"/>
        <v>0</v>
      </c>
    </row>
    <row r="5429" spans="2:12" x14ac:dyDescent="0.35">
      <c r="B5429" s="30">
        <v>41135</v>
      </c>
      <c r="C5429" s="31" t="s">
        <v>54</v>
      </c>
      <c r="D5429" s="32">
        <v>0</v>
      </c>
      <c r="E5429" s="32">
        <v>6.9220163308359409E-2</v>
      </c>
      <c r="F5429">
        <v>0</v>
      </c>
      <c r="G5429">
        <f>(D5429*Ergebnis!$C$2*Ergebnis!$C$6)</f>
        <v>0</v>
      </c>
      <c r="H5429">
        <f>Ergebnis!$C$3/1000*Eigenverbrauch!E5429</f>
        <v>0.20766048992507824</v>
      </c>
      <c r="I5429">
        <f>Ergebnis!$C$4/1000*Eigenverbrauch!F5429</f>
        <v>0</v>
      </c>
      <c r="J5429">
        <f t="shared" si="252"/>
        <v>0</v>
      </c>
      <c r="K5429">
        <f t="shared" si="253"/>
        <v>0</v>
      </c>
      <c r="L5429">
        <f t="shared" si="254"/>
        <v>0</v>
      </c>
    </row>
    <row r="5430" spans="2:12" x14ac:dyDescent="0.35">
      <c r="B5430" s="30">
        <v>41135</v>
      </c>
      <c r="C5430" s="31" t="s">
        <v>55</v>
      </c>
      <c r="D5430" s="32">
        <v>0</v>
      </c>
      <c r="E5430" s="32">
        <v>6.5537877174100201E-2</v>
      </c>
      <c r="F5430">
        <v>0</v>
      </c>
      <c r="G5430">
        <f>(D5430*Ergebnis!$C$2*Ergebnis!$C$6)</f>
        <v>0</v>
      </c>
      <c r="H5430">
        <f>Ergebnis!$C$3/1000*Eigenverbrauch!E5430</f>
        <v>0.1966136315223006</v>
      </c>
      <c r="I5430">
        <f>Ergebnis!$C$4/1000*Eigenverbrauch!F5430</f>
        <v>0</v>
      </c>
      <c r="J5430">
        <f t="shared" si="252"/>
        <v>0</v>
      </c>
      <c r="K5430">
        <f t="shared" si="253"/>
        <v>0</v>
      </c>
      <c r="L5430">
        <f t="shared" si="254"/>
        <v>0</v>
      </c>
    </row>
    <row r="5431" spans="2:12" x14ac:dyDescent="0.35">
      <c r="B5431" s="30">
        <v>41135</v>
      </c>
      <c r="C5431" s="31" t="s">
        <v>56</v>
      </c>
      <c r="D5431" s="32">
        <v>0</v>
      </c>
      <c r="E5431" s="32">
        <v>6.5494202510669716E-2</v>
      </c>
      <c r="F5431">
        <v>0</v>
      </c>
      <c r="G5431">
        <f>(D5431*Ergebnis!$C$2*Ergebnis!$C$6)</f>
        <v>0</v>
      </c>
      <c r="H5431">
        <f>Ergebnis!$C$3/1000*Eigenverbrauch!E5431</f>
        <v>0.19648260753200913</v>
      </c>
      <c r="I5431">
        <f>Ergebnis!$C$4/1000*Eigenverbrauch!F5431</f>
        <v>0</v>
      </c>
      <c r="J5431">
        <f t="shared" si="252"/>
        <v>0</v>
      </c>
      <c r="K5431">
        <f t="shared" si="253"/>
        <v>0</v>
      </c>
      <c r="L5431">
        <f t="shared" si="254"/>
        <v>0</v>
      </c>
    </row>
    <row r="5432" spans="2:12" x14ac:dyDescent="0.35">
      <c r="B5432" s="30">
        <v>41135</v>
      </c>
      <c r="C5432" s="31" t="s">
        <v>57</v>
      </c>
      <c r="D5432" s="32">
        <v>0</v>
      </c>
      <c r="E5432" s="32">
        <v>7.1075121591043566E-2</v>
      </c>
      <c r="F5432">
        <v>0</v>
      </c>
      <c r="G5432">
        <f>(D5432*Ergebnis!$C$2*Ergebnis!$C$6)</f>
        <v>0</v>
      </c>
      <c r="H5432">
        <f>Ergebnis!$C$3/1000*Eigenverbrauch!E5432</f>
        <v>0.2132253647731307</v>
      </c>
      <c r="I5432">
        <f>Ergebnis!$C$4/1000*Eigenverbrauch!F5432</f>
        <v>0</v>
      </c>
      <c r="J5432">
        <f t="shared" si="252"/>
        <v>0</v>
      </c>
      <c r="K5432">
        <f t="shared" si="253"/>
        <v>0</v>
      </c>
      <c r="L5432">
        <f t="shared" si="254"/>
        <v>0</v>
      </c>
    </row>
    <row r="5433" spans="2:12" x14ac:dyDescent="0.35">
      <c r="B5433" s="30">
        <v>41135</v>
      </c>
      <c r="C5433" s="31" t="s">
        <v>58</v>
      </c>
      <c r="D5433" s="32">
        <v>0</v>
      </c>
      <c r="E5433" s="32">
        <v>8.332939864235496E-2</v>
      </c>
      <c r="F5433">
        <v>0</v>
      </c>
      <c r="G5433">
        <f>(D5433*Ergebnis!$C$2*Ergebnis!$C$6)</f>
        <v>0</v>
      </c>
      <c r="H5433">
        <f>Ergebnis!$C$3/1000*Eigenverbrauch!E5433</f>
        <v>0.24998819592706489</v>
      </c>
      <c r="I5433">
        <f>Ergebnis!$C$4/1000*Eigenverbrauch!F5433</f>
        <v>0</v>
      </c>
      <c r="J5433">
        <f t="shared" si="252"/>
        <v>0</v>
      </c>
      <c r="K5433">
        <f t="shared" si="253"/>
        <v>0</v>
      </c>
      <c r="L5433">
        <f t="shared" si="254"/>
        <v>0</v>
      </c>
    </row>
    <row r="5434" spans="2:12" x14ac:dyDescent="0.35">
      <c r="B5434" s="30">
        <v>41135</v>
      </c>
      <c r="C5434" s="31" t="s">
        <v>59</v>
      </c>
      <c r="D5434" s="32">
        <v>1.5250462486708597E-6</v>
      </c>
      <c r="E5434" s="32">
        <v>0.10251668683899223</v>
      </c>
      <c r="F5434">
        <v>0</v>
      </c>
      <c r="G5434">
        <f>(D5434*Ergebnis!$C$2*Ergebnis!$C$6)</f>
        <v>1.000430339128084E-2</v>
      </c>
      <c r="H5434">
        <f>Ergebnis!$C$3/1000*Eigenverbrauch!E5434</f>
        <v>0.3075500605169767</v>
      </c>
      <c r="I5434">
        <f>Ergebnis!$C$4/1000*Eigenverbrauch!F5434</f>
        <v>0</v>
      </c>
      <c r="J5434">
        <f t="shared" si="252"/>
        <v>8.5036578825887135E-3</v>
      </c>
      <c r="K5434">
        <f t="shared" si="253"/>
        <v>1.5006455086921267E-3</v>
      </c>
      <c r="L5434">
        <f t="shared" si="254"/>
        <v>0</v>
      </c>
    </row>
    <row r="5435" spans="2:12" x14ac:dyDescent="0.35">
      <c r="B5435" s="30">
        <v>41135</v>
      </c>
      <c r="C5435" s="31" t="s">
        <v>60</v>
      </c>
      <c r="D5435" s="32">
        <v>4.6842584344950631E-5</v>
      </c>
      <c r="E5435" s="32">
        <v>0.11426954118242071</v>
      </c>
      <c r="F5435">
        <v>0</v>
      </c>
      <c r="G5435">
        <f>(D5435*Ergebnis!$C$2*Ergebnis!$C$6)</f>
        <v>0.30728735330287615</v>
      </c>
      <c r="H5435">
        <f>Ergebnis!$C$3/1000*Eigenverbrauch!E5435</f>
        <v>0.3428086235472621</v>
      </c>
      <c r="I5435">
        <f>Ergebnis!$C$4/1000*Eigenverbrauch!F5435</f>
        <v>0</v>
      </c>
      <c r="J5435">
        <f t="shared" si="252"/>
        <v>0.2611942503074447</v>
      </c>
      <c r="K5435">
        <f t="shared" si="253"/>
        <v>4.6093102995431456E-2</v>
      </c>
      <c r="L5435">
        <f t="shared" si="254"/>
        <v>0</v>
      </c>
    </row>
    <row r="5436" spans="2:12" x14ac:dyDescent="0.35">
      <c r="B5436" s="30">
        <v>41135</v>
      </c>
      <c r="C5436" s="31" t="s">
        <v>61</v>
      </c>
      <c r="D5436" s="32">
        <v>7.1545704183334643E-5</v>
      </c>
      <c r="E5436" s="32">
        <v>0.11904257329986075</v>
      </c>
      <c r="F5436">
        <v>0</v>
      </c>
      <c r="G5436">
        <f>(D5436*Ergebnis!$C$2*Ergebnis!$C$6)</f>
        <v>0.46933981944267528</v>
      </c>
      <c r="H5436">
        <f>Ergebnis!$C$3/1000*Eigenverbrauch!E5436</f>
        <v>0.35712771989958225</v>
      </c>
      <c r="I5436">
        <f>Ergebnis!$C$4/1000*Eigenverbrauch!F5436</f>
        <v>0</v>
      </c>
      <c r="J5436">
        <f t="shared" si="252"/>
        <v>0.30355856191464492</v>
      </c>
      <c r="K5436">
        <f t="shared" si="253"/>
        <v>0.16578125752803036</v>
      </c>
      <c r="L5436">
        <f t="shared" si="254"/>
        <v>0</v>
      </c>
    </row>
    <row r="5437" spans="2:12" x14ac:dyDescent="0.35">
      <c r="B5437" s="30">
        <v>41135</v>
      </c>
      <c r="C5437" s="31" t="s">
        <v>62</v>
      </c>
      <c r="D5437" s="32">
        <v>2.9002172625585489E-4</v>
      </c>
      <c r="E5437" s="32">
        <v>0.11603649675528288</v>
      </c>
      <c r="F5437">
        <v>0</v>
      </c>
      <c r="G5437">
        <f>(D5437*Ergebnis!$C$2*Ergebnis!$C$6)</f>
        <v>1.902542524238408</v>
      </c>
      <c r="H5437">
        <f>Ergebnis!$C$3/1000*Eigenverbrauch!E5437</f>
        <v>0.34810949026584864</v>
      </c>
      <c r="I5437">
        <f>Ergebnis!$C$4/1000*Eigenverbrauch!F5437</f>
        <v>0</v>
      </c>
      <c r="J5437">
        <f t="shared" si="252"/>
        <v>0.29589306672597132</v>
      </c>
      <c r="K5437">
        <f t="shared" si="253"/>
        <v>1.6066494575124366</v>
      </c>
      <c r="L5437">
        <f t="shared" si="254"/>
        <v>0</v>
      </c>
    </row>
    <row r="5438" spans="2:12" x14ac:dyDescent="0.35">
      <c r="B5438" s="30">
        <v>41135</v>
      </c>
      <c r="C5438" s="31" t="s">
        <v>63</v>
      </c>
      <c r="D5438" s="32">
        <v>4.3250837490322366E-4</v>
      </c>
      <c r="E5438" s="32">
        <v>0.11392920322783533</v>
      </c>
      <c r="F5438">
        <v>0</v>
      </c>
      <c r="G5438">
        <f>(D5438*Ergebnis!$C$2*Ergebnis!$C$6)</f>
        <v>2.8372549393651472</v>
      </c>
      <c r="H5438">
        <f>Ergebnis!$C$3/1000*Eigenverbrauch!E5438</f>
        <v>0.34178760968350597</v>
      </c>
      <c r="I5438">
        <f>Ergebnis!$C$4/1000*Eigenverbrauch!F5438</f>
        <v>0</v>
      </c>
      <c r="J5438">
        <f t="shared" si="252"/>
        <v>0.29051946823098007</v>
      </c>
      <c r="K5438">
        <f t="shared" si="253"/>
        <v>2.5467354711341672</v>
      </c>
      <c r="L5438">
        <f t="shared" si="254"/>
        <v>0</v>
      </c>
    </row>
    <row r="5439" spans="2:12" x14ac:dyDescent="0.35">
      <c r="B5439" s="30">
        <v>41135</v>
      </c>
      <c r="C5439" s="31" t="s">
        <v>64</v>
      </c>
      <c r="D5439" s="32">
        <v>6.470271648994514E-4</v>
      </c>
      <c r="E5439" s="32">
        <v>0.11807007322616038</v>
      </c>
      <c r="F5439">
        <v>0</v>
      </c>
      <c r="G5439">
        <f>(D5439*Ergebnis!$C$2*Ergebnis!$C$6)</f>
        <v>4.2444982017404014</v>
      </c>
      <c r="H5439">
        <f>Ergebnis!$C$3/1000*Eigenverbrauch!E5439</f>
        <v>0.35421021967848115</v>
      </c>
      <c r="I5439">
        <f>Ergebnis!$C$4/1000*Eigenverbrauch!F5439</f>
        <v>0</v>
      </c>
      <c r="J5439">
        <f t="shared" si="252"/>
        <v>0.30107868672670896</v>
      </c>
      <c r="K5439">
        <f t="shared" si="253"/>
        <v>3.9434195150136926</v>
      </c>
      <c r="L5439">
        <f t="shared" si="254"/>
        <v>0</v>
      </c>
    </row>
    <row r="5440" spans="2:12" x14ac:dyDescent="0.35">
      <c r="B5440" s="30">
        <v>41135</v>
      </c>
      <c r="C5440" s="31" t="s">
        <v>65</v>
      </c>
      <c r="D5440" s="32">
        <v>7.0600438448167099E-4</v>
      </c>
      <c r="E5440" s="32">
        <v>0.12375659041111427</v>
      </c>
      <c r="F5440">
        <v>0</v>
      </c>
      <c r="G5440">
        <f>(D5440*Ergebnis!$C$2*Ergebnis!$C$6)</f>
        <v>4.6313887621997614</v>
      </c>
      <c r="H5440">
        <f>Ergebnis!$C$3/1000*Eigenverbrauch!E5440</f>
        <v>0.37126977123334282</v>
      </c>
      <c r="I5440">
        <f>Ergebnis!$C$4/1000*Eigenverbrauch!F5440</f>
        <v>0</v>
      </c>
      <c r="J5440">
        <f t="shared" si="252"/>
        <v>0.3155793055483414</v>
      </c>
      <c r="K5440">
        <f t="shared" si="253"/>
        <v>4.3158094566514196</v>
      </c>
      <c r="L5440">
        <f t="shared" si="254"/>
        <v>0</v>
      </c>
    </row>
    <row r="5441" spans="2:12" x14ac:dyDescent="0.35">
      <c r="B5441" s="30">
        <v>41135</v>
      </c>
      <c r="C5441" s="31" t="s">
        <v>66</v>
      </c>
      <c r="D5441" s="32">
        <v>6.851270272153837E-4</v>
      </c>
      <c r="E5441" s="32">
        <v>0.12177561738195655</v>
      </c>
      <c r="F5441">
        <v>0</v>
      </c>
      <c r="G5441">
        <f>(D5441*Ergebnis!$C$2*Ergebnis!$C$6)</f>
        <v>4.4944332985329174</v>
      </c>
      <c r="H5441">
        <f>Ergebnis!$C$3/1000*Eigenverbrauch!E5441</f>
        <v>0.36532685214586968</v>
      </c>
      <c r="I5441">
        <f>Ergebnis!$C$4/1000*Eigenverbrauch!F5441</f>
        <v>0</v>
      </c>
      <c r="J5441">
        <f t="shared" si="252"/>
        <v>0.31052782432398923</v>
      </c>
      <c r="K5441">
        <f t="shared" si="253"/>
        <v>4.1839054742089283</v>
      </c>
      <c r="L5441">
        <f t="shared" si="254"/>
        <v>0</v>
      </c>
    </row>
    <row r="5442" spans="2:12" x14ac:dyDescent="0.35">
      <c r="B5442" s="30">
        <v>41135</v>
      </c>
      <c r="C5442" s="31" t="s">
        <v>67</v>
      </c>
      <c r="D5442" s="32">
        <v>4.2193822676588424E-4</v>
      </c>
      <c r="E5442" s="32">
        <v>0.11520360115594024</v>
      </c>
      <c r="F5442">
        <v>0</v>
      </c>
      <c r="G5442">
        <f>(D5442*Ergebnis!$C$2*Ergebnis!$C$6)</f>
        <v>2.7679147675842004</v>
      </c>
      <c r="H5442">
        <f>Ergebnis!$C$3/1000*Eigenverbrauch!E5442</f>
        <v>0.34561080346782069</v>
      </c>
      <c r="I5442">
        <f>Ergebnis!$C$4/1000*Eigenverbrauch!F5442</f>
        <v>0</v>
      </c>
      <c r="J5442">
        <f t="shared" si="252"/>
        <v>0.29376918294764759</v>
      </c>
      <c r="K5442">
        <f t="shared" si="253"/>
        <v>2.474145584636553</v>
      </c>
      <c r="L5442">
        <f t="shared" si="254"/>
        <v>0</v>
      </c>
    </row>
    <row r="5443" spans="2:12" x14ac:dyDescent="0.35">
      <c r="B5443" s="30">
        <v>41135</v>
      </c>
      <c r="C5443" s="31" t="s">
        <v>68</v>
      </c>
      <c r="D5443" s="32">
        <v>2.0982532869643897E-5</v>
      </c>
      <c r="E5443" s="32">
        <v>0.11057956805588094</v>
      </c>
      <c r="F5443">
        <v>0</v>
      </c>
      <c r="G5443">
        <f>(D5443*Ergebnis!$C$2*Ergebnis!$C$6)</f>
        <v>0.13764541562486396</v>
      </c>
      <c r="H5443">
        <f>Ergebnis!$C$3/1000*Eigenverbrauch!E5443</f>
        <v>0.33173870416764284</v>
      </c>
      <c r="I5443">
        <f>Ergebnis!$C$4/1000*Eigenverbrauch!F5443</f>
        <v>0</v>
      </c>
      <c r="J5443">
        <f t="shared" si="252"/>
        <v>0.11699860328113436</v>
      </c>
      <c r="K5443">
        <f t="shared" si="253"/>
        <v>2.0646812343729601E-2</v>
      </c>
      <c r="L5443">
        <f t="shared" si="254"/>
        <v>0</v>
      </c>
    </row>
    <row r="5444" spans="2:12" x14ac:dyDescent="0.35">
      <c r="B5444" s="30">
        <v>41135</v>
      </c>
      <c r="C5444" s="31" t="s">
        <v>69</v>
      </c>
      <c r="D5444" s="32">
        <v>9.510503933521551E-5</v>
      </c>
      <c r="E5444" s="32">
        <v>0.10901168374016587</v>
      </c>
      <c r="F5444">
        <v>0</v>
      </c>
      <c r="G5444">
        <f>(D5444*Ergebnis!$C$2*Ergebnis!$C$6)</f>
        <v>0.62388905803901373</v>
      </c>
      <c r="H5444">
        <f>Ergebnis!$C$3/1000*Eigenverbrauch!E5444</f>
        <v>0.32703505122049759</v>
      </c>
      <c r="I5444">
        <f>Ergebnis!$C$4/1000*Eigenverbrauch!F5444</f>
        <v>0</v>
      </c>
      <c r="J5444">
        <f t="shared" si="252"/>
        <v>0.27797979353742291</v>
      </c>
      <c r="K5444">
        <f t="shared" si="253"/>
        <v>0.34590926450159082</v>
      </c>
      <c r="L5444">
        <f t="shared" si="254"/>
        <v>0</v>
      </c>
    </row>
    <row r="5445" spans="2:12" x14ac:dyDescent="0.35">
      <c r="B5445" s="30">
        <v>41135</v>
      </c>
      <c r="C5445" s="31" t="s">
        <v>70</v>
      </c>
      <c r="D5445" s="32">
        <v>1.0329558944661159E-4</v>
      </c>
      <c r="E5445" s="32">
        <v>0.11644647151839617</v>
      </c>
      <c r="F5445">
        <v>0</v>
      </c>
      <c r="G5445">
        <f>(D5445*Ergebnis!$C$2*Ergebnis!$C$6)</f>
        <v>0.67761906676977202</v>
      </c>
      <c r="H5445">
        <f>Ergebnis!$C$3/1000*Eigenverbrauch!E5445</f>
        <v>0.34933941455518852</v>
      </c>
      <c r="I5445">
        <f>Ergebnis!$C$4/1000*Eigenverbrauch!F5445</f>
        <v>0</v>
      </c>
      <c r="J5445">
        <f t="shared" ref="J5445:J5508" si="255">MIN(G5445,H5445)*0.85</f>
        <v>0.29693850237191022</v>
      </c>
      <c r="K5445">
        <f t="shared" ref="K5445:K5508" si="256">G5445-J5445</f>
        <v>0.3806805643978618</v>
      </c>
      <c r="L5445">
        <f t="shared" ref="L5445:L5508" si="257">MIN(I5445,K5445)*0.9</f>
        <v>0</v>
      </c>
    </row>
    <row r="5446" spans="2:12" x14ac:dyDescent="0.35">
      <c r="B5446" s="30">
        <v>41135</v>
      </c>
      <c r="C5446" s="31" t="s">
        <v>71</v>
      </c>
      <c r="D5446" s="32">
        <v>6.7838264165014107E-6</v>
      </c>
      <c r="E5446" s="32">
        <v>0.13281735756405599</v>
      </c>
      <c r="F5446">
        <v>0</v>
      </c>
      <c r="G5446">
        <f>(D5446*Ergebnis!$C$2*Ergebnis!$C$6)</f>
        <v>4.4501901292249256E-2</v>
      </c>
      <c r="H5446">
        <f>Ergebnis!$C$3/1000*Eigenverbrauch!E5446</f>
        <v>0.39845207269216798</v>
      </c>
      <c r="I5446">
        <f>Ergebnis!$C$4/1000*Eigenverbrauch!F5446</f>
        <v>0</v>
      </c>
      <c r="J5446">
        <f t="shared" si="255"/>
        <v>3.7826616098411869E-2</v>
      </c>
      <c r="K5446">
        <f t="shared" si="256"/>
        <v>6.6752851938373867E-3</v>
      </c>
      <c r="L5446">
        <f t="shared" si="257"/>
        <v>0</v>
      </c>
    </row>
    <row r="5447" spans="2:12" x14ac:dyDescent="0.35">
      <c r="B5447" s="30">
        <v>41135</v>
      </c>
      <c r="C5447" s="31" t="s">
        <v>72</v>
      </c>
      <c r="D5447" s="32">
        <v>1.2397574245660524E-5</v>
      </c>
      <c r="E5447" s="32">
        <v>0.13870609611315737</v>
      </c>
      <c r="F5447">
        <v>0</v>
      </c>
      <c r="G5447">
        <f>(D5447*Ergebnis!$C$2*Ergebnis!$C$6)</f>
        <v>8.1328087051533035E-2</v>
      </c>
      <c r="H5447">
        <f>Ergebnis!$C$3/1000*Eigenverbrauch!E5447</f>
        <v>0.41611828833947212</v>
      </c>
      <c r="I5447">
        <f>Ergebnis!$C$4/1000*Eigenverbrauch!F5447</f>
        <v>0</v>
      </c>
      <c r="J5447">
        <f t="shared" si="255"/>
        <v>6.9128873993803075E-2</v>
      </c>
      <c r="K5447">
        <f t="shared" si="256"/>
        <v>1.219921305772996E-2</v>
      </c>
      <c r="L5447">
        <f t="shared" si="257"/>
        <v>0</v>
      </c>
    </row>
    <row r="5448" spans="2:12" x14ac:dyDescent="0.35">
      <c r="B5448" s="30">
        <v>41135</v>
      </c>
      <c r="C5448" s="31" t="s">
        <v>73</v>
      </c>
      <c r="D5448" s="32">
        <v>5.7846581846136057E-7</v>
      </c>
      <c r="E5448" s="32">
        <v>0.14634644350551015</v>
      </c>
      <c r="F5448">
        <v>0</v>
      </c>
      <c r="G5448">
        <f>(D5448*Ergebnis!$C$2*Ergebnis!$C$6)</f>
        <v>3.7947357691065255E-3</v>
      </c>
      <c r="H5448">
        <f>Ergebnis!$C$3/1000*Eigenverbrauch!E5448</f>
        <v>0.43903933051653043</v>
      </c>
      <c r="I5448">
        <f>Ergebnis!$C$4/1000*Eigenverbrauch!F5448</f>
        <v>0</v>
      </c>
      <c r="J5448">
        <f t="shared" si="255"/>
        <v>3.2255254037405466E-3</v>
      </c>
      <c r="K5448">
        <f t="shared" si="256"/>
        <v>5.6921036536597891E-4</v>
      </c>
      <c r="L5448">
        <f t="shared" si="257"/>
        <v>0</v>
      </c>
    </row>
    <row r="5449" spans="2:12" x14ac:dyDescent="0.35">
      <c r="B5449" s="30">
        <v>41135</v>
      </c>
      <c r="C5449" s="31" t="s">
        <v>74</v>
      </c>
      <c r="D5449" s="32">
        <v>0</v>
      </c>
      <c r="E5449" s="32">
        <v>0.14327986092292191</v>
      </c>
      <c r="F5449">
        <v>0</v>
      </c>
      <c r="G5449">
        <f>(D5449*Ergebnis!$C$2*Ergebnis!$C$6)</f>
        <v>0</v>
      </c>
      <c r="H5449">
        <f>Ergebnis!$C$3/1000*Eigenverbrauch!E5449</f>
        <v>0.42983958276876577</v>
      </c>
      <c r="I5449">
        <f>Ergebnis!$C$4/1000*Eigenverbrauch!F5449</f>
        <v>0</v>
      </c>
      <c r="J5449">
        <f t="shared" si="255"/>
        <v>0</v>
      </c>
      <c r="K5449">
        <f t="shared" si="256"/>
        <v>0</v>
      </c>
      <c r="L5449">
        <f t="shared" si="257"/>
        <v>0</v>
      </c>
    </row>
    <row r="5450" spans="2:12" x14ac:dyDescent="0.35">
      <c r="B5450" s="30">
        <v>41135</v>
      </c>
      <c r="C5450" s="31" t="s">
        <v>75</v>
      </c>
      <c r="D5450" s="32">
        <v>0</v>
      </c>
      <c r="E5450" s="32">
        <v>0.12506211812177023</v>
      </c>
      <c r="F5450">
        <v>0</v>
      </c>
      <c r="G5450">
        <f>(D5450*Ergebnis!$C$2*Ergebnis!$C$6)</f>
        <v>0</v>
      </c>
      <c r="H5450">
        <f>Ergebnis!$C$3/1000*Eigenverbrauch!E5450</f>
        <v>0.37518635436531067</v>
      </c>
      <c r="I5450">
        <f>Ergebnis!$C$4/1000*Eigenverbrauch!F5450</f>
        <v>0</v>
      </c>
      <c r="J5450">
        <f t="shared" si="255"/>
        <v>0</v>
      </c>
      <c r="K5450">
        <f t="shared" si="256"/>
        <v>0</v>
      </c>
      <c r="L5450">
        <f t="shared" si="257"/>
        <v>0</v>
      </c>
    </row>
    <row r="5451" spans="2:12" x14ac:dyDescent="0.35">
      <c r="B5451" s="30">
        <v>41135</v>
      </c>
      <c r="C5451" s="31" t="s">
        <v>76</v>
      </c>
      <c r="D5451" s="32">
        <v>0</v>
      </c>
      <c r="E5451" s="32">
        <v>9.8434261738431186E-2</v>
      </c>
      <c r="F5451">
        <v>0</v>
      </c>
      <c r="G5451">
        <f>(D5451*Ergebnis!$C$2*Ergebnis!$C$6)</f>
        <v>0</v>
      </c>
      <c r="H5451">
        <f>Ergebnis!$C$3/1000*Eigenverbrauch!E5451</f>
        <v>0.29530278521529357</v>
      </c>
      <c r="I5451">
        <f>Ergebnis!$C$4/1000*Eigenverbrauch!F5451</f>
        <v>0</v>
      </c>
      <c r="J5451">
        <f t="shared" si="255"/>
        <v>0</v>
      </c>
      <c r="K5451">
        <f t="shared" si="256"/>
        <v>0</v>
      </c>
      <c r="L5451">
        <f t="shared" si="257"/>
        <v>0</v>
      </c>
    </row>
    <row r="5452" spans="2:12" x14ac:dyDescent="0.35">
      <c r="B5452" s="30">
        <v>41136</v>
      </c>
      <c r="C5452" s="31" t="s">
        <v>53</v>
      </c>
      <c r="D5452" s="32">
        <v>0</v>
      </c>
      <c r="E5452" s="32">
        <v>7.9927681825913893E-2</v>
      </c>
      <c r="F5452">
        <v>0</v>
      </c>
      <c r="G5452">
        <f>(D5452*Ergebnis!$C$2*Ergebnis!$C$6)</f>
        <v>0</v>
      </c>
      <c r="H5452">
        <f>Ergebnis!$C$3/1000*Eigenverbrauch!E5452</f>
        <v>0.23978304547774168</v>
      </c>
      <c r="I5452">
        <f>Ergebnis!$C$4/1000*Eigenverbrauch!F5452</f>
        <v>0</v>
      </c>
      <c r="J5452">
        <f t="shared" si="255"/>
        <v>0</v>
      </c>
      <c r="K5452">
        <f t="shared" si="256"/>
        <v>0</v>
      </c>
      <c r="L5452">
        <f t="shared" si="257"/>
        <v>0</v>
      </c>
    </row>
    <row r="5453" spans="2:12" x14ac:dyDescent="0.35">
      <c r="B5453" s="30">
        <v>41136</v>
      </c>
      <c r="C5453" s="31" t="s">
        <v>54</v>
      </c>
      <c r="D5453" s="32">
        <v>0</v>
      </c>
      <c r="E5453" s="32">
        <v>6.9220163308359409E-2</v>
      </c>
      <c r="F5453">
        <v>0</v>
      </c>
      <c r="G5453">
        <f>(D5453*Ergebnis!$C$2*Ergebnis!$C$6)</f>
        <v>0</v>
      </c>
      <c r="H5453">
        <f>Ergebnis!$C$3/1000*Eigenverbrauch!E5453</f>
        <v>0.20766048992507824</v>
      </c>
      <c r="I5453">
        <f>Ergebnis!$C$4/1000*Eigenverbrauch!F5453</f>
        <v>0</v>
      </c>
      <c r="J5453">
        <f t="shared" si="255"/>
        <v>0</v>
      </c>
      <c r="K5453">
        <f t="shared" si="256"/>
        <v>0</v>
      </c>
      <c r="L5453">
        <f t="shared" si="257"/>
        <v>0</v>
      </c>
    </row>
    <row r="5454" spans="2:12" x14ac:dyDescent="0.35">
      <c r="B5454" s="30">
        <v>41136</v>
      </c>
      <c r="C5454" s="31" t="s">
        <v>55</v>
      </c>
      <c r="D5454" s="32">
        <v>0</v>
      </c>
      <c r="E5454" s="32">
        <v>6.5537877174100201E-2</v>
      </c>
      <c r="F5454">
        <v>0</v>
      </c>
      <c r="G5454">
        <f>(D5454*Ergebnis!$C$2*Ergebnis!$C$6)</f>
        <v>0</v>
      </c>
      <c r="H5454">
        <f>Ergebnis!$C$3/1000*Eigenverbrauch!E5454</f>
        <v>0.1966136315223006</v>
      </c>
      <c r="I5454">
        <f>Ergebnis!$C$4/1000*Eigenverbrauch!F5454</f>
        <v>0</v>
      </c>
      <c r="J5454">
        <f t="shared" si="255"/>
        <v>0</v>
      </c>
      <c r="K5454">
        <f t="shared" si="256"/>
        <v>0</v>
      </c>
      <c r="L5454">
        <f t="shared" si="257"/>
        <v>0</v>
      </c>
    </row>
    <row r="5455" spans="2:12" x14ac:dyDescent="0.35">
      <c r="B5455" s="30">
        <v>41136</v>
      </c>
      <c r="C5455" s="31" t="s">
        <v>56</v>
      </c>
      <c r="D5455" s="32">
        <v>0</v>
      </c>
      <c r="E5455" s="32">
        <v>6.5494202510669716E-2</v>
      </c>
      <c r="F5455">
        <v>0</v>
      </c>
      <c r="G5455">
        <f>(D5455*Ergebnis!$C$2*Ergebnis!$C$6)</f>
        <v>0</v>
      </c>
      <c r="H5455">
        <f>Ergebnis!$C$3/1000*Eigenverbrauch!E5455</f>
        <v>0.19648260753200913</v>
      </c>
      <c r="I5455">
        <f>Ergebnis!$C$4/1000*Eigenverbrauch!F5455</f>
        <v>0</v>
      </c>
      <c r="J5455">
        <f t="shared" si="255"/>
        <v>0</v>
      </c>
      <c r="K5455">
        <f t="shared" si="256"/>
        <v>0</v>
      </c>
      <c r="L5455">
        <f t="shared" si="257"/>
        <v>0</v>
      </c>
    </row>
    <row r="5456" spans="2:12" x14ac:dyDescent="0.35">
      <c r="B5456" s="30">
        <v>41136</v>
      </c>
      <c r="C5456" s="31" t="s">
        <v>57</v>
      </c>
      <c r="D5456" s="32">
        <v>0</v>
      </c>
      <c r="E5456" s="32">
        <v>7.1075121591043566E-2</v>
      </c>
      <c r="F5456">
        <v>0</v>
      </c>
      <c r="G5456">
        <f>(D5456*Ergebnis!$C$2*Ergebnis!$C$6)</f>
        <v>0</v>
      </c>
      <c r="H5456">
        <f>Ergebnis!$C$3/1000*Eigenverbrauch!E5456</f>
        <v>0.2132253647731307</v>
      </c>
      <c r="I5456">
        <f>Ergebnis!$C$4/1000*Eigenverbrauch!F5456</f>
        <v>0</v>
      </c>
      <c r="J5456">
        <f t="shared" si="255"/>
        <v>0</v>
      </c>
      <c r="K5456">
        <f t="shared" si="256"/>
        <v>0</v>
      </c>
      <c r="L5456">
        <f t="shared" si="257"/>
        <v>0</v>
      </c>
    </row>
    <row r="5457" spans="2:12" x14ac:dyDescent="0.35">
      <c r="B5457" s="30">
        <v>41136</v>
      </c>
      <c r="C5457" s="31" t="s">
        <v>58</v>
      </c>
      <c r="D5457" s="32">
        <v>0</v>
      </c>
      <c r="E5457" s="32">
        <v>8.332939864235496E-2</v>
      </c>
      <c r="F5457">
        <v>0</v>
      </c>
      <c r="G5457">
        <f>(D5457*Ergebnis!$C$2*Ergebnis!$C$6)</f>
        <v>0</v>
      </c>
      <c r="H5457">
        <f>Ergebnis!$C$3/1000*Eigenverbrauch!E5457</f>
        <v>0.24998819592706489</v>
      </c>
      <c r="I5457">
        <f>Ergebnis!$C$4/1000*Eigenverbrauch!F5457</f>
        <v>0</v>
      </c>
      <c r="J5457">
        <f t="shared" si="255"/>
        <v>0</v>
      </c>
      <c r="K5457">
        <f t="shared" si="256"/>
        <v>0</v>
      </c>
      <c r="L5457">
        <f t="shared" si="257"/>
        <v>0</v>
      </c>
    </row>
    <row r="5458" spans="2:12" x14ac:dyDescent="0.35">
      <c r="B5458" s="30">
        <v>41136</v>
      </c>
      <c r="C5458" s="31" t="s">
        <v>59</v>
      </c>
      <c r="D5458" s="32">
        <v>0</v>
      </c>
      <c r="E5458" s="32">
        <v>0.10251668683899223</v>
      </c>
      <c r="F5458">
        <v>0</v>
      </c>
      <c r="G5458">
        <f>(D5458*Ergebnis!$C$2*Ergebnis!$C$6)</f>
        <v>0</v>
      </c>
      <c r="H5458">
        <f>Ergebnis!$C$3/1000*Eigenverbrauch!E5458</f>
        <v>0.3075500605169767</v>
      </c>
      <c r="I5458">
        <f>Ergebnis!$C$4/1000*Eigenverbrauch!F5458</f>
        <v>0</v>
      </c>
      <c r="J5458">
        <f t="shared" si="255"/>
        <v>0</v>
      </c>
      <c r="K5458">
        <f t="shared" si="256"/>
        <v>0</v>
      </c>
      <c r="L5458">
        <f t="shared" si="257"/>
        <v>0</v>
      </c>
    </row>
    <row r="5459" spans="2:12" x14ac:dyDescent="0.35">
      <c r="B5459" s="30">
        <v>41136</v>
      </c>
      <c r="C5459" s="31" t="s">
        <v>60</v>
      </c>
      <c r="D5459" s="32">
        <v>1.0675323740696018E-5</v>
      </c>
      <c r="E5459" s="32">
        <v>0.11426954118242071</v>
      </c>
      <c r="F5459">
        <v>0</v>
      </c>
      <c r="G5459">
        <f>(D5459*Ergebnis!$C$2*Ergebnis!$C$6)</f>
        <v>7.0030123738965874E-2</v>
      </c>
      <c r="H5459">
        <f>Ergebnis!$C$3/1000*Eigenverbrauch!E5459</f>
        <v>0.3428086235472621</v>
      </c>
      <c r="I5459">
        <f>Ergebnis!$C$4/1000*Eigenverbrauch!F5459</f>
        <v>0</v>
      </c>
      <c r="J5459">
        <f t="shared" si="255"/>
        <v>5.9525605178120992E-2</v>
      </c>
      <c r="K5459">
        <f t="shared" si="256"/>
        <v>1.0504518560844882E-2</v>
      </c>
      <c r="L5459">
        <f t="shared" si="257"/>
        <v>0</v>
      </c>
    </row>
    <row r="5460" spans="2:12" x14ac:dyDescent="0.35">
      <c r="B5460" s="30">
        <v>41136</v>
      </c>
      <c r="C5460" s="31" t="s">
        <v>61</v>
      </c>
      <c r="D5460" s="32">
        <v>1.0322985469451371E-4</v>
      </c>
      <c r="E5460" s="32">
        <v>0.11904257329986075</v>
      </c>
      <c r="F5460">
        <v>0</v>
      </c>
      <c r="G5460">
        <f>(D5460*Ergebnis!$C$2*Ergebnis!$C$6)</f>
        <v>0.67718784679600996</v>
      </c>
      <c r="H5460">
        <f>Ergebnis!$C$3/1000*Eigenverbrauch!E5460</f>
        <v>0.35712771989958225</v>
      </c>
      <c r="I5460">
        <f>Ergebnis!$C$4/1000*Eigenverbrauch!F5460</f>
        <v>0</v>
      </c>
      <c r="J5460">
        <f t="shared" si="255"/>
        <v>0.30355856191464492</v>
      </c>
      <c r="K5460">
        <f t="shared" si="256"/>
        <v>0.37362928488136504</v>
      </c>
      <c r="L5460">
        <f t="shared" si="257"/>
        <v>0</v>
      </c>
    </row>
    <row r="5461" spans="2:12" x14ac:dyDescent="0.35">
      <c r="B5461" s="30">
        <v>41136</v>
      </c>
      <c r="C5461" s="31" t="s">
        <v>62</v>
      </c>
      <c r="D5461" s="32">
        <v>2.3444956683230553E-4</v>
      </c>
      <c r="E5461" s="32">
        <v>0.11603649675528288</v>
      </c>
      <c r="F5461">
        <v>0</v>
      </c>
      <c r="G5461">
        <f>(D5461*Ergebnis!$C$2*Ergebnis!$C$6)</f>
        <v>1.5379891584199243</v>
      </c>
      <c r="H5461">
        <f>Ergebnis!$C$3/1000*Eigenverbrauch!E5461</f>
        <v>0.34810949026584864</v>
      </c>
      <c r="I5461">
        <f>Ergebnis!$C$4/1000*Eigenverbrauch!F5461</f>
        <v>0</v>
      </c>
      <c r="J5461">
        <f t="shared" si="255"/>
        <v>0.29589306672597132</v>
      </c>
      <c r="K5461">
        <f t="shared" si="256"/>
        <v>1.242096091693953</v>
      </c>
      <c r="L5461">
        <f t="shared" si="257"/>
        <v>0</v>
      </c>
    </row>
    <row r="5462" spans="2:12" x14ac:dyDescent="0.35">
      <c r="B5462" s="30">
        <v>41136</v>
      </c>
      <c r="C5462" s="31" t="s">
        <v>63</v>
      </c>
      <c r="D5462" s="32">
        <v>4.5392475713671359E-4</v>
      </c>
      <c r="E5462" s="32">
        <v>0.11392920322783533</v>
      </c>
      <c r="F5462">
        <v>0</v>
      </c>
      <c r="G5462">
        <f>(D5462*Ergebnis!$C$2*Ergebnis!$C$6)</f>
        <v>2.9777464068168413</v>
      </c>
      <c r="H5462">
        <f>Ergebnis!$C$3/1000*Eigenverbrauch!E5462</f>
        <v>0.34178760968350597</v>
      </c>
      <c r="I5462">
        <f>Ergebnis!$C$4/1000*Eigenverbrauch!F5462</f>
        <v>0</v>
      </c>
      <c r="J5462">
        <f t="shared" si="255"/>
        <v>0.29051946823098007</v>
      </c>
      <c r="K5462">
        <f t="shared" si="256"/>
        <v>2.6872269385858614</v>
      </c>
      <c r="L5462">
        <f t="shared" si="257"/>
        <v>0</v>
      </c>
    </row>
    <row r="5463" spans="2:12" x14ac:dyDescent="0.35">
      <c r="B5463" s="30">
        <v>41136</v>
      </c>
      <c r="C5463" s="31" t="s">
        <v>64</v>
      </c>
      <c r="D5463" s="32">
        <v>2.894695543382327E-4</v>
      </c>
      <c r="E5463" s="32">
        <v>0.11807007322616038</v>
      </c>
      <c r="F5463">
        <v>0</v>
      </c>
      <c r="G5463">
        <f>(D5463*Ergebnis!$C$2*Ergebnis!$C$6)</f>
        <v>1.8989202764588065</v>
      </c>
      <c r="H5463">
        <f>Ergebnis!$C$3/1000*Eigenverbrauch!E5463</f>
        <v>0.35421021967848115</v>
      </c>
      <c r="I5463">
        <f>Ergebnis!$C$4/1000*Eigenverbrauch!F5463</f>
        <v>0</v>
      </c>
      <c r="J5463">
        <f t="shared" si="255"/>
        <v>0.30107868672670896</v>
      </c>
      <c r="K5463">
        <f t="shared" si="256"/>
        <v>1.5978415897320974</v>
      </c>
      <c r="L5463">
        <f t="shared" si="257"/>
        <v>0</v>
      </c>
    </row>
    <row r="5464" spans="2:12" x14ac:dyDescent="0.35">
      <c r="B5464" s="30">
        <v>41136</v>
      </c>
      <c r="C5464" s="31" t="s">
        <v>65</v>
      </c>
      <c r="D5464" s="32">
        <v>3.2516352472738253E-4</v>
      </c>
      <c r="E5464" s="32">
        <v>0.12375659041111427</v>
      </c>
      <c r="F5464">
        <v>0</v>
      </c>
      <c r="G5464">
        <f>(D5464*Ergebnis!$C$2*Ergebnis!$C$6)</f>
        <v>2.1330727222116295</v>
      </c>
      <c r="H5464">
        <f>Ergebnis!$C$3/1000*Eigenverbrauch!E5464</f>
        <v>0.37126977123334282</v>
      </c>
      <c r="I5464">
        <f>Ergebnis!$C$4/1000*Eigenverbrauch!F5464</f>
        <v>0</v>
      </c>
      <c r="J5464">
        <f t="shared" si="255"/>
        <v>0.3155793055483414</v>
      </c>
      <c r="K5464">
        <f t="shared" si="256"/>
        <v>1.8174934166632881</v>
      </c>
      <c r="L5464">
        <f t="shared" si="257"/>
        <v>0</v>
      </c>
    </row>
    <row r="5465" spans="2:12" x14ac:dyDescent="0.35">
      <c r="B5465" s="30">
        <v>41136</v>
      </c>
      <c r="C5465" s="31" t="s">
        <v>66</v>
      </c>
      <c r="D5465" s="32">
        <v>1.6996377502428341E-4</v>
      </c>
      <c r="E5465" s="32">
        <v>0.12177561738195655</v>
      </c>
      <c r="F5465">
        <v>0</v>
      </c>
      <c r="G5465">
        <f>(D5465*Ergebnis!$C$2*Ergebnis!$C$6)</f>
        <v>1.1149623641592992</v>
      </c>
      <c r="H5465">
        <f>Ergebnis!$C$3/1000*Eigenverbrauch!E5465</f>
        <v>0.36532685214586968</v>
      </c>
      <c r="I5465">
        <f>Ergebnis!$C$4/1000*Eigenverbrauch!F5465</f>
        <v>0</v>
      </c>
      <c r="J5465">
        <f t="shared" si="255"/>
        <v>0.31052782432398923</v>
      </c>
      <c r="K5465">
        <f t="shared" si="256"/>
        <v>0.80443453983530988</v>
      </c>
      <c r="L5465">
        <f t="shared" si="257"/>
        <v>0</v>
      </c>
    </row>
    <row r="5466" spans="2:12" x14ac:dyDescent="0.35">
      <c r="B5466" s="30">
        <v>41136</v>
      </c>
      <c r="C5466" s="31" t="s">
        <v>67</v>
      </c>
      <c r="D5466" s="32">
        <v>1.3972578905925773E-4</v>
      </c>
      <c r="E5466" s="32">
        <v>0.11520360115594024</v>
      </c>
      <c r="F5466">
        <v>0</v>
      </c>
      <c r="G5466">
        <f>(D5466*Ergebnis!$C$2*Ergebnis!$C$6)</f>
        <v>0.91660117622873072</v>
      </c>
      <c r="H5466">
        <f>Ergebnis!$C$3/1000*Eigenverbrauch!E5466</f>
        <v>0.34561080346782069</v>
      </c>
      <c r="I5466">
        <f>Ergebnis!$C$4/1000*Eigenverbrauch!F5466</f>
        <v>0</v>
      </c>
      <c r="J5466">
        <f t="shared" si="255"/>
        <v>0.29376918294764759</v>
      </c>
      <c r="K5466">
        <f t="shared" si="256"/>
        <v>0.62283199328108307</v>
      </c>
      <c r="L5466">
        <f t="shared" si="257"/>
        <v>0</v>
      </c>
    </row>
    <row r="5467" spans="2:12" x14ac:dyDescent="0.35">
      <c r="B5467" s="30">
        <v>41136</v>
      </c>
      <c r="C5467" s="31" t="s">
        <v>68</v>
      </c>
      <c r="D5467" s="32">
        <v>7.9276111030045554E-5</v>
      </c>
      <c r="E5467" s="32">
        <v>0.11057956805588094</v>
      </c>
      <c r="F5467">
        <v>0</v>
      </c>
      <c r="G5467">
        <f>(D5467*Ergebnis!$C$2*Ergebnis!$C$6)</f>
        <v>0.5200512883570988</v>
      </c>
      <c r="H5467">
        <f>Ergebnis!$C$3/1000*Eigenverbrauch!E5467</f>
        <v>0.33173870416764284</v>
      </c>
      <c r="I5467">
        <f>Ergebnis!$C$4/1000*Eigenverbrauch!F5467</f>
        <v>0</v>
      </c>
      <c r="J5467">
        <f t="shared" si="255"/>
        <v>0.28197789854249639</v>
      </c>
      <c r="K5467">
        <f t="shared" si="256"/>
        <v>0.23807338981460241</v>
      </c>
      <c r="L5467">
        <f t="shared" si="257"/>
        <v>0</v>
      </c>
    </row>
    <row r="5468" spans="2:12" x14ac:dyDescent="0.35">
      <c r="B5468" s="30">
        <v>41136</v>
      </c>
      <c r="C5468" s="31" t="s">
        <v>69</v>
      </c>
      <c r="D5468" s="32">
        <v>4.551474235257342E-5</v>
      </c>
      <c r="E5468" s="32">
        <v>0.10901168374016587</v>
      </c>
      <c r="F5468">
        <v>0</v>
      </c>
      <c r="G5468">
        <f>(D5468*Ergebnis!$C$2*Ergebnis!$C$6)</f>
        <v>0.29857670983288165</v>
      </c>
      <c r="H5468">
        <f>Ergebnis!$C$3/1000*Eigenverbrauch!E5468</f>
        <v>0.32703505122049759</v>
      </c>
      <c r="I5468">
        <f>Ergebnis!$C$4/1000*Eigenverbrauch!F5468</f>
        <v>0</v>
      </c>
      <c r="J5468">
        <f t="shared" si="255"/>
        <v>0.25379020335794938</v>
      </c>
      <c r="K5468">
        <f t="shared" si="256"/>
        <v>4.4786506474932264E-2</v>
      </c>
      <c r="L5468">
        <f t="shared" si="257"/>
        <v>0</v>
      </c>
    </row>
    <row r="5469" spans="2:12" x14ac:dyDescent="0.35">
      <c r="B5469" s="30">
        <v>41136</v>
      </c>
      <c r="C5469" s="31" t="s">
        <v>70</v>
      </c>
      <c r="D5469" s="32">
        <v>1.9194547612581511E-5</v>
      </c>
      <c r="E5469" s="32">
        <v>0.11644647151839617</v>
      </c>
      <c r="F5469">
        <v>0</v>
      </c>
      <c r="G5469">
        <f>(D5469*Ergebnis!$C$2*Ergebnis!$C$6)</f>
        <v>0.12591623233853472</v>
      </c>
      <c r="H5469">
        <f>Ergebnis!$C$3/1000*Eigenverbrauch!E5469</f>
        <v>0.34933941455518852</v>
      </c>
      <c r="I5469">
        <f>Ergebnis!$C$4/1000*Eigenverbrauch!F5469</f>
        <v>0</v>
      </c>
      <c r="J5469">
        <f t="shared" si="255"/>
        <v>0.10702879748775451</v>
      </c>
      <c r="K5469">
        <f t="shared" si="256"/>
        <v>1.8887434850780205E-2</v>
      </c>
      <c r="L5469">
        <f t="shared" si="257"/>
        <v>0</v>
      </c>
    </row>
    <row r="5470" spans="2:12" x14ac:dyDescent="0.35">
      <c r="B5470" s="30">
        <v>41136</v>
      </c>
      <c r="C5470" s="31" t="s">
        <v>71</v>
      </c>
      <c r="D5470" s="32">
        <v>3.0159104262508211E-5</v>
      </c>
      <c r="E5470" s="32">
        <v>0.13281735756405599</v>
      </c>
      <c r="F5470">
        <v>0</v>
      </c>
      <c r="G5470">
        <f>(D5470*Ergebnis!$C$2*Ergebnis!$C$6)</f>
        <v>0.19784372396205385</v>
      </c>
      <c r="H5470">
        <f>Ergebnis!$C$3/1000*Eigenverbrauch!E5470</f>
        <v>0.39845207269216798</v>
      </c>
      <c r="I5470">
        <f>Ergebnis!$C$4/1000*Eigenverbrauch!F5470</f>
        <v>0</v>
      </c>
      <c r="J5470">
        <f t="shared" si="255"/>
        <v>0.16816716536774576</v>
      </c>
      <c r="K5470">
        <f t="shared" si="256"/>
        <v>2.9676558594308095E-2</v>
      </c>
      <c r="L5470">
        <f t="shared" si="257"/>
        <v>0</v>
      </c>
    </row>
    <row r="5471" spans="2:12" x14ac:dyDescent="0.35">
      <c r="B5471" s="30">
        <v>41136</v>
      </c>
      <c r="C5471" s="31" t="s">
        <v>72</v>
      </c>
      <c r="D5471" s="32">
        <v>5.4428374737046201E-6</v>
      </c>
      <c r="E5471" s="32">
        <v>0.13870609611315737</v>
      </c>
      <c r="F5471">
        <v>0</v>
      </c>
      <c r="G5471">
        <f>(D5471*Ergebnis!$C$2*Ergebnis!$C$6)</f>
        <v>3.570501382750231E-2</v>
      </c>
      <c r="H5471">
        <f>Ergebnis!$C$3/1000*Eigenverbrauch!E5471</f>
        <v>0.41611828833947212</v>
      </c>
      <c r="I5471">
        <f>Ergebnis!$C$4/1000*Eigenverbrauch!F5471</f>
        <v>0</v>
      </c>
      <c r="J5471">
        <f t="shared" si="255"/>
        <v>3.0349261753376964E-2</v>
      </c>
      <c r="K5471">
        <f t="shared" si="256"/>
        <v>5.3557520741253466E-3</v>
      </c>
      <c r="L5471">
        <f t="shared" si="257"/>
        <v>0</v>
      </c>
    </row>
    <row r="5472" spans="2:12" x14ac:dyDescent="0.35">
      <c r="B5472" s="30">
        <v>41136</v>
      </c>
      <c r="C5472" s="31" t="s">
        <v>73</v>
      </c>
      <c r="D5472" s="32">
        <v>0</v>
      </c>
      <c r="E5472" s="32">
        <v>0.14634644350551015</v>
      </c>
      <c r="F5472">
        <v>0</v>
      </c>
      <c r="G5472">
        <f>(D5472*Ergebnis!$C$2*Ergebnis!$C$6)</f>
        <v>0</v>
      </c>
      <c r="H5472">
        <f>Ergebnis!$C$3/1000*Eigenverbrauch!E5472</f>
        <v>0.43903933051653043</v>
      </c>
      <c r="I5472">
        <f>Ergebnis!$C$4/1000*Eigenverbrauch!F5472</f>
        <v>0</v>
      </c>
      <c r="J5472">
        <f t="shared" si="255"/>
        <v>0</v>
      </c>
      <c r="K5472">
        <f t="shared" si="256"/>
        <v>0</v>
      </c>
      <c r="L5472">
        <f t="shared" si="257"/>
        <v>0</v>
      </c>
    </row>
    <row r="5473" spans="2:12" x14ac:dyDescent="0.35">
      <c r="B5473" s="30">
        <v>41136</v>
      </c>
      <c r="C5473" s="31" t="s">
        <v>74</v>
      </c>
      <c r="D5473" s="32">
        <v>0</v>
      </c>
      <c r="E5473" s="32">
        <v>0.14327986092292191</v>
      </c>
      <c r="F5473">
        <v>0</v>
      </c>
      <c r="G5473">
        <f>(D5473*Ergebnis!$C$2*Ergebnis!$C$6)</f>
        <v>0</v>
      </c>
      <c r="H5473">
        <f>Ergebnis!$C$3/1000*Eigenverbrauch!E5473</f>
        <v>0.42983958276876577</v>
      </c>
      <c r="I5473">
        <f>Ergebnis!$C$4/1000*Eigenverbrauch!F5473</f>
        <v>0</v>
      </c>
      <c r="J5473">
        <f t="shared" si="255"/>
        <v>0</v>
      </c>
      <c r="K5473">
        <f t="shared" si="256"/>
        <v>0</v>
      </c>
      <c r="L5473">
        <f t="shared" si="257"/>
        <v>0</v>
      </c>
    </row>
    <row r="5474" spans="2:12" x14ac:dyDescent="0.35">
      <c r="B5474" s="30">
        <v>41136</v>
      </c>
      <c r="C5474" s="31" t="s">
        <v>75</v>
      </c>
      <c r="D5474" s="32">
        <v>0</v>
      </c>
      <c r="E5474" s="32">
        <v>0.12506211812177023</v>
      </c>
      <c r="F5474">
        <v>0</v>
      </c>
      <c r="G5474">
        <f>(D5474*Ergebnis!$C$2*Ergebnis!$C$6)</f>
        <v>0</v>
      </c>
      <c r="H5474">
        <f>Ergebnis!$C$3/1000*Eigenverbrauch!E5474</f>
        <v>0.37518635436531067</v>
      </c>
      <c r="I5474">
        <f>Ergebnis!$C$4/1000*Eigenverbrauch!F5474</f>
        <v>0</v>
      </c>
      <c r="J5474">
        <f t="shared" si="255"/>
        <v>0</v>
      </c>
      <c r="K5474">
        <f t="shared" si="256"/>
        <v>0</v>
      </c>
      <c r="L5474">
        <f t="shared" si="257"/>
        <v>0</v>
      </c>
    </row>
    <row r="5475" spans="2:12" x14ac:dyDescent="0.35">
      <c r="B5475" s="30">
        <v>41136</v>
      </c>
      <c r="C5475" s="31" t="s">
        <v>76</v>
      </c>
      <c r="D5475" s="32">
        <v>0</v>
      </c>
      <c r="E5475" s="32">
        <v>9.8434261738431186E-2</v>
      </c>
      <c r="F5475">
        <v>0</v>
      </c>
      <c r="G5475">
        <f>(D5475*Ergebnis!$C$2*Ergebnis!$C$6)</f>
        <v>0</v>
      </c>
      <c r="H5475">
        <f>Ergebnis!$C$3/1000*Eigenverbrauch!E5475</f>
        <v>0.29530278521529357</v>
      </c>
      <c r="I5475">
        <f>Ergebnis!$C$4/1000*Eigenverbrauch!F5475</f>
        <v>0</v>
      </c>
      <c r="J5475">
        <f t="shared" si="255"/>
        <v>0</v>
      </c>
      <c r="K5475">
        <f t="shared" si="256"/>
        <v>0</v>
      </c>
      <c r="L5475">
        <f t="shared" si="257"/>
        <v>0</v>
      </c>
    </row>
    <row r="5476" spans="2:12" x14ac:dyDescent="0.35">
      <c r="B5476" s="30">
        <v>41137</v>
      </c>
      <c r="C5476" s="31" t="s">
        <v>53</v>
      </c>
      <c r="D5476" s="32">
        <v>0</v>
      </c>
      <c r="E5476" s="32">
        <v>7.9927681825913893E-2</v>
      </c>
      <c r="F5476">
        <v>0</v>
      </c>
      <c r="G5476">
        <f>(D5476*Ergebnis!$C$2*Ergebnis!$C$6)</f>
        <v>0</v>
      </c>
      <c r="H5476">
        <f>Ergebnis!$C$3/1000*Eigenverbrauch!E5476</f>
        <v>0.23978304547774168</v>
      </c>
      <c r="I5476">
        <f>Ergebnis!$C$4/1000*Eigenverbrauch!F5476</f>
        <v>0</v>
      </c>
      <c r="J5476">
        <f t="shared" si="255"/>
        <v>0</v>
      </c>
      <c r="K5476">
        <f t="shared" si="256"/>
        <v>0</v>
      </c>
      <c r="L5476">
        <f t="shared" si="257"/>
        <v>0</v>
      </c>
    </row>
    <row r="5477" spans="2:12" x14ac:dyDescent="0.35">
      <c r="B5477" s="30">
        <v>41137</v>
      </c>
      <c r="C5477" s="31" t="s">
        <v>54</v>
      </c>
      <c r="D5477" s="32">
        <v>0</v>
      </c>
      <c r="E5477" s="32">
        <v>6.9220163308359409E-2</v>
      </c>
      <c r="F5477">
        <v>0</v>
      </c>
      <c r="G5477">
        <f>(D5477*Ergebnis!$C$2*Ergebnis!$C$6)</f>
        <v>0</v>
      </c>
      <c r="H5477">
        <f>Ergebnis!$C$3/1000*Eigenverbrauch!E5477</f>
        <v>0.20766048992507824</v>
      </c>
      <c r="I5477">
        <f>Ergebnis!$C$4/1000*Eigenverbrauch!F5477</f>
        <v>0</v>
      </c>
      <c r="J5477">
        <f t="shared" si="255"/>
        <v>0</v>
      </c>
      <c r="K5477">
        <f t="shared" si="256"/>
        <v>0</v>
      </c>
      <c r="L5477">
        <f t="shared" si="257"/>
        <v>0</v>
      </c>
    </row>
    <row r="5478" spans="2:12" x14ac:dyDescent="0.35">
      <c r="B5478" s="30">
        <v>41137</v>
      </c>
      <c r="C5478" s="31" t="s">
        <v>55</v>
      </c>
      <c r="D5478" s="32">
        <v>0</v>
      </c>
      <c r="E5478" s="32">
        <v>6.5537877174100201E-2</v>
      </c>
      <c r="F5478">
        <v>0</v>
      </c>
      <c r="G5478">
        <f>(D5478*Ergebnis!$C$2*Ergebnis!$C$6)</f>
        <v>0</v>
      </c>
      <c r="H5478">
        <f>Ergebnis!$C$3/1000*Eigenverbrauch!E5478</f>
        <v>0.1966136315223006</v>
      </c>
      <c r="I5478">
        <f>Ergebnis!$C$4/1000*Eigenverbrauch!F5478</f>
        <v>0</v>
      </c>
      <c r="J5478">
        <f t="shared" si="255"/>
        <v>0</v>
      </c>
      <c r="K5478">
        <f t="shared" si="256"/>
        <v>0</v>
      </c>
      <c r="L5478">
        <f t="shared" si="257"/>
        <v>0</v>
      </c>
    </row>
    <row r="5479" spans="2:12" x14ac:dyDescent="0.35">
      <c r="B5479" s="30">
        <v>41137</v>
      </c>
      <c r="C5479" s="31" t="s">
        <v>56</v>
      </c>
      <c r="D5479" s="32">
        <v>0</v>
      </c>
      <c r="E5479" s="32">
        <v>6.5494202510669716E-2</v>
      </c>
      <c r="F5479">
        <v>0</v>
      </c>
      <c r="G5479">
        <f>(D5479*Ergebnis!$C$2*Ergebnis!$C$6)</f>
        <v>0</v>
      </c>
      <c r="H5479">
        <f>Ergebnis!$C$3/1000*Eigenverbrauch!E5479</f>
        <v>0.19648260753200913</v>
      </c>
      <c r="I5479">
        <f>Ergebnis!$C$4/1000*Eigenverbrauch!F5479</f>
        <v>0</v>
      </c>
      <c r="J5479">
        <f t="shared" si="255"/>
        <v>0</v>
      </c>
      <c r="K5479">
        <f t="shared" si="256"/>
        <v>0</v>
      </c>
      <c r="L5479">
        <f t="shared" si="257"/>
        <v>0</v>
      </c>
    </row>
    <row r="5480" spans="2:12" x14ac:dyDescent="0.35">
      <c r="B5480" s="30">
        <v>41137</v>
      </c>
      <c r="C5480" s="31" t="s">
        <v>57</v>
      </c>
      <c r="D5480" s="32">
        <v>0</v>
      </c>
      <c r="E5480" s="32">
        <v>7.1075121591043566E-2</v>
      </c>
      <c r="F5480">
        <v>0</v>
      </c>
      <c r="G5480">
        <f>(D5480*Ergebnis!$C$2*Ergebnis!$C$6)</f>
        <v>0</v>
      </c>
      <c r="H5480">
        <f>Ergebnis!$C$3/1000*Eigenverbrauch!E5480</f>
        <v>0.2132253647731307</v>
      </c>
      <c r="I5480">
        <f>Ergebnis!$C$4/1000*Eigenverbrauch!F5480</f>
        <v>0</v>
      </c>
      <c r="J5480">
        <f t="shared" si="255"/>
        <v>0</v>
      </c>
      <c r="K5480">
        <f t="shared" si="256"/>
        <v>0</v>
      </c>
      <c r="L5480">
        <f t="shared" si="257"/>
        <v>0</v>
      </c>
    </row>
    <row r="5481" spans="2:12" x14ac:dyDescent="0.35">
      <c r="B5481" s="30">
        <v>41137</v>
      </c>
      <c r="C5481" s="31" t="s">
        <v>58</v>
      </c>
      <c r="D5481" s="32">
        <v>0</v>
      </c>
      <c r="E5481" s="32">
        <v>8.332939864235496E-2</v>
      </c>
      <c r="F5481">
        <v>0</v>
      </c>
      <c r="G5481">
        <f>(D5481*Ergebnis!$C$2*Ergebnis!$C$6)</f>
        <v>0</v>
      </c>
      <c r="H5481">
        <f>Ergebnis!$C$3/1000*Eigenverbrauch!E5481</f>
        <v>0.24998819592706489</v>
      </c>
      <c r="I5481">
        <f>Ergebnis!$C$4/1000*Eigenverbrauch!F5481</f>
        <v>0</v>
      </c>
      <c r="J5481">
        <f t="shared" si="255"/>
        <v>0</v>
      </c>
      <c r="K5481">
        <f t="shared" si="256"/>
        <v>0</v>
      </c>
      <c r="L5481">
        <f t="shared" si="257"/>
        <v>0</v>
      </c>
    </row>
    <row r="5482" spans="2:12" x14ac:dyDescent="0.35">
      <c r="B5482" s="30">
        <v>41137</v>
      </c>
      <c r="C5482" s="31" t="s">
        <v>59</v>
      </c>
      <c r="D5482" s="32">
        <v>0</v>
      </c>
      <c r="E5482" s="32">
        <v>0.10251668683899223</v>
      </c>
      <c r="F5482">
        <v>0</v>
      </c>
      <c r="G5482">
        <f>(D5482*Ergebnis!$C$2*Ergebnis!$C$6)</f>
        <v>0</v>
      </c>
      <c r="H5482">
        <f>Ergebnis!$C$3/1000*Eigenverbrauch!E5482</f>
        <v>0.3075500605169767</v>
      </c>
      <c r="I5482">
        <f>Ergebnis!$C$4/1000*Eigenverbrauch!F5482</f>
        <v>0</v>
      </c>
      <c r="J5482">
        <f t="shared" si="255"/>
        <v>0</v>
      </c>
      <c r="K5482">
        <f t="shared" si="256"/>
        <v>0</v>
      </c>
      <c r="L5482">
        <f t="shared" si="257"/>
        <v>0</v>
      </c>
    </row>
    <row r="5483" spans="2:12" x14ac:dyDescent="0.35">
      <c r="B5483" s="30">
        <v>41137</v>
      </c>
      <c r="C5483" s="31" t="s">
        <v>60</v>
      </c>
      <c r="D5483" s="32">
        <v>3.0632394477612961E-6</v>
      </c>
      <c r="E5483" s="32">
        <v>0.11426954118242071</v>
      </c>
      <c r="F5483">
        <v>0</v>
      </c>
      <c r="G5483">
        <f>(D5483*Ergebnis!$C$2*Ergebnis!$C$6)</f>
        <v>2.0094850777314103E-2</v>
      </c>
      <c r="H5483">
        <f>Ergebnis!$C$3/1000*Eigenverbrauch!E5483</f>
        <v>0.3428086235472621</v>
      </c>
      <c r="I5483">
        <f>Ergebnis!$C$4/1000*Eigenverbrauch!F5483</f>
        <v>0</v>
      </c>
      <c r="J5483">
        <f t="shared" si="255"/>
        <v>1.7080623160716988E-2</v>
      </c>
      <c r="K5483">
        <f t="shared" si="256"/>
        <v>3.0142276165971149E-3</v>
      </c>
      <c r="L5483">
        <f t="shared" si="257"/>
        <v>0</v>
      </c>
    </row>
    <row r="5484" spans="2:12" x14ac:dyDescent="0.35">
      <c r="B5484" s="30">
        <v>41137</v>
      </c>
      <c r="C5484" s="31" t="s">
        <v>61</v>
      </c>
      <c r="D5484" s="32">
        <v>1.9865042083979907E-5</v>
      </c>
      <c r="E5484" s="32">
        <v>0.11904257329986075</v>
      </c>
      <c r="F5484">
        <v>0</v>
      </c>
      <c r="G5484">
        <f>(D5484*Ergebnis!$C$2*Ergebnis!$C$6)</f>
        <v>0.13031467607090819</v>
      </c>
      <c r="H5484">
        <f>Ergebnis!$C$3/1000*Eigenverbrauch!E5484</f>
        <v>0.35712771989958225</v>
      </c>
      <c r="I5484">
        <f>Ergebnis!$C$4/1000*Eigenverbrauch!F5484</f>
        <v>0</v>
      </c>
      <c r="J5484">
        <f t="shared" si="255"/>
        <v>0.11076747466027195</v>
      </c>
      <c r="K5484">
        <f t="shared" si="256"/>
        <v>1.9547201410636234E-2</v>
      </c>
      <c r="L5484">
        <f t="shared" si="257"/>
        <v>0</v>
      </c>
    </row>
    <row r="5485" spans="2:12" x14ac:dyDescent="0.35">
      <c r="B5485" s="30">
        <v>41137</v>
      </c>
      <c r="C5485" s="31" t="s">
        <v>62</v>
      </c>
      <c r="D5485" s="32">
        <v>5.2495773025368473E-5</v>
      </c>
      <c r="E5485" s="32">
        <v>0.11603649675528288</v>
      </c>
      <c r="F5485">
        <v>0</v>
      </c>
      <c r="G5485">
        <f>(D5485*Ergebnis!$C$2*Ergebnis!$C$6)</f>
        <v>0.34437227104641721</v>
      </c>
      <c r="H5485">
        <f>Ergebnis!$C$3/1000*Eigenverbrauch!E5485</f>
        <v>0.34810949026584864</v>
      </c>
      <c r="I5485">
        <f>Ergebnis!$C$4/1000*Eigenverbrauch!F5485</f>
        <v>0</v>
      </c>
      <c r="J5485">
        <f t="shared" si="255"/>
        <v>0.29271643038945461</v>
      </c>
      <c r="K5485">
        <f t="shared" si="256"/>
        <v>5.1655840656962604E-2</v>
      </c>
      <c r="L5485">
        <f t="shared" si="257"/>
        <v>0</v>
      </c>
    </row>
    <row r="5486" spans="2:12" x14ac:dyDescent="0.35">
      <c r="B5486" s="30">
        <v>41137</v>
      </c>
      <c r="C5486" s="31" t="s">
        <v>63</v>
      </c>
      <c r="D5486" s="32">
        <v>6.388103208872162E-5</v>
      </c>
      <c r="E5486" s="32">
        <v>0.11392920322783533</v>
      </c>
      <c r="F5486">
        <v>0</v>
      </c>
      <c r="G5486">
        <f>(D5486*Ergebnis!$C$2*Ergebnis!$C$6)</f>
        <v>0.41905957050201381</v>
      </c>
      <c r="H5486">
        <f>Ergebnis!$C$3/1000*Eigenverbrauch!E5486</f>
        <v>0.34178760968350597</v>
      </c>
      <c r="I5486">
        <f>Ergebnis!$C$4/1000*Eigenverbrauch!F5486</f>
        <v>0</v>
      </c>
      <c r="J5486">
        <f t="shared" si="255"/>
        <v>0.29051946823098007</v>
      </c>
      <c r="K5486">
        <f t="shared" si="256"/>
        <v>0.12854010227103374</v>
      </c>
      <c r="L5486">
        <f t="shared" si="257"/>
        <v>0</v>
      </c>
    </row>
    <row r="5487" spans="2:12" x14ac:dyDescent="0.35">
      <c r="B5487" s="30">
        <v>41137</v>
      </c>
      <c r="C5487" s="31" t="s">
        <v>64</v>
      </c>
      <c r="D5487" s="32">
        <v>2.572858197111097E-4</v>
      </c>
      <c r="E5487" s="32">
        <v>0.11807007322616038</v>
      </c>
      <c r="F5487">
        <v>0</v>
      </c>
      <c r="G5487">
        <f>(D5487*Ergebnis!$C$2*Ergebnis!$C$6)</f>
        <v>1.6877949773048797</v>
      </c>
      <c r="H5487">
        <f>Ergebnis!$C$3/1000*Eigenverbrauch!E5487</f>
        <v>0.35421021967848115</v>
      </c>
      <c r="I5487">
        <f>Ergebnis!$C$4/1000*Eigenverbrauch!F5487</f>
        <v>0</v>
      </c>
      <c r="J5487">
        <f t="shared" si="255"/>
        <v>0.30107868672670896</v>
      </c>
      <c r="K5487">
        <f t="shared" si="256"/>
        <v>1.3867162905781707</v>
      </c>
      <c r="L5487">
        <f t="shared" si="257"/>
        <v>0</v>
      </c>
    </row>
    <row r="5488" spans="2:12" x14ac:dyDescent="0.35">
      <c r="B5488" s="30">
        <v>41137</v>
      </c>
      <c r="C5488" s="31" t="s">
        <v>65</v>
      </c>
      <c r="D5488" s="32">
        <v>2.0275226937070689E-4</v>
      </c>
      <c r="E5488" s="32">
        <v>0.12375659041111427</v>
      </c>
      <c r="F5488">
        <v>0</v>
      </c>
      <c r="G5488">
        <f>(D5488*Ergebnis!$C$2*Ergebnis!$C$6)</f>
        <v>1.3300548870718372</v>
      </c>
      <c r="H5488">
        <f>Ergebnis!$C$3/1000*Eigenverbrauch!E5488</f>
        <v>0.37126977123334282</v>
      </c>
      <c r="I5488">
        <f>Ergebnis!$C$4/1000*Eigenverbrauch!F5488</f>
        <v>0</v>
      </c>
      <c r="J5488">
        <f t="shared" si="255"/>
        <v>0.3155793055483414</v>
      </c>
      <c r="K5488">
        <f t="shared" si="256"/>
        <v>1.0144755815234958</v>
      </c>
      <c r="L5488">
        <f t="shared" si="257"/>
        <v>0</v>
      </c>
    </row>
    <row r="5489" spans="2:12" x14ac:dyDescent="0.35">
      <c r="B5489" s="30">
        <v>41137</v>
      </c>
      <c r="C5489" s="31" t="s">
        <v>66</v>
      </c>
      <c r="D5489" s="32">
        <v>1.7852243974742762E-4</v>
      </c>
      <c r="E5489" s="32">
        <v>0.12177561738195655</v>
      </c>
      <c r="F5489">
        <v>0</v>
      </c>
      <c r="G5489">
        <f>(D5489*Ergebnis!$C$2*Ergebnis!$C$6)</f>
        <v>1.1711072047431252</v>
      </c>
      <c r="H5489">
        <f>Ergebnis!$C$3/1000*Eigenverbrauch!E5489</f>
        <v>0.36532685214586968</v>
      </c>
      <c r="I5489">
        <f>Ergebnis!$C$4/1000*Eigenverbrauch!F5489</f>
        <v>0</v>
      </c>
      <c r="J5489">
        <f t="shared" si="255"/>
        <v>0.31052782432398923</v>
      </c>
      <c r="K5489">
        <f t="shared" si="256"/>
        <v>0.86057938041913595</v>
      </c>
      <c r="L5489">
        <f t="shared" si="257"/>
        <v>0</v>
      </c>
    </row>
    <row r="5490" spans="2:12" x14ac:dyDescent="0.35">
      <c r="B5490" s="30">
        <v>41137</v>
      </c>
      <c r="C5490" s="31" t="s">
        <v>67</v>
      </c>
      <c r="D5490" s="32">
        <v>2.6053311646474504E-4</v>
      </c>
      <c r="E5490" s="32">
        <v>0.11520360115594024</v>
      </c>
      <c r="F5490">
        <v>0</v>
      </c>
      <c r="G5490">
        <f>(D5490*Ergebnis!$C$2*Ergebnis!$C$6)</f>
        <v>1.7090972440087275</v>
      </c>
      <c r="H5490">
        <f>Ergebnis!$C$3/1000*Eigenverbrauch!E5490</f>
        <v>0.34561080346782069</v>
      </c>
      <c r="I5490">
        <f>Ergebnis!$C$4/1000*Eigenverbrauch!F5490</f>
        <v>0</v>
      </c>
      <c r="J5490">
        <f t="shared" si="255"/>
        <v>0.29376918294764759</v>
      </c>
      <c r="K5490">
        <f t="shared" si="256"/>
        <v>1.4153280610610799</v>
      </c>
      <c r="L5490">
        <f t="shared" si="257"/>
        <v>0</v>
      </c>
    </row>
    <row r="5491" spans="2:12" x14ac:dyDescent="0.35">
      <c r="B5491" s="30">
        <v>41137</v>
      </c>
      <c r="C5491" s="31" t="s">
        <v>68</v>
      </c>
      <c r="D5491" s="32">
        <v>1.7886426045833661E-4</v>
      </c>
      <c r="E5491" s="32">
        <v>0.11057956805588094</v>
      </c>
      <c r="F5491">
        <v>0</v>
      </c>
      <c r="G5491">
        <f>(D5491*Ergebnis!$C$2*Ergebnis!$C$6)</f>
        <v>1.1733495486066881</v>
      </c>
      <c r="H5491">
        <f>Ergebnis!$C$3/1000*Eigenverbrauch!E5491</f>
        <v>0.33173870416764284</v>
      </c>
      <c r="I5491">
        <f>Ergebnis!$C$4/1000*Eigenverbrauch!F5491</f>
        <v>0</v>
      </c>
      <c r="J5491">
        <f t="shared" si="255"/>
        <v>0.28197789854249639</v>
      </c>
      <c r="K5491">
        <f t="shared" si="256"/>
        <v>0.89137165006419172</v>
      </c>
      <c r="L5491">
        <f t="shared" si="257"/>
        <v>0</v>
      </c>
    </row>
    <row r="5492" spans="2:12" x14ac:dyDescent="0.35">
      <c r="B5492" s="30">
        <v>41137</v>
      </c>
      <c r="C5492" s="31" t="s">
        <v>69</v>
      </c>
      <c r="D5492" s="32">
        <v>1.0236215596682167E-4</v>
      </c>
      <c r="E5492" s="32">
        <v>0.10901168374016587</v>
      </c>
      <c r="F5492">
        <v>0</v>
      </c>
      <c r="G5492">
        <f>(D5492*Ergebnis!$C$2*Ergebnis!$C$6)</f>
        <v>0.67149574314235017</v>
      </c>
      <c r="H5492">
        <f>Ergebnis!$C$3/1000*Eigenverbrauch!E5492</f>
        <v>0.32703505122049759</v>
      </c>
      <c r="I5492">
        <f>Ergebnis!$C$4/1000*Eigenverbrauch!F5492</f>
        <v>0</v>
      </c>
      <c r="J5492">
        <f t="shared" si="255"/>
        <v>0.27797979353742291</v>
      </c>
      <c r="K5492">
        <f t="shared" si="256"/>
        <v>0.39351594960492725</v>
      </c>
      <c r="L5492">
        <f t="shared" si="257"/>
        <v>0</v>
      </c>
    </row>
    <row r="5493" spans="2:12" x14ac:dyDescent="0.35">
      <c r="B5493" s="30">
        <v>41137</v>
      </c>
      <c r="C5493" s="31" t="s">
        <v>70</v>
      </c>
      <c r="D5493" s="32">
        <v>8.3601457718086186E-5</v>
      </c>
      <c r="E5493" s="32">
        <v>0.11644647151839617</v>
      </c>
      <c r="F5493">
        <v>0</v>
      </c>
      <c r="G5493">
        <f>(D5493*Ergebnis!$C$2*Ergebnis!$C$6)</f>
        <v>0.54842556263064535</v>
      </c>
      <c r="H5493">
        <f>Ergebnis!$C$3/1000*Eigenverbrauch!E5493</f>
        <v>0.34933941455518852</v>
      </c>
      <c r="I5493">
        <f>Ergebnis!$C$4/1000*Eigenverbrauch!F5493</f>
        <v>0</v>
      </c>
      <c r="J5493">
        <f t="shared" si="255"/>
        <v>0.29693850237191022</v>
      </c>
      <c r="K5493">
        <f t="shared" si="256"/>
        <v>0.25148706025873513</v>
      </c>
      <c r="L5493">
        <f t="shared" si="257"/>
        <v>0</v>
      </c>
    </row>
    <row r="5494" spans="2:12" x14ac:dyDescent="0.35">
      <c r="B5494" s="30">
        <v>41137</v>
      </c>
      <c r="C5494" s="31" t="s">
        <v>71</v>
      </c>
      <c r="D5494" s="32">
        <v>3.8060421464673611E-5</v>
      </c>
      <c r="E5494" s="32">
        <v>0.13281735756405599</v>
      </c>
      <c r="F5494">
        <v>0</v>
      </c>
      <c r="G5494">
        <f>(D5494*Ergebnis!$C$2*Ergebnis!$C$6)</f>
        <v>0.24967636480825889</v>
      </c>
      <c r="H5494">
        <f>Ergebnis!$C$3/1000*Eigenverbrauch!E5494</f>
        <v>0.39845207269216798</v>
      </c>
      <c r="I5494">
        <f>Ergebnis!$C$4/1000*Eigenverbrauch!F5494</f>
        <v>0</v>
      </c>
      <c r="J5494">
        <f t="shared" si="255"/>
        <v>0.21222491008702005</v>
      </c>
      <c r="K5494">
        <f t="shared" si="256"/>
        <v>3.7451454721238842E-2</v>
      </c>
      <c r="L5494">
        <f t="shared" si="257"/>
        <v>0</v>
      </c>
    </row>
    <row r="5495" spans="2:12" x14ac:dyDescent="0.35">
      <c r="B5495" s="30">
        <v>41137</v>
      </c>
      <c r="C5495" s="31" t="s">
        <v>72</v>
      </c>
      <c r="D5495" s="32">
        <v>2.8042445244956413E-5</v>
      </c>
      <c r="E5495" s="32">
        <v>0.13870609611315737</v>
      </c>
      <c r="F5495">
        <v>0</v>
      </c>
      <c r="G5495">
        <f>(D5495*Ergebnis!$C$2*Ergebnis!$C$6)</f>
        <v>0.18395844080691406</v>
      </c>
      <c r="H5495">
        <f>Ergebnis!$C$3/1000*Eigenverbrauch!E5495</f>
        <v>0.41611828833947212</v>
      </c>
      <c r="I5495">
        <f>Ergebnis!$C$4/1000*Eigenverbrauch!F5495</f>
        <v>0</v>
      </c>
      <c r="J5495">
        <f t="shared" si="255"/>
        <v>0.15636467468587695</v>
      </c>
      <c r="K5495">
        <f t="shared" si="256"/>
        <v>2.7593766121037117E-2</v>
      </c>
      <c r="L5495">
        <f t="shared" si="257"/>
        <v>0</v>
      </c>
    </row>
    <row r="5496" spans="2:12" x14ac:dyDescent="0.35">
      <c r="B5496" s="30">
        <v>41137</v>
      </c>
      <c r="C5496" s="31" t="s">
        <v>73</v>
      </c>
      <c r="D5496" s="32">
        <v>2.9449168939851084E-6</v>
      </c>
      <c r="E5496" s="32">
        <v>0.14634644350551015</v>
      </c>
      <c r="F5496">
        <v>0</v>
      </c>
      <c r="G5496">
        <f>(D5496*Ergebnis!$C$2*Ergebnis!$C$6)</f>
        <v>1.9318654824542311E-2</v>
      </c>
      <c r="H5496">
        <f>Ergebnis!$C$3/1000*Eigenverbrauch!E5496</f>
        <v>0.43903933051653043</v>
      </c>
      <c r="I5496">
        <f>Ergebnis!$C$4/1000*Eigenverbrauch!F5496</f>
        <v>0</v>
      </c>
      <c r="J5496">
        <f t="shared" si="255"/>
        <v>1.6420856600860963E-2</v>
      </c>
      <c r="K5496">
        <f t="shared" si="256"/>
        <v>2.8977982236813478E-3</v>
      </c>
      <c r="L5496">
        <f t="shared" si="257"/>
        <v>0</v>
      </c>
    </row>
    <row r="5497" spans="2:12" x14ac:dyDescent="0.35">
      <c r="B5497" s="30">
        <v>41137</v>
      </c>
      <c r="C5497" s="31" t="s">
        <v>74</v>
      </c>
      <c r="D5497" s="32">
        <v>0</v>
      </c>
      <c r="E5497" s="32">
        <v>0.14327986092292191</v>
      </c>
      <c r="F5497">
        <v>0</v>
      </c>
      <c r="G5497">
        <f>(D5497*Ergebnis!$C$2*Ergebnis!$C$6)</f>
        <v>0</v>
      </c>
      <c r="H5497">
        <f>Ergebnis!$C$3/1000*Eigenverbrauch!E5497</f>
        <v>0.42983958276876577</v>
      </c>
      <c r="I5497">
        <f>Ergebnis!$C$4/1000*Eigenverbrauch!F5497</f>
        <v>0</v>
      </c>
      <c r="J5497">
        <f t="shared" si="255"/>
        <v>0</v>
      </c>
      <c r="K5497">
        <f t="shared" si="256"/>
        <v>0</v>
      </c>
      <c r="L5497">
        <f t="shared" si="257"/>
        <v>0</v>
      </c>
    </row>
    <row r="5498" spans="2:12" x14ac:dyDescent="0.35">
      <c r="B5498" s="30">
        <v>41137</v>
      </c>
      <c r="C5498" s="31" t="s">
        <v>75</v>
      </c>
      <c r="D5498" s="32">
        <v>0</v>
      </c>
      <c r="E5498" s="32">
        <v>0.12506211812177023</v>
      </c>
      <c r="F5498">
        <v>0</v>
      </c>
      <c r="G5498">
        <f>(D5498*Ergebnis!$C$2*Ergebnis!$C$6)</f>
        <v>0</v>
      </c>
      <c r="H5498">
        <f>Ergebnis!$C$3/1000*Eigenverbrauch!E5498</f>
        <v>0.37518635436531067</v>
      </c>
      <c r="I5498">
        <f>Ergebnis!$C$4/1000*Eigenverbrauch!F5498</f>
        <v>0</v>
      </c>
      <c r="J5498">
        <f t="shared" si="255"/>
        <v>0</v>
      </c>
      <c r="K5498">
        <f t="shared" si="256"/>
        <v>0</v>
      </c>
      <c r="L5498">
        <f t="shared" si="257"/>
        <v>0</v>
      </c>
    </row>
    <row r="5499" spans="2:12" x14ac:dyDescent="0.35">
      <c r="B5499" s="30">
        <v>41137</v>
      </c>
      <c r="C5499" s="31" t="s">
        <v>76</v>
      </c>
      <c r="D5499" s="32">
        <v>0</v>
      </c>
      <c r="E5499" s="32">
        <v>9.8434261738431186E-2</v>
      </c>
      <c r="F5499">
        <v>0</v>
      </c>
      <c r="G5499">
        <f>(D5499*Ergebnis!$C$2*Ergebnis!$C$6)</f>
        <v>0</v>
      </c>
      <c r="H5499">
        <f>Ergebnis!$C$3/1000*Eigenverbrauch!E5499</f>
        <v>0.29530278521529357</v>
      </c>
      <c r="I5499">
        <f>Ergebnis!$C$4/1000*Eigenverbrauch!F5499</f>
        <v>0</v>
      </c>
      <c r="J5499">
        <f t="shared" si="255"/>
        <v>0</v>
      </c>
      <c r="K5499">
        <f t="shared" si="256"/>
        <v>0</v>
      </c>
      <c r="L5499">
        <f t="shared" si="257"/>
        <v>0</v>
      </c>
    </row>
    <row r="5500" spans="2:12" x14ac:dyDescent="0.35">
      <c r="B5500" s="30">
        <v>41138</v>
      </c>
      <c r="C5500" s="31" t="s">
        <v>53</v>
      </c>
      <c r="D5500" s="32">
        <v>0</v>
      </c>
      <c r="E5500" s="32">
        <v>7.9927681825913893E-2</v>
      </c>
      <c r="F5500">
        <v>0</v>
      </c>
      <c r="G5500">
        <f>(D5500*Ergebnis!$C$2*Ergebnis!$C$6)</f>
        <v>0</v>
      </c>
      <c r="H5500">
        <f>Ergebnis!$C$3/1000*Eigenverbrauch!E5500</f>
        <v>0.23978304547774168</v>
      </c>
      <c r="I5500">
        <f>Ergebnis!$C$4/1000*Eigenverbrauch!F5500</f>
        <v>0</v>
      </c>
      <c r="J5500">
        <f t="shared" si="255"/>
        <v>0</v>
      </c>
      <c r="K5500">
        <f t="shared" si="256"/>
        <v>0</v>
      </c>
      <c r="L5500">
        <f t="shared" si="257"/>
        <v>0</v>
      </c>
    </row>
    <row r="5501" spans="2:12" x14ac:dyDescent="0.35">
      <c r="B5501" s="30">
        <v>41138</v>
      </c>
      <c r="C5501" s="31" t="s">
        <v>54</v>
      </c>
      <c r="D5501" s="32">
        <v>0</v>
      </c>
      <c r="E5501" s="32">
        <v>6.9220163308359409E-2</v>
      </c>
      <c r="F5501">
        <v>0</v>
      </c>
      <c r="G5501">
        <f>(D5501*Ergebnis!$C$2*Ergebnis!$C$6)</f>
        <v>0</v>
      </c>
      <c r="H5501">
        <f>Ergebnis!$C$3/1000*Eigenverbrauch!E5501</f>
        <v>0.20766048992507824</v>
      </c>
      <c r="I5501">
        <f>Ergebnis!$C$4/1000*Eigenverbrauch!F5501</f>
        <v>0</v>
      </c>
      <c r="J5501">
        <f t="shared" si="255"/>
        <v>0</v>
      </c>
      <c r="K5501">
        <f t="shared" si="256"/>
        <v>0</v>
      </c>
      <c r="L5501">
        <f t="shared" si="257"/>
        <v>0</v>
      </c>
    </row>
    <row r="5502" spans="2:12" x14ac:dyDescent="0.35">
      <c r="B5502" s="30">
        <v>41138</v>
      </c>
      <c r="C5502" s="31" t="s">
        <v>55</v>
      </c>
      <c r="D5502" s="32">
        <v>0</v>
      </c>
      <c r="E5502" s="32">
        <v>6.5537877174100201E-2</v>
      </c>
      <c r="F5502">
        <v>0</v>
      </c>
      <c r="G5502">
        <f>(D5502*Ergebnis!$C$2*Ergebnis!$C$6)</f>
        <v>0</v>
      </c>
      <c r="H5502">
        <f>Ergebnis!$C$3/1000*Eigenverbrauch!E5502</f>
        <v>0.1966136315223006</v>
      </c>
      <c r="I5502">
        <f>Ergebnis!$C$4/1000*Eigenverbrauch!F5502</f>
        <v>0</v>
      </c>
      <c r="J5502">
        <f t="shared" si="255"/>
        <v>0</v>
      </c>
      <c r="K5502">
        <f t="shared" si="256"/>
        <v>0</v>
      </c>
      <c r="L5502">
        <f t="shared" si="257"/>
        <v>0</v>
      </c>
    </row>
    <row r="5503" spans="2:12" x14ac:dyDescent="0.35">
      <c r="B5503" s="30">
        <v>41138</v>
      </c>
      <c r="C5503" s="31" t="s">
        <v>56</v>
      </c>
      <c r="D5503" s="32">
        <v>0</v>
      </c>
      <c r="E5503" s="32">
        <v>6.5494202510669716E-2</v>
      </c>
      <c r="F5503">
        <v>0</v>
      </c>
      <c r="G5503">
        <f>(D5503*Ergebnis!$C$2*Ergebnis!$C$6)</f>
        <v>0</v>
      </c>
      <c r="H5503">
        <f>Ergebnis!$C$3/1000*Eigenverbrauch!E5503</f>
        <v>0.19648260753200913</v>
      </c>
      <c r="I5503">
        <f>Ergebnis!$C$4/1000*Eigenverbrauch!F5503</f>
        <v>0</v>
      </c>
      <c r="J5503">
        <f t="shared" si="255"/>
        <v>0</v>
      </c>
      <c r="K5503">
        <f t="shared" si="256"/>
        <v>0</v>
      </c>
      <c r="L5503">
        <f t="shared" si="257"/>
        <v>0</v>
      </c>
    </row>
    <row r="5504" spans="2:12" x14ac:dyDescent="0.35">
      <c r="B5504" s="30">
        <v>41138</v>
      </c>
      <c r="C5504" s="31" t="s">
        <v>57</v>
      </c>
      <c r="D5504" s="32">
        <v>0</v>
      </c>
      <c r="E5504" s="32">
        <v>7.1075121591043566E-2</v>
      </c>
      <c r="F5504">
        <v>0</v>
      </c>
      <c r="G5504">
        <f>(D5504*Ergebnis!$C$2*Ergebnis!$C$6)</f>
        <v>0</v>
      </c>
      <c r="H5504">
        <f>Ergebnis!$C$3/1000*Eigenverbrauch!E5504</f>
        <v>0.2132253647731307</v>
      </c>
      <c r="I5504">
        <f>Ergebnis!$C$4/1000*Eigenverbrauch!F5504</f>
        <v>0</v>
      </c>
      <c r="J5504">
        <f t="shared" si="255"/>
        <v>0</v>
      </c>
      <c r="K5504">
        <f t="shared" si="256"/>
        <v>0</v>
      </c>
      <c r="L5504">
        <f t="shared" si="257"/>
        <v>0</v>
      </c>
    </row>
    <row r="5505" spans="2:12" x14ac:dyDescent="0.35">
      <c r="B5505" s="30">
        <v>41138</v>
      </c>
      <c r="C5505" s="31" t="s">
        <v>58</v>
      </c>
      <c r="D5505" s="32">
        <v>0</v>
      </c>
      <c r="E5505" s="32">
        <v>8.332939864235496E-2</v>
      </c>
      <c r="F5505">
        <v>0</v>
      </c>
      <c r="G5505">
        <f>(D5505*Ergebnis!$C$2*Ergebnis!$C$6)</f>
        <v>0</v>
      </c>
      <c r="H5505">
        <f>Ergebnis!$C$3/1000*Eigenverbrauch!E5505</f>
        <v>0.24998819592706489</v>
      </c>
      <c r="I5505">
        <f>Ergebnis!$C$4/1000*Eigenverbrauch!F5505</f>
        <v>0</v>
      </c>
      <c r="J5505">
        <f t="shared" si="255"/>
        <v>0</v>
      </c>
      <c r="K5505">
        <f t="shared" si="256"/>
        <v>0</v>
      </c>
      <c r="L5505">
        <f t="shared" si="257"/>
        <v>0</v>
      </c>
    </row>
    <row r="5506" spans="2:12" x14ac:dyDescent="0.35">
      <c r="B5506" s="30">
        <v>41138</v>
      </c>
      <c r="C5506" s="31" t="s">
        <v>59</v>
      </c>
      <c r="D5506" s="32">
        <v>1.1569316369227211E-6</v>
      </c>
      <c r="E5506" s="32">
        <v>0.10251668683899223</v>
      </c>
      <c r="F5506">
        <v>0</v>
      </c>
      <c r="G5506">
        <f>(D5506*Ergebnis!$C$2*Ergebnis!$C$6)</f>
        <v>7.5894715382130509E-3</v>
      </c>
      <c r="H5506">
        <f>Ergebnis!$C$3/1000*Eigenverbrauch!E5506</f>
        <v>0.3075500605169767</v>
      </c>
      <c r="I5506">
        <f>Ergebnis!$C$4/1000*Eigenverbrauch!F5506</f>
        <v>0</v>
      </c>
      <c r="J5506">
        <f t="shared" si="255"/>
        <v>6.4510508074810931E-3</v>
      </c>
      <c r="K5506">
        <f t="shared" si="256"/>
        <v>1.1384207307319578E-3</v>
      </c>
      <c r="L5506">
        <f t="shared" si="257"/>
        <v>0</v>
      </c>
    </row>
    <row r="5507" spans="2:12" x14ac:dyDescent="0.35">
      <c r="B5507" s="30">
        <v>41138</v>
      </c>
      <c r="C5507" s="31" t="s">
        <v>60</v>
      </c>
      <c r="D5507" s="32">
        <v>9.570979905451603E-6</v>
      </c>
      <c r="E5507" s="32">
        <v>0.11426954118242071</v>
      </c>
      <c r="F5507">
        <v>0</v>
      </c>
      <c r="G5507">
        <f>(D5507*Ergebnis!$C$2*Ergebnis!$C$6)</f>
        <v>6.278562817976252E-2</v>
      </c>
      <c r="H5507">
        <f>Ergebnis!$C$3/1000*Eigenverbrauch!E5507</f>
        <v>0.3428086235472621</v>
      </c>
      <c r="I5507">
        <f>Ergebnis!$C$4/1000*Eigenverbrauch!F5507</f>
        <v>0</v>
      </c>
      <c r="J5507">
        <f t="shared" si="255"/>
        <v>5.3367783952798141E-2</v>
      </c>
      <c r="K5507">
        <f t="shared" si="256"/>
        <v>9.4178442269643795E-3</v>
      </c>
      <c r="L5507">
        <f t="shared" si="257"/>
        <v>0</v>
      </c>
    </row>
    <row r="5508" spans="2:12" x14ac:dyDescent="0.35">
      <c r="B5508" s="30">
        <v>41138</v>
      </c>
      <c r="C5508" s="31" t="s">
        <v>61</v>
      </c>
      <c r="D5508" s="32">
        <v>1.8800139099994218E-5</v>
      </c>
      <c r="E5508" s="32">
        <v>0.11904257329986075</v>
      </c>
      <c r="F5508">
        <v>0</v>
      </c>
      <c r="G5508">
        <f>(D5508*Ergebnis!$C$2*Ergebnis!$C$6)</f>
        <v>0.12332891249596208</v>
      </c>
      <c r="H5508">
        <f>Ergebnis!$C$3/1000*Eigenverbrauch!E5508</f>
        <v>0.35712771989958225</v>
      </c>
      <c r="I5508">
        <f>Ergebnis!$C$4/1000*Eigenverbrauch!F5508</f>
        <v>0</v>
      </c>
      <c r="J5508">
        <f t="shared" si="255"/>
        <v>0.10482957562156776</v>
      </c>
      <c r="K5508">
        <f t="shared" si="256"/>
        <v>1.8499336874394312E-2</v>
      </c>
      <c r="L5508">
        <f t="shared" si="257"/>
        <v>0</v>
      </c>
    </row>
    <row r="5509" spans="2:12" x14ac:dyDescent="0.35">
      <c r="B5509" s="30">
        <v>41138</v>
      </c>
      <c r="C5509" s="31" t="s">
        <v>62</v>
      </c>
      <c r="D5509" s="32">
        <v>5.7320703829353001E-5</v>
      </c>
      <c r="E5509" s="32">
        <v>0.11603649675528288</v>
      </c>
      <c r="F5509">
        <v>0</v>
      </c>
      <c r="G5509">
        <f>(D5509*Ergebnis!$C$2*Ergebnis!$C$6)</f>
        <v>0.37602381712055571</v>
      </c>
      <c r="H5509">
        <f>Ergebnis!$C$3/1000*Eigenverbrauch!E5509</f>
        <v>0.34810949026584864</v>
      </c>
      <c r="I5509">
        <f>Ergebnis!$C$4/1000*Eigenverbrauch!F5509</f>
        <v>0</v>
      </c>
      <c r="J5509">
        <f t="shared" ref="J5509:J5572" si="258">MIN(G5509,H5509)*0.85</f>
        <v>0.29589306672597132</v>
      </c>
      <c r="K5509">
        <f t="shared" ref="K5509:K5572" si="259">G5509-J5509</f>
        <v>8.0130750394584394E-2</v>
      </c>
      <c r="L5509">
        <f t="shared" ref="L5509:L5572" si="260">MIN(I5509,K5509)*0.9</f>
        <v>0</v>
      </c>
    </row>
    <row r="5510" spans="2:12" x14ac:dyDescent="0.35">
      <c r="B5510" s="30">
        <v>41138</v>
      </c>
      <c r="C5510" s="31" t="s">
        <v>63</v>
      </c>
      <c r="D5510" s="32">
        <v>1.0463657838940838E-4</v>
      </c>
      <c r="E5510" s="32">
        <v>0.11392920322783533</v>
      </c>
      <c r="F5510">
        <v>0</v>
      </c>
      <c r="G5510">
        <f>(D5510*Ergebnis!$C$2*Ergebnis!$C$6)</f>
        <v>0.68641595423451895</v>
      </c>
      <c r="H5510">
        <f>Ergebnis!$C$3/1000*Eigenverbrauch!E5510</f>
        <v>0.34178760968350597</v>
      </c>
      <c r="I5510">
        <f>Ergebnis!$C$4/1000*Eigenverbrauch!F5510</f>
        <v>0</v>
      </c>
      <c r="J5510">
        <f t="shared" si="258"/>
        <v>0.29051946823098007</v>
      </c>
      <c r="K5510">
        <f t="shared" si="259"/>
        <v>0.39589648600353888</v>
      </c>
      <c r="L5510">
        <f t="shared" si="260"/>
        <v>0</v>
      </c>
    </row>
    <row r="5511" spans="2:12" x14ac:dyDescent="0.35">
      <c r="B5511" s="30">
        <v>41138</v>
      </c>
      <c r="C5511" s="31" t="s">
        <v>64</v>
      </c>
      <c r="D5511" s="32">
        <v>1.2434385706835337E-4</v>
      </c>
      <c r="E5511" s="32">
        <v>0.11807007322616038</v>
      </c>
      <c r="F5511">
        <v>0</v>
      </c>
      <c r="G5511">
        <f>(D5511*Ergebnis!$C$2*Ergebnis!$C$6)</f>
        <v>0.81569570236839806</v>
      </c>
      <c r="H5511">
        <f>Ergebnis!$C$3/1000*Eigenverbrauch!E5511</f>
        <v>0.35421021967848115</v>
      </c>
      <c r="I5511">
        <f>Ergebnis!$C$4/1000*Eigenverbrauch!F5511</f>
        <v>0</v>
      </c>
      <c r="J5511">
        <f t="shared" si="258"/>
        <v>0.30107868672670896</v>
      </c>
      <c r="K5511">
        <f t="shared" si="259"/>
        <v>0.51461701564168916</v>
      </c>
      <c r="L5511">
        <f t="shared" si="260"/>
        <v>0</v>
      </c>
    </row>
    <row r="5512" spans="2:12" x14ac:dyDescent="0.35">
      <c r="B5512" s="30">
        <v>41138</v>
      </c>
      <c r="C5512" s="31" t="s">
        <v>65</v>
      </c>
      <c r="D5512" s="32">
        <v>1.5952509639113977E-4</v>
      </c>
      <c r="E5512" s="32">
        <v>0.12375659041111427</v>
      </c>
      <c r="F5512">
        <v>0</v>
      </c>
      <c r="G5512">
        <f>(D5512*Ergebnis!$C$2*Ergebnis!$C$6)</f>
        <v>1.046484632325877</v>
      </c>
      <c r="H5512">
        <f>Ergebnis!$C$3/1000*Eigenverbrauch!E5512</f>
        <v>0.37126977123334282</v>
      </c>
      <c r="I5512">
        <f>Ergebnis!$C$4/1000*Eigenverbrauch!F5512</f>
        <v>0</v>
      </c>
      <c r="J5512">
        <f t="shared" si="258"/>
        <v>0.3155793055483414</v>
      </c>
      <c r="K5512">
        <f t="shared" si="259"/>
        <v>0.73090532677753561</v>
      </c>
      <c r="L5512">
        <f t="shared" si="260"/>
        <v>0</v>
      </c>
    </row>
    <row r="5513" spans="2:12" x14ac:dyDescent="0.35">
      <c r="B5513" s="30">
        <v>41138</v>
      </c>
      <c r="C5513" s="31" t="s">
        <v>66</v>
      </c>
      <c r="D5513" s="32">
        <v>1.3645219840478323E-4</v>
      </c>
      <c r="E5513" s="32">
        <v>0.12177561738195655</v>
      </c>
      <c r="F5513">
        <v>0</v>
      </c>
      <c r="G5513">
        <f>(D5513*Ergebnis!$C$2*Ergebnis!$C$6)</f>
        <v>0.89512642153537803</v>
      </c>
      <c r="H5513">
        <f>Ergebnis!$C$3/1000*Eigenverbrauch!E5513</f>
        <v>0.36532685214586968</v>
      </c>
      <c r="I5513">
        <f>Ergebnis!$C$4/1000*Eigenverbrauch!F5513</f>
        <v>0</v>
      </c>
      <c r="J5513">
        <f t="shared" si="258"/>
        <v>0.31052782432398923</v>
      </c>
      <c r="K5513">
        <f t="shared" si="259"/>
        <v>0.58459859721138874</v>
      </c>
      <c r="L5513">
        <f t="shared" si="260"/>
        <v>0</v>
      </c>
    </row>
    <row r="5514" spans="2:12" x14ac:dyDescent="0.35">
      <c r="B5514" s="30">
        <v>41138</v>
      </c>
      <c r="C5514" s="31" t="s">
        <v>67</v>
      </c>
      <c r="D5514" s="32">
        <v>1.5968285979617468E-4</v>
      </c>
      <c r="E5514" s="32">
        <v>0.11520360115594024</v>
      </c>
      <c r="F5514">
        <v>0</v>
      </c>
      <c r="G5514">
        <f>(D5514*Ergebnis!$C$2*Ergebnis!$C$6)</f>
        <v>1.0475195602629059</v>
      </c>
      <c r="H5514">
        <f>Ergebnis!$C$3/1000*Eigenverbrauch!E5514</f>
        <v>0.34561080346782069</v>
      </c>
      <c r="I5514">
        <f>Ergebnis!$C$4/1000*Eigenverbrauch!F5514</f>
        <v>0</v>
      </c>
      <c r="J5514">
        <f t="shared" si="258"/>
        <v>0.29376918294764759</v>
      </c>
      <c r="K5514">
        <f t="shared" si="259"/>
        <v>0.75375037731525829</v>
      </c>
      <c r="L5514">
        <f t="shared" si="260"/>
        <v>0</v>
      </c>
    </row>
    <row r="5515" spans="2:12" x14ac:dyDescent="0.35">
      <c r="B5515" s="30">
        <v>41138</v>
      </c>
      <c r="C5515" s="31" t="s">
        <v>68</v>
      </c>
      <c r="D5515" s="32">
        <v>2.3107080057447441E-4</v>
      </c>
      <c r="E5515" s="32">
        <v>0.11057956805588094</v>
      </c>
      <c r="F5515">
        <v>0</v>
      </c>
      <c r="G5515">
        <f>(D5515*Ergebnis!$C$2*Ergebnis!$C$6)</f>
        <v>1.5158244517685522</v>
      </c>
      <c r="H5515">
        <f>Ergebnis!$C$3/1000*Eigenverbrauch!E5515</f>
        <v>0.33173870416764284</v>
      </c>
      <c r="I5515">
        <f>Ergebnis!$C$4/1000*Eigenverbrauch!F5515</f>
        <v>0</v>
      </c>
      <c r="J5515">
        <f t="shared" si="258"/>
        <v>0.28197789854249639</v>
      </c>
      <c r="K5515">
        <f t="shared" si="259"/>
        <v>1.2338465532260559</v>
      </c>
      <c r="L5515">
        <f t="shared" si="260"/>
        <v>0</v>
      </c>
    </row>
    <row r="5516" spans="2:12" x14ac:dyDescent="0.35">
      <c r="B5516" s="30">
        <v>41138</v>
      </c>
      <c r="C5516" s="31" t="s">
        <v>69</v>
      </c>
      <c r="D5516" s="32">
        <v>1.3884494338114612E-4</v>
      </c>
      <c r="E5516" s="32">
        <v>0.10901168374016587</v>
      </c>
      <c r="F5516">
        <v>0</v>
      </c>
      <c r="G5516">
        <f>(D5516*Ergebnis!$C$2*Ergebnis!$C$6)</f>
        <v>0.9108228285803186</v>
      </c>
      <c r="H5516">
        <f>Ergebnis!$C$3/1000*Eigenverbrauch!E5516</f>
        <v>0.32703505122049759</v>
      </c>
      <c r="I5516">
        <f>Ergebnis!$C$4/1000*Eigenverbrauch!F5516</f>
        <v>0</v>
      </c>
      <c r="J5516">
        <f t="shared" si="258"/>
        <v>0.27797979353742291</v>
      </c>
      <c r="K5516">
        <f t="shared" si="259"/>
        <v>0.63284303504289574</v>
      </c>
      <c r="L5516">
        <f t="shared" si="260"/>
        <v>0</v>
      </c>
    </row>
    <row r="5517" spans="2:12" x14ac:dyDescent="0.35">
      <c r="B5517" s="30">
        <v>41138</v>
      </c>
      <c r="C5517" s="31" t="s">
        <v>70</v>
      </c>
      <c r="D5517" s="32">
        <v>1.1544337163430017E-4</v>
      </c>
      <c r="E5517" s="32">
        <v>0.11644647151839617</v>
      </c>
      <c r="F5517">
        <v>0</v>
      </c>
      <c r="G5517">
        <f>(D5517*Ergebnis!$C$2*Ergebnis!$C$6)</f>
        <v>0.75730851792100906</v>
      </c>
      <c r="H5517">
        <f>Ergebnis!$C$3/1000*Eigenverbrauch!E5517</f>
        <v>0.34933941455518852</v>
      </c>
      <c r="I5517">
        <f>Ergebnis!$C$4/1000*Eigenverbrauch!F5517</f>
        <v>0</v>
      </c>
      <c r="J5517">
        <f t="shared" si="258"/>
        <v>0.29693850237191022</v>
      </c>
      <c r="K5517">
        <f t="shared" si="259"/>
        <v>0.46037001554909884</v>
      </c>
      <c r="L5517">
        <f t="shared" si="260"/>
        <v>0</v>
      </c>
    </row>
    <row r="5518" spans="2:12" x14ac:dyDescent="0.35">
      <c r="B5518" s="30">
        <v>41138</v>
      </c>
      <c r="C5518" s="31" t="s">
        <v>71</v>
      </c>
      <c r="D5518" s="32">
        <v>9.4960422880600178E-5</v>
      </c>
      <c r="E5518" s="32">
        <v>0.13281735756405599</v>
      </c>
      <c r="F5518">
        <v>0</v>
      </c>
      <c r="G5518">
        <f>(D5518*Ergebnis!$C$2*Ergebnis!$C$6)</f>
        <v>0.62294037409673719</v>
      </c>
      <c r="H5518">
        <f>Ergebnis!$C$3/1000*Eigenverbrauch!E5518</f>
        <v>0.39845207269216798</v>
      </c>
      <c r="I5518">
        <f>Ergebnis!$C$4/1000*Eigenverbrauch!F5518</f>
        <v>0</v>
      </c>
      <c r="J5518">
        <f t="shared" si="258"/>
        <v>0.33868426178834277</v>
      </c>
      <c r="K5518">
        <f t="shared" si="259"/>
        <v>0.28425611230839443</v>
      </c>
      <c r="L5518">
        <f t="shared" si="260"/>
        <v>0</v>
      </c>
    </row>
    <row r="5519" spans="2:12" x14ac:dyDescent="0.35">
      <c r="B5519" s="30">
        <v>41138</v>
      </c>
      <c r="C5519" s="31" t="s">
        <v>72</v>
      </c>
      <c r="D5519" s="32">
        <v>5.4665019844598579E-5</v>
      </c>
      <c r="E5519" s="32">
        <v>0.13870609611315737</v>
      </c>
      <c r="F5519">
        <v>0</v>
      </c>
      <c r="G5519">
        <f>(D5519*Ergebnis!$C$2*Ergebnis!$C$6)</f>
        <v>0.3586025301805667</v>
      </c>
      <c r="H5519">
        <f>Ergebnis!$C$3/1000*Eigenverbrauch!E5519</f>
        <v>0.41611828833947212</v>
      </c>
      <c r="I5519">
        <f>Ergebnis!$C$4/1000*Eigenverbrauch!F5519</f>
        <v>0</v>
      </c>
      <c r="J5519">
        <f t="shared" si="258"/>
        <v>0.30481215065348172</v>
      </c>
      <c r="K5519">
        <f t="shared" si="259"/>
        <v>5.3790379527084986E-2</v>
      </c>
      <c r="L5519">
        <f t="shared" si="260"/>
        <v>0</v>
      </c>
    </row>
    <row r="5520" spans="2:12" x14ac:dyDescent="0.35">
      <c r="B5520" s="30">
        <v>41138</v>
      </c>
      <c r="C5520" s="31" t="s">
        <v>73</v>
      </c>
      <c r="D5520" s="32">
        <v>2.5899492326565461E-6</v>
      </c>
      <c r="E5520" s="32">
        <v>0.14634644350551015</v>
      </c>
      <c r="F5520">
        <v>0</v>
      </c>
      <c r="G5520">
        <f>(D5520*Ergebnis!$C$2*Ergebnis!$C$6)</f>
        <v>1.6990066966226944E-2</v>
      </c>
      <c r="H5520">
        <f>Ergebnis!$C$3/1000*Eigenverbrauch!E5520</f>
        <v>0.43903933051653043</v>
      </c>
      <c r="I5520">
        <f>Ergebnis!$C$4/1000*Eigenverbrauch!F5520</f>
        <v>0</v>
      </c>
      <c r="J5520">
        <f t="shared" si="258"/>
        <v>1.4441556921292903E-2</v>
      </c>
      <c r="K5520">
        <f t="shared" si="259"/>
        <v>2.5485100449340412E-3</v>
      </c>
      <c r="L5520">
        <f t="shared" si="260"/>
        <v>0</v>
      </c>
    </row>
    <row r="5521" spans="2:12" x14ac:dyDescent="0.35">
      <c r="B5521" s="30">
        <v>41138</v>
      </c>
      <c r="C5521" s="31" t="s">
        <v>74</v>
      </c>
      <c r="D5521" s="32">
        <v>0</v>
      </c>
      <c r="E5521" s="32">
        <v>0.14327986092292191</v>
      </c>
      <c r="F5521">
        <v>0</v>
      </c>
      <c r="G5521">
        <f>(D5521*Ergebnis!$C$2*Ergebnis!$C$6)</f>
        <v>0</v>
      </c>
      <c r="H5521">
        <f>Ergebnis!$C$3/1000*Eigenverbrauch!E5521</f>
        <v>0.42983958276876577</v>
      </c>
      <c r="I5521">
        <f>Ergebnis!$C$4/1000*Eigenverbrauch!F5521</f>
        <v>0</v>
      </c>
      <c r="J5521">
        <f t="shared" si="258"/>
        <v>0</v>
      </c>
      <c r="K5521">
        <f t="shared" si="259"/>
        <v>0</v>
      </c>
      <c r="L5521">
        <f t="shared" si="260"/>
        <v>0</v>
      </c>
    </row>
    <row r="5522" spans="2:12" x14ac:dyDescent="0.35">
      <c r="B5522" s="30">
        <v>41138</v>
      </c>
      <c r="C5522" s="31" t="s">
        <v>75</v>
      </c>
      <c r="D5522" s="32">
        <v>0</v>
      </c>
      <c r="E5522" s="32">
        <v>0.12506211812177023</v>
      </c>
      <c r="F5522">
        <v>0</v>
      </c>
      <c r="G5522">
        <f>(D5522*Ergebnis!$C$2*Ergebnis!$C$6)</f>
        <v>0</v>
      </c>
      <c r="H5522">
        <f>Ergebnis!$C$3/1000*Eigenverbrauch!E5522</f>
        <v>0.37518635436531067</v>
      </c>
      <c r="I5522">
        <f>Ergebnis!$C$4/1000*Eigenverbrauch!F5522</f>
        <v>0</v>
      </c>
      <c r="J5522">
        <f t="shared" si="258"/>
        <v>0</v>
      </c>
      <c r="K5522">
        <f t="shared" si="259"/>
        <v>0</v>
      </c>
      <c r="L5522">
        <f t="shared" si="260"/>
        <v>0</v>
      </c>
    </row>
    <row r="5523" spans="2:12" x14ac:dyDescent="0.35">
      <c r="B5523" s="30">
        <v>41138</v>
      </c>
      <c r="C5523" s="31" t="s">
        <v>76</v>
      </c>
      <c r="D5523" s="32">
        <v>0</v>
      </c>
      <c r="E5523" s="32">
        <v>9.8434261738431186E-2</v>
      </c>
      <c r="F5523">
        <v>0</v>
      </c>
      <c r="G5523">
        <f>(D5523*Ergebnis!$C$2*Ergebnis!$C$6)</f>
        <v>0</v>
      </c>
      <c r="H5523">
        <f>Ergebnis!$C$3/1000*Eigenverbrauch!E5523</f>
        <v>0.29530278521529357</v>
      </c>
      <c r="I5523">
        <f>Ergebnis!$C$4/1000*Eigenverbrauch!F5523</f>
        <v>0</v>
      </c>
      <c r="J5523">
        <f t="shared" si="258"/>
        <v>0</v>
      </c>
      <c r="K5523">
        <f t="shared" si="259"/>
        <v>0</v>
      </c>
      <c r="L5523">
        <f t="shared" si="260"/>
        <v>0</v>
      </c>
    </row>
    <row r="5524" spans="2:12" x14ac:dyDescent="0.35">
      <c r="B5524" s="30">
        <v>41139</v>
      </c>
      <c r="C5524" s="31" t="s">
        <v>53</v>
      </c>
      <c r="D5524" s="32">
        <v>0</v>
      </c>
      <c r="E5524" s="32">
        <v>7.7564920069687487E-2</v>
      </c>
      <c r="F5524">
        <v>0</v>
      </c>
      <c r="G5524">
        <f>(D5524*Ergebnis!$C$2*Ergebnis!$C$6)</f>
        <v>0</v>
      </c>
      <c r="H5524">
        <f>Ergebnis!$C$3/1000*Eigenverbrauch!E5524</f>
        <v>0.23269476020906246</v>
      </c>
      <c r="I5524">
        <f>Ergebnis!$C$4/1000*Eigenverbrauch!F5524</f>
        <v>0</v>
      </c>
      <c r="J5524">
        <f t="shared" si="258"/>
        <v>0</v>
      </c>
      <c r="K5524">
        <f t="shared" si="259"/>
        <v>0</v>
      </c>
      <c r="L5524">
        <f t="shared" si="260"/>
        <v>0</v>
      </c>
    </row>
    <row r="5525" spans="2:12" x14ac:dyDescent="0.35">
      <c r="B5525" s="30">
        <v>41139</v>
      </c>
      <c r="C5525" s="31" t="s">
        <v>54</v>
      </c>
      <c r="D5525" s="32">
        <v>0</v>
      </c>
      <c r="E5525" s="32">
        <v>7.0652547562002788E-2</v>
      </c>
      <c r="F5525">
        <v>0</v>
      </c>
      <c r="G5525">
        <f>(D5525*Ergebnis!$C$2*Ergebnis!$C$6)</f>
        <v>0</v>
      </c>
      <c r="H5525">
        <f>Ergebnis!$C$3/1000*Eigenverbrauch!E5525</f>
        <v>0.21195764268600836</v>
      </c>
      <c r="I5525">
        <f>Ergebnis!$C$4/1000*Eigenverbrauch!F5525</f>
        <v>0</v>
      </c>
      <c r="J5525">
        <f t="shared" si="258"/>
        <v>0</v>
      </c>
      <c r="K5525">
        <f t="shared" si="259"/>
        <v>0</v>
      </c>
      <c r="L5525">
        <f t="shared" si="260"/>
        <v>0</v>
      </c>
    </row>
    <row r="5526" spans="2:12" x14ac:dyDescent="0.35">
      <c r="B5526" s="30">
        <v>41139</v>
      </c>
      <c r="C5526" s="31" t="s">
        <v>55</v>
      </c>
      <c r="D5526" s="32">
        <v>0</v>
      </c>
      <c r="E5526" s="32">
        <v>6.8412342905065524E-2</v>
      </c>
      <c r="F5526">
        <v>0</v>
      </c>
      <c r="G5526">
        <f>(D5526*Ergebnis!$C$2*Ergebnis!$C$6)</f>
        <v>0</v>
      </c>
      <c r="H5526">
        <f>Ergebnis!$C$3/1000*Eigenverbrauch!E5526</f>
        <v>0.20523702871519656</v>
      </c>
      <c r="I5526">
        <f>Ergebnis!$C$4/1000*Eigenverbrauch!F5526</f>
        <v>0</v>
      </c>
      <c r="J5526">
        <f t="shared" si="258"/>
        <v>0</v>
      </c>
      <c r="K5526">
        <f t="shared" si="259"/>
        <v>0</v>
      </c>
      <c r="L5526">
        <f t="shared" si="260"/>
        <v>0</v>
      </c>
    </row>
    <row r="5527" spans="2:12" x14ac:dyDescent="0.35">
      <c r="B5527" s="30">
        <v>41139</v>
      </c>
      <c r="C5527" s="31" t="s">
        <v>56</v>
      </c>
      <c r="D5527" s="32">
        <v>0</v>
      </c>
      <c r="E5527" s="32">
        <v>6.8349441089423632E-2</v>
      </c>
      <c r="F5527">
        <v>0</v>
      </c>
      <c r="G5527">
        <f>(D5527*Ergebnis!$C$2*Ergebnis!$C$6)</f>
        <v>0</v>
      </c>
      <c r="H5527">
        <f>Ergebnis!$C$3/1000*Eigenverbrauch!E5527</f>
        <v>0.20504832326827088</v>
      </c>
      <c r="I5527">
        <f>Ergebnis!$C$4/1000*Eigenverbrauch!F5527</f>
        <v>0</v>
      </c>
      <c r="J5527">
        <f t="shared" si="258"/>
        <v>0</v>
      </c>
      <c r="K5527">
        <f t="shared" si="259"/>
        <v>0</v>
      </c>
      <c r="L5527">
        <f t="shared" si="260"/>
        <v>0</v>
      </c>
    </row>
    <row r="5528" spans="2:12" x14ac:dyDescent="0.35">
      <c r="B5528" s="30">
        <v>41139</v>
      </c>
      <c r="C5528" s="31" t="s">
        <v>57</v>
      </c>
      <c r="D5528" s="32">
        <v>0</v>
      </c>
      <c r="E5528" s="32">
        <v>7.0883291415507518E-2</v>
      </c>
      <c r="F5528">
        <v>0</v>
      </c>
      <c r="G5528">
        <f>(D5528*Ergebnis!$C$2*Ergebnis!$C$6)</f>
        <v>0</v>
      </c>
      <c r="H5528">
        <f>Ergebnis!$C$3/1000*Eigenverbrauch!E5528</f>
        <v>0.21264987424652254</v>
      </c>
      <c r="I5528">
        <f>Ergebnis!$C$4/1000*Eigenverbrauch!F5528</f>
        <v>0</v>
      </c>
      <c r="J5528">
        <f t="shared" si="258"/>
        <v>0</v>
      </c>
      <c r="K5528">
        <f t="shared" si="259"/>
        <v>0</v>
      </c>
      <c r="L5528">
        <f t="shared" si="260"/>
        <v>0</v>
      </c>
    </row>
    <row r="5529" spans="2:12" x14ac:dyDescent="0.35">
      <c r="B5529" s="30">
        <v>41139</v>
      </c>
      <c r="C5529" s="31" t="s">
        <v>58</v>
      </c>
      <c r="D5529" s="32">
        <v>0</v>
      </c>
      <c r="E5529" s="32">
        <v>8.1205294495551472E-2</v>
      </c>
      <c r="F5529">
        <v>0</v>
      </c>
      <c r="G5529">
        <f>(D5529*Ergebnis!$C$2*Ergebnis!$C$6)</f>
        <v>0</v>
      </c>
      <c r="H5529">
        <f>Ergebnis!$C$3/1000*Eigenverbrauch!E5529</f>
        <v>0.24361588348665442</v>
      </c>
      <c r="I5529">
        <f>Ergebnis!$C$4/1000*Eigenverbrauch!F5529</f>
        <v>0</v>
      </c>
      <c r="J5529">
        <f t="shared" si="258"/>
        <v>0</v>
      </c>
      <c r="K5529">
        <f t="shared" si="259"/>
        <v>0</v>
      </c>
      <c r="L5529">
        <f t="shared" si="260"/>
        <v>0</v>
      </c>
    </row>
    <row r="5530" spans="2:12" x14ac:dyDescent="0.35">
      <c r="B5530" s="30">
        <v>41139</v>
      </c>
      <c r="C5530" s="31" t="s">
        <v>59</v>
      </c>
      <c r="D5530" s="32">
        <v>1.4461645461534014E-6</v>
      </c>
      <c r="E5530" s="32">
        <v>0.10125774464089202</v>
      </c>
      <c r="F5530">
        <v>0</v>
      </c>
      <c r="G5530">
        <f>(D5530*Ergebnis!$C$2*Ergebnis!$C$6)</f>
        <v>9.4868394227663137E-3</v>
      </c>
      <c r="H5530">
        <f>Ergebnis!$C$3/1000*Eigenverbrauch!E5530</f>
        <v>0.30377323392267608</v>
      </c>
      <c r="I5530">
        <f>Ergebnis!$C$4/1000*Eigenverbrauch!F5530</f>
        <v>0</v>
      </c>
      <c r="J5530">
        <f t="shared" si="258"/>
        <v>8.0638135093513662E-3</v>
      </c>
      <c r="K5530">
        <f t="shared" si="259"/>
        <v>1.4230259134149475E-3</v>
      </c>
      <c r="L5530">
        <f t="shared" si="260"/>
        <v>0</v>
      </c>
    </row>
    <row r="5531" spans="2:12" x14ac:dyDescent="0.35">
      <c r="B5531" s="30">
        <v>41139</v>
      </c>
      <c r="C5531" s="31" t="s">
        <v>60</v>
      </c>
      <c r="D5531" s="32">
        <v>2.6399076442509365E-5</v>
      </c>
      <c r="E5531" s="32">
        <v>0.12850016427160893</v>
      </c>
      <c r="F5531">
        <v>0</v>
      </c>
      <c r="G5531">
        <f>(D5531*Ergebnis!$C$2*Ergebnis!$C$6)</f>
        <v>0.17317794146286145</v>
      </c>
      <c r="H5531">
        <f>Ergebnis!$C$3/1000*Eigenverbrauch!E5531</f>
        <v>0.38550049281482679</v>
      </c>
      <c r="I5531">
        <f>Ergebnis!$C$4/1000*Eigenverbrauch!F5531</f>
        <v>0</v>
      </c>
      <c r="J5531">
        <f t="shared" si="258"/>
        <v>0.14720125024343222</v>
      </c>
      <c r="K5531">
        <f t="shared" si="259"/>
        <v>2.5976691219429221E-2</v>
      </c>
      <c r="L5531">
        <f t="shared" si="260"/>
        <v>0</v>
      </c>
    </row>
    <row r="5532" spans="2:12" x14ac:dyDescent="0.35">
      <c r="B5532" s="30">
        <v>41139</v>
      </c>
      <c r="C5532" s="31" t="s">
        <v>61</v>
      </c>
      <c r="D5532" s="32">
        <v>7.6304900235221295E-5</v>
      </c>
      <c r="E5532" s="32">
        <v>0.15019825881052862</v>
      </c>
      <c r="F5532">
        <v>0</v>
      </c>
      <c r="G5532">
        <f>(D5532*Ergebnis!$C$2*Ergebnis!$C$6)</f>
        <v>0.50056014554305173</v>
      </c>
      <c r="H5532">
        <f>Ergebnis!$C$3/1000*Eigenverbrauch!E5532</f>
        <v>0.45059477643158585</v>
      </c>
      <c r="I5532">
        <f>Ergebnis!$C$4/1000*Eigenverbrauch!F5532</f>
        <v>0</v>
      </c>
      <c r="J5532">
        <f t="shared" si="258"/>
        <v>0.38300555996684799</v>
      </c>
      <c r="K5532">
        <f t="shared" si="259"/>
        <v>0.11755458557620374</v>
      </c>
      <c r="L5532">
        <f t="shared" si="260"/>
        <v>0</v>
      </c>
    </row>
    <row r="5533" spans="2:12" x14ac:dyDescent="0.35">
      <c r="B5533" s="30">
        <v>41139</v>
      </c>
      <c r="C5533" s="31" t="s">
        <v>62</v>
      </c>
      <c r="D5533" s="32">
        <v>1.4144803956422225E-4</v>
      </c>
      <c r="E5533" s="32">
        <v>0.16633985575145921</v>
      </c>
      <c r="F5533">
        <v>0</v>
      </c>
      <c r="G5533">
        <f>(D5533*Ergebnis!$C$2*Ergebnis!$C$6)</f>
        <v>0.92789913954129799</v>
      </c>
      <c r="H5533">
        <f>Ergebnis!$C$3/1000*Eigenverbrauch!E5533</f>
        <v>0.49901956725437763</v>
      </c>
      <c r="I5533">
        <f>Ergebnis!$C$4/1000*Eigenverbrauch!F5533</f>
        <v>0</v>
      </c>
      <c r="J5533">
        <f t="shared" si="258"/>
        <v>0.42416663216622097</v>
      </c>
      <c r="K5533">
        <f t="shared" si="259"/>
        <v>0.50373250737507702</v>
      </c>
      <c r="L5533">
        <f t="shared" si="260"/>
        <v>0</v>
      </c>
    </row>
    <row r="5534" spans="2:12" x14ac:dyDescent="0.35">
      <c r="B5534" s="30">
        <v>41139</v>
      </c>
      <c r="C5534" s="31" t="s">
        <v>63</v>
      </c>
      <c r="D5534" s="32">
        <v>4.4293390658594771E-4</v>
      </c>
      <c r="E5534" s="32">
        <v>0.17003139414484497</v>
      </c>
      <c r="F5534">
        <v>0</v>
      </c>
      <c r="G5534">
        <f>(D5534*Ergebnis!$C$2*Ergebnis!$C$6)</f>
        <v>2.9056464272038172</v>
      </c>
      <c r="H5534">
        <f>Ergebnis!$C$3/1000*Eigenverbrauch!E5534</f>
        <v>0.51009418243453486</v>
      </c>
      <c r="I5534">
        <f>Ergebnis!$C$4/1000*Eigenverbrauch!F5534</f>
        <v>0</v>
      </c>
      <c r="J5534">
        <f t="shared" si="258"/>
        <v>0.4335800550693546</v>
      </c>
      <c r="K5534">
        <f t="shared" si="259"/>
        <v>2.4720663721344627</v>
      </c>
      <c r="L5534">
        <f t="shared" si="260"/>
        <v>0</v>
      </c>
    </row>
    <row r="5535" spans="2:12" x14ac:dyDescent="0.35">
      <c r="B5535" s="30">
        <v>41139</v>
      </c>
      <c r="C5535" s="31" t="s">
        <v>64</v>
      </c>
      <c r="D5535" s="32">
        <v>7.2732873806222393E-4</v>
      </c>
      <c r="E5535" s="32">
        <v>0.16766427755048188</v>
      </c>
      <c r="F5535">
        <v>0</v>
      </c>
      <c r="G5535">
        <f>(D5535*Ergebnis!$C$2*Ergebnis!$C$6)</f>
        <v>4.7712765216881889</v>
      </c>
      <c r="H5535">
        <f>Ergebnis!$C$3/1000*Eigenverbrauch!E5535</f>
        <v>0.50299283265144568</v>
      </c>
      <c r="I5535">
        <f>Ergebnis!$C$4/1000*Eigenverbrauch!F5535</f>
        <v>0</v>
      </c>
      <c r="J5535">
        <f t="shared" si="258"/>
        <v>0.4275439077537288</v>
      </c>
      <c r="K5535">
        <f t="shared" si="259"/>
        <v>4.3437326139344599</v>
      </c>
      <c r="L5535">
        <f t="shared" si="260"/>
        <v>0</v>
      </c>
    </row>
    <row r="5536" spans="2:12" x14ac:dyDescent="0.35">
      <c r="B5536" s="30">
        <v>41139</v>
      </c>
      <c r="C5536" s="31" t="s">
        <v>65</v>
      </c>
      <c r="D5536" s="32">
        <v>6.9724851550223316E-4</v>
      </c>
      <c r="E5536" s="32">
        <v>0.16149893910692956</v>
      </c>
      <c r="F5536">
        <v>0</v>
      </c>
      <c r="G5536">
        <f>(D5536*Ergebnis!$C$2*Ergebnis!$C$6)</f>
        <v>4.5739502616946499</v>
      </c>
      <c r="H5536">
        <f>Ergebnis!$C$3/1000*Eigenverbrauch!E5536</f>
        <v>0.48449681732078864</v>
      </c>
      <c r="I5536">
        <f>Ergebnis!$C$4/1000*Eigenverbrauch!F5536</f>
        <v>0</v>
      </c>
      <c r="J5536">
        <f t="shared" si="258"/>
        <v>0.41182229472267035</v>
      </c>
      <c r="K5536">
        <f t="shared" si="259"/>
        <v>4.1621279669719797</v>
      </c>
      <c r="L5536">
        <f t="shared" si="260"/>
        <v>0</v>
      </c>
    </row>
    <row r="5537" spans="2:12" x14ac:dyDescent="0.35">
      <c r="B5537" s="30">
        <v>41139</v>
      </c>
      <c r="C5537" s="31" t="s">
        <v>66</v>
      </c>
      <c r="D5537" s="32">
        <v>5.5806175141017811E-4</v>
      </c>
      <c r="E5537" s="32">
        <v>0.14963383554198595</v>
      </c>
      <c r="F5537">
        <v>0</v>
      </c>
      <c r="G5537">
        <f>(D5537*Ergebnis!$C$2*Ergebnis!$C$6)</f>
        <v>3.6608850892507685</v>
      </c>
      <c r="H5537">
        <f>Ergebnis!$C$3/1000*Eigenverbrauch!E5537</f>
        <v>0.44890150662595785</v>
      </c>
      <c r="I5537">
        <f>Ergebnis!$C$4/1000*Eigenverbrauch!F5537</f>
        <v>0</v>
      </c>
      <c r="J5537">
        <f t="shared" si="258"/>
        <v>0.38156628063206416</v>
      </c>
      <c r="K5537">
        <f t="shared" si="259"/>
        <v>3.2793188086187044</v>
      </c>
      <c r="L5537">
        <f t="shared" si="260"/>
        <v>0</v>
      </c>
    </row>
    <row r="5538" spans="2:12" x14ac:dyDescent="0.35">
      <c r="B5538" s="30">
        <v>41139</v>
      </c>
      <c r="C5538" s="31" t="s">
        <v>67</v>
      </c>
      <c r="D5538" s="32">
        <v>4.296554866621756E-4</v>
      </c>
      <c r="E5538" s="32">
        <v>0.13789085310488594</v>
      </c>
      <c r="F5538">
        <v>0</v>
      </c>
      <c r="G5538">
        <f>(D5538*Ergebnis!$C$2*Ergebnis!$C$6)</f>
        <v>2.8185399925038719</v>
      </c>
      <c r="H5538">
        <f>Ergebnis!$C$3/1000*Eigenverbrauch!E5538</f>
        <v>0.41367255931465785</v>
      </c>
      <c r="I5538">
        <f>Ergebnis!$C$4/1000*Eigenverbrauch!F5538</f>
        <v>0</v>
      </c>
      <c r="J5538">
        <f t="shared" si="258"/>
        <v>0.35162167541745915</v>
      </c>
      <c r="K5538">
        <f t="shared" si="259"/>
        <v>2.4669183170864128</v>
      </c>
      <c r="L5538">
        <f t="shared" si="260"/>
        <v>0</v>
      </c>
    </row>
    <row r="5539" spans="2:12" x14ac:dyDescent="0.35">
      <c r="B5539" s="30">
        <v>41139</v>
      </c>
      <c r="C5539" s="31" t="s">
        <v>68</v>
      </c>
      <c r="D5539" s="32">
        <v>2.4228514928237305E-4</v>
      </c>
      <c r="E5539" s="32">
        <v>0.12808346261394712</v>
      </c>
      <c r="F5539">
        <v>0</v>
      </c>
      <c r="G5539">
        <f>(D5539*Ergebnis!$C$2*Ergebnis!$C$6)</f>
        <v>1.5893905792923673</v>
      </c>
      <c r="H5539">
        <f>Ergebnis!$C$3/1000*Eigenverbrauch!E5539</f>
        <v>0.3842503878418414</v>
      </c>
      <c r="I5539">
        <f>Ergebnis!$C$4/1000*Eigenverbrauch!F5539</f>
        <v>0</v>
      </c>
      <c r="J5539">
        <f t="shared" si="258"/>
        <v>0.32661282966556521</v>
      </c>
      <c r="K5539">
        <f t="shared" si="259"/>
        <v>1.262777749626802</v>
      </c>
      <c r="L5539">
        <f t="shared" si="260"/>
        <v>0</v>
      </c>
    </row>
    <row r="5540" spans="2:12" x14ac:dyDescent="0.35">
      <c r="B5540" s="30">
        <v>41139</v>
      </c>
      <c r="C5540" s="31" t="s">
        <v>69</v>
      </c>
      <c r="D5540" s="32">
        <v>3.9789245444847907E-4</v>
      </c>
      <c r="E5540" s="32">
        <v>0.126932124524646</v>
      </c>
      <c r="F5540">
        <v>0</v>
      </c>
      <c r="G5540">
        <f>(D5540*Ergebnis!$C$2*Ergebnis!$C$6)</f>
        <v>2.6101745011820228</v>
      </c>
      <c r="H5540">
        <f>Ergebnis!$C$3/1000*Eigenverbrauch!E5540</f>
        <v>0.38079637357393803</v>
      </c>
      <c r="I5540">
        <f>Ergebnis!$C$4/1000*Eigenverbrauch!F5540</f>
        <v>0</v>
      </c>
      <c r="J5540">
        <f t="shared" si="258"/>
        <v>0.32367691753784733</v>
      </c>
      <c r="K5540">
        <f t="shared" si="259"/>
        <v>2.2864975836441754</v>
      </c>
      <c r="L5540">
        <f t="shared" si="260"/>
        <v>0</v>
      </c>
    </row>
    <row r="5541" spans="2:12" x14ac:dyDescent="0.35">
      <c r="B5541" s="30">
        <v>41139</v>
      </c>
      <c r="C5541" s="31" t="s">
        <v>70</v>
      </c>
      <c r="D5541" s="32">
        <v>1.2440959182045126E-4</v>
      </c>
      <c r="E5541" s="32">
        <v>0.13342571243377238</v>
      </c>
      <c r="F5541">
        <v>0</v>
      </c>
      <c r="G5541">
        <f>(D5541*Ergebnis!$C$2*Ergebnis!$C$6)</f>
        <v>0.81612692234216022</v>
      </c>
      <c r="H5541">
        <f>Ergebnis!$C$3/1000*Eigenverbrauch!E5541</f>
        <v>0.40027713730131714</v>
      </c>
      <c r="I5541">
        <f>Ergebnis!$C$4/1000*Eigenverbrauch!F5541</f>
        <v>0</v>
      </c>
      <c r="J5541">
        <f t="shared" si="258"/>
        <v>0.34023556670611954</v>
      </c>
      <c r="K5541">
        <f t="shared" si="259"/>
        <v>0.47589135563604068</v>
      </c>
      <c r="L5541">
        <f t="shared" si="260"/>
        <v>0</v>
      </c>
    </row>
    <row r="5542" spans="2:12" x14ac:dyDescent="0.35">
      <c r="B5542" s="30">
        <v>41139</v>
      </c>
      <c r="C5542" s="31" t="s">
        <v>71</v>
      </c>
      <c r="D5542" s="32">
        <v>4.4857394831594598E-5</v>
      </c>
      <c r="E5542" s="32">
        <v>0.1443263979564032</v>
      </c>
      <c r="F5542">
        <v>0</v>
      </c>
      <c r="G5542">
        <f>(D5542*Ergebnis!$C$2*Ergebnis!$C$6)</f>
        <v>0.29426451009526056</v>
      </c>
      <c r="H5542">
        <f>Ergebnis!$C$3/1000*Eigenverbrauch!E5542</f>
        <v>0.43297919386920958</v>
      </c>
      <c r="I5542">
        <f>Ergebnis!$C$4/1000*Eigenverbrauch!F5542</f>
        <v>0</v>
      </c>
      <c r="J5542">
        <f t="shared" si="258"/>
        <v>0.25012483358097148</v>
      </c>
      <c r="K5542">
        <f t="shared" si="259"/>
        <v>4.4139676514289072E-2</v>
      </c>
      <c r="L5542">
        <f t="shared" si="260"/>
        <v>0</v>
      </c>
    </row>
    <row r="5543" spans="2:12" x14ac:dyDescent="0.35">
      <c r="B5543" s="30">
        <v>41139</v>
      </c>
      <c r="C5543" s="31" t="s">
        <v>72</v>
      </c>
      <c r="D5543" s="32">
        <v>8.1905501113960836E-6</v>
      </c>
      <c r="E5543" s="32">
        <v>0.14272460866360853</v>
      </c>
      <c r="F5543">
        <v>0</v>
      </c>
      <c r="G5543">
        <f>(D5543*Ergebnis!$C$2*Ergebnis!$C$6)</f>
        <v>5.3730008730758311E-2</v>
      </c>
      <c r="H5543">
        <f>Ergebnis!$C$3/1000*Eigenverbrauch!E5543</f>
        <v>0.4281738259908256</v>
      </c>
      <c r="I5543">
        <f>Ergebnis!$C$4/1000*Eigenverbrauch!F5543</f>
        <v>0</v>
      </c>
      <c r="J5543">
        <f t="shared" si="258"/>
        <v>4.5670507421144563E-2</v>
      </c>
      <c r="K5543">
        <f t="shared" si="259"/>
        <v>8.059501309613748E-3</v>
      </c>
      <c r="L5543">
        <f t="shared" si="260"/>
        <v>0</v>
      </c>
    </row>
    <row r="5544" spans="2:12" x14ac:dyDescent="0.35">
      <c r="B5544" s="30">
        <v>41139</v>
      </c>
      <c r="C5544" s="31" t="s">
        <v>73</v>
      </c>
      <c r="D5544" s="32">
        <v>0</v>
      </c>
      <c r="E5544" s="32">
        <v>0.13364461471295067</v>
      </c>
      <c r="F5544">
        <v>0</v>
      </c>
      <c r="G5544">
        <f>(D5544*Ergebnis!$C$2*Ergebnis!$C$6)</f>
        <v>0</v>
      </c>
      <c r="H5544">
        <f>Ergebnis!$C$3/1000*Eigenverbrauch!E5544</f>
        <v>0.40093384413885202</v>
      </c>
      <c r="I5544">
        <f>Ergebnis!$C$4/1000*Eigenverbrauch!F5544</f>
        <v>0</v>
      </c>
      <c r="J5544">
        <f t="shared" si="258"/>
        <v>0</v>
      </c>
      <c r="K5544">
        <f t="shared" si="259"/>
        <v>0</v>
      </c>
      <c r="L5544">
        <f t="shared" si="260"/>
        <v>0</v>
      </c>
    </row>
    <row r="5545" spans="2:12" x14ac:dyDescent="0.35">
      <c r="B5545" s="30">
        <v>41139</v>
      </c>
      <c r="C5545" s="31" t="s">
        <v>74</v>
      </c>
      <c r="D5545" s="32">
        <v>0</v>
      </c>
      <c r="E5545" s="32">
        <v>0.12537716212470457</v>
      </c>
      <c r="F5545">
        <v>0</v>
      </c>
      <c r="G5545">
        <f>(D5545*Ergebnis!$C$2*Ergebnis!$C$6)</f>
        <v>0</v>
      </c>
      <c r="H5545">
        <f>Ergebnis!$C$3/1000*Eigenverbrauch!E5545</f>
        <v>0.3761314863741137</v>
      </c>
      <c r="I5545">
        <f>Ergebnis!$C$4/1000*Eigenverbrauch!F5545</f>
        <v>0</v>
      </c>
      <c r="J5545">
        <f t="shared" si="258"/>
        <v>0</v>
      </c>
      <c r="K5545">
        <f t="shared" si="259"/>
        <v>0</v>
      </c>
      <c r="L5545">
        <f t="shared" si="260"/>
        <v>0</v>
      </c>
    </row>
    <row r="5546" spans="2:12" x14ac:dyDescent="0.35">
      <c r="B5546" s="30">
        <v>41139</v>
      </c>
      <c r="C5546" s="31" t="s">
        <v>75</v>
      </c>
      <c r="D5546" s="32">
        <v>0</v>
      </c>
      <c r="E5546" s="32">
        <v>0.11774798266313997</v>
      </c>
      <c r="F5546">
        <v>0</v>
      </c>
      <c r="G5546">
        <f>(D5546*Ergebnis!$C$2*Ergebnis!$C$6)</f>
        <v>0</v>
      </c>
      <c r="H5546">
        <f>Ergebnis!$C$3/1000*Eigenverbrauch!E5546</f>
        <v>0.35324394798941994</v>
      </c>
      <c r="I5546">
        <f>Ergebnis!$C$4/1000*Eigenverbrauch!F5546</f>
        <v>0</v>
      </c>
      <c r="J5546">
        <f t="shared" si="258"/>
        <v>0</v>
      </c>
      <c r="K5546">
        <f t="shared" si="259"/>
        <v>0</v>
      </c>
      <c r="L5546">
        <f t="shared" si="260"/>
        <v>0</v>
      </c>
    </row>
    <row r="5547" spans="2:12" x14ac:dyDescent="0.35">
      <c r="B5547" s="30">
        <v>41139</v>
      </c>
      <c r="C5547" s="31" t="s">
        <v>76</v>
      </c>
      <c r="D5547" s="32">
        <v>0</v>
      </c>
      <c r="E5547" s="32">
        <v>0.10868939553862848</v>
      </c>
      <c r="F5547">
        <v>0</v>
      </c>
      <c r="G5547">
        <f>(D5547*Ergebnis!$C$2*Ergebnis!$C$6)</f>
        <v>0</v>
      </c>
      <c r="H5547">
        <f>Ergebnis!$C$3/1000*Eigenverbrauch!E5547</f>
        <v>0.32606818661588544</v>
      </c>
      <c r="I5547">
        <f>Ergebnis!$C$4/1000*Eigenverbrauch!F5547</f>
        <v>0</v>
      </c>
      <c r="J5547">
        <f t="shared" si="258"/>
        <v>0</v>
      </c>
      <c r="K5547">
        <f t="shared" si="259"/>
        <v>0</v>
      </c>
      <c r="L5547">
        <f t="shared" si="260"/>
        <v>0</v>
      </c>
    </row>
    <row r="5548" spans="2:12" x14ac:dyDescent="0.35">
      <c r="B5548" s="30">
        <v>41140</v>
      </c>
      <c r="C5548" s="31" t="s">
        <v>53</v>
      </c>
      <c r="D5548" s="32">
        <v>0</v>
      </c>
      <c r="E5548" s="32">
        <v>9.7092449349927751E-2</v>
      </c>
      <c r="F5548">
        <v>0</v>
      </c>
      <c r="G5548">
        <f>(D5548*Ergebnis!$C$2*Ergebnis!$C$6)</f>
        <v>0</v>
      </c>
      <c r="H5548">
        <f>Ergebnis!$C$3/1000*Eigenverbrauch!E5548</f>
        <v>0.29127734804978322</v>
      </c>
      <c r="I5548">
        <f>Ergebnis!$C$4/1000*Eigenverbrauch!F5548</f>
        <v>0</v>
      </c>
      <c r="J5548">
        <f t="shared" si="258"/>
        <v>0</v>
      </c>
      <c r="K5548">
        <f t="shared" si="259"/>
        <v>0</v>
      </c>
      <c r="L5548">
        <f t="shared" si="260"/>
        <v>0</v>
      </c>
    </row>
    <row r="5549" spans="2:12" x14ac:dyDescent="0.35">
      <c r="B5549" s="30">
        <v>41140</v>
      </c>
      <c r="C5549" s="31" t="s">
        <v>54</v>
      </c>
      <c r="D5549" s="32">
        <v>0</v>
      </c>
      <c r="E5549" s="32">
        <v>8.7272812063187169E-2</v>
      </c>
      <c r="F5549">
        <v>0</v>
      </c>
      <c r="G5549">
        <f>(D5549*Ergebnis!$C$2*Ergebnis!$C$6)</f>
        <v>0</v>
      </c>
      <c r="H5549">
        <f>Ergebnis!$C$3/1000*Eigenverbrauch!E5549</f>
        <v>0.26181843618956152</v>
      </c>
      <c r="I5549">
        <f>Ergebnis!$C$4/1000*Eigenverbrauch!F5549</f>
        <v>0</v>
      </c>
      <c r="J5549">
        <f t="shared" si="258"/>
        <v>0</v>
      </c>
      <c r="K5549">
        <f t="shared" si="259"/>
        <v>0</v>
      </c>
      <c r="L5549">
        <f t="shared" si="260"/>
        <v>0</v>
      </c>
    </row>
    <row r="5550" spans="2:12" x14ac:dyDescent="0.35">
      <c r="B5550" s="30">
        <v>41140</v>
      </c>
      <c r="C5550" s="31" t="s">
        <v>55</v>
      </c>
      <c r="D5550" s="32">
        <v>0</v>
      </c>
      <c r="E5550" s="32">
        <v>7.9739848459693841E-2</v>
      </c>
      <c r="F5550">
        <v>0</v>
      </c>
      <c r="G5550">
        <f>(D5550*Ergebnis!$C$2*Ergebnis!$C$6)</f>
        <v>0</v>
      </c>
      <c r="H5550">
        <f>Ergebnis!$C$3/1000*Eigenverbrauch!E5550</f>
        <v>0.23921954537908152</v>
      </c>
      <c r="I5550">
        <f>Ergebnis!$C$4/1000*Eigenverbrauch!F5550</f>
        <v>0</v>
      </c>
      <c r="J5550">
        <f t="shared" si="258"/>
        <v>0</v>
      </c>
      <c r="K5550">
        <f t="shared" si="259"/>
        <v>0</v>
      </c>
      <c r="L5550">
        <f t="shared" si="260"/>
        <v>0</v>
      </c>
    </row>
    <row r="5551" spans="2:12" x14ac:dyDescent="0.35">
      <c r="B5551" s="30">
        <v>41140</v>
      </c>
      <c r="C5551" s="31" t="s">
        <v>56</v>
      </c>
      <c r="D5551" s="32">
        <v>0</v>
      </c>
      <c r="E5551" s="32">
        <v>7.5079937393861124E-2</v>
      </c>
      <c r="F5551">
        <v>0</v>
      </c>
      <c r="G5551">
        <f>(D5551*Ergebnis!$C$2*Ergebnis!$C$6)</f>
        <v>0</v>
      </c>
      <c r="H5551">
        <f>Ergebnis!$C$3/1000*Eigenverbrauch!E5551</f>
        <v>0.22523981218158337</v>
      </c>
      <c r="I5551">
        <f>Ergebnis!$C$4/1000*Eigenverbrauch!F5551</f>
        <v>0</v>
      </c>
      <c r="J5551">
        <f t="shared" si="258"/>
        <v>0</v>
      </c>
      <c r="K5551">
        <f t="shared" si="259"/>
        <v>0</v>
      </c>
      <c r="L5551">
        <f t="shared" si="260"/>
        <v>0</v>
      </c>
    </row>
    <row r="5552" spans="2:12" x14ac:dyDescent="0.35">
      <c r="B5552" s="30">
        <v>41140</v>
      </c>
      <c r="C5552" s="31" t="s">
        <v>57</v>
      </c>
      <c r="D5552" s="32">
        <v>0</v>
      </c>
      <c r="E5552" s="32">
        <v>7.5508994240145733E-2</v>
      </c>
      <c r="F5552">
        <v>0</v>
      </c>
      <c r="G5552">
        <f>(D5552*Ergebnis!$C$2*Ergebnis!$C$6)</f>
        <v>0</v>
      </c>
      <c r="H5552">
        <f>Ergebnis!$C$3/1000*Eigenverbrauch!E5552</f>
        <v>0.2265269827204372</v>
      </c>
      <c r="I5552">
        <f>Ergebnis!$C$4/1000*Eigenverbrauch!F5552</f>
        <v>0</v>
      </c>
      <c r="J5552">
        <f t="shared" si="258"/>
        <v>0</v>
      </c>
      <c r="K5552">
        <f t="shared" si="259"/>
        <v>0</v>
      </c>
      <c r="L5552">
        <f t="shared" si="260"/>
        <v>0</v>
      </c>
    </row>
    <row r="5553" spans="2:12" x14ac:dyDescent="0.35">
      <c r="B5553" s="30">
        <v>41140</v>
      </c>
      <c r="C5553" s="31" t="s">
        <v>58</v>
      </c>
      <c r="D5553" s="32">
        <v>0</v>
      </c>
      <c r="E5553" s="32">
        <v>8.1259885327604559E-2</v>
      </c>
      <c r="F5553">
        <v>0</v>
      </c>
      <c r="G5553">
        <f>(D5553*Ergebnis!$C$2*Ergebnis!$C$6)</f>
        <v>0</v>
      </c>
      <c r="H5553">
        <f>Ergebnis!$C$3/1000*Eigenverbrauch!E5553</f>
        <v>0.24377965598281368</v>
      </c>
      <c r="I5553">
        <f>Ergebnis!$C$4/1000*Eigenverbrauch!F5553</f>
        <v>0</v>
      </c>
      <c r="J5553">
        <f t="shared" si="258"/>
        <v>0</v>
      </c>
      <c r="K5553">
        <f t="shared" si="259"/>
        <v>0</v>
      </c>
      <c r="L5553">
        <f t="shared" si="260"/>
        <v>0</v>
      </c>
    </row>
    <row r="5554" spans="2:12" x14ac:dyDescent="0.35">
      <c r="B5554" s="30">
        <v>41140</v>
      </c>
      <c r="C5554" s="31" t="s">
        <v>59</v>
      </c>
      <c r="D5554" s="32">
        <v>0</v>
      </c>
      <c r="E5554" s="32">
        <v>9.2279392033793414E-2</v>
      </c>
      <c r="F5554">
        <v>0</v>
      </c>
      <c r="G5554">
        <f>(D5554*Ergebnis!$C$2*Ergebnis!$C$6)</f>
        <v>0</v>
      </c>
      <c r="H5554">
        <f>Ergebnis!$C$3/1000*Eigenverbrauch!E5554</f>
        <v>0.27683817610138023</v>
      </c>
      <c r="I5554">
        <f>Ergebnis!$C$4/1000*Eigenverbrauch!F5554</f>
        <v>0</v>
      </c>
      <c r="J5554">
        <f t="shared" si="258"/>
        <v>0</v>
      </c>
      <c r="K5554">
        <f t="shared" si="259"/>
        <v>0</v>
      </c>
      <c r="L5554">
        <f t="shared" si="260"/>
        <v>0</v>
      </c>
    </row>
    <row r="5555" spans="2:12" x14ac:dyDescent="0.35">
      <c r="B5555" s="30">
        <v>41140</v>
      </c>
      <c r="C5555" s="31" t="s">
        <v>60</v>
      </c>
      <c r="D5555" s="32">
        <v>5.0352820106977523E-6</v>
      </c>
      <c r="E5555" s="32">
        <v>0.10556785164458865</v>
      </c>
      <c r="F5555">
        <v>0</v>
      </c>
      <c r="G5555">
        <f>(D5555*Ergebnis!$C$2*Ergebnis!$C$6)</f>
        <v>3.3031449990177257E-2</v>
      </c>
      <c r="H5555">
        <f>Ergebnis!$C$3/1000*Eigenverbrauch!E5555</f>
        <v>0.31670355493376595</v>
      </c>
      <c r="I5555">
        <f>Ergebnis!$C$4/1000*Eigenverbrauch!F5555</f>
        <v>0</v>
      </c>
      <c r="J5555">
        <f t="shared" si="258"/>
        <v>2.8076732491650668E-2</v>
      </c>
      <c r="K5555">
        <f t="shared" si="259"/>
        <v>4.9547174985265889E-3</v>
      </c>
      <c r="L5555">
        <f t="shared" si="260"/>
        <v>0</v>
      </c>
    </row>
    <row r="5556" spans="2:12" x14ac:dyDescent="0.35">
      <c r="B5556" s="30">
        <v>41140</v>
      </c>
      <c r="C5556" s="31" t="s">
        <v>61</v>
      </c>
      <c r="D5556" s="32">
        <v>1.6867537388316493E-5</v>
      </c>
      <c r="E5556" s="32">
        <v>0.13100555937430827</v>
      </c>
      <c r="F5556">
        <v>0</v>
      </c>
      <c r="G5556">
        <f>(D5556*Ergebnis!$C$2*Ergebnis!$C$6)</f>
        <v>0.1106510452673562</v>
      </c>
      <c r="H5556">
        <f>Ergebnis!$C$3/1000*Eigenverbrauch!E5556</f>
        <v>0.39301667812292485</v>
      </c>
      <c r="I5556">
        <f>Ergebnis!$C$4/1000*Eigenverbrauch!F5556</f>
        <v>0</v>
      </c>
      <c r="J5556">
        <f t="shared" si="258"/>
        <v>9.4053388477252767E-2</v>
      </c>
      <c r="K5556">
        <f t="shared" si="259"/>
        <v>1.6597656790103429E-2</v>
      </c>
      <c r="L5556">
        <f t="shared" si="260"/>
        <v>0</v>
      </c>
    </row>
    <row r="5557" spans="2:12" x14ac:dyDescent="0.35">
      <c r="B5557" s="30">
        <v>41140</v>
      </c>
      <c r="C5557" s="31" t="s">
        <v>62</v>
      </c>
      <c r="D5557" s="32">
        <v>1.9181400662161934E-5</v>
      </c>
      <c r="E5557" s="32">
        <v>0.15356056707555055</v>
      </c>
      <c r="F5557">
        <v>0</v>
      </c>
      <c r="G5557">
        <f>(D5557*Ergebnis!$C$2*Ergebnis!$C$6)</f>
        <v>0.12582998834378228</v>
      </c>
      <c r="H5557">
        <f>Ergebnis!$C$3/1000*Eigenverbrauch!E5557</f>
        <v>0.46068170122665164</v>
      </c>
      <c r="I5557">
        <f>Ergebnis!$C$4/1000*Eigenverbrauch!F5557</f>
        <v>0</v>
      </c>
      <c r="J5557">
        <f t="shared" si="258"/>
        <v>0.10695549009221494</v>
      </c>
      <c r="K5557">
        <f t="shared" si="259"/>
        <v>1.887449825156734E-2</v>
      </c>
      <c r="L5557">
        <f t="shared" si="260"/>
        <v>0</v>
      </c>
    </row>
    <row r="5558" spans="2:12" x14ac:dyDescent="0.35">
      <c r="B5558" s="30">
        <v>41140</v>
      </c>
      <c r="C5558" s="31" t="s">
        <v>63</v>
      </c>
      <c r="D5558" s="32">
        <v>5.1575486495998129E-5</v>
      </c>
      <c r="E5558" s="32">
        <v>0.16291517374186384</v>
      </c>
      <c r="F5558">
        <v>0</v>
      </c>
      <c r="G5558">
        <f>(D5558*Ergebnis!$C$2*Ergebnis!$C$6)</f>
        <v>0.33833519141374774</v>
      </c>
      <c r="H5558">
        <f>Ergebnis!$C$3/1000*Eigenverbrauch!E5558</f>
        <v>0.48874552122559156</v>
      </c>
      <c r="I5558">
        <f>Ergebnis!$C$4/1000*Eigenverbrauch!F5558</f>
        <v>0</v>
      </c>
      <c r="J5558">
        <f t="shared" si="258"/>
        <v>0.28758491270168557</v>
      </c>
      <c r="K5558">
        <f t="shared" si="259"/>
        <v>5.0750278712062169E-2</v>
      </c>
      <c r="L5558">
        <f t="shared" si="260"/>
        <v>0</v>
      </c>
    </row>
    <row r="5559" spans="2:12" x14ac:dyDescent="0.35">
      <c r="B5559" s="30">
        <v>41140</v>
      </c>
      <c r="C5559" s="31" t="s">
        <v>64</v>
      </c>
      <c r="D5559" s="32">
        <v>5.6045449638654099E-5</v>
      </c>
      <c r="E5559" s="32">
        <v>0.16997288384792136</v>
      </c>
      <c r="F5559">
        <v>0</v>
      </c>
      <c r="G5559">
        <f>(D5559*Ergebnis!$C$2*Ergebnis!$C$6)</f>
        <v>0.36765814962957089</v>
      </c>
      <c r="H5559">
        <f>Ergebnis!$C$3/1000*Eigenverbrauch!E5559</f>
        <v>0.50991865154376415</v>
      </c>
      <c r="I5559">
        <f>Ergebnis!$C$4/1000*Eigenverbrauch!F5559</f>
        <v>0</v>
      </c>
      <c r="J5559">
        <f t="shared" si="258"/>
        <v>0.31250942718513525</v>
      </c>
      <c r="K5559">
        <f t="shared" si="259"/>
        <v>5.5148722444435638E-2</v>
      </c>
      <c r="L5559">
        <f t="shared" si="260"/>
        <v>0</v>
      </c>
    </row>
    <row r="5560" spans="2:12" x14ac:dyDescent="0.35">
      <c r="B5560" s="30">
        <v>41140</v>
      </c>
      <c r="C5560" s="31" t="s">
        <v>65</v>
      </c>
      <c r="D5560" s="32">
        <v>9.7142816650249851E-5</v>
      </c>
      <c r="E5560" s="32">
        <v>0.16503726677228589</v>
      </c>
      <c r="F5560">
        <v>0</v>
      </c>
      <c r="G5560">
        <f>(D5560*Ergebnis!$C$2*Ergebnis!$C$6)</f>
        <v>0.63725687722563906</v>
      </c>
      <c r="H5560">
        <f>Ergebnis!$C$3/1000*Eigenverbrauch!E5560</f>
        <v>0.49511180031685764</v>
      </c>
      <c r="I5560">
        <f>Ergebnis!$C$4/1000*Eigenverbrauch!F5560</f>
        <v>0</v>
      </c>
      <c r="J5560">
        <f t="shared" si="258"/>
        <v>0.42084503026932901</v>
      </c>
      <c r="K5560">
        <f t="shared" si="259"/>
        <v>0.21641184695631005</v>
      </c>
      <c r="L5560">
        <f t="shared" si="260"/>
        <v>0</v>
      </c>
    </row>
    <row r="5561" spans="2:12" x14ac:dyDescent="0.35">
      <c r="B5561" s="30">
        <v>41140</v>
      </c>
      <c r="C5561" s="31" t="s">
        <v>66</v>
      </c>
      <c r="D5561" s="32">
        <v>1.3288937484107801E-4</v>
      </c>
      <c r="E5561" s="32">
        <v>0.15109305961684916</v>
      </c>
      <c r="F5561">
        <v>0</v>
      </c>
      <c r="G5561">
        <f>(D5561*Ergebnis!$C$2*Ergebnis!$C$6)</f>
        <v>0.87175429895747181</v>
      </c>
      <c r="H5561">
        <f>Ergebnis!$C$3/1000*Eigenverbrauch!E5561</f>
        <v>0.45327917885054747</v>
      </c>
      <c r="I5561">
        <f>Ergebnis!$C$4/1000*Eigenverbrauch!F5561</f>
        <v>0</v>
      </c>
      <c r="J5561">
        <f t="shared" si="258"/>
        <v>0.38528730202296535</v>
      </c>
      <c r="K5561">
        <f t="shared" si="259"/>
        <v>0.48646699693450646</v>
      </c>
      <c r="L5561">
        <f t="shared" si="260"/>
        <v>0</v>
      </c>
    </row>
    <row r="5562" spans="2:12" x14ac:dyDescent="0.35">
      <c r="B5562" s="30">
        <v>41140</v>
      </c>
      <c r="C5562" s="31" t="s">
        <v>67</v>
      </c>
      <c r="D5562" s="32">
        <v>7.385956745718008E-5</v>
      </c>
      <c r="E5562" s="32">
        <v>0.13841927007539973</v>
      </c>
      <c r="F5562">
        <v>0</v>
      </c>
      <c r="G5562">
        <f>(D5562*Ergebnis!$C$2*Ergebnis!$C$6)</f>
        <v>0.48451876251910131</v>
      </c>
      <c r="H5562">
        <f>Ergebnis!$C$3/1000*Eigenverbrauch!E5562</f>
        <v>0.41525781022619918</v>
      </c>
      <c r="I5562">
        <f>Ergebnis!$C$4/1000*Eigenverbrauch!F5562</f>
        <v>0</v>
      </c>
      <c r="J5562">
        <f t="shared" si="258"/>
        <v>0.35296913869226931</v>
      </c>
      <c r="K5562">
        <f t="shared" si="259"/>
        <v>0.131549623826832</v>
      </c>
      <c r="L5562">
        <f t="shared" si="260"/>
        <v>0</v>
      </c>
    </row>
    <row r="5563" spans="2:12" x14ac:dyDescent="0.35">
      <c r="B5563" s="30">
        <v>41140</v>
      </c>
      <c r="C5563" s="31" t="s">
        <v>68</v>
      </c>
      <c r="D5563" s="32">
        <v>8.3772368073540678E-5</v>
      </c>
      <c r="E5563" s="32">
        <v>0.12907708868717968</v>
      </c>
      <c r="F5563">
        <v>0</v>
      </c>
      <c r="G5563">
        <f>(D5563*Ergebnis!$C$2*Ergebnis!$C$6)</f>
        <v>0.54954673456242686</v>
      </c>
      <c r="H5563">
        <f>Ergebnis!$C$3/1000*Eigenverbrauch!E5563</f>
        <v>0.38723126606153901</v>
      </c>
      <c r="I5563">
        <f>Ergebnis!$C$4/1000*Eigenverbrauch!F5563</f>
        <v>0</v>
      </c>
      <c r="J5563">
        <f t="shared" si="258"/>
        <v>0.32914657615230813</v>
      </c>
      <c r="K5563">
        <f t="shared" si="259"/>
        <v>0.22040015841011873</v>
      </c>
      <c r="L5563">
        <f t="shared" si="260"/>
        <v>0</v>
      </c>
    </row>
    <row r="5564" spans="2:12" x14ac:dyDescent="0.35">
      <c r="B5564" s="30">
        <v>41140</v>
      </c>
      <c r="C5564" s="31" t="s">
        <v>69</v>
      </c>
      <c r="D5564" s="32">
        <v>6.0922968244316935E-5</v>
      </c>
      <c r="E5564" s="32">
        <v>0.13055834013506398</v>
      </c>
      <c r="F5564">
        <v>0</v>
      </c>
      <c r="G5564">
        <f>(D5564*Ergebnis!$C$2*Ergebnis!$C$6)</f>
        <v>0.39965467168271912</v>
      </c>
      <c r="H5564">
        <f>Ergebnis!$C$3/1000*Eigenverbrauch!E5564</f>
        <v>0.39167502040519198</v>
      </c>
      <c r="I5564">
        <f>Ergebnis!$C$4/1000*Eigenverbrauch!F5564</f>
        <v>0</v>
      </c>
      <c r="J5564">
        <f t="shared" si="258"/>
        <v>0.33292376734441315</v>
      </c>
      <c r="K5564">
        <f t="shared" si="259"/>
        <v>6.6730904338305974E-2</v>
      </c>
      <c r="L5564">
        <f t="shared" si="260"/>
        <v>0</v>
      </c>
    </row>
    <row r="5565" spans="2:12" x14ac:dyDescent="0.35">
      <c r="B5565" s="30">
        <v>41140</v>
      </c>
      <c r="C5565" s="31" t="s">
        <v>70</v>
      </c>
      <c r="D5565" s="32">
        <v>4.7920634279355894E-5</v>
      </c>
      <c r="E5565" s="32">
        <v>0.13591821734678641</v>
      </c>
      <c r="F5565">
        <v>0</v>
      </c>
      <c r="G5565">
        <f>(D5565*Ergebnis!$C$2*Ergebnis!$C$6)</f>
        <v>0.31435936087257466</v>
      </c>
      <c r="H5565">
        <f>Ergebnis!$C$3/1000*Eigenverbrauch!E5565</f>
        <v>0.40775465204035921</v>
      </c>
      <c r="I5565">
        <f>Ergebnis!$C$4/1000*Eigenverbrauch!F5565</f>
        <v>0</v>
      </c>
      <c r="J5565">
        <f t="shared" si="258"/>
        <v>0.26720545674168844</v>
      </c>
      <c r="K5565">
        <f t="shared" si="259"/>
        <v>4.7153904130886215E-2</v>
      </c>
      <c r="L5565">
        <f t="shared" si="260"/>
        <v>0</v>
      </c>
    </row>
    <row r="5566" spans="2:12" x14ac:dyDescent="0.35">
      <c r="B5566" s="30">
        <v>41140</v>
      </c>
      <c r="C5566" s="31" t="s">
        <v>71</v>
      </c>
      <c r="D5566" s="32">
        <v>4.5462154550895112E-5</v>
      </c>
      <c r="E5566" s="32">
        <v>0.14416028337851433</v>
      </c>
      <c r="F5566">
        <v>0</v>
      </c>
      <c r="G5566">
        <f>(D5566*Ergebnis!$C$2*Ergebnis!$C$6)</f>
        <v>0.29823173385387192</v>
      </c>
      <c r="H5566">
        <f>Ergebnis!$C$3/1000*Eigenverbrauch!E5566</f>
        <v>0.43248085013554299</v>
      </c>
      <c r="I5566">
        <f>Ergebnis!$C$4/1000*Eigenverbrauch!F5566</f>
        <v>0</v>
      </c>
      <c r="J5566">
        <f t="shared" si="258"/>
        <v>0.25349697377579111</v>
      </c>
      <c r="K5566">
        <f t="shared" si="259"/>
        <v>4.4734760078080804E-2</v>
      </c>
      <c r="L5566">
        <f t="shared" si="260"/>
        <v>0</v>
      </c>
    </row>
    <row r="5567" spans="2:12" x14ac:dyDescent="0.35">
      <c r="B5567" s="30">
        <v>41140</v>
      </c>
      <c r="C5567" s="31" t="s">
        <v>72</v>
      </c>
      <c r="D5567" s="32">
        <v>1.0031123170136775E-5</v>
      </c>
      <c r="E5567" s="32">
        <v>0.15149044386106639</v>
      </c>
      <c r="F5567">
        <v>0</v>
      </c>
      <c r="G5567">
        <f>(D5567*Ergebnis!$C$2*Ergebnis!$C$6)</f>
        <v>6.5804167996097243E-2</v>
      </c>
      <c r="H5567">
        <f>Ergebnis!$C$3/1000*Eigenverbrauch!E5567</f>
        <v>0.45447133158319919</v>
      </c>
      <c r="I5567">
        <f>Ergebnis!$C$4/1000*Eigenverbrauch!F5567</f>
        <v>0</v>
      </c>
      <c r="J5567">
        <f t="shared" si="258"/>
        <v>5.5933542796682653E-2</v>
      </c>
      <c r="K5567">
        <f t="shared" si="259"/>
        <v>9.8706251994145899E-3</v>
      </c>
      <c r="L5567">
        <f t="shared" si="260"/>
        <v>0</v>
      </c>
    </row>
    <row r="5568" spans="2:12" x14ac:dyDescent="0.35">
      <c r="B5568" s="30">
        <v>41140</v>
      </c>
      <c r="C5568" s="31" t="s">
        <v>73</v>
      </c>
      <c r="D5568" s="32">
        <v>3.4182071090898579E-7</v>
      </c>
      <c r="E5568" s="32">
        <v>0.15672141495655403</v>
      </c>
      <c r="F5568">
        <v>0</v>
      </c>
      <c r="G5568">
        <f>(D5568*Ergebnis!$C$2*Ergebnis!$C$6)</f>
        <v>2.2423438635629468E-3</v>
      </c>
      <c r="H5568">
        <f>Ergebnis!$C$3/1000*Eigenverbrauch!E5568</f>
        <v>0.47016424486966213</v>
      </c>
      <c r="I5568">
        <f>Ergebnis!$C$4/1000*Eigenverbrauch!F5568</f>
        <v>0</v>
      </c>
      <c r="J5568">
        <f t="shared" si="258"/>
        <v>1.9059922840285047E-3</v>
      </c>
      <c r="K5568">
        <f t="shared" si="259"/>
        <v>3.3635157953444206E-4</v>
      </c>
      <c r="L5568">
        <f t="shared" si="260"/>
        <v>0</v>
      </c>
    </row>
    <row r="5569" spans="2:12" x14ac:dyDescent="0.35">
      <c r="B5569" s="30">
        <v>41140</v>
      </c>
      <c r="C5569" s="31" t="s">
        <v>74</v>
      </c>
      <c r="D5569" s="32">
        <v>0</v>
      </c>
      <c r="E5569" s="32">
        <v>0.14367130176385812</v>
      </c>
      <c r="F5569">
        <v>0</v>
      </c>
      <c r="G5569">
        <f>(D5569*Ergebnis!$C$2*Ergebnis!$C$6)</f>
        <v>0</v>
      </c>
      <c r="H5569">
        <f>Ergebnis!$C$3/1000*Eigenverbrauch!E5569</f>
        <v>0.43101390529157435</v>
      </c>
      <c r="I5569">
        <f>Ergebnis!$C$4/1000*Eigenverbrauch!F5569</f>
        <v>0</v>
      </c>
      <c r="J5569">
        <f t="shared" si="258"/>
        <v>0</v>
      </c>
      <c r="K5569">
        <f t="shared" si="259"/>
        <v>0</v>
      </c>
      <c r="L5569">
        <f t="shared" si="260"/>
        <v>0</v>
      </c>
    </row>
    <row r="5570" spans="2:12" x14ac:dyDescent="0.35">
      <c r="B5570" s="30">
        <v>41140</v>
      </c>
      <c r="C5570" s="31" t="s">
        <v>75</v>
      </c>
      <c r="D5570" s="32">
        <v>0</v>
      </c>
      <c r="E5570" s="32">
        <v>0.12176451253663798</v>
      </c>
      <c r="F5570">
        <v>0</v>
      </c>
      <c r="G5570">
        <f>(D5570*Ergebnis!$C$2*Ergebnis!$C$6)</f>
        <v>0</v>
      </c>
      <c r="H5570">
        <f>Ergebnis!$C$3/1000*Eigenverbrauch!E5570</f>
        <v>0.3652935376099139</v>
      </c>
      <c r="I5570">
        <f>Ergebnis!$C$4/1000*Eigenverbrauch!F5570</f>
        <v>0</v>
      </c>
      <c r="J5570">
        <f t="shared" si="258"/>
        <v>0</v>
      </c>
      <c r="K5570">
        <f t="shared" si="259"/>
        <v>0</v>
      </c>
      <c r="L5570">
        <f t="shared" si="260"/>
        <v>0</v>
      </c>
    </row>
    <row r="5571" spans="2:12" x14ac:dyDescent="0.35">
      <c r="B5571" s="30">
        <v>41140</v>
      </c>
      <c r="C5571" s="31" t="s">
        <v>76</v>
      </c>
      <c r="D5571" s="32">
        <v>0</v>
      </c>
      <c r="E5571" s="32">
        <v>9.8597192383851409E-2</v>
      </c>
      <c r="F5571">
        <v>0</v>
      </c>
      <c r="G5571">
        <f>(D5571*Ergebnis!$C$2*Ergebnis!$C$6)</f>
        <v>0</v>
      </c>
      <c r="H5571">
        <f>Ergebnis!$C$3/1000*Eigenverbrauch!E5571</f>
        <v>0.29579157715155424</v>
      </c>
      <c r="I5571">
        <f>Ergebnis!$C$4/1000*Eigenverbrauch!F5571</f>
        <v>0</v>
      </c>
      <c r="J5571">
        <f t="shared" si="258"/>
        <v>0</v>
      </c>
      <c r="K5571">
        <f t="shared" si="259"/>
        <v>0</v>
      </c>
      <c r="L5571">
        <f t="shared" si="260"/>
        <v>0</v>
      </c>
    </row>
    <row r="5572" spans="2:12" x14ac:dyDescent="0.35">
      <c r="B5572" s="30">
        <v>41141</v>
      </c>
      <c r="C5572" s="31" t="s">
        <v>53</v>
      </c>
      <c r="D5572" s="32">
        <v>0</v>
      </c>
      <c r="E5572" s="32">
        <v>7.9927681825913893E-2</v>
      </c>
      <c r="F5572">
        <v>0</v>
      </c>
      <c r="G5572">
        <f>(D5572*Ergebnis!$C$2*Ergebnis!$C$6)</f>
        <v>0</v>
      </c>
      <c r="H5572">
        <f>Ergebnis!$C$3/1000*Eigenverbrauch!E5572</f>
        <v>0.23978304547774168</v>
      </c>
      <c r="I5572">
        <f>Ergebnis!$C$4/1000*Eigenverbrauch!F5572</f>
        <v>0</v>
      </c>
      <c r="J5572">
        <f t="shared" si="258"/>
        <v>0</v>
      </c>
      <c r="K5572">
        <f t="shared" si="259"/>
        <v>0</v>
      </c>
      <c r="L5572">
        <f t="shared" si="260"/>
        <v>0</v>
      </c>
    </row>
    <row r="5573" spans="2:12" x14ac:dyDescent="0.35">
      <c r="B5573" s="30">
        <v>41141</v>
      </c>
      <c r="C5573" s="31" t="s">
        <v>54</v>
      </c>
      <c r="D5573" s="32">
        <v>0</v>
      </c>
      <c r="E5573" s="32">
        <v>6.9220163308359409E-2</v>
      </c>
      <c r="F5573">
        <v>0</v>
      </c>
      <c r="G5573">
        <f>(D5573*Ergebnis!$C$2*Ergebnis!$C$6)</f>
        <v>0</v>
      </c>
      <c r="H5573">
        <f>Ergebnis!$C$3/1000*Eigenverbrauch!E5573</f>
        <v>0.20766048992507824</v>
      </c>
      <c r="I5573">
        <f>Ergebnis!$C$4/1000*Eigenverbrauch!F5573</f>
        <v>0</v>
      </c>
      <c r="J5573">
        <f t="shared" ref="J5573:J5636" si="261">MIN(G5573,H5573)*0.85</f>
        <v>0</v>
      </c>
      <c r="K5573">
        <f t="shared" ref="K5573:K5636" si="262">G5573-J5573</f>
        <v>0</v>
      </c>
      <c r="L5573">
        <f t="shared" ref="L5573:L5636" si="263">MIN(I5573,K5573)*0.9</f>
        <v>0</v>
      </c>
    </row>
    <row r="5574" spans="2:12" x14ac:dyDescent="0.35">
      <c r="B5574" s="30">
        <v>41141</v>
      </c>
      <c r="C5574" s="31" t="s">
        <v>55</v>
      </c>
      <c r="D5574" s="32">
        <v>0</v>
      </c>
      <c r="E5574" s="32">
        <v>6.5537877174100201E-2</v>
      </c>
      <c r="F5574">
        <v>0</v>
      </c>
      <c r="G5574">
        <f>(D5574*Ergebnis!$C$2*Ergebnis!$C$6)</f>
        <v>0</v>
      </c>
      <c r="H5574">
        <f>Ergebnis!$C$3/1000*Eigenverbrauch!E5574</f>
        <v>0.1966136315223006</v>
      </c>
      <c r="I5574">
        <f>Ergebnis!$C$4/1000*Eigenverbrauch!F5574</f>
        <v>0</v>
      </c>
      <c r="J5574">
        <f t="shared" si="261"/>
        <v>0</v>
      </c>
      <c r="K5574">
        <f t="shared" si="262"/>
        <v>0</v>
      </c>
      <c r="L5574">
        <f t="shared" si="263"/>
        <v>0</v>
      </c>
    </row>
    <row r="5575" spans="2:12" x14ac:dyDescent="0.35">
      <c r="B5575" s="30">
        <v>41141</v>
      </c>
      <c r="C5575" s="31" t="s">
        <v>56</v>
      </c>
      <c r="D5575" s="32">
        <v>0</v>
      </c>
      <c r="E5575" s="32">
        <v>6.5494202510669716E-2</v>
      </c>
      <c r="F5575">
        <v>0</v>
      </c>
      <c r="G5575">
        <f>(D5575*Ergebnis!$C$2*Ergebnis!$C$6)</f>
        <v>0</v>
      </c>
      <c r="H5575">
        <f>Ergebnis!$C$3/1000*Eigenverbrauch!E5575</f>
        <v>0.19648260753200913</v>
      </c>
      <c r="I5575">
        <f>Ergebnis!$C$4/1000*Eigenverbrauch!F5575</f>
        <v>0</v>
      </c>
      <c r="J5575">
        <f t="shared" si="261"/>
        <v>0</v>
      </c>
      <c r="K5575">
        <f t="shared" si="262"/>
        <v>0</v>
      </c>
      <c r="L5575">
        <f t="shared" si="263"/>
        <v>0</v>
      </c>
    </row>
    <row r="5576" spans="2:12" x14ac:dyDescent="0.35">
      <c r="B5576" s="30">
        <v>41141</v>
      </c>
      <c r="C5576" s="31" t="s">
        <v>57</v>
      </c>
      <c r="D5576" s="32">
        <v>0</v>
      </c>
      <c r="E5576" s="32">
        <v>7.1075121591043566E-2</v>
      </c>
      <c r="F5576">
        <v>0</v>
      </c>
      <c r="G5576">
        <f>(D5576*Ergebnis!$C$2*Ergebnis!$C$6)</f>
        <v>0</v>
      </c>
      <c r="H5576">
        <f>Ergebnis!$C$3/1000*Eigenverbrauch!E5576</f>
        <v>0.2132253647731307</v>
      </c>
      <c r="I5576">
        <f>Ergebnis!$C$4/1000*Eigenverbrauch!F5576</f>
        <v>0</v>
      </c>
      <c r="J5576">
        <f t="shared" si="261"/>
        <v>0</v>
      </c>
      <c r="K5576">
        <f t="shared" si="262"/>
        <v>0</v>
      </c>
      <c r="L5576">
        <f t="shared" si="263"/>
        <v>0</v>
      </c>
    </row>
    <row r="5577" spans="2:12" x14ac:dyDescent="0.35">
      <c r="B5577" s="30">
        <v>41141</v>
      </c>
      <c r="C5577" s="31" t="s">
        <v>58</v>
      </c>
      <c r="D5577" s="32">
        <v>0</v>
      </c>
      <c r="E5577" s="32">
        <v>8.332939864235496E-2</v>
      </c>
      <c r="F5577">
        <v>0</v>
      </c>
      <c r="G5577">
        <f>(D5577*Ergebnis!$C$2*Ergebnis!$C$6)</f>
        <v>0</v>
      </c>
      <c r="H5577">
        <f>Ergebnis!$C$3/1000*Eigenverbrauch!E5577</f>
        <v>0.24998819592706489</v>
      </c>
      <c r="I5577">
        <f>Ergebnis!$C$4/1000*Eigenverbrauch!F5577</f>
        <v>0</v>
      </c>
      <c r="J5577">
        <f t="shared" si="261"/>
        <v>0</v>
      </c>
      <c r="K5577">
        <f t="shared" si="262"/>
        <v>0</v>
      </c>
      <c r="L5577">
        <f t="shared" si="263"/>
        <v>0</v>
      </c>
    </row>
    <row r="5578" spans="2:12" x14ac:dyDescent="0.35">
      <c r="B5578" s="30">
        <v>41141</v>
      </c>
      <c r="C5578" s="31" t="s">
        <v>59</v>
      </c>
      <c r="D5578" s="32">
        <v>8.414048268528881E-7</v>
      </c>
      <c r="E5578" s="32">
        <v>0.10251668683899223</v>
      </c>
      <c r="F5578">
        <v>0</v>
      </c>
      <c r="G5578">
        <f>(D5578*Ergebnis!$C$2*Ergebnis!$C$6)</f>
        <v>5.5196156641549457E-3</v>
      </c>
      <c r="H5578">
        <f>Ergebnis!$C$3/1000*Eigenverbrauch!E5578</f>
        <v>0.3075500605169767</v>
      </c>
      <c r="I5578">
        <f>Ergebnis!$C$4/1000*Eigenverbrauch!F5578</f>
        <v>0</v>
      </c>
      <c r="J5578">
        <f t="shared" si="261"/>
        <v>4.691673314531704E-3</v>
      </c>
      <c r="K5578">
        <f t="shared" si="262"/>
        <v>8.2794234962324173E-4</v>
      </c>
      <c r="L5578">
        <f t="shared" si="263"/>
        <v>0</v>
      </c>
    </row>
    <row r="5579" spans="2:12" x14ac:dyDescent="0.35">
      <c r="B5579" s="30">
        <v>41141</v>
      </c>
      <c r="C5579" s="31" t="s">
        <v>60</v>
      </c>
      <c r="D5579" s="32">
        <v>2.5715435020691392E-5</v>
      </c>
      <c r="E5579" s="32">
        <v>0.11426954118242071</v>
      </c>
      <c r="F5579">
        <v>0</v>
      </c>
      <c r="G5579">
        <f>(D5579*Ergebnis!$C$2*Ergebnis!$C$6)</f>
        <v>0.16869325373573554</v>
      </c>
      <c r="H5579">
        <f>Ergebnis!$C$3/1000*Eigenverbrauch!E5579</f>
        <v>0.3428086235472621</v>
      </c>
      <c r="I5579">
        <f>Ergebnis!$C$4/1000*Eigenverbrauch!F5579</f>
        <v>0</v>
      </c>
      <c r="J5579">
        <f t="shared" si="261"/>
        <v>0.14338926567537522</v>
      </c>
      <c r="K5579">
        <f t="shared" si="262"/>
        <v>2.5303988060360327E-2</v>
      </c>
      <c r="L5579">
        <f t="shared" si="263"/>
        <v>0</v>
      </c>
    </row>
    <row r="5580" spans="2:12" x14ac:dyDescent="0.35">
      <c r="B5580" s="30">
        <v>41141</v>
      </c>
      <c r="C5580" s="31" t="s">
        <v>61</v>
      </c>
      <c r="D5580" s="32">
        <v>6.5169433229840103E-5</v>
      </c>
      <c r="E5580" s="32">
        <v>0.11904257329986075</v>
      </c>
      <c r="F5580">
        <v>0</v>
      </c>
      <c r="G5580">
        <f>(D5580*Ergebnis!$C$2*Ergebnis!$C$6)</f>
        <v>0.42751148198775107</v>
      </c>
      <c r="H5580">
        <f>Ergebnis!$C$3/1000*Eigenverbrauch!E5580</f>
        <v>0.35712771989958225</v>
      </c>
      <c r="I5580">
        <f>Ergebnis!$C$4/1000*Eigenverbrauch!F5580</f>
        <v>0</v>
      </c>
      <c r="J5580">
        <f t="shared" si="261"/>
        <v>0.30355856191464492</v>
      </c>
      <c r="K5580">
        <f t="shared" si="262"/>
        <v>0.12395292007310615</v>
      </c>
      <c r="L5580">
        <f t="shared" si="263"/>
        <v>0</v>
      </c>
    </row>
    <row r="5581" spans="2:12" x14ac:dyDescent="0.35">
      <c r="B5581" s="30">
        <v>41141</v>
      </c>
      <c r="C5581" s="31" t="s">
        <v>62</v>
      </c>
      <c r="D5581" s="32">
        <v>9.6301411823396956E-5</v>
      </c>
      <c r="E5581" s="32">
        <v>0.11603649675528288</v>
      </c>
      <c r="F5581">
        <v>0</v>
      </c>
      <c r="G5581">
        <f>(D5581*Ergebnis!$C$2*Ergebnis!$C$6)</f>
        <v>0.63173726156148402</v>
      </c>
      <c r="H5581">
        <f>Ergebnis!$C$3/1000*Eigenverbrauch!E5581</f>
        <v>0.34810949026584864</v>
      </c>
      <c r="I5581">
        <f>Ergebnis!$C$4/1000*Eigenverbrauch!F5581</f>
        <v>0</v>
      </c>
      <c r="J5581">
        <f t="shared" si="261"/>
        <v>0.29589306672597132</v>
      </c>
      <c r="K5581">
        <f t="shared" si="262"/>
        <v>0.3358441948355127</v>
      </c>
      <c r="L5581">
        <f t="shared" si="263"/>
        <v>0</v>
      </c>
    </row>
    <row r="5582" spans="2:12" x14ac:dyDescent="0.35">
      <c r="B5582" s="30">
        <v>41141</v>
      </c>
      <c r="C5582" s="31" t="s">
        <v>63</v>
      </c>
      <c r="D5582" s="32">
        <v>1.8134903408763655E-4</v>
      </c>
      <c r="E5582" s="32">
        <v>0.11392920322783533</v>
      </c>
      <c r="F5582">
        <v>0</v>
      </c>
      <c r="G5582">
        <f>(D5582*Ergebnis!$C$2*Ergebnis!$C$6)</f>
        <v>1.1896496636148959</v>
      </c>
      <c r="H5582">
        <f>Ergebnis!$C$3/1000*Eigenverbrauch!E5582</f>
        <v>0.34178760968350597</v>
      </c>
      <c r="I5582">
        <f>Ergebnis!$C$4/1000*Eigenverbrauch!F5582</f>
        <v>0</v>
      </c>
      <c r="J5582">
        <f t="shared" si="261"/>
        <v>0.29051946823098007</v>
      </c>
      <c r="K5582">
        <f t="shared" si="262"/>
        <v>0.89913019538391581</v>
      </c>
      <c r="L5582">
        <f t="shared" si="263"/>
        <v>0</v>
      </c>
    </row>
    <row r="5583" spans="2:12" x14ac:dyDescent="0.35">
      <c r="B5583" s="30">
        <v>41141</v>
      </c>
      <c r="C5583" s="31" t="s">
        <v>64</v>
      </c>
      <c r="D5583" s="32">
        <v>3.2954145921710145E-4</v>
      </c>
      <c r="E5583" s="32">
        <v>0.11807007322616038</v>
      </c>
      <c r="F5583">
        <v>0</v>
      </c>
      <c r="G5583">
        <f>(D5583*Ergebnis!$C$2*Ergebnis!$C$6)</f>
        <v>2.1617919724641856</v>
      </c>
      <c r="H5583">
        <f>Ergebnis!$C$3/1000*Eigenverbrauch!E5583</f>
        <v>0.35421021967848115</v>
      </c>
      <c r="I5583">
        <f>Ergebnis!$C$4/1000*Eigenverbrauch!F5583</f>
        <v>0</v>
      </c>
      <c r="J5583">
        <f t="shared" si="261"/>
        <v>0.30107868672670896</v>
      </c>
      <c r="K5583">
        <f t="shared" si="262"/>
        <v>1.8607132857374766</v>
      </c>
      <c r="L5583">
        <f t="shared" si="263"/>
        <v>0</v>
      </c>
    </row>
    <row r="5584" spans="2:12" x14ac:dyDescent="0.35">
      <c r="B5584" s="30">
        <v>41141</v>
      </c>
      <c r="C5584" s="31" t="s">
        <v>65</v>
      </c>
      <c r="D5584" s="32">
        <v>5.0454051625208258E-4</v>
      </c>
      <c r="E5584" s="32">
        <v>0.12375659041111427</v>
      </c>
      <c r="F5584">
        <v>0</v>
      </c>
      <c r="G5584">
        <f>(D5584*Ergebnis!$C$2*Ergebnis!$C$6)</f>
        <v>3.3097857866136615</v>
      </c>
      <c r="H5584">
        <f>Ergebnis!$C$3/1000*Eigenverbrauch!E5584</f>
        <v>0.37126977123334282</v>
      </c>
      <c r="I5584">
        <f>Ergebnis!$C$4/1000*Eigenverbrauch!F5584</f>
        <v>0</v>
      </c>
      <c r="J5584">
        <f t="shared" si="261"/>
        <v>0.3155793055483414</v>
      </c>
      <c r="K5584">
        <f t="shared" si="262"/>
        <v>2.9942064810653202</v>
      </c>
      <c r="L5584">
        <f t="shared" si="263"/>
        <v>0</v>
      </c>
    </row>
    <row r="5585" spans="2:12" x14ac:dyDescent="0.35">
      <c r="B5585" s="30">
        <v>41141</v>
      </c>
      <c r="C5585" s="31" t="s">
        <v>66</v>
      </c>
      <c r="D5585" s="32">
        <v>3.9171338775127816E-4</v>
      </c>
      <c r="E5585" s="32">
        <v>0.12177561738195655</v>
      </c>
      <c r="F5585">
        <v>0</v>
      </c>
      <c r="G5585">
        <f>(D5585*Ergebnis!$C$2*Ergebnis!$C$6)</f>
        <v>2.5696398236483846</v>
      </c>
      <c r="H5585">
        <f>Ergebnis!$C$3/1000*Eigenverbrauch!E5585</f>
        <v>0.36532685214586968</v>
      </c>
      <c r="I5585">
        <f>Ergebnis!$C$4/1000*Eigenverbrauch!F5585</f>
        <v>0</v>
      </c>
      <c r="J5585">
        <f t="shared" si="261"/>
        <v>0.31052782432398923</v>
      </c>
      <c r="K5585">
        <f t="shared" si="262"/>
        <v>2.2591119993243955</v>
      </c>
      <c r="L5585">
        <f t="shared" si="263"/>
        <v>0</v>
      </c>
    </row>
    <row r="5586" spans="2:12" x14ac:dyDescent="0.35">
      <c r="B5586" s="30">
        <v>41141</v>
      </c>
      <c r="C5586" s="31" t="s">
        <v>67</v>
      </c>
      <c r="D5586" s="32">
        <v>2.0661747279406234E-4</v>
      </c>
      <c r="E5586" s="32">
        <v>0.11520360115594024</v>
      </c>
      <c r="F5586">
        <v>0</v>
      </c>
      <c r="G5586">
        <f>(D5586*Ergebnis!$C$2*Ergebnis!$C$6)</f>
        <v>1.3554106215290489</v>
      </c>
      <c r="H5586">
        <f>Ergebnis!$C$3/1000*Eigenverbrauch!E5586</f>
        <v>0.34561080346782069</v>
      </c>
      <c r="I5586">
        <f>Ergebnis!$C$4/1000*Eigenverbrauch!F5586</f>
        <v>0</v>
      </c>
      <c r="J5586">
        <f t="shared" si="261"/>
        <v>0.29376918294764759</v>
      </c>
      <c r="K5586">
        <f t="shared" si="262"/>
        <v>1.0616414385814013</v>
      </c>
      <c r="L5586">
        <f t="shared" si="263"/>
        <v>0</v>
      </c>
    </row>
    <row r="5587" spans="2:12" x14ac:dyDescent="0.35">
      <c r="B5587" s="30">
        <v>41141</v>
      </c>
      <c r="C5587" s="31" t="s">
        <v>68</v>
      </c>
      <c r="D5587" s="32">
        <v>1.5771081723323823E-4</v>
      </c>
      <c r="E5587" s="32">
        <v>0.11057956805588094</v>
      </c>
      <c r="F5587">
        <v>0</v>
      </c>
      <c r="G5587">
        <f>(D5587*Ergebnis!$C$2*Ergebnis!$C$6)</f>
        <v>1.0345829610500428</v>
      </c>
      <c r="H5587">
        <f>Ergebnis!$C$3/1000*Eigenverbrauch!E5587</f>
        <v>0.33173870416764284</v>
      </c>
      <c r="I5587">
        <f>Ergebnis!$C$4/1000*Eigenverbrauch!F5587</f>
        <v>0</v>
      </c>
      <c r="J5587">
        <f t="shared" si="261"/>
        <v>0.28197789854249639</v>
      </c>
      <c r="K5587">
        <f t="shared" si="262"/>
        <v>0.75260506250754644</v>
      </c>
      <c r="L5587">
        <f t="shared" si="263"/>
        <v>0</v>
      </c>
    </row>
    <row r="5588" spans="2:12" x14ac:dyDescent="0.35">
      <c r="B5588" s="30">
        <v>41141</v>
      </c>
      <c r="C5588" s="31" t="s">
        <v>69</v>
      </c>
      <c r="D5588" s="32">
        <v>8.5244826520533234E-5</v>
      </c>
      <c r="E5588" s="32">
        <v>0.10901168374016587</v>
      </c>
      <c r="F5588">
        <v>0</v>
      </c>
      <c r="G5588">
        <f>(D5588*Ergebnis!$C$2*Ergebnis!$C$6)</f>
        <v>0.55920606197469802</v>
      </c>
      <c r="H5588">
        <f>Ergebnis!$C$3/1000*Eigenverbrauch!E5588</f>
        <v>0.32703505122049759</v>
      </c>
      <c r="I5588">
        <f>Ergebnis!$C$4/1000*Eigenverbrauch!F5588</f>
        <v>0</v>
      </c>
      <c r="J5588">
        <f t="shared" si="261"/>
        <v>0.27797979353742291</v>
      </c>
      <c r="K5588">
        <f t="shared" si="262"/>
        <v>0.28122626843727511</v>
      </c>
      <c r="L5588">
        <f t="shared" si="263"/>
        <v>0</v>
      </c>
    </row>
    <row r="5589" spans="2:12" x14ac:dyDescent="0.35">
      <c r="B5589" s="30">
        <v>41141</v>
      </c>
      <c r="C5589" s="31" t="s">
        <v>70</v>
      </c>
      <c r="D5589" s="32">
        <v>1.4292049801121481E-4</v>
      </c>
      <c r="E5589" s="32">
        <v>0.11644647151839617</v>
      </c>
      <c r="F5589">
        <v>0</v>
      </c>
      <c r="G5589">
        <f>(D5589*Ergebnis!$C$2*Ergebnis!$C$6)</f>
        <v>0.93755846695356915</v>
      </c>
      <c r="H5589">
        <f>Ergebnis!$C$3/1000*Eigenverbrauch!E5589</f>
        <v>0.34933941455518852</v>
      </c>
      <c r="I5589">
        <f>Ergebnis!$C$4/1000*Eigenverbrauch!F5589</f>
        <v>0</v>
      </c>
      <c r="J5589">
        <f t="shared" si="261"/>
        <v>0.29693850237191022</v>
      </c>
      <c r="K5589">
        <f t="shared" si="262"/>
        <v>0.64061996458165893</v>
      </c>
      <c r="L5589">
        <f t="shared" si="263"/>
        <v>0</v>
      </c>
    </row>
    <row r="5590" spans="2:12" x14ac:dyDescent="0.35">
      <c r="B5590" s="30">
        <v>41141</v>
      </c>
      <c r="C5590" s="31" t="s">
        <v>71</v>
      </c>
      <c r="D5590" s="32">
        <v>9.2922645565565837E-5</v>
      </c>
      <c r="E5590" s="32">
        <v>0.13281735756405599</v>
      </c>
      <c r="F5590">
        <v>0</v>
      </c>
      <c r="G5590">
        <f>(D5590*Ergebnis!$C$2*Ergebnis!$C$6)</f>
        <v>0.60957255491011186</v>
      </c>
      <c r="H5590">
        <f>Ergebnis!$C$3/1000*Eigenverbrauch!E5590</f>
        <v>0.39845207269216798</v>
      </c>
      <c r="I5590">
        <f>Ergebnis!$C$4/1000*Eigenverbrauch!F5590</f>
        <v>0</v>
      </c>
      <c r="J5590">
        <f t="shared" si="261"/>
        <v>0.33868426178834277</v>
      </c>
      <c r="K5590">
        <f t="shared" si="262"/>
        <v>0.2708882931217691</v>
      </c>
      <c r="L5590">
        <f t="shared" si="263"/>
        <v>0</v>
      </c>
    </row>
    <row r="5591" spans="2:12" x14ac:dyDescent="0.35">
      <c r="B5591" s="30">
        <v>41141</v>
      </c>
      <c r="C5591" s="31" t="s">
        <v>72</v>
      </c>
      <c r="D5591" s="32">
        <v>2.3086044936776118E-5</v>
      </c>
      <c r="E5591" s="32">
        <v>0.13870609611315737</v>
      </c>
      <c r="F5591">
        <v>0</v>
      </c>
      <c r="G5591">
        <f>(D5591*Ergebnis!$C$2*Ergebnis!$C$6)</f>
        <v>0.15144445478525134</v>
      </c>
      <c r="H5591">
        <f>Ergebnis!$C$3/1000*Eigenverbrauch!E5591</f>
        <v>0.41611828833947212</v>
      </c>
      <c r="I5591">
        <f>Ergebnis!$C$4/1000*Eigenverbrauch!F5591</f>
        <v>0</v>
      </c>
      <c r="J5591">
        <f t="shared" si="261"/>
        <v>0.12872778656746364</v>
      </c>
      <c r="K5591">
        <f t="shared" si="262"/>
        <v>2.27166682177877E-2</v>
      </c>
      <c r="L5591">
        <f t="shared" si="263"/>
        <v>0</v>
      </c>
    </row>
    <row r="5592" spans="2:12" x14ac:dyDescent="0.35">
      <c r="B5592" s="30">
        <v>41141</v>
      </c>
      <c r="C5592" s="31" t="s">
        <v>73</v>
      </c>
      <c r="D5592" s="32">
        <v>3.1552681006983304E-7</v>
      </c>
      <c r="E5592" s="32">
        <v>0.14634644350551015</v>
      </c>
      <c r="F5592">
        <v>0</v>
      </c>
      <c r="G5592">
        <f>(D5592*Ergebnis!$C$2*Ergebnis!$C$6)</f>
        <v>2.0698558740581048E-3</v>
      </c>
      <c r="H5592">
        <f>Ergebnis!$C$3/1000*Eigenverbrauch!E5592</f>
        <v>0.43903933051653043</v>
      </c>
      <c r="I5592">
        <f>Ergebnis!$C$4/1000*Eigenverbrauch!F5592</f>
        <v>0</v>
      </c>
      <c r="J5592">
        <f t="shared" si="261"/>
        <v>1.7593774929493889E-3</v>
      </c>
      <c r="K5592">
        <f t="shared" si="262"/>
        <v>3.1047838110871587E-4</v>
      </c>
      <c r="L5592">
        <f t="shared" si="263"/>
        <v>0</v>
      </c>
    </row>
    <row r="5593" spans="2:12" x14ac:dyDescent="0.35">
      <c r="B5593" s="30">
        <v>41141</v>
      </c>
      <c r="C5593" s="31" t="s">
        <v>74</v>
      </c>
      <c r="D5593" s="32">
        <v>0</v>
      </c>
      <c r="E5593" s="32">
        <v>0.14327986092292191</v>
      </c>
      <c r="F5593">
        <v>0</v>
      </c>
      <c r="G5593">
        <f>(D5593*Ergebnis!$C$2*Ergebnis!$C$6)</f>
        <v>0</v>
      </c>
      <c r="H5593">
        <f>Ergebnis!$C$3/1000*Eigenverbrauch!E5593</f>
        <v>0.42983958276876577</v>
      </c>
      <c r="I5593">
        <f>Ergebnis!$C$4/1000*Eigenverbrauch!F5593</f>
        <v>0</v>
      </c>
      <c r="J5593">
        <f t="shared" si="261"/>
        <v>0</v>
      </c>
      <c r="K5593">
        <f t="shared" si="262"/>
        <v>0</v>
      </c>
      <c r="L5593">
        <f t="shared" si="263"/>
        <v>0</v>
      </c>
    </row>
    <row r="5594" spans="2:12" x14ac:dyDescent="0.35">
      <c r="B5594" s="30">
        <v>41141</v>
      </c>
      <c r="C5594" s="31" t="s">
        <v>75</v>
      </c>
      <c r="D5594" s="32">
        <v>0</v>
      </c>
      <c r="E5594" s="32">
        <v>0.12506211812177023</v>
      </c>
      <c r="F5594">
        <v>0</v>
      </c>
      <c r="G5594">
        <f>(D5594*Ergebnis!$C$2*Ergebnis!$C$6)</f>
        <v>0</v>
      </c>
      <c r="H5594">
        <f>Ergebnis!$C$3/1000*Eigenverbrauch!E5594</f>
        <v>0.37518635436531067</v>
      </c>
      <c r="I5594">
        <f>Ergebnis!$C$4/1000*Eigenverbrauch!F5594</f>
        <v>0</v>
      </c>
      <c r="J5594">
        <f t="shared" si="261"/>
        <v>0</v>
      </c>
      <c r="K5594">
        <f t="shared" si="262"/>
        <v>0</v>
      </c>
      <c r="L5594">
        <f t="shared" si="263"/>
        <v>0</v>
      </c>
    </row>
    <row r="5595" spans="2:12" x14ac:dyDescent="0.35">
      <c r="B5595" s="30">
        <v>41141</v>
      </c>
      <c r="C5595" s="31" t="s">
        <v>76</v>
      </c>
      <c r="D5595" s="32">
        <v>0</v>
      </c>
      <c r="E5595" s="32">
        <v>9.8434261738431186E-2</v>
      </c>
      <c r="F5595">
        <v>0</v>
      </c>
      <c r="G5595">
        <f>(D5595*Ergebnis!$C$2*Ergebnis!$C$6)</f>
        <v>0</v>
      </c>
      <c r="H5595">
        <f>Ergebnis!$C$3/1000*Eigenverbrauch!E5595</f>
        <v>0.29530278521529357</v>
      </c>
      <c r="I5595">
        <f>Ergebnis!$C$4/1000*Eigenverbrauch!F5595</f>
        <v>0</v>
      </c>
      <c r="J5595">
        <f t="shared" si="261"/>
        <v>0</v>
      </c>
      <c r="K5595">
        <f t="shared" si="262"/>
        <v>0</v>
      </c>
      <c r="L5595">
        <f t="shared" si="263"/>
        <v>0</v>
      </c>
    </row>
    <row r="5596" spans="2:12" x14ac:dyDescent="0.35">
      <c r="B5596" s="30">
        <v>41142</v>
      </c>
      <c r="C5596" s="31" t="s">
        <v>53</v>
      </c>
      <c r="D5596" s="32">
        <v>0</v>
      </c>
      <c r="E5596" s="32">
        <v>7.9927681825913893E-2</v>
      </c>
      <c r="F5596">
        <v>0</v>
      </c>
      <c r="G5596">
        <f>(D5596*Ergebnis!$C$2*Ergebnis!$C$6)</f>
        <v>0</v>
      </c>
      <c r="H5596">
        <f>Ergebnis!$C$3/1000*Eigenverbrauch!E5596</f>
        <v>0.23978304547774168</v>
      </c>
      <c r="I5596">
        <f>Ergebnis!$C$4/1000*Eigenverbrauch!F5596</f>
        <v>0</v>
      </c>
      <c r="J5596">
        <f t="shared" si="261"/>
        <v>0</v>
      </c>
      <c r="K5596">
        <f t="shared" si="262"/>
        <v>0</v>
      </c>
      <c r="L5596">
        <f t="shared" si="263"/>
        <v>0</v>
      </c>
    </row>
    <row r="5597" spans="2:12" x14ac:dyDescent="0.35">
      <c r="B5597" s="30">
        <v>41142</v>
      </c>
      <c r="C5597" s="31" t="s">
        <v>54</v>
      </c>
      <c r="D5597" s="32">
        <v>0</v>
      </c>
      <c r="E5597" s="32">
        <v>6.9220163308359409E-2</v>
      </c>
      <c r="F5597">
        <v>0</v>
      </c>
      <c r="G5597">
        <f>(D5597*Ergebnis!$C$2*Ergebnis!$C$6)</f>
        <v>0</v>
      </c>
      <c r="H5597">
        <f>Ergebnis!$C$3/1000*Eigenverbrauch!E5597</f>
        <v>0.20766048992507824</v>
      </c>
      <c r="I5597">
        <f>Ergebnis!$C$4/1000*Eigenverbrauch!F5597</f>
        <v>0</v>
      </c>
      <c r="J5597">
        <f t="shared" si="261"/>
        <v>0</v>
      </c>
      <c r="K5597">
        <f t="shared" si="262"/>
        <v>0</v>
      </c>
      <c r="L5597">
        <f t="shared" si="263"/>
        <v>0</v>
      </c>
    </row>
    <row r="5598" spans="2:12" x14ac:dyDescent="0.35">
      <c r="B5598" s="30">
        <v>41142</v>
      </c>
      <c r="C5598" s="31" t="s">
        <v>55</v>
      </c>
      <c r="D5598" s="32">
        <v>0</v>
      </c>
      <c r="E5598" s="32">
        <v>6.5537877174100201E-2</v>
      </c>
      <c r="F5598">
        <v>0</v>
      </c>
      <c r="G5598">
        <f>(D5598*Ergebnis!$C$2*Ergebnis!$C$6)</f>
        <v>0</v>
      </c>
      <c r="H5598">
        <f>Ergebnis!$C$3/1000*Eigenverbrauch!E5598</f>
        <v>0.1966136315223006</v>
      </c>
      <c r="I5598">
        <f>Ergebnis!$C$4/1000*Eigenverbrauch!F5598</f>
        <v>0</v>
      </c>
      <c r="J5598">
        <f t="shared" si="261"/>
        <v>0</v>
      </c>
      <c r="K5598">
        <f t="shared" si="262"/>
        <v>0</v>
      </c>
      <c r="L5598">
        <f t="shared" si="263"/>
        <v>0</v>
      </c>
    </row>
    <row r="5599" spans="2:12" x14ac:dyDescent="0.35">
      <c r="B5599" s="30">
        <v>41142</v>
      </c>
      <c r="C5599" s="31" t="s">
        <v>56</v>
      </c>
      <c r="D5599" s="32">
        <v>0</v>
      </c>
      <c r="E5599" s="32">
        <v>6.5494202510669716E-2</v>
      </c>
      <c r="F5599">
        <v>0</v>
      </c>
      <c r="G5599">
        <f>(D5599*Ergebnis!$C$2*Ergebnis!$C$6)</f>
        <v>0</v>
      </c>
      <c r="H5599">
        <f>Ergebnis!$C$3/1000*Eigenverbrauch!E5599</f>
        <v>0.19648260753200913</v>
      </c>
      <c r="I5599">
        <f>Ergebnis!$C$4/1000*Eigenverbrauch!F5599</f>
        <v>0</v>
      </c>
      <c r="J5599">
        <f t="shared" si="261"/>
        <v>0</v>
      </c>
      <c r="K5599">
        <f t="shared" si="262"/>
        <v>0</v>
      </c>
      <c r="L5599">
        <f t="shared" si="263"/>
        <v>0</v>
      </c>
    </row>
    <row r="5600" spans="2:12" x14ac:dyDescent="0.35">
      <c r="B5600" s="30">
        <v>41142</v>
      </c>
      <c r="C5600" s="31" t="s">
        <v>57</v>
      </c>
      <c r="D5600" s="32">
        <v>0</v>
      </c>
      <c r="E5600" s="32">
        <v>7.1075121591043566E-2</v>
      </c>
      <c r="F5600">
        <v>0</v>
      </c>
      <c r="G5600">
        <f>(D5600*Ergebnis!$C$2*Ergebnis!$C$6)</f>
        <v>0</v>
      </c>
      <c r="H5600">
        <f>Ergebnis!$C$3/1000*Eigenverbrauch!E5600</f>
        <v>0.2132253647731307</v>
      </c>
      <c r="I5600">
        <f>Ergebnis!$C$4/1000*Eigenverbrauch!F5600</f>
        <v>0</v>
      </c>
      <c r="J5600">
        <f t="shared" si="261"/>
        <v>0</v>
      </c>
      <c r="K5600">
        <f t="shared" si="262"/>
        <v>0</v>
      </c>
      <c r="L5600">
        <f t="shared" si="263"/>
        <v>0</v>
      </c>
    </row>
    <row r="5601" spans="2:12" x14ac:dyDescent="0.35">
      <c r="B5601" s="30">
        <v>41142</v>
      </c>
      <c r="C5601" s="31" t="s">
        <v>58</v>
      </c>
      <c r="D5601" s="32">
        <v>0</v>
      </c>
      <c r="E5601" s="32">
        <v>8.332939864235496E-2</v>
      </c>
      <c r="F5601">
        <v>0</v>
      </c>
      <c r="G5601">
        <f>(D5601*Ergebnis!$C$2*Ergebnis!$C$6)</f>
        <v>0</v>
      </c>
      <c r="H5601">
        <f>Ergebnis!$C$3/1000*Eigenverbrauch!E5601</f>
        <v>0.24998819592706489</v>
      </c>
      <c r="I5601">
        <f>Ergebnis!$C$4/1000*Eigenverbrauch!F5601</f>
        <v>0</v>
      </c>
      <c r="J5601">
        <f t="shared" si="261"/>
        <v>0</v>
      </c>
      <c r="K5601">
        <f t="shared" si="262"/>
        <v>0</v>
      </c>
      <c r="L5601">
        <f t="shared" si="263"/>
        <v>0</v>
      </c>
    </row>
    <row r="5602" spans="2:12" x14ac:dyDescent="0.35">
      <c r="B5602" s="30">
        <v>41142</v>
      </c>
      <c r="C5602" s="31" t="s">
        <v>59</v>
      </c>
      <c r="D5602" s="32">
        <v>1.3409889427967904E-6</v>
      </c>
      <c r="E5602" s="32">
        <v>0.10251668683899223</v>
      </c>
      <c r="F5602">
        <v>0</v>
      </c>
      <c r="G5602">
        <f>(D5602*Ergebnis!$C$2*Ergebnis!$C$6)</f>
        <v>8.7968874647469456E-3</v>
      </c>
      <c r="H5602">
        <f>Ergebnis!$C$3/1000*Eigenverbrauch!E5602</f>
        <v>0.3075500605169767</v>
      </c>
      <c r="I5602">
        <f>Ergebnis!$C$4/1000*Eigenverbrauch!F5602</f>
        <v>0</v>
      </c>
      <c r="J5602">
        <f t="shared" si="261"/>
        <v>7.4773543450349037E-3</v>
      </c>
      <c r="K5602">
        <f t="shared" si="262"/>
        <v>1.3195331197120418E-3</v>
      </c>
      <c r="L5602">
        <f t="shared" si="263"/>
        <v>0</v>
      </c>
    </row>
    <row r="5603" spans="2:12" x14ac:dyDescent="0.35">
      <c r="B5603" s="30">
        <v>41142</v>
      </c>
      <c r="C5603" s="31" t="s">
        <v>60</v>
      </c>
      <c r="D5603" s="32">
        <v>1.7077888595029714E-5</v>
      </c>
      <c r="E5603" s="32">
        <v>0.11426954118242071</v>
      </c>
      <c r="F5603">
        <v>0</v>
      </c>
      <c r="G5603">
        <f>(D5603*Ergebnis!$C$2*Ergebnis!$C$6)</f>
        <v>0.11203094918339493</v>
      </c>
      <c r="H5603">
        <f>Ergebnis!$C$3/1000*Eigenverbrauch!E5603</f>
        <v>0.3428086235472621</v>
      </c>
      <c r="I5603">
        <f>Ergebnis!$C$4/1000*Eigenverbrauch!F5603</f>
        <v>0</v>
      </c>
      <c r="J5603">
        <f t="shared" si="261"/>
        <v>9.5226306805885688E-2</v>
      </c>
      <c r="K5603">
        <f t="shared" si="262"/>
        <v>1.6804642377509241E-2</v>
      </c>
      <c r="L5603">
        <f t="shared" si="263"/>
        <v>0</v>
      </c>
    </row>
    <row r="5604" spans="2:12" x14ac:dyDescent="0.35">
      <c r="B5604" s="30">
        <v>41142</v>
      </c>
      <c r="C5604" s="31" t="s">
        <v>61</v>
      </c>
      <c r="D5604" s="32">
        <v>1.0117893042905979E-4</v>
      </c>
      <c r="E5604" s="32">
        <v>0.11904257329986075</v>
      </c>
      <c r="F5604">
        <v>0</v>
      </c>
      <c r="G5604">
        <f>(D5604*Ergebnis!$C$2*Ergebnis!$C$6)</f>
        <v>0.6637337836146322</v>
      </c>
      <c r="H5604">
        <f>Ergebnis!$C$3/1000*Eigenverbrauch!E5604</f>
        <v>0.35712771989958225</v>
      </c>
      <c r="I5604">
        <f>Ergebnis!$C$4/1000*Eigenverbrauch!F5604</f>
        <v>0</v>
      </c>
      <c r="J5604">
        <f t="shared" si="261"/>
        <v>0.30355856191464492</v>
      </c>
      <c r="K5604">
        <f t="shared" si="262"/>
        <v>0.36017522169998728</v>
      </c>
      <c r="L5604">
        <f t="shared" si="263"/>
        <v>0</v>
      </c>
    </row>
    <row r="5605" spans="2:12" x14ac:dyDescent="0.35">
      <c r="B5605" s="30">
        <v>41142</v>
      </c>
      <c r="C5605" s="31" t="s">
        <v>62</v>
      </c>
      <c r="D5605" s="32">
        <v>3.2868690743982903E-4</v>
      </c>
      <c r="E5605" s="32">
        <v>0.11603649675528288</v>
      </c>
      <c r="F5605">
        <v>0</v>
      </c>
      <c r="G5605">
        <f>(D5605*Ergebnis!$C$2*Ergebnis!$C$6)</f>
        <v>2.1561861128052784</v>
      </c>
      <c r="H5605">
        <f>Ergebnis!$C$3/1000*Eigenverbrauch!E5605</f>
        <v>0.34810949026584864</v>
      </c>
      <c r="I5605">
        <f>Ergebnis!$C$4/1000*Eigenverbrauch!F5605</f>
        <v>0</v>
      </c>
      <c r="J5605">
        <f t="shared" si="261"/>
        <v>0.29589306672597132</v>
      </c>
      <c r="K5605">
        <f t="shared" si="262"/>
        <v>1.860293046079307</v>
      </c>
      <c r="L5605">
        <f t="shared" si="263"/>
        <v>0</v>
      </c>
    </row>
    <row r="5606" spans="2:12" x14ac:dyDescent="0.35">
      <c r="B5606" s="30">
        <v>41142</v>
      </c>
      <c r="C5606" s="31" t="s">
        <v>63</v>
      </c>
      <c r="D5606" s="32">
        <v>5.4210135360081239E-4</v>
      </c>
      <c r="E5606" s="32">
        <v>0.11392920322783533</v>
      </c>
      <c r="F5606">
        <v>0</v>
      </c>
      <c r="G5606">
        <f>(D5606*Ergebnis!$C$2*Ergebnis!$C$6)</f>
        <v>3.5561848796213291</v>
      </c>
      <c r="H5606">
        <f>Ergebnis!$C$3/1000*Eigenverbrauch!E5606</f>
        <v>0.34178760968350597</v>
      </c>
      <c r="I5606">
        <f>Ergebnis!$C$4/1000*Eigenverbrauch!F5606</f>
        <v>0</v>
      </c>
      <c r="J5606">
        <f t="shared" si="261"/>
        <v>0.29051946823098007</v>
      </c>
      <c r="K5606">
        <f t="shared" si="262"/>
        <v>3.2656654113903492</v>
      </c>
      <c r="L5606">
        <f t="shared" si="263"/>
        <v>0</v>
      </c>
    </row>
    <row r="5607" spans="2:12" x14ac:dyDescent="0.35">
      <c r="B5607" s="30">
        <v>41142</v>
      </c>
      <c r="C5607" s="31" t="s">
        <v>64</v>
      </c>
      <c r="D5607" s="32">
        <v>5.3819670932619816E-4</v>
      </c>
      <c r="E5607" s="32">
        <v>0.11807007322616038</v>
      </c>
      <c r="F5607">
        <v>0</v>
      </c>
      <c r="G5607">
        <f>(D5607*Ergebnis!$C$2*Ergebnis!$C$6)</f>
        <v>3.5305704131798601</v>
      </c>
      <c r="H5607">
        <f>Ergebnis!$C$3/1000*Eigenverbrauch!E5607</f>
        <v>0.35421021967848115</v>
      </c>
      <c r="I5607">
        <f>Ergebnis!$C$4/1000*Eigenverbrauch!F5607</f>
        <v>0</v>
      </c>
      <c r="J5607">
        <f t="shared" si="261"/>
        <v>0.30107868672670896</v>
      </c>
      <c r="K5607">
        <f t="shared" si="262"/>
        <v>3.2294917264531513</v>
      </c>
      <c r="L5607">
        <f t="shared" si="263"/>
        <v>0</v>
      </c>
    </row>
    <row r="5608" spans="2:12" x14ac:dyDescent="0.35">
      <c r="B5608" s="30">
        <v>41142</v>
      </c>
      <c r="C5608" s="31" t="s">
        <v>65</v>
      </c>
      <c r="D5608" s="32">
        <v>7.013109231818823E-4</v>
      </c>
      <c r="E5608" s="32">
        <v>0.12375659041111427</v>
      </c>
      <c r="F5608">
        <v>0</v>
      </c>
      <c r="G5608">
        <f>(D5608*Ergebnis!$C$2*Ergebnis!$C$6)</f>
        <v>4.6005996560731477</v>
      </c>
      <c r="H5608">
        <f>Ergebnis!$C$3/1000*Eigenverbrauch!E5608</f>
        <v>0.37126977123334282</v>
      </c>
      <c r="I5608">
        <f>Ergebnis!$C$4/1000*Eigenverbrauch!F5608</f>
        <v>0</v>
      </c>
      <c r="J5608">
        <f t="shared" si="261"/>
        <v>0.3155793055483414</v>
      </c>
      <c r="K5608">
        <f t="shared" si="262"/>
        <v>4.2850203505248059</v>
      </c>
      <c r="L5608">
        <f t="shared" si="263"/>
        <v>0</v>
      </c>
    </row>
    <row r="5609" spans="2:12" x14ac:dyDescent="0.35">
      <c r="B5609" s="30">
        <v>41142</v>
      </c>
      <c r="C5609" s="31" t="s">
        <v>66</v>
      </c>
      <c r="D5609" s="32">
        <v>6.9572346925356231E-4</v>
      </c>
      <c r="E5609" s="32">
        <v>0.12177561738195655</v>
      </c>
      <c r="F5609">
        <v>0</v>
      </c>
      <c r="G5609">
        <f>(D5609*Ergebnis!$C$2*Ergebnis!$C$6)</f>
        <v>4.5639459583033686</v>
      </c>
      <c r="H5609">
        <f>Ergebnis!$C$3/1000*Eigenverbrauch!E5609</f>
        <v>0.36532685214586968</v>
      </c>
      <c r="I5609">
        <f>Ergebnis!$C$4/1000*Eigenverbrauch!F5609</f>
        <v>0</v>
      </c>
      <c r="J5609">
        <f t="shared" si="261"/>
        <v>0.31052782432398923</v>
      </c>
      <c r="K5609">
        <f t="shared" si="262"/>
        <v>4.2534181339793795</v>
      </c>
      <c r="L5609">
        <f t="shared" si="263"/>
        <v>0</v>
      </c>
    </row>
    <row r="5610" spans="2:12" x14ac:dyDescent="0.35">
      <c r="B5610" s="30">
        <v>41142</v>
      </c>
      <c r="C5610" s="31" t="s">
        <v>67</v>
      </c>
      <c r="D5610" s="32">
        <v>4.8972390312922002E-4</v>
      </c>
      <c r="E5610" s="32">
        <v>0.11520360115594024</v>
      </c>
      <c r="F5610">
        <v>0</v>
      </c>
      <c r="G5610">
        <f>(D5610*Ergebnis!$C$2*Ergebnis!$C$6)</f>
        <v>3.2125888045276834</v>
      </c>
      <c r="H5610">
        <f>Ergebnis!$C$3/1000*Eigenverbrauch!E5610</f>
        <v>0.34561080346782069</v>
      </c>
      <c r="I5610">
        <f>Ergebnis!$C$4/1000*Eigenverbrauch!F5610</f>
        <v>0</v>
      </c>
      <c r="J5610">
        <f t="shared" si="261"/>
        <v>0.29376918294764759</v>
      </c>
      <c r="K5610">
        <f t="shared" si="262"/>
        <v>2.9188196215800359</v>
      </c>
      <c r="L5610">
        <f t="shared" si="263"/>
        <v>0</v>
      </c>
    </row>
    <row r="5611" spans="2:12" x14ac:dyDescent="0.35">
      <c r="B5611" s="30">
        <v>41142</v>
      </c>
      <c r="C5611" s="31" t="s">
        <v>68</v>
      </c>
      <c r="D5611" s="32">
        <v>5.2136861278914042E-4</v>
      </c>
      <c r="E5611" s="32">
        <v>0.11057956805588094</v>
      </c>
      <c r="F5611">
        <v>0</v>
      </c>
      <c r="G5611">
        <f>(D5611*Ergebnis!$C$2*Ergebnis!$C$6)</f>
        <v>3.420178099896761</v>
      </c>
      <c r="H5611">
        <f>Ergebnis!$C$3/1000*Eigenverbrauch!E5611</f>
        <v>0.33173870416764284</v>
      </c>
      <c r="I5611">
        <f>Ergebnis!$C$4/1000*Eigenverbrauch!F5611</f>
        <v>0</v>
      </c>
      <c r="J5611">
        <f t="shared" si="261"/>
        <v>0.28197789854249639</v>
      </c>
      <c r="K5611">
        <f t="shared" si="262"/>
        <v>3.1382002013542647</v>
      </c>
      <c r="L5611">
        <f t="shared" si="263"/>
        <v>0</v>
      </c>
    </row>
    <row r="5612" spans="2:12" x14ac:dyDescent="0.35">
      <c r="B5612" s="30">
        <v>41142</v>
      </c>
      <c r="C5612" s="31" t="s">
        <v>69</v>
      </c>
      <c r="D5612" s="32">
        <v>4.5905206780034834E-4</v>
      </c>
      <c r="E5612" s="32">
        <v>0.10901168374016587</v>
      </c>
      <c r="F5612">
        <v>0</v>
      </c>
      <c r="G5612">
        <f>(D5612*Ergebnis!$C$2*Ergebnis!$C$6)</f>
        <v>3.0113815647702853</v>
      </c>
      <c r="H5612">
        <f>Ergebnis!$C$3/1000*Eigenverbrauch!E5612</f>
        <v>0.32703505122049759</v>
      </c>
      <c r="I5612">
        <f>Ergebnis!$C$4/1000*Eigenverbrauch!F5612</f>
        <v>0</v>
      </c>
      <c r="J5612">
        <f t="shared" si="261"/>
        <v>0.27797979353742291</v>
      </c>
      <c r="K5612">
        <f t="shared" si="262"/>
        <v>2.7334017712328622</v>
      </c>
      <c r="L5612">
        <f t="shared" si="263"/>
        <v>0</v>
      </c>
    </row>
    <row r="5613" spans="2:12" x14ac:dyDescent="0.35">
      <c r="B5613" s="30">
        <v>41142</v>
      </c>
      <c r="C5613" s="31" t="s">
        <v>70</v>
      </c>
      <c r="D5613" s="32">
        <v>2.314126212853834E-4</v>
      </c>
      <c r="E5613" s="32">
        <v>0.11644647151839617</v>
      </c>
      <c r="F5613">
        <v>0</v>
      </c>
      <c r="G5613">
        <f>(D5613*Ergebnis!$C$2*Ergebnis!$C$6)</f>
        <v>1.518066795632115</v>
      </c>
      <c r="H5613">
        <f>Ergebnis!$C$3/1000*Eigenverbrauch!E5613</f>
        <v>0.34933941455518852</v>
      </c>
      <c r="I5613">
        <f>Ergebnis!$C$4/1000*Eigenverbrauch!F5613</f>
        <v>0</v>
      </c>
      <c r="J5613">
        <f t="shared" si="261"/>
        <v>0.29693850237191022</v>
      </c>
      <c r="K5613">
        <f t="shared" si="262"/>
        <v>1.2211282932602048</v>
      </c>
      <c r="L5613">
        <f t="shared" si="263"/>
        <v>0</v>
      </c>
    </row>
    <row r="5614" spans="2:12" x14ac:dyDescent="0.35">
      <c r="B5614" s="30">
        <v>41142</v>
      </c>
      <c r="C5614" s="31" t="s">
        <v>71</v>
      </c>
      <c r="D5614" s="32">
        <v>6.1080731649351854E-5</v>
      </c>
      <c r="E5614" s="32">
        <v>0.13281735756405599</v>
      </c>
      <c r="F5614">
        <v>0</v>
      </c>
      <c r="G5614">
        <f>(D5614*Ergebnis!$C$2*Ergebnis!$C$6)</f>
        <v>0.40068959961974815</v>
      </c>
      <c r="H5614">
        <f>Ergebnis!$C$3/1000*Eigenverbrauch!E5614</f>
        <v>0.39845207269216798</v>
      </c>
      <c r="I5614">
        <f>Ergebnis!$C$4/1000*Eigenverbrauch!F5614</f>
        <v>0</v>
      </c>
      <c r="J5614">
        <f t="shared" si="261"/>
        <v>0.33868426178834277</v>
      </c>
      <c r="K5614">
        <f t="shared" si="262"/>
        <v>6.2005337831405383E-2</v>
      </c>
      <c r="L5614">
        <f t="shared" si="263"/>
        <v>0</v>
      </c>
    </row>
    <row r="5615" spans="2:12" x14ac:dyDescent="0.35">
      <c r="B5615" s="30">
        <v>41142</v>
      </c>
      <c r="C5615" s="31" t="s">
        <v>72</v>
      </c>
      <c r="D5615" s="32">
        <v>2.104826762174178E-5</v>
      </c>
      <c r="E5615" s="32">
        <v>0.13870609611315737</v>
      </c>
      <c r="F5615">
        <v>0</v>
      </c>
      <c r="G5615">
        <f>(D5615*Ergebnis!$C$2*Ergebnis!$C$6)</f>
        <v>0.13807663559862607</v>
      </c>
      <c r="H5615">
        <f>Ergebnis!$C$3/1000*Eigenverbrauch!E5615</f>
        <v>0.41611828833947212</v>
      </c>
      <c r="I5615">
        <f>Ergebnis!$C$4/1000*Eigenverbrauch!F5615</f>
        <v>0</v>
      </c>
      <c r="J5615">
        <f t="shared" si="261"/>
        <v>0.11736514025883216</v>
      </c>
      <c r="K5615">
        <f t="shared" si="262"/>
        <v>2.0711495339793912E-2</v>
      </c>
      <c r="L5615">
        <f t="shared" si="263"/>
        <v>0</v>
      </c>
    </row>
    <row r="5616" spans="2:12" x14ac:dyDescent="0.35">
      <c r="B5616" s="30">
        <v>41142</v>
      </c>
      <c r="C5616" s="31" t="s">
        <v>73</v>
      </c>
      <c r="D5616" s="32">
        <v>9.8602128146822835E-7</v>
      </c>
      <c r="E5616" s="32">
        <v>0.14634644350551015</v>
      </c>
      <c r="F5616">
        <v>0</v>
      </c>
      <c r="G5616">
        <f>(D5616*Ergebnis!$C$2*Ergebnis!$C$6)</f>
        <v>6.468299606431578E-3</v>
      </c>
      <c r="H5616">
        <f>Ergebnis!$C$3/1000*Eigenverbrauch!E5616</f>
        <v>0.43903933051653043</v>
      </c>
      <c r="I5616">
        <f>Ergebnis!$C$4/1000*Eigenverbrauch!F5616</f>
        <v>0</v>
      </c>
      <c r="J5616">
        <f t="shared" si="261"/>
        <v>5.498054665466841E-3</v>
      </c>
      <c r="K5616">
        <f t="shared" si="262"/>
        <v>9.70244940964737E-4</v>
      </c>
      <c r="L5616">
        <f t="shared" si="263"/>
        <v>0</v>
      </c>
    </row>
    <row r="5617" spans="2:12" x14ac:dyDescent="0.35">
      <c r="B5617" s="30">
        <v>41142</v>
      </c>
      <c r="C5617" s="31" t="s">
        <v>74</v>
      </c>
      <c r="D5617" s="32">
        <v>0</v>
      </c>
      <c r="E5617" s="32">
        <v>0.14327986092292191</v>
      </c>
      <c r="F5617">
        <v>0</v>
      </c>
      <c r="G5617">
        <f>(D5617*Ergebnis!$C$2*Ergebnis!$C$6)</f>
        <v>0</v>
      </c>
      <c r="H5617">
        <f>Ergebnis!$C$3/1000*Eigenverbrauch!E5617</f>
        <v>0.42983958276876577</v>
      </c>
      <c r="I5617">
        <f>Ergebnis!$C$4/1000*Eigenverbrauch!F5617</f>
        <v>0</v>
      </c>
      <c r="J5617">
        <f t="shared" si="261"/>
        <v>0</v>
      </c>
      <c r="K5617">
        <f t="shared" si="262"/>
        <v>0</v>
      </c>
      <c r="L5617">
        <f t="shared" si="263"/>
        <v>0</v>
      </c>
    </row>
    <row r="5618" spans="2:12" x14ac:dyDescent="0.35">
      <c r="B5618" s="30">
        <v>41142</v>
      </c>
      <c r="C5618" s="31" t="s">
        <v>75</v>
      </c>
      <c r="D5618" s="32">
        <v>0</v>
      </c>
      <c r="E5618" s="32">
        <v>0.12506211812177023</v>
      </c>
      <c r="F5618">
        <v>0</v>
      </c>
      <c r="G5618">
        <f>(D5618*Ergebnis!$C$2*Ergebnis!$C$6)</f>
        <v>0</v>
      </c>
      <c r="H5618">
        <f>Ergebnis!$C$3/1000*Eigenverbrauch!E5618</f>
        <v>0.37518635436531067</v>
      </c>
      <c r="I5618">
        <f>Ergebnis!$C$4/1000*Eigenverbrauch!F5618</f>
        <v>0</v>
      </c>
      <c r="J5618">
        <f t="shared" si="261"/>
        <v>0</v>
      </c>
      <c r="K5618">
        <f t="shared" si="262"/>
        <v>0</v>
      </c>
      <c r="L5618">
        <f t="shared" si="263"/>
        <v>0</v>
      </c>
    </row>
    <row r="5619" spans="2:12" x14ac:dyDescent="0.35">
      <c r="B5619" s="30">
        <v>41142</v>
      </c>
      <c r="C5619" s="31" t="s">
        <v>76</v>
      </c>
      <c r="D5619" s="32">
        <v>0</v>
      </c>
      <c r="E5619" s="32">
        <v>9.8434261738431186E-2</v>
      </c>
      <c r="F5619">
        <v>0</v>
      </c>
      <c r="G5619">
        <f>(D5619*Ergebnis!$C$2*Ergebnis!$C$6)</f>
        <v>0</v>
      </c>
      <c r="H5619">
        <f>Ergebnis!$C$3/1000*Eigenverbrauch!E5619</f>
        <v>0.29530278521529357</v>
      </c>
      <c r="I5619">
        <f>Ergebnis!$C$4/1000*Eigenverbrauch!F5619</f>
        <v>0</v>
      </c>
      <c r="J5619">
        <f t="shared" si="261"/>
        <v>0</v>
      </c>
      <c r="K5619">
        <f t="shared" si="262"/>
        <v>0</v>
      </c>
      <c r="L5619">
        <f t="shared" si="263"/>
        <v>0</v>
      </c>
    </row>
    <row r="5620" spans="2:12" x14ac:dyDescent="0.35">
      <c r="B5620" s="30">
        <v>41143</v>
      </c>
      <c r="C5620" s="31" t="s">
        <v>53</v>
      </c>
      <c r="D5620" s="32">
        <v>0</v>
      </c>
      <c r="E5620" s="32">
        <v>7.9927681825913893E-2</v>
      </c>
      <c r="F5620">
        <v>0</v>
      </c>
      <c r="G5620">
        <f>(D5620*Ergebnis!$C$2*Ergebnis!$C$6)</f>
        <v>0</v>
      </c>
      <c r="H5620">
        <f>Ergebnis!$C$3/1000*Eigenverbrauch!E5620</f>
        <v>0.23978304547774168</v>
      </c>
      <c r="I5620">
        <f>Ergebnis!$C$4/1000*Eigenverbrauch!F5620</f>
        <v>0</v>
      </c>
      <c r="J5620">
        <f t="shared" si="261"/>
        <v>0</v>
      </c>
      <c r="K5620">
        <f t="shared" si="262"/>
        <v>0</v>
      </c>
      <c r="L5620">
        <f t="shared" si="263"/>
        <v>0</v>
      </c>
    </row>
    <row r="5621" spans="2:12" x14ac:dyDescent="0.35">
      <c r="B5621" s="30">
        <v>41143</v>
      </c>
      <c r="C5621" s="31" t="s">
        <v>54</v>
      </c>
      <c r="D5621" s="32">
        <v>0</v>
      </c>
      <c r="E5621" s="32">
        <v>6.9220163308359409E-2</v>
      </c>
      <c r="F5621">
        <v>0</v>
      </c>
      <c r="G5621">
        <f>(D5621*Ergebnis!$C$2*Ergebnis!$C$6)</f>
        <v>0</v>
      </c>
      <c r="H5621">
        <f>Ergebnis!$C$3/1000*Eigenverbrauch!E5621</f>
        <v>0.20766048992507824</v>
      </c>
      <c r="I5621">
        <f>Ergebnis!$C$4/1000*Eigenverbrauch!F5621</f>
        <v>0</v>
      </c>
      <c r="J5621">
        <f t="shared" si="261"/>
        <v>0</v>
      </c>
      <c r="K5621">
        <f t="shared" si="262"/>
        <v>0</v>
      </c>
      <c r="L5621">
        <f t="shared" si="263"/>
        <v>0</v>
      </c>
    </row>
    <row r="5622" spans="2:12" x14ac:dyDescent="0.35">
      <c r="B5622" s="30">
        <v>41143</v>
      </c>
      <c r="C5622" s="31" t="s">
        <v>55</v>
      </c>
      <c r="D5622" s="32">
        <v>0</v>
      </c>
      <c r="E5622" s="32">
        <v>6.5537877174100201E-2</v>
      </c>
      <c r="F5622">
        <v>0</v>
      </c>
      <c r="G5622">
        <f>(D5622*Ergebnis!$C$2*Ergebnis!$C$6)</f>
        <v>0</v>
      </c>
      <c r="H5622">
        <f>Ergebnis!$C$3/1000*Eigenverbrauch!E5622</f>
        <v>0.1966136315223006</v>
      </c>
      <c r="I5622">
        <f>Ergebnis!$C$4/1000*Eigenverbrauch!F5622</f>
        <v>0</v>
      </c>
      <c r="J5622">
        <f t="shared" si="261"/>
        <v>0</v>
      </c>
      <c r="K5622">
        <f t="shared" si="262"/>
        <v>0</v>
      </c>
      <c r="L5622">
        <f t="shared" si="263"/>
        <v>0</v>
      </c>
    </row>
    <row r="5623" spans="2:12" x14ac:dyDescent="0.35">
      <c r="B5623" s="30">
        <v>41143</v>
      </c>
      <c r="C5623" s="31" t="s">
        <v>56</v>
      </c>
      <c r="D5623" s="32">
        <v>0</v>
      </c>
      <c r="E5623" s="32">
        <v>6.5494202510669716E-2</v>
      </c>
      <c r="F5623">
        <v>0</v>
      </c>
      <c r="G5623">
        <f>(D5623*Ergebnis!$C$2*Ergebnis!$C$6)</f>
        <v>0</v>
      </c>
      <c r="H5623">
        <f>Ergebnis!$C$3/1000*Eigenverbrauch!E5623</f>
        <v>0.19648260753200913</v>
      </c>
      <c r="I5623">
        <f>Ergebnis!$C$4/1000*Eigenverbrauch!F5623</f>
        <v>0</v>
      </c>
      <c r="J5623">
        <f t="shared" si="261"/>
        <v>0</v>
      </c>
      <c r="K5623">
        <f t="shared" si="262"/>
        <v>0</v>
      </c>
      <c r="L5623">
        <f t="shared" si="263"/>
        <v>0</v>
      </c>
    </row>
    <row r="5624" spans="2:12" x14ac:dyDescent="0.35">
      <c r="B5624" s="30">
        <v>41143</v>
      </c>
      <c r="C5624" s="31" t="s">
        <v>57</v>
      </c>
      <c r="D5624" s="32">
        <v>0</v>
      </c>
      <c r="E5624" s="32">
        <v>7.1075121591043566E-2</v>
      </c>
      <c r="F5624">
        <v>0</v>
      </c>
      <c r="G5624">
        <f>(D5624*Ergebnis!$C$2*Ergebnis!$C$6)</f>
        <v>0</v>
      </c>
      <c r="H5624">
        <f>Ergebnis!$C$3/1000*Eigenverbrauch!E5624</f>
        <v>0.2132253647731307</v>
      </c>
      <c r="I5624">
        <f>Ergebnis!$C$4/1000*Eigenverbrauch!F5624</f>
        <v>0</v>
      </c>
      <c r="J5624">
        <f t="shared" si="261"/>
        <v>0</v>
      </c>
      <c r="K5624">
        <f t="shared" si="262"/>
        <v>0</v>
      </c>
      <c r="L5624">
        <f t="shared" si="263"/>
        <v>0</v>
      </c>
    </row>
    <row r="5625" spans="2:12" x14ac:dyDescent="0.35">
      <c r="B5625" s="30">
        <v>41143</v>
      </c>
      <c r="C5625" s="31" t="s">
        <v>58</v>
      </c>
      <c r="D5625" s="32">
        <v>0</v>
      </c>
      <c r="E5625" s="32">
        <v>8.332939864235496E-2</v>
      </c>
      <c r="F5625">
        <v>0</v>
      </c>
      <c r="G5625">
        <f>(D5625*Ergebnis!$C$2*Ergebnis!$C$6)</f>
        <v>0</v>
      </c>
      <c r="H5625">
        <f>Ergebnis!$C$3/1000*Eigenverbrauch!E5625</f>
        <v>0.24998819592706489</v>
      </c>
      <c r="I5625">
        <f>Ergebnis!$C$4/1000*Eigenverbrauch!F5625</f>
        <v>0</v>
      </c>
      <c r="J5625">
        <f t="shared" si="261"/>
        <v>0</v>
      </c>
      <c r="K5625">
        <f t="shared" si="262"/>
        <v>0</v>
      </c>
      <c r="L5625">
        <f t="shared" si="263"/>
        <v>0</v>
      </c>
    </row>
    <row r="5626" spans="2:12" x14ac:dyDescent="0.35">
      <c r="B5626" s="30">
        <v>41143</v>
      </c>
      <c r="C5626" s="31" t="s">
        <v>59</v>
      </c>
      <c r="D5626" s="32">
        <v>1.5776340503491652E-6</v>
      </c>
      <c r="E5626" s="32">
        <v>0.10251668683899223</v>
      </c>
      <c r="F5626">
        <v>0</v>
      </c>
      <c r="G5626">
        <f>(D5626*Ergebnis!$C$2*Ergebnis!$C$6)</f>
        <v>1.0349279370290523E-2</v>
      </c>
      <c r="H5626">
        <f>Ergebnis!$C$3/1000*Eigenverbrauch!E5626</f>
        <v>0.3075500605169767</v>
      </c>
      <c r="I5626">
        <f>Ergebnis!$C$4/1000*Eigenverbrauch!F5626</f>
        <v>0</v>
      </c>
      <c r="J5626">
        <f t="shared" si="261"/>
        <v>8.7968874647469438E-3</v>
      </c>
      <c r="K5626">
        <f t="shared" si="262"/>
        <v>1.5523919055435795E-3</v>
      </c>
      <c r="L5626">
        <f t="shared" si="263"/>
        <v>0</v>
      </c>
    </row>
    <row r="5627" spans="2:12" x14ac:dyDescent="0.35">
      <c r="B5627" s="30">
        <v>41143</v>
      </c>
      <c r="C5627" s="31" t="s">
        <v>60</v>
      </c>
      <c r="D5627" s="32">
        <v>2.7556008079432087E-5</v>
      </c>
      <c r="E5627" s="32">
        <v>0.11426954118242071</v>
      </c>
      <c r="F5627">
        <v>0</v>
      </c>
      <c r="G5627">
        <f>(D5627*Ergebnis!$C$2*Ergebnis!$C$6)</f>
        <v>0.18076741300107449</v>
      </c>
      <c r="H5627">
        <f>Ergebnis!$C$3/1000*Eigenverbrauch!E5627</f>
        <v>0.3428086235472621</v>
      </c>
      <c r="I5627">
        <f>Ergebnis!$C$4/1000*Eigenverbrauch!F5627</f>
        <v>0</v>
      </c>
      <c r="J5627">
        <f t="shared" si="261"/>
        <v>0.15365230105091332</v>
      </c>
      <c r="K5627">
        <f t="shared" si="262"/>
        <v>2.7115111950161169E-2</v>
      </c>
      <c r="L5627">
        <f t="shared" si="263"/>
        <v>0</v>
      </c>
    </row>
    <row r="5628" spans="2:12" x14ac:dyDescent="0.35">
      <c r="B5628" s="30">
        <v>41143</v>
      </c>
      <c r="C5628" s="31" t="s">
        <v>61</v>
      </c>
      <c r="D5628" s="32">
        <v>9.240991449920236E-5</v>
      </c>
      <c r="E5628" s="32">
        <v>0.11904257329986075</v>
      </c>
      <c r="F5628">
        <v>0</v>
      </c>
      <c r="G5628">
        <f>(D5628*Ergebnis!$C$2*Ergebnis!$C$6)</f>
        <v>0.60620903911476753</v>
      </c>
      <c r="H5628">
        <f>Ergebnis!$C$3/1000*Eigenverbrauch!E5628</f>
        <v>0.35712771989958225</v>
      </c>
      <c r="I5628">
        <f>Ergebnis!$C$4/1000*Eigenverbrauch!F5628</f>
        <v>0</v>
      </c>
      <c r="J5628">
        <f t="shared" si="261"/>
        <v>0.30355856191464492</v>
      </c>
      <c r="K5628">
        <f t="shared" si="262"/>
        <v>0.30265047720012261</v>
      </c>
      <c r="L5628">
        <f t="shared" si="263"/>
        <v>0</v>
      </c>
    </row>
    <row r="5629" spans="2:12" x14ac:dyDescent="0.35">
      <c r="B5629" s="30">
        <v>41143</v>
      </c>
      <c r="C5629" s="31" t="s">
        <v>62</v>
      </c>
      <c r="D5629" s="32">
        <v>2.8293551997970323E-4</v>
      </c>
      <c r="E5629" s="32">
        <v>0.11603649675528288</v>
      </c>
      <c r="F5629">
        <v>0</v>
      </c>
      <c r="G5629">
        <f>(D5629*Ergebnis!$C$2*Ergebnis!$C$6)</f>
        <v>1.8560570110668533</v>
      </c>
      <c r="H5629">
        <f>Ergebnis!$C$3/1000*Eigenverbrauch!E5629</f>
        <v>0.34810949026584864</v>
      </c>
      <c r="I5629">
        <f>Ergebnis!$C$4/1000*Eigenverbrauch!F5629</f>
        <v>0</v>
      </c>
      <c r="J5629">
        <f t="shared" si="261"/>
        <v>0.29589306672597132</v>
      </c>
      <c r="K5629">
        <f t="shared" si="262"/>
        <v>1.5601639443408819</v>
      </c>
      <c r="L5629">
        <f t="shared" si="263"/>
        <v>0</v>
      </c>
    </row>
    <row r="5630" spans="2:12" x14ac:dyDescent="0.35">
      <c r="B5630" s="30">
        <v>41143</v>
      </c>
      <c r="C5630" s="31" t="s">
        <v>63</v>
      </c>
      <c r="D5630" s="32">
        <v>2.9553029848165737E-4</v>
      </c>
      <c r="E5630" s="32">
        <v>0.11392920322783533</v>
      </c>
      <c r="F5630">
        <v>0</v>
      </c>
      <c r="G5630">
        <f>(D5630*Ergebnis!$C$2*Ergebnis!$C$6)</f>
        <v>1.9386787580396723</v>
      </c>
      <c r="H5630">
        <f>Ergebnis!$C$3/1000*Eigenverbrauch!E5630</f>
        <v>0.34178760968350597</v>
      </c>
      <c r="I5630">
        <f>Ergebnis!$C$4/1000*Eigenverbrauch!F5630</f>
        <v>0</v>
      </c>
      <c r="J5630">
        <f t="shared" si="261"/>
        <v>0.29051946823098007</v>
      </c>
      <c r="K5630">
        <f t="shared" si="262"/>
        <v>1.6481592898086923</v>
      </c>
      <c r="L5630">
        <f t="shared" si="263"/>
        <v>0</v>
      </c>
    </row>
    <row r="5631" spans="2:12" x14ac:dyDescent="0.35">
      <c r="B5631" s="30">
        <v>41143</v>
      </c>
      <c r="C5631" s="31" t="s">
        <v>64</v>
      </c>
      <c r="D5631" s="32">
        <v>5.8398753763758268E-4</v>
      </c>
      <c r="E5631" s="32">
        <v>0.11807007322616038</v>
      </c>
      <c r="F5631">
        <v>0</v>
      </c>
      <c r="G5631">
        <f>(D5631*Ergebnis!$C$2*Ergebnis!$C$6)</f>
        <v>3.8309582469025423</v>
      </c>
      <c r="H5631">
        <f>Ergebnis!$C$3/1000*Eigenverbrauch!E5631</f>
        <v>0.35421021967848115</v>
      </c>
      <c r="I5631">
        <f>Ergebnis!$C$4/1000*Eigenverbrauch!F5631</f>
        <v>0</v>
      </c>
      <c r="J5631">
        <f t="shared" si="261"/>
        <v>0.30107868672670896</v>
      </c>
      <c r="K5631">
        <f t="shared" si="262"/>
        <v>3.5298795601758335</v>
      </c>
      <c r="L5631">
        <f t="shared" si="263"/>
        <v>0</v>
      </c>
    </row>
    <row r="5632" spans="2:12" x14ac:dyDescent="0.35">
      <c r="B5632" s="30">
        <v>41143</v>
      </c>
      <c r="C5632" s="31" t="s">
        <v>65</v>
      </c>
      <c r="D5632" s="32">
        <v>7.0209974020705686E-4</v>
      </c>
      <c r="E5632" s="32">
        <v>0.12375659041111427</v>
      </c>
      <c r="F5632">
        <v>0</v>
      </c>
      <c r="G5632">
        <f>(D5632*Ergebnis!$C$2*Ergebnis!$C$6)</f>
        <v>4.6057742957582928</v>
      </c>
      <c r="H5632">
        <f>Ergebnis!$C$3/1000*Eigenverbrauch!E5632</f>
        <v>0.37126977123334282</v>
      </c>
      <c r="I5632">
        <f>Ergebnis!$C$4/1000*Eigenverbrauch!F5632</f>
        <v>0</v>
      </c>
      <c r="J5632">
        <f t="shared" si="261"/>
        <v>0.3155793055483414</v>
      </c>
      <c r="K5632">
        <f t="shared" si="262"/>
        <v>4.290194990209951</v>
      </c>
      <c r="L5632">
        <f t="shared" si="263"/>
        <v>0</v>
      </c>
    </row>
    <row r="5633" spans="2:12" x14ac:dyDescent="0.35">
      <c r="B5633" s="30">
        <v>41143</v>
      </c>
      <c r="C5633" s="31" t="s">
        <v>66</v>
      </c>
      <c r="D5633" s="32">
        <v>7.4286843345816318E-4</v>
      </c>
      <c r="E5633" s="32">
        <v>0.12177561738195655</v>
      </c>
      <c r="F5633">
        <v>0</v>
      </c>
      <c r="G5633">
        <f>(D5633*Ergebnis!$C$2*Ergebnis!$C$6)</f>
        <v>4.8732169234855505</v>
      </c>
      <c r="H5633">
        <f>Ergebnis!$C$3/1000*Eigenverbrauch!E5633</f>
        <v>0.36532685214586968</v>
      </c>
      <c r="I5633">
        <f>Ergebnis!$C$4/1000*Eigenverbrauch!F5633</f>
        <v>0</v>
      </c>
      <c r="J5633">
        <f t="shared" si="261"/>
        <v>0.31052782432398923</v>
      </c>
      <c r="K5633">
        <f t="shared" si="262"/>
        <v>4.5626890991615614</v>
      </c>
      <c r="L5633">
        <f t="shared" si="263"/>
        <v>0</v>
      </c>
    </row>
    <row r="5634" spans="2:12" x14ac:dyDescent="0.35">
      <c r="B5634" s="30">
        <v>41143</v>
      </c>
      <c r="C5634" s="31" t="s">
        <v>67</v>
      </c>
      <c r="D5634" s="32">
        <v>6.9551311804684913E-4</v>
      </c>
      <c r="E5634" s="32">
        <v>0.11520360115594024</v>
      </c>
      <c r="F5634">
        <v>0</v>
      </c>
      <c r="G5634">
        <f>(D5634*Ergebnis!$C$2*Ergebnis!$C$6)</f>
        <v>4.5625660543873305</v>
      </c>
      <c r="H5634">
        <f>Ergebnis!$C$3/1000*Eigenverbrauch!E5634</f>
        <v>0.34561080346782069</v>
      </c>
      <c r="I5634">
        <f>Ergebnis!$C$4/1000*Eigenverbrauch!F5634</f>
        <v>0</v>
      </c>
      <c r="J5634">
        <f t="shared" si="261"/>
        <v>0.29376918294764759</v>
      </c>
      <c r="K5634">
        <f t="shared" si="262"/>
        <v>4.2687968714396831</v>
      </c>
      <c r="L5634">
        <f t="shared" si="263"/>
        <v>0</v>
      </c>
    </row>
    <row r="5635" spans="2:12" x14ac:dyDescent="0.35">
      <c r="B5635" s="30">
        <v>41143</v>
      </c>
      <c r="C5635" s="31" t="s">
        <v>68</v>
      </c>
      <c r="D5635" s="32">
        <v>5.8234416883513559E-4</v>
      </c>
      <c r="E5635" s="32">
        <v>0.11057956805588094</v>
      </c>
      <c r="F5635">
        <v>0</v>
      </c>
      <c r="G5635">
        <f>(D5635*Ergebnis!$C$2*Ergebnis!$C$6)</f>
        <v>3.8201777475584895</v>
      </c>
      <c r="H5635">
        <f>Ergebnis!$C$3/1000*Eigenverbrauch!E5635</f>
        <v>0.33173870416764284</v>
      </c>
      <c r="I5635">
        <f>Ergebnis!$C$4/1000*Eigenverbrauch!F5635</f>
        <v>0</v>
      </c>
      <c r="J5635">
        <f t="shared" si="261"/>
        <v>0.28197789854249639</v>
      </c>
      <c r="K5635">
        <f t="shared" si="262"/>
        <v>3.5381998490159932</v>
      </c>
      <c r="L5635">
        <f t="shared" si="263"/>
        <v>0</v>
      </c>
    </row>
    <row r="5636" spans="2:12" x14ac:dyDescent="0.35">
      <c r="B5636" s="30">
        <v>41143</v>
      </c>
      <c r="C5636" s="31" t="s">
        <v>69</v>
      </c>
      <c r="D5636" s="32">
        <v>3.8717768985652433E-4</v>
      </c>
      <c r="E5636" s="32">
        <v>0.10901168374016587</v>
      </c>
      <c r="F5636">
        <v>0</v>
      </c>
      <c r="G5636">
        <f>(D5636*Ergebnis!$C$2*Ergebnis!$C$6)</f>
        <v>2.5398856454587997</v>
      </c>
      <c r="H5636">
        <f>Ergebnis!$C$3/1000*Eigenverbrauch!E5636</f>
        <v>0.32703505122049759</v>
      </c>
      <c r="I5636">
        <f>Ergebnis!$C$4/1000*Eigenverbrauch!F5636</f>
        <v>0</v>
      </c>
      <c r="J5636">
        <f t="shared" si="261"/>
        <v>0.27797979353742291</v>
      </c>
      <c r="K5636">
        <f t="shared" si="262"/>
        <v>2.2619058519213766</v>
      </c>
      <c r="L5636">
        <f t="shared" si="263"/>
        <v>0</v>
      </c>
    </row>
    <row r="5637" spans="2:12" x14ac:dyDescent="0.35">
      <c r="B5637" s="30">
        <v>41143</v>
      </c>
      <c r="C5637" s="31" t="s">
        <v>70</v>
      </c>
      <c r="D5637" s="32">
        <v>2.2539131799321742E-4</v>
      </c>
      <c r="E5637" s="32">
        <v>0.11644647151839617</v>
      </c>
      <c r="F5637">
        <v>0</v>
      </c>
      <c r="G5637">
        <f>(D5637*Ergebnis!$C$2*Ergebnis!$C$6)</f>
        <v>1.4785670460355063</v>
      </c>
      <c r="H5637">
        <f>Ergebnis!$C$3/1000*Eigenverbrauch!E5637</f>
        <v>0.34933941455518852</v>
      </c>
      <c r="I5637">
        <f>Ergebnis!$C$4/1000*Eigenverbrauch!F5637</f>
        <v>0</v>
      </c>
      <c r="J5637">
        <f t="shared" ref="J5637:J5700" si="264">MIN(G5637,H5637)*0.85</f>
        <v>0.29693850237191022</v>
      </c>
      <c r="K5637">
        <f t="shared" ref="K5637:K5700" si="265">G5637-J5637</f>
        <v>1.181628543663596</v>
      </c>
      <c r="L5637">
        <f t="shared" ref="L5637:L5700" si="266">MIN(I5637,K5637)*0.9</f>
        <v>0</v>
      </c>
    </row>
    <row r="5638" spans="2:12" x14ac:dyDescent="0.35">
      <c r="B5638" s="30">
        <v>41143</v>
      </c>
      <c r="C5638" s="31" t="s">
        <v>71</v>
      </c>
      <c r="D5638" s="32">
        <v>6.5024816775224758E-5</v>
      </c>
      <c r="E5638" s="32">
        <v>0.13281735756405599</v>
      </c>
      <c r="F5638">
        <v>0</v>
      </c>
      <c r="G5638">
        <f>(D5638*Ergebnis!$C$2*Ergebnis!$C$6)</f>
        <v>0.42656279804547442</v>
      </c>
      <c r="H5638">
        <f>Ergebnis!$C$3/1000*Eigenverbrauch!E5638</f>
        <v>0.39845207269216798</v>
      </c>
      <c r="I5638">
        <f>Ergebnis!$C$4/1000*Eigenverbrauch!F5638</f>
        <v>0</v>
      </c>
      <c r="J5638">
        <f t="shared" si="264"/>
        <v>0.33868426178834277</v>
      </c>
      <c r="K5638">
        <f t="shared" si="265"/>
        <v>8.7878536257131656E-2</v>
      </c>
      <c r="L5638">
        <f t="shared" si="266"/>
        <v>0</v>
      </c>
    </row>
    <row r="5639" spans="2:12" x14ac:dyDescent="0.35">
      <c r="B5639" s="30">
        <v>41143</v>
      </c>
      <c r="C5639" s="31" t="s">
        <v>72</v>
      </c>
      <c r="D5639" s="32">
        <v>2.2415550465377722E-5</v>
      </c>
      <c r="E5639" s="32">
        <v>0.13870609611315737</v>
      </c>
      <c r="F5639">
        <v>0</v>
      </c>
      <c r="G5639">
        <f>(D5639*Ergebnis!$C$2*Ergebnis!$C$6)</f>
        <v>0.14704601105287785</v>
      </c>
      <c r="H5639">
        <f>Ergebnis!$C$3/1000*Eigenverbrauch!E5639</f>
        <v>0.41611828833947212</v>
      </c>
      <c r="I5639">
        <f>Ergebnis!$C$4/1000*Eigenverbrauch!F5639</f>
        <v>0</v>
      </c>
      <c r="J5639">
        <f t="shared" si="264"/>
        <v>0.12498910939494616</v>
      </c>
      <c r="K5639">
        <f t="shared" si="265"/>
        <v>2.2056901657931685E-2</v>
      </c>
      <c r="L5639">
        <f t="shared" si="266"/>
        <v>0</v>
      </c>
    </row>
    <row r="5640" spans="2:12" x14ac:dyDescent="0.35">
      <c r="B5640" s="30">
        <v>41143</v>
      </c>
      <c r="C5640" s="31" t="s">
        <v>73</v>
      </c>
      <c r="D5640" s="32">
        <v>9.2028652937034636E-7</v>
      </c>
      <c r="E5640" s="32">
        <v>0.14634644350551015</v>
      </c>
      <c r="F5640">
        <v>0</v>
      </c>
      <c r="G5640">
        <f>(D5640*Ergebnis!$C$2*Ergebnis!$C$6)</f>
        <v>6.0370796326694722E-3</v>
      </c>
      <c r="H5640">
        <f>Ergebnis!$C$3/1000*Eigenverbrauch!E5640</f>
        <v>0.43903933051653043</v>
      </c>
      <c r="I5640">
        <f>Ergebnis!$C$4/1000*Eigenverbrauch!F5640</f>
        <v>0</v>
      </c>
      <c r="J5640">
        <f t="shared" si="264"/>
        <v>5.1315176877690513E-3</v>
      </c>
      <c r="K5640">
        <f t="shared" si="265"/>
        <v>9.0556194490042097E-4</v>
      </c>
      <c r="L5640">
        <f t="shared" si="266"/>
        <v>0</v>
      </c>
    </row>
    <row r="5641" spans="2:12" x14ac:dyDescent="0.35">
      <c r="B5641" s="30">
        <v>41143</v>
      </c>
      <c r="C5641" s="31" t="s">
        <v>74</v>
      </c>
      <c r="D5641" s="32">
        <v>0</v>
      </c>
      <c r="E5641" s="32">
        <v>0.14327986092292191</v>
      </c>
      <c r="F5641">
        <v>0</v>
      </c>
      <c r="G5641">
        <f>(D5641*Ergebnis!$C$2*Ergebnis!$C$6)</f>
        <v>0</v>
      </c>
      <c r="H5641">
        <f>Ergebnis!$C$3/1000*Eigenverbrauch!E5641</f>
        <v>0.42983958276876577</v>
      </c>
      <c r="I5641">
        <f>Ergebnis!$C$4/1000*Eigenverbrauch!F5641</f>
        <v>0</v>
      </c>
      <c r="J5641">
        <f t="shared" si="264"/>
        <v>0</v>
      </c>
      <c r="K5641">
        <f t="shared" si="265"/>
        <v>0</v>
      </c>
      <c r="L5641">
        <f t="shared" si="266"/>
        <v>0</v>
      </c>
    </row>
    <row r="5642" spans="2:12" x14ac:dyDescent="0.35">
      <c r="B5642" s="30">
        <v>41143</v>
      </c>
      <c r="C5642" s="31" t="s">
        <v>75</v>
      </c>
      <c r="D5642" s="32">
        <v>0</v>
      </c>
      <c r="E5642" s="32">
        <v>0.12506211812177023</v>
      </c>
      <c r="F5642">
        <v>0</v>
      </c>
      <c r="G5642">
        <f>(D5642*Ergebnis!$C$2*Ergebnis!$C$6)</f>
        <v>0</v>
      </c>
      <c r="H5642">
        <f>Ergebnis!$C$3/1000*Eigenverbrauch!E5642</f>
        <v>0.37518635436531067</v>
      </c>
      <c r="I5642">
        <f>Ergebnis!$C$4/1000*Eigenverbrauch!F5642</f>
        <v>0</v>
      </c>
      <c r="J5642">
        <f t="shared" si="264"/>
        <v>0</v>
      </c>
      <c r="K5642">
        <f t="shared" si="265"/>
        <v>0</v>
      </c>
      <c r="L5642">
        <f t="shared" si="266"/>
        <v>0</v>
      </c>
    </row>
    <row r="5643" spans="2:12" x14ac:dyDescent="0.35">
      <c r="B5643" s="30">
        <v>41143</v>
      </c>
      <c r="C5643" s="31" t="s">
        <v>76</v>
      </c>
      <c r="D5643" s="32">
        <v>0</v>
      </c>
      <c r="E5643" s="32">
        <v>9.8434261738431186E-2</v>
      </c>
      <c r="F5643">
        <v>0</v>
      </c>
      <c r="G5643">
        <f>(D5643*Ergebnis!$C$2*Ergebnis!$C$6)</f>
        <v>0</v>
      </c>
      <c r="H5643">
        <f>Ergebnis!$C$3/1000*Eigenverbrauch!E5643</f>
        <v>0.29530278521529357</v>
      </c>
      <c r="I5643">
        <f>Ergebnis!$C$4/1000*Eigenverbrauch!F5643</f>
        <v>0</v>
      </c>
      <c r="J5643">
        <f t="shared" si="264"/>
        <v>0</v>
      </c>
      <c r="K5643">
        <f t="shared" si="265"/>
        <v>0</v>
      </c>
      <c r="L5643">
        <f t="shared" si="266"/>
        <v>0</v>
      </c>
    </row>
    <row r="5644" spans="2:12" x14ac:dyDescent="0.35">
      <c r="B5644" s="30">
        <v>41144</v>
      </c>
      <c r="C5644" s="31" t="s">
        <v>53</v>
      </c>
      <c r="D5644" s="32">
        <v>0</v>
      </c>
      <c r="E5644" s="32">
        <v>7.9927681825913893E-2</v>
      </c>
      <c r="F5644">
        <v>0</v>
      </c>
      <c r="G5644">
        <f>(D5644*Ergebnis!$C$2*Ergebnis!$C$6)</f>
        <v>0</v>
      </c>
      <c r="H5644">
        <f>Ergebnis!$C$3/1000*Eigenverbrauch!E5644</f>
        <v>0.23978304547774168</v>
      </c>
      <c r="I5644">
        <f>Ergebnis!$C$4/1000*Eigenverbrauch!F5644</f>
        <v>0</v>
      </c>
      <c r="J5644">
        <f t="shared" si="264"/>
        <v>0</v>
      </c>
      <c r="K5644">
        <f t="shared" si="265"/>
        <v>0</v>
      </c>
      <c r="L5644">
        <f t="shared" si="266"/>
        <v>0</v>
      </c>
    </row>
    <row r="5645" spans="2:12" x14ac:dyDescent="0.35">
      <c r="B5645" s="30">
        <v>41144</v>
      </c>
      <c r="C5645" s="31" t="s">
        <v>54</v>
      </c>
      <c r="D5645" s="32">
        <v>0</v>
      </c>
      <c r="E5645" s="32">
        <v>6.9220163308359409E-2</v>
      </c>
      <c r="F5645">
        <v>0</v>
      </c>
      <c r="G5645">
        <f>(D5645*Ergebnis!$C$2*Ergebnis!$C$6)</f>
        <v>0</v>
      </c>
      <c r="H5645">
        <f>Ergebnis!$C$3/1000*Eigenverbrauch!E5645</f>
        <v>0.20766048992507824</v>
      </c>
      <c r="I5645">
        <f>Ergebnis!$C$4/1000*Eigenverbrauch!F5645</f>
        <v>0</v>
      </c>
      <c r="J5645">
        <f t="shared" si="264"/>
        <v>0</v>
      </c>
      <c r="K5645">
        <f t="shared" si="265"/>
        <v>0</v>
      </c>
      <c r="L5645">
        <f t="shared" si="266"/>
        <v>0</v>
      </c>
    </row>
    <row r="5646" spans="2:12" x14ac:dyDescent="0.35">
      <c r="B5646" s="30">
        <v>41144</v>
      </c>
      <c r="C5646" s="31" t="s">
        <v>55</v>
      </c>
      <c r="D5646" s="32">
        <v>0</v>
      </c>
      <c r="E5646" s="32">
        <v>6.5537877174100201E-2</v>
      </c>
      <c r="F5646">
        <v>0</v>
      </c>
      <c r="G5646">
        <f>(D5646*Ergebnis!$C$2*Ergebnis!$C$6)</f>
        <v>0</v>
      </c>
      <c r="H5646">
        <f>Ergebnis!$C$3/1000*Eigenverbrauch!E5646</f>
        <v>0.1966136315223006</v>
      </c>
      <c r="I5646">
        <f>Ergebnis!$C$4/1000*Eigenverbrauch!F5646</f>
        <v>0</v>
      </c>
      <c r="J5646">
        <f t="shared" si="264"/>
        <v>0</v>
      </c>
      <c r="K5646">
        <f t="shared" si="265"/>
        <v>0</v>
      </c>
      <c r="L5646">
        <f t="shared" si="266"/>
        <v>0</v>
      </c>
    </row>
    <row r="5647" spans="2:12" x14ac:dyDescent="0.35">
      <c r="B5647" s="30">
        <v>41144</v>
      </c>
      <c r="C5647" s="31" t="s">
        <v>56</v>
      </c>
      <c r="D5647" s="32">
        <v>0</v>
      </c>
      <c r="E5647" s="32">
        <v>6.5494202510669716E-2</v>
      </c>
      <c r="F5647">
        <v>0</v>
      </c>
      <c r="G5647">
        <f>(D5647*Ergebnis!$C$2*Ergebnis!$C$6)</f>
        <v>0</v>
      </c>
      <c r="H5647">
        <f>Ergebnis!$C$3/1000*Eigenverbrauch!E5647</f>
        <v>0.19648260753200913</v>
      </c>
      <c r="I5647">
        <f>Ergebnis!$C$4/1000*Eigenverbrauch!F5647</f>
        <v>0</v>
      </c>
      <c r="J5647">
        <f t="shared" si="264"/>
        <v>0</v>
      </c>
      <c r="K5647">
        <f t="shared" si="265"/>
        <v>0</v>
      </c>
      <c r="L5647">
        <f t="shared" si="266"/>
        <v>0</v>
      </c>
    </row>
    <row r="5648" spans="2:12" x14ac:dyDescent="0.35">
      <c r="B5648" s="30">
        <v>41144</v>
      </c>
      <c r="C5648" s="31" t="s">
        <v>57</v>
      </c>
      <c r="D5648" s="32">
        <v>0</v>
      </c>
      <c r="E5648" s="32">
        <v>7.1075121591043566E-2</v>
      </c>
      <c r="F5648">
        <v>0</v>
      </c>
      <c r="G5648">
        <f>(D5648*Ergebnis!$C$2*Ergebnis!$C$6)</f>
        <v>0</v>
      </c>
      <c r="H5648">
        <f>Ergebnis!$C$3/1000*Eigenverbrauch!E5648</f>
        <v>0.2132253647731307</v>
      </c>
      <c r="I5648">
        <f>Ergebnis!$C$4/1000*Eigenverbrauch!F5648</f>
        <v>0</v>
      </c>
      <c r="J5648">
        <f t="shared" si="264"/>
        <v>0</v>
      </c>
      <c r="K5648">
        <f t="shared" si="265"/>
        <v>0</v>
      </c>
      <c r="L5648">
        <f t="shared" si="266"/>
        <v>0</v>
      </c>
    </row>
    <row r="5649" spans="2:12" x14ac:dyDescent="0.35">
      <c r="B5649" s="30">
        <v>41144</v>
      </c>
      <c r="C5649" s="31" t="s">
        <v>58</v>
      </c>
      <c r="D5649" s="32">
        <v>0</v>
      </c>
      <c r="E5649" s="32">
        <v>8.332939864235496E-2</v>
      </c>
      <c r="F5649">
        <v>0</v>
      </c>
      <c r="G5649">
        <f>(D5649*Ergebnis!$C$2*Ergebnis!$C$6)</f>
        <v>0</v>
      </c>
      <c r="H5649">
        <f>Ergebnis!$C$3/1000*Eigenverbrauch!E5649</f>
        <v>0.24998819592706489</v>
      </c>
      <c r="I5649">
        <f>Ergebnis!$C$4/1000*Eigenverbrauch!F5649</f>
        <v>0</v>
      </c>
      <c r="J5649">
        <f t="shared" si="264"/>
        <v>0</v>
      </c>
      <c r="K5649">
        <f t="shared" si="265"/>
        <v>0</v>
      </c>
      <c r="L5649">
        <f t="shared" si="266"/>
        <v>0</v>
      </c>
    </row>
    <row r="5650" spans="2:12" x14ac:dyDescent="0.35">
      <c r="B5650" s="30">
        <v>41144</v>
      </c>
      <c r="C5650" s="31" t="s">
        <v>59</v>
      </c>
      <c r="D5650" s="32">
        <v>1.0517560335661101E-6</v>
      </c>
      <c r="E5650" s="32">
        <v>0.10251668683899223</v>
      </c>
      <c r="F5650">
        <v>0</v>
      </c>
      <c r="G5650">
        <f>(D5650*Ergebnis!$C$2*Ergebnis!$C$6)</f>
        <v>6.8995195801936828E-3</v>
      </c>
      <c r="H5650">
        <f>Ergebnis!$C$3/1000*Eigenverbrauch!E5650</f>
        <v>0.3075500605169767</v>
      </c>
      <c r="I5650">
        <f>Ergebnis!$C$4/1000*Eigenverbrauch!F5650</f>
        <v>0</v>
      </c>
      <c r="J5650">
        <f t="shared" si="264"/>
        <v>5.8645916431646307E-3</v>
      </c>
      <c r="K5650">
        <f t="shared" si="265"/>
        <v>1.0349279370290522E-3</v>
      </c>
      <c r="L5650">
        <f t="shared" si="266"/>
        <v>0</v>
      </c>
    </row>
    <row r="5651" spans="2:12" x14ac:dyDescent="0.35">
      <c r="B5651" s="30">
        <v>41144</v>
      </c>
      <c r="C5651" s="31" t="s">
        <v>60</v>
      </c>
      <c r="D5651" s="32">
        <v>1.4724584469925542E-5</v>
      </c>
      <c r="E5651" s="32">
        <v>0.11426954118242071</v>
      </c>
      <c r="F5651">
        <v>0</v>
      </c>
      <c r="G5651">
        <f>(D5651*Ergebnis!$C$2*Ergebnis!$C$6)</f>
        <v>9.6593274122711556E-2</v>
      </c>
      <c r="H5651">
        <f>Ergebnis!$C$3/1000*Eigenverbrauch!E5651</f>
        <v>0.3428086235472621</v>
      </c>
      <c r="I5651">
        <f>Ergebnis!$C$4/1000*Eigenverbrauch!F5651</f>
        <v>0</v>
      </c>
      <c r="J5651">
        <f t="shared" si="264"/>
        <v>8.2104283004304821E-2</v>
      </c>
      <c r="K5651">
        <f t="shared" si="265"/>
        <v>1.4488991118406735E-2</v>
      </c>
      <c r="L5651">
        <f t="shared" si="266"/>
        <v>0</v>
      </c>
    </row>
    <row r="5652" spans="2:12" x14ac:dyDescent="0.35">
      <c r="B5652" s="30">
        <v>41144</v>
      </c>
      <c r="C5652" s="31" t="s">
        <v>61</v>
      </c>
      <c r="D5652" s="32">
        <v>1.0117893042905979E-4</v>
      </c>
      <c r="E5652" s="32">
        <v>0.11904257329986075</v>
      </c>
      <c r="F5652">
        <v>0</v>
      </c>
      <c r="G5652">
        <f>(D5652*Ergebnis!$C$2*Ergebnis!$C$6)</f>
        <v>0.6637337836146322</v>
      </c>
      <c r="H5652">
        <f>Ergebnis!$C$3/1000*Eigenverbrauch!E5652</f>
        <v>0.35712771989958225</v>
      </c>
      <c r="I5652">
        <f>Ergebnis!$C$4/1000*Eigenverbrauch!F5652</f>
        <v>0</v>
      </c>
      <c r="J5652">
        <f t="shared" si="264"/>
        <v>0.30355856191464492</v>
      </c>
      <c r="K5652">
        <f t="shared" si="265"/>
        <v>0.36017522169998728</v>
      </c>
      <c r="L5652">
        <f t="shared" si="266"/>
        <v>0</v>
      </c>
    </row>
    <row r="5653" spans="2:12" x14ac:dyDescent="0.35">
      <c r="B5653" s="30">
        <v>41144</v>
      </c>
      <c r="C5653" s="31" t="s">
        <v>62</v>
      </c>
      <c r="D5653" s="32">
        <v>3.3272302121863893E-4</v>
      </c>
      <c r="E5653" s="32">
        <v>0.11603649675528288</v>
      </c>
      <c r="F5653">
        <v>0</v>
      </c>
      <c r="G5653">
        <f>(D5653*Ergebnis!$C$2*Ergebnis!$C$6)</f>
        <v>2.1826630191942713</v>
      </c>
      <c r="H5653">
        <f>Ergebnis!$C$3/1000*Eigenverbrauch!E5653</f>
        <v>0.34810949026584864</v>
      </c>
      <c r="I5653">
        <f>Ergebnis!$C$4/1000*Eigenverbrauch!F5653</f>
        <v>0</v>
      </c>
      <c r="J5653">
        <f t="shared" si="264"/>
        <v>0.29589306672597132</v>
      </c>
      <c r="K5653">
        <f t="shared" si="265"/>
        <v>1.8867699524682999</v>
      </c>
      <c r="L5653">
        <f t="shared" si="266"/>
        <v>0</v>
      </c>
    </row>
    <row r="5654" spans="2:12" x14ac:dyDescent="0.35">
      <c r="B5654" s="30">
        <v>41144</v>
      </c>
      <c r="C5654" s="31" t="s">
        <v>63</v>
      </c>
      <c r="D5654" s="32">
        <v>5.3734215754892573E-4</v>
      </c>
      <c r="E5654" s="32">
        <v>0.11392920322783533</v>
      </c>
      <c r="F5654">
        <v>0</v>
      </c>
      <c r="G5654">
        <f>(D5654*Ergebnis!$C$2*Ergebnis!$C$6)</f>
        <v>3.5249645535209528</v>
      </c>
      <c r="H5654">
        <f>Ergebnis!$C$3/1000*Eigenverbrauch!E5654</f>
        <v>0.34178760968350597</v>
      </c>
      <c r="I5654">
        <f>Ergebnis!$C$4/1000*Eigenverbrauch!F5654</f>
        <v>0</v>
      </c>
      <c r="J5654">
        <f t="shared" si="264"/>
        <v>0.29051946823098007</v>
      </c>
      <c r="K5654">
        <f t="shared" si="265"/>
        <v>3.2344450852899729</v>
      </c>
      <c r="L5654">
        <f t="shared" si="266"/>
        <v>0</v>
      </c>
    </row>
    <row r="5655" spans="2:12" x14ac:dyDescent="0.35">
      <c r="B5655" s="30">
        <v>41144</v>
      </c>
      <c r="C5655" s="31" t="s">
        <v>64</v>
      </c>
      <c r="D5655" s="32">
        <v>6.9551311804684913E-4</v>
      </c>
      <c r="E5655" s="32">
        <v>0.11807007322616038</v>
      </c>
      <c r="F5655">
        <v>0</v>
      </c>
      <c r="G5655">
        <f>(D5655*Ergebnis!$C$2*Ergebnis!$C$6)</f>
        <v>4.5625660543873305</v>
      </c>
      <c r="H5655">
        <f>Ergebnis!$C$3/1000*Eigenverbrauch!E5655</f>
        <v>0.35421021967848115</v>
      </c>
      <c r="I5655">
        <f>Ergebnis!$C$4/1000*Eigenverbrauch!F5655</f>
        <v>0</v>
      </c>
      <c r="J5655">
        <f t="shared" si="264"/>
        <v>0.30107868672670896</v>
      </c>
      <c r="K5655">
        <f t="shared" si="265"/>
        <v>4.2614873676606218</v>
      </c>
      <c r="L5655">
        <f t="shared" si="266"/>
        <v>0</v>
      </c>
    </row>
    <row r="5656" spans="2:12" x14ac:dyDescent="0.35">
      <c r="B5656" s="30">
        <v>41144</v>
      </c>
      <c r="C5656" s="31" t="s">
        <v>65</v>
      </c>
      <c r="D5656" s="32">
        <v>6.9847118189125378E-4</v>
      </c>
      <c r="E5656" s="32">
        <v>0.12375659041111427</v>
      </c>
      <c r="F5656">
        <v>0</v>
      </c>
      <c r="G5656">
        <f>(D5656*Ergebnis!$C$2*Ergebnis!$C$6)</f>
        <v>4.5819709532066248</v>
      </c>
      <c r="H5656">
        <f>Ergebnis!$C$3/1000*Eigenverbrauch!E5656</f>
        <v>0.37126977123334282</v>
      </c>
      <c r="I5656">
        <f>Ergebnis!$C$4/1000*Eigenverbrauch!F5656</f>
        <v>0</v>
      </c>
      <c r="J5656">
        <f t="shared" si="264"/>
        <v>0.3155793055483414</v>
      </c>
      <c r="K5656">
        <f t="shared" si="265"/>
        <v>4.266391647658283</v>
      </c>
      <c r="L5656">
        <f t="shared" si="266"/>
        <v>0</v>
      </c>
    </row>
    <row r="5657" spans="2:12" x14ac:dyDescent="0.35">
      <c r="B5657" s="30">
        <v>41144</v>
      </c>
      <c r="C5657" s="31" t="s">
        <v>66</v>
      </c>
      <c r="D5657" s="32">
        <v>7.3011589155117407E-4</v>
      </c>
      <c r="E5657" s="32">
        <v>0.12177561738195655</v>
      </c>
      <c r="F5657">
        <v>0</v>
      </c>
      <c r="G5657">
        <f>(D5657*Ergebnis!$C$2*Ergebnis!$C$6)</f>
        <v>4.7895602485757021</v>
      </c>
      <c r="H5657">
        <f>Ergebnis!$C$3/1000*Eigenverbrauch!E5657</f>
        <v>0.36532685214586968</v>
      </c>
      <c r="I5657">
        <f>Ergebnis!$C$4/1000*Eigenverbrauch!F5657</f>
        <v>0</v>
      </c>
      <c r="J5657">
        <f t="shared" si="264"/>
        <v>0.31052782432398923</v>
      </c>
      <c r="K5657">
        <f t="shared" si="265"/>
        <v>4.479032424251713</v>
      </c>
      <c r="L5657">
        <f t="shared" si="266"/>
        <v>0</v>
      </c>
    </row>
    <row r="5658" spans="2:12" x14ac:dyDescent="0.35">
      <c r="B5658" s="30">
        <v>41144</v>
      </c>
      <c r="C5658" s="31" t="s">
        <v>67</v>
      </c>
      <c r="D5658" s="32">
        <v>6.0393146142408009E-4</v>
      </c>
      <c r="E5658" s="32">
        <v>0.11520360115594024</v>
      </c>
      <c r="F5658">
        <v>0</v>
      </c>
      <c r="G5658">
        <f>(D5658*Ergebnis!$C$2*Ergebnis!$C$6)</f>
        <v>3.9617903869419653</v>
      </c>
      <c r="H5658">
        <f>Ergebnis!$C$3/1000*Eigenverbrauch!E5658</f>
        <v>0.34561080346782069</v>
      </c>
      <c r="I5658">
        <f>Ergebnis!$C$4/1000*Eigenverbrauch!F5658</f>
        <v>0</v>
      </c>
      <c r="J5658">
        <f t="shared" si="264"/>
        <v>0.29376918294764759</v>
      </c>
      <c r="K5658">
        <f t="shared" si="265"/>
        <v>3.6680212039943179</v>
      </c>
      <c r="L5658">
        <f t="shared" si="266"/>
        <v>0</v>
      </c>
    </row>
    <row r="5659" spans="2:12" x14ac:dyDescent="0.35">
      <c r="B5659" s="30">
        <v>41144</v>
      </c>
      <c r="C5659" s="31" t="s">
        <v>68</v>
      </c>
      <c r="D5659" s="32">
        <v>2.8501273814599627E-4</v>
      </c>
      <c r="E5659" s="32">
        <v>0.11057956805588094</v>
      </c>
      <c r="F5659">
        <v>0</v>
      </c>
      <c r="G5659">
        <f>(D5659*Ergebnis!$C$2*Ergebnis!$C$6)</f>
        <v>1.8696835622377355</v>
      </c>
      <c r="H5659">
        <f>Ergebnis!$C$3/1000*Eigenverbrauch!E5659</f>
        <v>0.33173870416764284</v>
      </c>
      <c r="I5659">
        <f>Ergebnis!$C$4/1000*Eigenverbrauch!F5659</f>
        <v>0</v>
      </c>
      <c r="J5659">
        <f t="shared" si="264"/>
        <v>0.28197789854249639</v>
      </c>
      <c r="K5659">
        <f t="shared" si="265"/>
        <v>1.5877056636952391</v>
      </c>
      <c r="L5659">
        <f t="shared" si="266"/>
        <v>0</v>
      </c>
    </row>
    <row r="5660" spans="2:12" x14ac:dyDescent="0.35">
      <c r="B5660" s="30">
        <v>41144</v>
      </c>
      <c r="C5660" s="31" t="s">
        <v>69</v>
      </c>
      <c r="D5660" s="32">
        <v>7.9118347625010643E-5</v>
      </c>
      <c r="E5660" s="32">
        <v>0.10901168374016587</v>
      </c>
      <c r="F5660">
        <v>0</v>
      </c>
      <c r="G5660">
        <f>(D5660*Ergebnis!$C$2*Ergebnis!$C$6)</f>
        <v>0.51901636042006982</v>
      </c>
      <c r="H5660">
        <f>Ergebnis!$C$3/1000*Eigenverbrauch!E5660</f>
        <v>0.32703505122049759</v>
      </c>
      <c r="I5660">
        <f>Ergebnis!$C$4/1000*Eigenverbrauch!F5660</f>
        <v>0</v>
      </c>
      <c r="J5660">
        <f t="shared" si="264"/>
        <v>0.27797979353742291</v>
      </c>
      <c r="K5660">
        <f t="shared" si="265"/>
        <v>0.24103656688264691</v>
      </c>
      <c r="L5660">
        <f t="shared" si="266"/>
        <v>0</v>
      </c>
    </row>
    <row r="5661" spans="2:12" x14ac:dyDescent="0.35">
      <c r="B5661" s="30">
        <v>41144</v>
      </c>
      <c r="C5661" s="31" t="s">
        <v>70</v>
      </c>
      <c r="D5661" s="32">
        <v>7.0020657934663779E-5</v>
      </c>
      <c r="E5661" s="32">
        <v>0.11644647151839617</v>
      </c>
      <c r="F5661">
        <v>0</v>
      </c>
      <c r="G5661">
        <f>(D5661*Ergebnis!$C$2*Ergebnis!$C$6)</f>
        <v>0.45933551605139439</v>
      </c>
      <c r="H5661">
        <f>Ergebnis!$C$3/1000*Eigenverbrauch!E5661</f>
        <v>0.34933941455518852</v>
      </c>
      <c r="I5661">
        <f>Ergebnis!$C$4/1000*Eigenverbrauch!F5661</f>
        <v>0</v>
      </c>
      <c r="J5661">
        <f t="shared" si="264"/>
        <v>0.29693850237191022</v>
      </c>
      <c r="K5661">
        <f t="shared" si="265"/>
        <v>0.16239701367948417</v>
      </c>
      <c r="L5661">
        <f t="shared" si="266"/>
        <v>0</v>
      </c>
    </row>
    <row r="5662" spans="2:12" x14ac:dyDescent="0.35">
      <c r="B5662" s="30">
        <v>41144</v>
      </c>
      <c r="C5662" s="31" t="s">
        <v>71</v>
      </c>
      <c r="D5662" s="32">
        <v>7.6055108177249347E-5</v>
      </c>
      <c r="E5662" s="32">
        <v>0.13281735756405599</v>
      </c>
      <c r="F5662">
        <v>0</v>
      </c>
      <c r="G5662">
        <f>(D5662*Ergebnis!$C$2*Ergebnis!$C$6)</f>
        <v>0.49892150964275572</v>
      </c>
      <c r="H5662">
        <f>Ergebnis!$C$3/1000*Eigenverbrauch!E5662</f>
        <v>0.39845207269216798</v>
      </c>
      <c r="I5662">
        <f>Ergebnis!$C$4/1000*Eigenverbrauch!F5662</f>
        <v>0</v>
      </c>
      <c r="J5662">
        <f t="shared" si="264"/>
        <v>0.33868426178834277</v>
      </c>
      <c r="K5662">
        <f t="shared" si="265"/>
        <v>0.16023724785441296</v>
      </c>
      <c r="L5662">
        <f t="shared" si="266"/>
        <v>0</v>
      </c>
    </row>
    <row r="5663" spans="2:12" x14ac:dyDescent="0.35">
      <c r="B5663" s="30">
        <v>41144</v>
      </c>
      <c r="C5663" s="31" t="s">
        <v>72</v>
      </c>
      <c r="D5663" s="32">
        <v>1.2489602898597559E-5</v>
      </c>
      <c r="E5663" s="32">
        <v>0.13870609611315737</v>
      </c>
      <c r="F5663">
        <v>0</v>
      </c>
      <c r="G5663">
        <f>(D5663*Ergebnis!$C$2*Ergebnis!$C$6)</f>
        <v>8.1931795014799982E-2</v>
      </c>
      <c r="H5663">
        <f>Ergebnis!$C$3/1000*Eigenverbrauch!E5663</f>
        <v>0.41611828833947212</v>
      </c>
      <c r="I5663">
        <f>Ergebnis!$C$4/1000*Eigenverbrauch!F5663</f>
        <v>0</v>
      </c>
      <c r="J5663">
        <f t="shared" si="264"/>
        <v>6.9642025762579982E-2</v>
      </c>
      <c r="K5663">
        <f t="shared" si="265"/>
        <v>1.2289769252220001E-2</v>
      </c>
      <c r="L5663">
        <f t="shared" si="266"/>
        <v>0</v>
      </c>
    </row>
    <row r="5664" spans="2:12" x14ac:dyDescent="0.35">
      <c r="B5664" s="30">
        <v>41144</v>
      </c>
      <c r="C5664" s="31" t="s">
        <v>73</v>
      </c>
      <c r="D5664" s="32">
        <v>0</v>
      </c>
      <c r="E5664" s="32">
        <v>0.14634644350551015</v>
      </c>
      <c r="F5664">
        <v>0</v>
      </c>
      <c r="G5664">
        <f>(D5664*Ergebnis!$C$2*Ergebnis!$C$6)</f>
        <v>0</v>
      </c>
      <c r="H5664">
        <f>Ergebnis!$C$3/1000*Eigenverbrauch!E5664</f>
        <v>0.43903933051653043</v>
      </c>
      <c r="I5664">
        <f>Ergebnis!$C$4/1000*Eigenverbrauch!F5664</f>
        <v>0</v>
      </c>
      <c r="J5664">
        <f t="shared" si="264"/>
        <v>0</v>
      </c>
      <c r="K5664">
        <f t="shared" si="265"/>
        <v>0</v>
      </c>
      <c r="L5664">
        <f t="shared" si="266"/>
        <v>0</v>
      </c>
    </row>
    <row r="5665" spans="2:12" x14ac:dyDescent="0.35">
      <c r="B5665" s="30">
        <v>41144</v>
      </c>
      <c r="C5665" s="31" t="s">
        <v>74</v>
      </c>
      <c r="D5665" s="32">
        <v>0</v>
      </c>
      <c r="E5665" s="32">
        <v>0.14327986092292191</v>
      </c>
      <c r="F5665">
        <v>0</v>
      </c>
      <c r="G5665">
        <f>(D5665*Ergebnis!$C$2*Ergebnis!$C$6)</f>
        <v>0</v>
      </c>
      <c r="H5665">
        <f>Ergebnis!$C$3/1000*Eigenverbrauch!E5665</f>
        <v>0.42983958276876577</v>
      </c>
      <c r="I5665">
        <f>Ergebnis!$C$4/1000*Eigenverbrauch!F5665</f>
        <v>0</v>
      </c>
      <c r="J5665">
        <f t="shared" si="264"/>
        <v>0</v>
      </c>
      <c r="K5665">
        <f t="shared" si="265"/>
        <v>0</v>
      </c>
      <c r="L5665">
        <f t="shared" si="266"/>
        <v>0</v>
      </c>
    </row>
    <row r="5666" spans="2:12" x14ac:dyDescent="0.35">
      <c r="B5666" s="30">
        <v>41144</v>
      </c>
      <c r="C5666" s="31" t="s">
        <v>75</v>
      </c>
      <c r="D5666" s="32">
        <v>0</v>
      </c>
      <c r="E5666" s="32">
        <v>0.12506211812177023</v>
      </c>
      <c r="F5666">
        <v>0</v>
      </c>
      <c r="G5666">
        <f>(D5666*Ergebnis!$C$2*Ergebnis!$C$6)</f>
        <v>0</v>
      </c>
      <c r="H5666">
        <f>Ergebnis!$C$3/1000*Eigenverbrauch!E5666</f>
        <v>0.37518635436531067</v>
      </c>
      <c r="I5666">
        <f>Ergebnis!$C$4/1000*Eigenverbrauch!F5666</f>
        <v>0</v>
      </c>
      <c r="J5666">
        <f t="shared" si="264"/>
        <v>0</v>
      </c>
      <c r="K5666">
        <f t="shared" si="265"/>
        <v>0</v>
      </c>
      <c r="L5666">
        <f t="shared" si="266"/>
        <v>0</v>
      </c>
    </row>
    <row r="5667" spans="2:12" x14ac:dyDescent="0.35">
      <c r="B5667" s="30">
        <v>41144</v>
      </c>
      <c r="C5667" s="31" t="s">
        <v>76</v>
      </c>
      <c r="D5667" s="32">
        <v>0</v>
      </c>
      <c r="E5667" s="32">
        <v>9.8434261738431186E-2</v>
      </c>
      <c r="F5667">
        <v>0</v>
      </c>
      <c r="G5667">
        <f>(D5667*Ergebnis!$C$2*Ergebnis!$C$6)</f>
        <v>0</v>
      </c>
      <c r="H5667">
        <f>Ergebnis!$C$3/1000*Eigenverbrauch!E5667</f>
        <v>0.29530278521529357</v>
      </c>
      <c r="I5667">
        <f>Ergebnis!$C$4/1000*Eigenverbrauch!F5667</f>
        <v>0</v>
      </c>
      <c r="J5667">
        <f t="shared" si="264"/>
        <v>0</v>
      </c>
      <c r="K5667">
        <f t="shared" si="265"/>
        <v>0</v>
      </c>
      <c r="L5667">
        <f t="shared" si="266"/>
        <v>0</v>
      </c>
    </row>
    <row r="5668" spans="2:12" x14ac:dyDescent="0.35">
      <c r="B5668" s="30">
        <v>41145</v>
      </c>
      <c r="C5668" s="31" t="s">
        <v>53</v>
      </c>
      <c r="D5668" s="32">
        <v>0</v>
      </c>
      <c r="E5668" s="32">
        <v>7.9927681825913893E-2</v>
      </c>
      <c r="F5668">
        <v>0</v>
      </c>
      <c r="G5668">
        <f>(D5668*Ergebnis!$C$2*Ergebnis!$C$6)</f>
        <v>0</v>
      </c>
      <c r="H5668">
        <f>Ergebnis!$C$3/1000*Eigenverbrauch!E5668</f>
        <v>0.23978304547774168</v>
      </c>
      <c r="I5668">
        <f>Ergebnis!$C$4/1000*Eigenverbrauch!F5668</f>
        <v>0</v>
      </c>
      <c r="J5668">
        <f t="shared" si="264"/>
        <v>0</v>
      </c>
      <c r="K5668">
        <f t="shared" si="265"/>
        <v>0</v>
      </c>
      <c r="L5668">
        <f t="shared" si="266"/>
        <v>0</v>
      </c>
    </row>
    <row r="5669" spans="2:12" x14ac:dyDescent="0.35">
      <c r="B5669" s="30">
        <v>41145</v>
      </c>
      <c r="C5669" s="31" t="s">
        <v>54</v>
      </c>
      <c r="D5669" s="32">
        <v>0</v>
      </c>
      <c r="E5669" s="32">
        <v>6.9220163308359409E-2</v>
      </c>
      <c r="F5669">
        <v>0</v>
      </c>
      <c r="G5669">
        <f>(D5669*Ergebnis!$C$2*Ergebnis!$C$6)</f>
        <v>0</v>
      </c>
      <c r="H5669">
        <f>Ergebnis!$C$3/1000*Eigenverbrauch!E5669</f>
        <v>0.20766048992507824</v>
      </c>
      <c r="I5669">
        <f>Ergebnis!$C$4/1000*Eigenverbrauch!F5669</f>
        <v>0</v>
      </c>
      <c r="J5669">
        <f t="shared" si="264"/>
        <v>0</v>
      </c>
      <c r="K5669">
        <f t="shared" si="265"/>
        <v>0</v>
      </c>
      <c r="L5669">
        <f t="shared" si="266"/>
        <v>0</v>
      </c>
    </row>
    <row r="5670" spans="2:12" x14ac:dyDescent="0.35">
      <c r="B5670" s="30">
        <v>41145</v>
      </c>
      <c r="C5670" s="31" t="s">
        <v>55</v>
      </c>
      <c r="D5670" s="32">
        <v>0</v>
      </c>
      <c r="E5670" s="32">
        <v>6.5537877174100201E-2</v>
      </c>
      <c r="F5670">
        <v>0</v>
      </c>
      <c r="G5670">
        <f>(D5670*Ergebnis!$C$2*Ergebnis!$C$6)</f>
        <v>0</v>
      </c>
      <c r="H5670">
        <f>Ergebnis!$C$3/1000*Eigenverbrauch!E5670</f>
        <v>0.1966136315223006</v>
      </c>
      <c r="I5670">
        <f>Ergebnis!$C$4/1000*Eigenverbrauch!F5670</f>
        <v>0</v>
      </c>
      <c r="J5670">
        <f t="shared" si="264"/>
        <v>0</v>
      </c>
      <c r="K5670">
        <f t="shared" si="265"/>
        <v>0</v>
      </c>
      <c r="L5670">
        <f t="shared" si="266"/>
        <v>0</v>
      </c>
    </row>
    <row r="5671" spans="2:12" x14ac:dyDescent="0.35">
      <c r="B5671" s="30">
        <v>41145</v>
      </c>
      <c r="C5671" s="31" t="s">
        <v>56</v>
      </c>
      <c r="D5671" s="32">
        <v>0</v>
      </c>
      <c r="E5671" s="32">
        <v>6.5494202510669716E-2</v>
      </c>
      <c r="F5671">
        <v>0</v>
      </c>
      <c r="G5671">
        <f>(D5671*Ergebnis!$C$2*Ergebnis!$C$6)</f>
        <v>0</v>
      </c>
      <c r="H5671">
        <f>Ergebnis!$C$3/1000*Eigenverbrauch!E5671</f>
        <v>0.19648260753200913</v>
      </c>
      <c r="I5671">
        <f>Ergebnis!$C$4/1000*Eigenverbrauch!F5671</f>
        <v>0</v>
      </c>
      <c r="J5671">
        <f t="shared" si="264"/>
        <v>0</v>
      </c>
      <c r="K5671">
        <f t="shared" si="265"/>
        <v>0</v>
      </c>
      <c r="L5671">
        <f t="shared" si="266"/>
        <v>0</v>
      </c>
    </row>
    <row r="5672" spans="2:12" x14ac:dyDescent="0.35">
      <c r="B5672" s="30">
        <v>41145</v>
      </c>
      <c r="C5672" s="31" t="s">
        <v>57</v>
      </c>
      <c r="D5672" s="32">
        <v>0</v>
      </c>
      <c r="E5672" s="32">
        <v>7.1075121591043566E-2</v>
      </c>
      <c r="F5672">
        <v>0</v>
      </c>
      <c r="G5672">
        <f>(D5672*Ergebnis!$C$2*Ergebnis!$C$6)</f>
        <v>0</v>
      </c>
      <c r="H5672">
        <f>Ergebnis!$C$3/1000*Eigenverbrauch!E5672</f>
        <v>0.2132253647731307</v>
      </c>
      <c r="I5672">
        <f>Ergebnis!$C$4/1000*Eigenverbrauch!F5672</f>
        <v>0</v>
      </c>
      <c r="J5672">
        <f t="shared" si="264"/>
        <v>0</v>
      </c>
      <c r="K5672">
        <f t="shared" si="265"/>
        <v>0</v>
      </c>
      <c r="L5672">
        <f t="shared" si="266"/>
        <v>0</v>
      </c>
    </row>
    <row r="5673" spans="2:12" x14ac:dyDescent="0.35">
      <c r="B5673" s="30">
        <v>41145</v>
      </c>
      <c r="C5673" s="31" t="s">
        <v>58</v>
      </c>
      <c r="D5673" s="32">
        <v>0</v>
      </c>
      <c r="E5673" s="32">
        <v>8.332939864235496E-2</v>
      </c>
      <c r="F5673">
        <v>0</v>
      </c>
      <c r="G5673">
        <f>(D5673*Ergebnis!$C$2*Ergebnis!$C$6)</f>
        <v>0</v>
      </c>
      <c r="H5673">
        <f>Ergebnis!$C$3/1000*Eigenverbrauch!E5673</f>
        <v>0.24998819592706489</v>
      </c>
      <c r="I5673">
        <f>Ergebnis!$C$4/1000*Eigenverbrauch!F5673</f>
        <v>0</v>
      </c>
      <c r="J5673">
        <f t="shared" si="264"/>
        <v>0</v>
      </c>
      <c r="K5673">
        <f t="shared" si="265"/>
        <v>0</v>
      </c>
      <c r="L5673">
        <f t="shared" si="266"/>
        <v>0</v>
      </c>
    </row>
    <row r="5674" spans="2:12" x14ac:dyDescent="0.35">
      <c r="B5674" s="30">
        <v>41145</v>
      </c>
      <c r="C5674" s="31" t="s">
        <v>59</v>
      </c>
      <c r="D5674" s="32">
        <v>6.0475971930051332E-7</v>
      </c>
      <c r="E5674" s="32">
        <v>0.10251668683899223</v>
      </c>
      <c r="F5674">
        <v>0</v>
      </c>
      <c r="G5674">
        <f>(D5674*Ergebnis!$C$2*Ergebnis!$C$6)</f>
        <v>3.9672237586113671E-3</v>
      </c>
      <c r="H5674">
        <f>Ergebnis!$C$3/1000*Eigenverbrauch!E5674</f>
        <v>0.3075500605169767</v>
      </c>
      <c r="I5674">
        <f>Ergebnis!$C$4/1000*Eigenverbrauch!F5674</f>
        <v>0</v>
      </c>
      <c r="J5674">
        <f t="shared" si="264"/>
        <v>3.3721401948196617E-3</v>
      </c>
      <c r="K5674">
        <f t="shared" si="265"/>
        <v>5.9508356379170532E-4</v>
      </c>
      <c r="L5674">
        <f t="shared" si="266"/>
        <v>0</v>
      </c>
    </row>
    <row r="5675" spans="2:12" x14ac:dyDescent="0.35">
      <c r="B5675" s="30">
        <v>41145</v>
      </c>
      <c r="C5675" s="31" t="s">
        <v>60</v>
      </c>
      <c r="D5675" s="32">
        <v>2.1021973720902625E-5</v>
      </c>
      <c r="E5675" s="32">
        <v>0.11426954118242071</v>
      </c>
      <c r="F5675">
        <v>0</v>
      </c>
      <c r="G5675">
        <f>(D5675*Ergebnis!$C$2*Ergebnis!$C$6)</f>
        <v>0.13790414760912123</v>
      </c>
      <c r="H5675">
        <f>Ergebnis!$C$3/1000*Eigenverbrauch!E5675</f>
        <v>0.3428086235472621</v>
      </c>
      <c r="I5675">
        <f>Ergebnis!$C$4/1000*Eigenverbrauch!F5675</f>
        <v>0</v>
      </c>
      <c r="J5675">
        <f t="shared" si="264"/>
        <v>0.11721852546775305</v>
      </c>
      <c r="K5675">
        <f t="shared" si="265"/>
        <v>2.0685622141368182E-2</v>
      </c>
      <c r="L5675">
        <f t="shared" si="266"/>
        <v>0</v>
      </c>
    </row>
    <row r="5676" spans="2:12" x14ac:dyDescent="0.35">
      <c r="B5676" s="30">
        <v>41145</v>
      </c>
      <c r="C5676" s="31" t="s">
        <v>61</v>
      </c>
      <c r="D5676" s="32">
        <v>8.3167608354240165E-5</v>
      </c>
      <c r="E5676" s="32">
        <v>0.11904257329986075</v>
      </c>
      <c r="F5676">
        <v>0</v>
      </c>
      <c r="G5676">
        <f>(D5676*Ergebnis!$C$2*Ergebnis!$C$6)</f>
        <v>0.5455795108038155</v>
      </c>
      <c r="H5676">
        <f>Ergebnis!$C$3/1000*Eigenverbrauch!E5676</f>
        <v>0.35712771989958225</v>
      </c>
      <c r="I5676">
        <f>Ergebnis!$C$4/1000*Eigenverbrauch!F5676</f>
        <v>0</v>
      </c>
      <c r="J5676">
        <f t="shared" si="264"/>
        <v>0.30355856191464492</v>
      </c>
      <c r="K5676">
        <f t="shared" si="265"/>
        <v>0.24202094888917058</v>
      </c>
      <c r="L5676">
        <f t="shared" si="266"/>
        <v>0</v>
      </c>
    </row>
    <row r="5677" spans="2:12" x14ac:dyDescent="0.35">
      <c r="B5677" s="30">
        <v>41145</v>
      </c>
      <c r="C5677" s="31" t="s">
        <v>62</v>
      </c>
      <c r="D5677" s="32">
        <v>1.3733304408289484E-4</v>
      </c>
      <c r="E5677" s="32">
        <v>0.11603649675528288</v>
      </c>
      <c r="F5677">
        <v>0</v>
      </c>
      <c r="G5677">
        <f>(D5677*Ergebnis!$C$2*Ergebnis!$C$6)</f>
        <v>0.90090476918379014</v>
      </c>
      <c r="H5677">
        <f>Ergebnis!$C$3/1000*Eigenverbrauch!E5677</f>
        <v>0.34810949026584864</v>
      </c>
      <c r="I5677">
        <f>Ergebnis!$C$4/1000*Eigenverbrauch!F5677</f>
        <v>0</v>
      </c>
      <c r="J5677">
        <f t="shared" si="264"/>
        <v>0.29589306672597132</v>
      </c>
      <c r="K5677">
        <f t="shared" si="265"/>
        <v>0.60501170245781877</v>
      </c>
      <c r="L5677">
        <f t="shared" si="266"/>
        <v>0</v>
      </c>
    </row>
    <row r="5678" spans="2:12" x14ac:dyDescent="0.35">
      <c r="B5678" s="30">
        <v>41145</v>
      </c>
      <c r="C5678" s="31" t="s">
        <v>63</v>
      </c>
      <c r="D5678" s="32">
        <v>1.5890718972141966E-4</v>
      </c>
      <c r="E5678" s="32">
        <v>0.11392920322783533</v>
      </c>
      <c r="F5678">
        <v>0</v>
      </c>
      <c r="G5678">
        <f>(D5678*Ergebnis!$C$2*Ergebnis!$C$6)</f>
        <v>1.0424311645725131</v>
      </c>
      <c r="H5678">
        <f>Ergebnis!$C$3/1000*Eigenverbrauch!E5678</f>
        <v>0.34178760968350597</v>
      </c>
      <c r="I5678">
        <f>Ergebnis!$C$4/1000*Eigenverbrauch!F5678</f>
        <v>0</v>
      </c>
      <c r="J5678">
        <f t="shared" si="264"/>
        <v>0.29051946823098007</v>
      </c>
      <c r="K5678">
        <f t="shared" si="265"/>
        <v>0.75191169634153299</v>
      </c>
      <c r="L5678">
        <f t="shared" si="266"/>
        <v>0</v>
      </c>
    </row>
    <row r="5679" spans="2:12" x14ac:dyDescent="0.35">
      <c r="B5679" s="30">
        <v>41145</v>
      </c>
      <c r="C5679" s="31" t="s">
        <v>64</v>
      </c>
      <c r="D5679" s="32">
        <v>1.3365189796541344E-4</v>
      </c>
      <c r="E5679" s="32">
        <v>0.11807007322616038</v>
      </c>
      <c r="F5679">
        <v>0</v>
      </c>
      <c r="G5679">
        <f>(D5679*Ergebnis!$C$2*Ergebnis!$C$6)</f>
        <v>0.87675645065311214</v>
      </c>
      <c r="H5679">
        <f>Ergebnis!$C$3/1000*Eigenverbrauch!E5679</f>
        <v>0.35421021967848115</v>
      </c>
      <c r="I5679">
        <f>Ergebnis!$C$4/1000*Eigenverbrauch!F5679</f>
        <v>0</v>
      </c>
      <c r="J5679">
        <f t="shared" si="264"/>
        <v>0.30107868672670896</v>
      </c>
      <c r="K5679">
        <f t="shared" si="265"/>
        <v>0.57567776392640324</v>
      </c>
      <c r="L5679">
        <f t="shared" si="266"/>
        <v>0</v>
      </c>
    </row>
    <row r="5680" spans="2:12" x14ac:dyDescent="0.35">
      <c r="B5680" s="30">
        <v>41145</v>
      </c>
      <c r="C5680" s="31" t="s">
        <v>65</v>
      </c>
      <c r="D5680" s="32">
        <v>3.1556625092109177E-4</v>
      </c>
      <c r="E5680" s="32">
        <v>0.12375659041111427</v>
      </c>
      <c r="F5680">
        <v>0</v>
      </c>
      <c r="G5680">
        <f>(D5680*Ergebnis!$C$2*Ergebnis!$C$6)</f>
        <v>2.0701146060423619</v>
      </c>
      <c r="H5680">
        <f>Ergebnis!$C$3/1000*Eigenverbrauch!E5680</f>
        <v>0.37126977123334282</v>
      </c>
      <c r="I5680">
        <f>Ergebnis!$C$4/1000*Eigenverbrauch!F5680</f>
        <v>0</v>
      </c>
      <c r="J5680">
        <f t="shared" si="264"/>
        <v>0.3155793055483414</v>
      </c>
      <c r="K5680">
        <f t="shared" si="265"/>
        <v>1.7545353004940205</v>
      </c>
      <c r="L5680">
        <f t="shared" si="266"/>
        <v>0</v>
      </c>
    </row>
    <row r="5681" spans="2:12" x14ac:dyDescent="0.35">
      <c r="B5681" s="30">
        <v>41145</v>
      </c>
      <c r="C5681" s="31" t="s">
        <v>66</v>
      </c>
      <c r="D5681" s="32">
        <v>5.7958330924702463E-4</v>
      </c>
      <c r="E5681" s="32">
        <v>0.12177561738195655</v>
      </c>
      <c r="F5681">
        <v>0</v>
      </c>
      <c r="G5681">
        <f>(D5681*Ergebnis!$C$2*Ergebnis!$C$6)</f>
        <v>3.8020665086604817</v>
      </c>
      <c r="H5681">
        <f>Ergebnis!$C$3/1000*Eigenverbrauch!E5681</f>
        <v>0.36532685214586968</v>
      </c>
      <c r="I5681">
        <f>Ergebnis!$C$4/1000*Eigenverbrauch!F5681</f>
        <v>0</v>
      </c>
      <c r="J5681">
        <f t="shared" si="264"/>
        <v>0.31052782432398923</v>
      </c>
      <c r="K5681">
        <f t="shared" si="265"/>
        <v>3.4915386843364926</v>
      </c>
      <c r="L5681">
        <f t="shared" si="266"/>
        <v>0</v>
      </c>
    </row>
    <row r="5682" spans="2:12" x14ac:dyDescent="0.35">
      <c r="B5682" s="30">
        <v>41145</v>
      </c>
      <c r="C5682" s="31" t="s">
        <v>67</v>
      </c>
      <c r="D5682" s="32">
        <v>6.8924202269671111E-4</v>
      </c>
      <c r="E5682" s="32">
        <v>0.11520360115594024</v>
      </c>
      <c r="F5682">
        <v>0</v>
      </c>
      <c r="G5682">
        <f>(D5682*Ergebnis!$C$2*Ergebnis!$C$6)</f>
        <v>4.5214276688904249</v>
      </c>
      <c r="H5682">
        <f>Ergebnis!$C$3/1000*Eigenverbrauch!E5682</f>
        <v>0.34561080346782069</v>
      </c>
      <c r="I5682">
        <f>Ergebnis!$C$4/1000*Eigenverbrauch!F5682</f>
        <v>0</v>
      </c>
      <c r="J5682">
        <f t="shared" si="264"/>
        <v>0.29376918294764759</v>
      </c>
      <c r="K5682">
        <f t="shared" si="265"/>
        <v>4.2276584859427775</v>
      </c>
      <c r="L5682">
        <f t="shared" si="266"/>
        <v>0</v>
      </c>
    </row>
    <row r="5683" spans="2:12" x14ac:dyDescent="0.35">
      <c r="B5683" s="30">
        <v>41145</v>
      </c>
      <c r="C5683" s="31" t="s">
        <v>68</v>
      </c>
      <c r="D5683" s="32">
        <v>4.2572454848672223E-4</v>
      </c>
      <c r="E5683" s="32">
        <v>0.11057956805588094</v>
      </c>
      <c r="F5683">
        <v>0</v>
      </c>
      <c r="G5683">
        <f>(D5683*Ergebnis!$C$2*Ergebnis!$C$6)</f>
        <v>2.792753038072898</v>
      </c>
      <c r="H5683">
        <f>Ergebnis!$C$3/1000*Eigenverbrauch!E5683</f>
        <v>0.33173870416764284</v>
      </c>
      <c r="I5683">
        <f>Ergebnis!$C$4/1000*Eigenverbrauch!F5683</f>
        <v>0</v>
      </c>
      <c r="J5683">
        <f t="shared" si="264"/>
        <v>0.28197789854249639</v>
      </c>
      <c r="K5683">
        <f t="shared" si="265"/>
        <v>2.5107751395304017</v>
      </c>
      <c r="L5683">
        <f t="shared" si="266"/>
        <v>0</v>
      </c>
    </row>
    <row r="5684" spans="2:12" x14ac:dyDescent="0.35">
      <c r="B5684" s="30">
        <v>41145</v>
      </c>
      <c r="C5684" s="31" t="s">
        <v>69</v>
      </c>
      <c r="D5684" s="32">
        <v>1.14983228369615E-4</v>
      </c>
      <c r="E5684" s="32">
        <v>0.10901168374016587</v>
      </c>
      <c r="F5684">
        <v>0</v>
      </c>
      <c r="G5684">
        <f>(D5684*Ergebnis!$C$2*Ergebnis!$C$6)</f>
        <v>0.75428997810467435</v>
      </c>
      <c r="H5684">
        <f>Ergebnis!$C$3/1000*Eigenverbrauch!E5684</f>
        <v>0.32703505122049759</v>
      </c>
      <c r="I5684">
        <f>Ergebnis!$C$4/1000*Eigenverbrauch!F5684</f>
        <v>0</v>
      </c>
      <c r="J5684">
        <f t="shared" si="264"/>
        <v>0.27797979353742291</v>
      </c>
      <c r="K5684">
        <f t="shared" si="265"/>
        <v>0.47631018456725144</v>
      </c>
      <c r="L5684">
        <f t="shared" si="266"/>
        <v>0</v>
      </c>
    </row>
    <row r="5685" spans="2:12" x14ac:dyDescent="0.35">
      <c r="B5685" s="30">
        <v>41145</v>
      </c>
      <c r="C5685" s="31" t="s">
        <v>70</v>
      </c>
      <c r="D5685" s="32">
        <v>1.031246790911571E-4</v>
      </c>
      <c r="E5685" s="32">
        <v>0.11644647151839617</v>
      </c>
      <c r="F5685">
        <v>0</v>
      </c>
      <c r="G5685">
        <f>(D5685*Ergebnis!$C$2*Ergebnis!$C$6)</f>
        <v>0.67649789483799061</v>
      </c>
      <c r="H5685">
        <f>Ergebnis!$C$3/1000*Eigenverbrauch!E5685</f>
        <v>0.34933941455518852</v>
      </c>
      <c r="I5685">
        <f>Ergebnis!$C$4/1000*Eigenverbrauch!F5685</f>
        <v>0</v>
      </c>
      <c r="J5685">
        <f t="shared" si="264"/>
        <v>0.29693850237191022</v>
      </c>
      <c r="K5685">
        <f t="shared" si="265"/>
        <v>0.37955939246608039</v>
      </c>
      <c r="L5685">
        <f t="shared" si="266"/>
        <v>0</v>
      </c>
    </row>
    <row r="5686" spans="2:12" x14ac:dyDescent="0.35">
      <c r="B5686" s="30">
        <v>41145</v>
      </c>
      <c r="C5686" s="31" t="s">
        <v>71</v>
      </c>
      <c r="D5686" s="32">
        <v>4.3621581492154417E-5</v>
      </c>
      <c r="E5686" s="32">
        <v>0.13281735756405599</v>
      </c>
      <c r="F5686">
        <v>0</v>
      </c>
      <c r="G5686">
        <f>(D5686*Ergebnis!$C$2*Ergebnis!$C$6)</f>
        <v>0.28615757458853297</v>
      </c>
      <c r="H5686">
        <f>Ergebnis!$C$3/1000*Eigenverbrauch!E5686</f>
        <v>0.39845207269216798</v>
      </c>
      <c r="I5686">
        <f>Ergebnis!$C$4/1000*Eigenverbrauch!F5686</f>
        <v>0</v>
      </c>
      <c r="J5686">
        <f t="shared" si="264"/>
        <v>0.24323393840025301</v>
      </c>
      <c r="K5686">
        <f t="shared" si="265"/>
        <v>4.2923636188279962E-2</v>
      </c>
      <c r="L5686">
        <f t="shared" si="266"/>
        <v>0</v>
      </c>
    </row>
    <row r="5687" spans="2:12" x14ac:dyDescent="0.35">
      <c r="B5687" s="30">
        <v>41145</v>
      </c>
      <c r="C5687" s="31" t="s">
        <v>72</v>
      </c>
      <c r="D5687" s="32">
        <v>1.3409889427967904E-6</v>
      </c>
      <c r="E5687" s="32">
        <v>0.13870609611315737</v>
      </c>
      <c r="F5687">
        <v>0</v>
      </c>
      <c r="G5687">
        <f>(D5687*Ergebnis!$C$2*Ergebnis!$C$6)</f>
        <v>8.7968874647469456E-3</v>
      </c>
      <c r="H5687">
        <f>Ergebnis!$C$3/1000*Eigenverbrauch!E5687</f>
        <v>0.41611828833947212</v>
      </c>
      <c r="I5687">
        <f>Ergebnis!$C$4/1000*Eigenverbrauch!F5687</f>
        <v>0</v>
      </c>
      <c r="J5687">
        <f t="shared" si="264"/>
        <v>7.4773543450349037E-3</v>
      </c>
      <c r="K5687">
        <f t="shared" si="265"/>
        <v>1.3195331197120418E-3</v>
      </c>
      <c r="L5687">
        <f t="shared" si="266"/>
        <v>0</v>
      </c>
    </row>
    <row r="5688" spans="2:12" x14ac:dyDescent="0.35">
      <c r="B5688" s="30">
        <v>41145</v>
      </c>
      <c r="C5688" s="31" t="s">
        <v>73</v>
      </c>
      <c r="D5688" s="32">
        <v>0</v>
      </c>
      <c r="E5688" s="32">
        <v>0.14634644350551015</v>
      </c>
      <c r="F5688">
        <v>0</v>
      </c>
      <c r="G5688">
        <f>(D5688*Ergebnis!$C$2*Ergebnis!$C$6)</f>
        <v>0</v>
      </c>
      <c r="H5688">
        <f>Ergebnis!$C$3/1000*Eigenverbrauch!E5688</f>
        <v>0.43903933051653043</v>
      </c>
      <c r="I5688">
        <f>Ergebnis!$C$4/1000*Eigenverbrauch!F5688</f>
        <v>0</v>
      </c>
      <c r="J5688">
        <f t="shared" si="264"/>
        <v>0</v>
      </c>
      <c r="K5688">
        <f t="shared" si="265"/>
        <v>0</v>
      </c>
      <c r="L5688">
        <f t="shared" si="266"/>
        <v>0</v>
      </c>
    </row>
    <row r="5689" spans="2:12" x14ac:dyDescent="0.35">
      <c r="B5689" s="30">
        <v>41145</v>
      </c>
      <c r="C5689" s="31" t="s">
        <v>74</v>
      </c>
      <c r="D5689" s="32">
        <v>0</v>
      </c>
      <c r="E5689" s="32">
        <v>0.14327986092292191</v>
      </c>
      <c r="F5689">
        <v>0</v>
      </c>
      <c r="G5689">
        <f>(D5689*Ergebnis!$C$2*Ergebnis!$C$6)</f>
        <v>0</v>
      </c>
      <c r="H5689">
        <f>Ergebnis!$C$3/1000*Eigenverbrauch!E5689</f>
        <v>0.42983958276876577</v>
      </c>
      <c r="I5689">
        <f>Ergebnis!$C$4/1000*Eigenverbrauch!F5689</f>
        <v>0</v>
      </c>
      <c r="J5689">
        <f t="shared" si="264"/>
        <v>0</v>
      </c>
      <c r="K5689">
        <f t="shared" si="265"/>
        <v>0</v>
      </c>
      <c r="L5689">
        <f t="shared" si="266"/>
        <v>0</v>
      </c>
    </row>
    <row r="5690" spans="2:12" x14ac:dyDescent="0.35">
      <c r="B5690" s="30">
        <v>41145</v>
      </c>
      <c r="C5690" s="31" t="s">
        <v>75</v>
      </c>
      <c r="D5690" s="32">
        <v>0</v>
      </c>
      <c r="E5690" s="32">
        <v>0.12506211812177023</v>
      </c>
      <c r="F5690">
        <v>0</v>
      </c>
      <c r="G5690">
        <f>(D5690*Ergebnis!$C$2*Ergebnis!$C$6)</f>
        <v>0</v>
      </c>
      <c r="H5690">
        <f>Ergebnis!$C$3/1000*Eigenverbrauch!E5690</f>
        <v>0.37518635436531067</v>
      </c>
      <c r="I5690">
        <f>Ergebnis!$C$4/1000*Eigenverbrauch!F5690</f>
        <v>0</v>
      </c>
      <c r="J5690">
        <f t="shared" si="264"/>
        <v>0</v>
      </c>
      <c r="K5690">
        <f t="shared" si="265"/>
        <v>0</v>
      </c>
      <c r="L5690">
        <f t="shared" si="266"/>
        <v>0</v>
      </c>
    </row>
    <row r="5691" spans="2:12" x14ac:dyDescent="0.35">
      <c r="B5691" s="30">
        <v>41145</v>
      </c>
      <c r="C5691" s="31" t="s">
        <v>76</v>
      </c>
      <c r="D5691" s="32">
        <v>0</v>
      </c>
      <c r="E5691" s="32">
        <v>9.8434261738431186E-2</v>
      </c>
      <c r="F5691">
        <v>0</v>
      </c>
      <c r="G5691">
        <f>(D5691*Ergebnis!$C$2*Ergebnis!$C$6)</f>
        <v>0</v>
      </c>
      <c r="H5691">
        <f>Ergebnis!$C$3/1000*Eigenverbrauch!E5691</f>
        <v>0.29530278521529357</v>
      </c>
      <c r="I5691">
        <f>Ergebnis!$C$4/1000*Eigenverbrauch!F5691</f>
        <v>0</v>
      </c>
      <c r="J5691">
        <f t="shared" si="264"/>
        <v>0</v>
      </c>
      <c r="K5691">
        <f t="shared" si="265"/>
        <v>0</v>
      </c>
      <c r="L5691">
        <f t="shared" si="266"/>
        <v>0</v>
      </c>
    </row>
    <row r="5692" spans="2:12" x14ac:dyDescent="0.35">
      <c r="B5692" s="30">
        <v>41146</v>
      </c>
      <c r="C5692" s="31" t="s">
        <v>53</v>
      </c>
      <c r="D5692" s="32">
        <v>0</v>
      </c>
      <c r="E5692" s="32">
        <v>7.7564920069687487E-2</v>
      </c>
      <c r="F5692">
        <v>0</v>
      </c>
      <c r="G5692">
        <f>(D5692*Ergebnis!$C$2*Ergebnis!$C$6)</f>
        <v>0</v>
      </c>
      <c r="H5692">
        <f>Ergebnis!$C$3/1000*Eigenverbrauch!E5692</f>
        <v>0.23269476020906246</v>
      </c>
      <c r="I5692">
        <f>Ergebnis!$C$4/1000*Eigenverbrauch!F5692</f>
        <v>0</v>
      </c>
      <c r="J5692">
        <f t="shared" si="264"/>
        <v>0</v>
      </c>
      <c r="K5692">
        <f t="shared" si="265"/>
        <v>0</v>
      </c>
      <c r="L5692">
        <f t="shared" si="266"/>
        <v>0</v>
      </c>
    </row>
    <row r="5693" spans="2:12" x14ac:dyDescent="0.35">
      <c r="B5693" s="30">
        <v>41146</v>
      </c>
      <c r="C5693" s="31" t="s">
        <v>54</v>
      </c>
      <c r="D5693" s="32">
        <v>0</v>
      </c>
      <c r="E5693" s="32">
        <v>7.0652547562002788E-2</v>
      </c>
      <c r="F5693">
        <v>0</v>
      </c>
      <c r="G5693">
        <f>(D5693*Ergebnis!$C$2*Ergebnis!$C$6)</f>
        <v>0</v>
      </c>
      <c r="H5693">
        <f>Ergebnis!$C$3/1000*Eigenverbrauch!E5693</f>
        <v>0.21195764268600836</v>
      </c>
      <c r="I5693">
        <f>Ergebnis!$C$4/1000*Eigenverbrauch!F5693</f>
        <v>0</v>
      </c>
      <c r="J5693">
        <f t="shared" si="264"/>
        <v>0</v>
      </c>
      <c r="K5693">
        <f t="shared" si="265"/>
        <v>0</v>
      </c>
      <c r="L5693">
        <f t="shared" si="266"/>
        <v>0</v>
      </c>
    </row>
    <row r="5694" spans="2:12" x14ac:dyDescent="0.35">
      <c r="B5694" s="30">
        <v>41146</v>
      </c>
      <c r="C5694" s="31" t="s">
        <v>55</v>
      </c>
      <c r="D5694" s="32">
        <v>0</v>
      </c>
      <c r="E5694" s="32">
        <v>6.8412342905065524E-2</v>
      </c>
      <c r="F5694">
        <v>0</v>
      </c>
      <c r="G5694">
        <f>(D5694*Ergebnis!$C$2*Ergebnis!$C$6)</f>
        <v>0</v>
      </c>
      <c r="H5694">
        <f>Ergebnis!$C$3/1000*Eigenverbrauch!E5694</f>
        <v>0.20523702871519656</v>
      </c>
      <c r="I5694">
        <f>Ergebnis!$C$4/1000*Eigenverbrauch!F5694</f>
        <v>0</v>
      </c>
      <c r="J5694">
        <f t="shared" si="264"/>
        <v>0</v>
      </c>
      <c r="K5694">
        <f t="shared" si="265"/>
        <v>0</v>
      </c>
      <c r="L5694">
        <f t="shared" si="266"/>
        <v>0</v>
      </c>
    </row>
    <row r="5695" spans="2:12" x14ac:dyDescent="0.35">
      <c r="B5695" s="30">
        <v>41146</v>
      </c>
      <c r="C5695" s="31" t="s">
        <v>56</v>
      </c>
      <c r="D5695" s="32">
        <v>0</v>
      </c>
      <c r="E5695" s="32">
        <v>6.8349441089423632E-2</v>
      </c>
      <c r="F5695">
        <v>0</v>
      </c>
      <c r="G5695">
        <f>(D5695*Ergebnis!$C$2*Ergebnis!$C$6)</f>
        <v>0</v>
      </c>
      <c r="H5695">
        <f>Ergebnis!$C$3/1000*Eigenverbrauch!E5695</f>
        <v>0.20504832326827088</v>
      </c>
      <c r="I5695">
        <f>Ergebnis!$C$4/1000*Eigenverbrauch!F5695</f>
        <v>0</v>
      </c>
      <c r="J5695">
        <f t="shared" si="264"/>
        <v>0</v>
      </c>
      <c r="K5695">
        <f t="shared" si="265"/>
        <v>0</v>
      </c>
      <c r="L5695">
        <f t="shared" si="266"/>
        <v>0</v>
      </c>
    </row>
    <row r="5696" spans="2:12" x14ac:dyDescent="0.35">
      <c r="B5696" s="30">
        <v>41146</v>
      </c>
      <c r="C5696" s="31" t="s">
        <v>57</v>
      </c>
      <c r="D5696" s="32">
        <v>0</v>
      </c>
      <c r="E5696" s="32">
        <v>7.0883291415507518E-2</v>
      </c>
      <c r="F5696">
        <v>0</v>
      </c>
      <c r="G5696">
        <f>(D5696*Ergebnis!$C$2*Ergebnis!$C$6)</f>
        <v>0</v>
      </c>
      <c r="H5696">
        <f>Ergebnis!$C$3/1000*Eigenverbrauch!E5696</f>
        <v>0.21264987424652254</v>
      </c>
      <c r="I5696">
        <f>Ergebnis!$C$4/1000*Eigenverbrauch!F5696</f>
        <v>0</v>
      </c>
      <c r="J5696">
        <f t="shared" si="264"/>
        <v>0</v>
      </c>
      <c r="K5696">
        <f t="shared" si="265"/>
        <v>0</v>
      </c>
      <c r="L5696">
        <f t="shared" si="266"/>
        <v>0</v>
      </c>
    </row>
    <row r="5697" spans="2:12" x14ac:dyDescent="0.35">
      <c r="B5697" s="30">
        <v>41146</v>
      </c>
      <c r="C5697" s="31" t="s">
        <v>58</v>
      </c>
      <c r="D5697" s="32">
        <v>0</v>
      </c>
      <c r="E5697" s="32">
        <v>8.1205294495551472E-2</v>
      </c>
      <c r="F5697">
        <v>0</v>
      </c>
      <c r="G5697">
        <f>(D5697*Ergebnis!$C$2*Ergebnis!$C$6)</f>
        <v>0</v>
      </c>
      <c r="H5697">
        <f>Ergebnis!$C$3/1000*Eigenverbrauch!E5697</f>
        <v>0.24361588348665442</v>
      </c>
      <c r="I5697">
        <f>Ergebnis!$C$4/1000*Eigenverbrauch!F5697</f>
        <v>0</v>
      </c>
      <c r="J5697">
        <f t="shared" si="264"/>
        <v>0</v>
      </c>
      <c r="K5697">
        <f t="shared" si="265"/>
        <v>0</v>
      </c>
      <c r="L5697">
        <f t="shared" si="266"/>
        <v>0</v>
      </c>
    </row>
    <row r="5698" spans="2:12" x14ac:dyDescent="0.35">
      <c r="B5698" s="30">
        <v>41146</v>
      </c>
      <c r="C5698" s="31" t="s">
        <v>59</v>
      </c>
      <c r="D5698" s="32">
        <v>0</v>
      </c>
      <c r="E5698" s="32">
        <v>0.10125774464089202</v>
      </c>
      <c r="F5698">
        <v>0</v>
      </c>
      <c r="G5698">
        <f>(D5698*Ergebnis!$C$2*Ergebnis!$C$6)</f>
        <v>0</v>
      </c>
      <c r="H5698">
        <f>Ergebnis!$C$3/1000*Eigenverbrauch!E5698</f>
        <v>0.30377323392267608</v>
      </c>
      <c r="I5698">
        <f>Ergebnis!$C$4/1000*Eigenverbrauch!F5698</f>
        <v>0</v>
      </c>
      <c r="J5698">
        <f t="shared" si="264"/>
        <v>0</v>
      </c>
      <c r="K5698">
        <f t="shared" si="265"/>
        <v>0</v>
      </c>
      <c r="L5698">
        <f t="shared" si="266"/>
        <v>0</v>
      </c>
    </row>
    <row r="5699" spans="2:12" x14ac:dyDescent="0.35">
      <c r="B5699" s="30">
        <v>41146</v>
      </c>
      <c r="C5699" s="31" t="s">
        <v>60</v>
      </c>
      <c r="D5699" s="32">
        <v>1.2055753534751538E-5</v>
      </c>
      <c r="E5699" s="32">
        <v>0.12850016427160893</v>
      </c>
      <c r="F5699">
        <v>0</v>
      </c>
      <c r="G5699">
        <f>(D5699*Ergebnis!$C$2*Ergebnis!$C$6)</f>
        <v>7.9085743187970084E-2</v>
      </c>
      <c r="H5699">
        <f>Ergebnis!$C$3/1000*Eigenverbrauch!E5699</f>
        <v>0.38550049281482679</v>
      </c>
      <c r="I5699">
        <f>Ergebnis!$C$4/1000*Eigenverbrauch!F5699</f>
        <v>0</v>
      </c>
      <c r="J5699">
        <f t="shared" si="264"/>
        <v>6.7222881709774571E-2</v>
      </c>
      <c r="K5699">
        <f t="shared" si="265"/>
        <v>1.1862861478195513E-2</v>
      </c>
      <c r="L5699">
        <f t="shared" si="266"/>
        <v>0</v>
      </c>
    </row>
    <row r="5700" spans="2:12" x14ac:dyDescent="0.35">
      <c r="B5700" s="30">
        <v>41146</v>
      </c>
      <c r="C5700" s="31" t="s">
        <v>61</v>
      </c>
      <c r="D5700" s="32">
        <v>3.3011992503556283E-5</v>
      </c>
      <c r="E5700" s="32">
        <v>0.15019825881052862</v>
      </c>
      <c r="F5700">
        <v>0</v>
      </c>
      <c r="G5700">
        <f>(D5700*Ergebnis!$C$2*Ergebnis!$C$6)</f>
        <v>0.21655867082332922</v>
      </c>
      <c r="H5700">
        <f>Ergebnis!$C$3/1000*Eigenverbrauch!E5700</f>
        <v>0.45059477643158585</v>
      </c>
      <c r="I5700">
        <f>Ergebnis!$C$4/1000*Eigenverbrauch!F5700</f>
        <v>0</v>
      </c>
      <c r="J5700">
        <f t="shared" si="264"/>
        <v>0.18407487019982982</v>
      </c>
      <c r="K5700">
        <f t="shared" si="265"/>
        <v>3.2483800623499398E-2</v>
      </c>
      <c r="L5700">
        <f t="shared" si="266"/>
        <v>0</v>
      </c>
    </row>
    <row r="5701" spans="2:12" x14ac:dyDescent="0.35">
      <c r="B5701" s="30">
        <v>41146</v>
      </c>
      <c r="C5701" s="31" t="s">
        <v>62</v>
      </c>
      <c r="D5701" s="32">
        <v>3.3602290577395264E-4</v>
      </c>
      <c r="E5701" s="32">
        <v>0.16633985575145921</v>
      </c>
      <c r="F5701">
        <v>0</v>
      </c>
      <c r="G5701">
        <f>(D5701*Ergebnis!$C$2*Ergebnis!$C$6)</f>
        <v>2.2043102618771293</v>
      </c>
      <c r="H5701">
        <f>Ergebnis!$C$3/1000*Eigenverbrauch!E5701</f>
        <v>0.49901956725437763</v>
      </c>
      <c r="I5701">
        <f>Ergebnis!$C$4/1000*Eigenverbrauch!F5701</f>
        <v>0</v>
      </c>
      <c r="J5701">
        <f t="shared" ref="J5701:J5764" si="267">MIN(G5701,H5701)*0.85</f>
        <v>0.42416663216622097</v>
      </c>
      <c r="K5701">
        <f t="shared" ref="K5701:K5764" si="268">G5701-J5701</f>
        <v>1.7801436297109083</v>
      </c>
      <c r="L5701">
        <f t="shared" ref="L5701:L5764" si="269">MIN(I5701,K5701)*0.9</f>
        <v>0</v>
      </c>
    </row>
    <row r="5702" spans="2:12" x14ac:dyDescent="0.35">
      <c r="B5702" s="30">
        <v>41146</v>
      </c>
      <c r="C5702" s="31" t="s">
        <v>63</v>
      </c>
      <c r="D5702" s="32">
        <v>4.425000572221017E-4</v>
      </c>
      <c r="E5702" s="32">
        <v>0.17003139414484497</v>
      </c>
      <c r="F5702">
        <v>0</v>
      </c>
      <c r="G5702">
        <f>(D5702*Ergebnis!$C$2*Ergebnis!$C$6)</f>
        <v>2.9028003753769873</v>
      </c>
      <c r="H5702">
        <f>Ergebnis!$C$3/1000*Eigenverbrauch!E5702</f>
        <v>0.51009418243453486</v>
      </c>
      <c r="I5702">
        <f>Ergebnis!$C$4/1000*Eigenverbrauch!F5702</f>
        <v>0</v>
      </c>
      <c r="J5702">
        <f t="shared" si="267"/>
        <v>0.4335800550693546</v>
      </c>
      <c r="K5702">
        <f t="shared" si="268"/>
        <v>2.4692203203076328</v>
      </c>
      <c r="L5702">
        <f t="shared" si="269"/>
        <v>0</v>
      </c>
    </row>
    <row r="5703" spans="2:12" x14ac:dyDescent="0.35">
      <c r="B5703" s="30">
        <v>41146</v>
      </c>
      <c r="C5703" s="31" t="s">
        <v>64</v>
      </c>
      <c r="D5703" s="32">
        <v>7.18388811776912E-4</v>
      </c>
      <c r="E5703" s="32">
        <v>0.16766427755048188</v>
      </c>
      <c r="F5703">
        <v>0</v>
      </c>
      <c r="G5703">
        <f>(D5703*Ergebnis!$C$2*Ergebnis!$C$6)</f>
        <v>4.7126306052565425</v>
      </c>
      <c r="H5703">
        <f>Ergebnis!$C$3/1000*Eigenverbrauch!E5703</f>
        <v>0.50299283265144568</v>
      </c>
      <c r="I5703">
        <f>Ergebnis!$C$4/1000*Eigenverbrauch!F5703</f>
        <v>0</v>
      </c>
      <c r="J5703">
        <f t="shared" si="267"/>
        <v>0.4275439077537288</v>
      </c>
      <c r="K5703">
        <f t="shared" si="268"/>
        <v>4.2850866975028135</v>
      </c>
      <c r="L5703">
        <f t="shared" si="269"/>
        <v>0</v>
      </c>
    </row>
    <row r="5704" spans="2:12" x14ac:dyDescent="0.35">
      <c r="B5704" s="30">
        <v>41146</v>
      </c>
      <c r="C5704" s="31" t="s">
        <v>65</v>
      </c>
      <c r="D5704" s="32">
        <v>8.1237636032646351E-4</v>
      </c>
      <c r="E5704" s="32">
        <v>0.16149893910692956</v>
      </c>
      <c r="F5704">
        <v>0</v>
      </c>
      <c r="G5704">
        <f>(D5704*Ergebnis!$C$2*Ergebnis!$C$6)</f>
        <v>5.3291889237416008</v>
      </c>
      <c r="H5704">
        <f>Ergebnis!$C$3/1000*Eigenverbrauch!E5704</f>
        <v>0.48449681732078864</v>
      </c>
      <c r="I5704">
        <f>Ergebnis!$C$4/1000*Eigenverbrauch!F5704</f>
        <v>0</v>
      </c>
      <c r="J5704">
        <f t="shared" si="267"/>
        <v>0.41182229472267035</v>
      </c>
      <c r="K5704">
        <f t="shared" si="268"/>
        <v>4.9173666290189306</v>
      </c>
      <c r="L5704">
        <f t="shared" si="269"/>
        <v>0</v>
      </c>
    </row>
    <row r="5705" spans="2:12" x14ac:dyDescent="0.35">
      <c r="B5705" s="30">
        <v>41146</v>
      </c>
      <c r="C5705" s="31" t="s">
        <v>66</v>
      </c>
      <c r="D5705" s="32">
        <v>7.9682351798010466E-4</v>
      </c>
      <c r="E5705" s="32">
        <v>0.14963383554198595</v>
      </c>
      <c r="F5705">
        <v>0</v>
      </c>
      <c r="G5705">
        <f>(D5705*Ergebnis!$C$2*Ergebnis!$C$6)</f>
        <v>5.2271622779494864</v>
      </c>
      <c r="H5705">
        <f>Ergebnis!$C$3/1000*Eigenverbrauch!E5705</f>
        <v>0.44890150662595785</v>
      </c>
      <c r="I5705">
        <f>Ergebnis!$C$4/1000*Eigenverbrauch!F5705</f>
        <v>0</v>
      </c>
      <c r="J5705">
        <f t="shared" si="267"/>
        <v>0.38156628063206416</v>
      </c>
      <c r="K5705">
        <f t="shared" si="268"/>
        <v>4.8455959973174219</v>
      </c>
      <c r="L5705">
        <f t="shared" si="269"/>
        <v>0</v>
      </c>
    </row>
    <row r="5706" spans="2:12" x14ac:dyDescent="0.35">
      <c r="B5706" s="30">
        <v>41146</v>
      </c>
      <c r="C5706" s="31" t="s">
        <v>67</v>
      </c>
      <c r="D5706" s="32">
        <v>7.2632956983033608E-4</v>
      </c>
      <c r="E5706" s="32">
        <v>0.13789085310488594</v>
      </c>
      <c r="F5706">
        <v>0</v>
      </c>
      <c r="G5706">
        <f>(D5706*Ergebnis!$C$2*Ergebnis!$C$6)</f>
        <v>4.7647219780870049</v>
      </c>
      <c r="H5706">
        <f>Ergebnis!$C$3/1000*Eigenverbrauch!E5706</f>
        <v>0.41367255931465785</v>
      </c>
      <c r="I5706">
        <f>Ergebnis!$C$4/1000*Eigenverbrauch!F5706</f>
        <v>0</v>
      </c>
      <c r="J5706">
        <f t="shared" si="267"/>
        <v>0.35162167541745915</v>
      </c>
      <c r="K5706">
        <f t="shared" si="268"/>
        <v>4.4131003026695454</v>
      </c>
      <c r="L5706">
        <f t="shared" si="269"/>
        <v>0</v>
      </c>
    </row>
    <row r="5707" spans="2:12" x14ac:dyDescent="0.35">
      <c r="B5707" s="30">
        <v>41146</v>
      </c>
      <c r="C5707" s="31" t="s">
        <v>68</v>
      </c>
      <c r="D5707" s="32">
        <v>5.9576720521352313E-4</v>
      </c>
      <c r="E5707" s="32">
        <v>0.12808346261394712</v>
      </c>
      <c r="F5707">
        <v>0</v>
      </c>
      <c r="G5707">
        <f>(D5707*Ergebnis!$C$2*Ergebnis!$C$6)</f>
        <v>3.9082328662007115</v>
      </c>
      <c r="H5707">
        <f>Ergebnis!$C$3/1000*Eigenverbrauch!E5707</f>
        <v>0.3842503878418414</v>
      </c>
      <c r="I5707">
        <f>Ergebnis!$C$4/1000*Eigenverbrauch!F5707</f>
        <v>0</v>
      </c>
      <c r="J5707">
        <f t="shared" si="267"/>
        <v>0.32661282966556521</v>
      </c>
      <c r="K5707">
        <f t="shared" si="268"/>
        <v>3.5816200365351465</v>
      </c>
      <c r="L5707">
        <f t="shared" si="269"/>
        <v>0</v>
      </c>
    </row>
    <row r="5708" spans="2:12" x14ac:dyDescent="0.35">
      <c r="B5708" s="30">
        <v>41146</v>
      </c>
      <c r="C5708" s="31" t="s">
        <v>69</v>
      </c>
      <c r="D5708" s="32">
        <v>4.5647526551811137E-4</v>
      </c>
      <c r="E5708" s="32">
        <v>0.126932124524646</v>
      </c>
      <c r="F5708">
        <v>0</v>
      </c>
      <c r="G5708">
        <f>(D5708*Ergebnis!$C$2*Ergebnis!$C$6)</f>
        <v>2.9944777417988107</v>
      </c>
      <c r="H5708">
        <f>Ergebnis!$C$3/1000*Eigenverbrauch!E5708</f>
        <v>0.38079637357393803</v>
      </c>
      <c r="I5708">
        <f>Ergebnis!$C$4/1000*Eigenverbrauch!F5708</f>
        <v>0</v>
      </c>
      <c r="J5708">
        <f t="shared" si="267"/>
        <v>0.32367691753784733</v>
      </c>
      <c r="K5708">
        <f t="shared" si="268"/>
        <v>2.6708008242609633</v>
      </c>
      <c r="L5708">
        <f t="shared" si="269"/>
        <v>0</v>
      </c>
    </row>
    <row r="5709" spans="2:12" x14ac:dyDescent="0.35">
      <c r="B5709" s="30">
        <v>41146</v>
      </c>
      <c r="C5709" s="31" t="s">
        <v>70</v>
      </c>
      <c r="D5709" s="32">
        <v>2.3393683576594207E-4</v>
      </c>
      <c r="E5709" s="32">
        <v>0.13342571243377238</v>
      </c>
      <c r="F5709">
        <v>0</v>
      </c>
      <c r="G5709">
        <f>(D5709*Ergebnis!$C$2*Ergebnis!$C$6)</f>
        <v>1.5346256426245799</v>
      </c>
      <c r="H5709">
        <f>Ergebnis!$C$3/1000*Eigenverbrauch!E5709</f>
        <v>0.40027713730131714</v>
      </c>
      <c r="I5709">
        <f>Ergebnis!$C$4/1000*Eigenverbrauch!F5709</f>
        <v>0</v>
      </c>
      <c r="J5709">
        <f t="shared" si="267"/>
        <v>0.34023556670611954</v>
      </c>
      <c r="K5709">
        <f t="shared" si="268"/>
        <v>1.1943900759184602</v>
      </c>
      <c r="L5709">
        <f t="shared" si="269"/>
        <v>0</v>
      </c>
    </row>
    <row r="5710" spans="2:12" x14ac:dyDescent="0.35">
      <c r="B5710" s="30">
        <v>41146</v>
      </c>
      <c r="C5710" s="31" t="s">
        <v>71</v>
      </c>
      <c r="D5710" s="32">
        <v>6.0305061574596841E-5</v>
      </c>
      <c r="E5710" s="32">
        <v>0.1443263979564032</v>
      </c>
      <c r="F5710">
        <v>0</v>
      </c>
      <c r="G5710">
        <f>(D5710*Ergebnis!$C$2*Ergebnis!$C$6)</f>
        <v>0.39560120392935527</v>
      </c>
      <c r="H5710">
        <f>Ergebnis!$C$3/1000*Eigenverbrauch!E5710</f>
        <v>0.43297919386920958</v>
      </c>
      <c r="I5710">
        <f>Ergebnis!$C$4/1000*Eigenverbrauch!F5710</f>
        <v>0</v>
      </c>
      <c r="J5710">
        <f t="shared" si="267"/>
        <v>0.33626102333995195</v>
      </c>
      <c r="K5710">
        <f t="shared" si="268"/>
        <v>5.9340180589403324E-2</v>
      </c>
      <c r="L5710">
        <f t="shared" si="269"/>
        <v>0</v>
      </c>
    </row>
    <row r="5711" spans="2:12" x14ac:dyDescent="0.35">
      <c r="B5711" s="30">
        <v>41146</v>
      </c>
      <c r="C5711" s="31" t="s">
        <v>72</v>
      </c>
      <c r="D5711" s="32">
        <v>1.8734404347896339E-5</v>
      </c>
      <c r="E5711" s="32">
        <v>0.14272460866360853</v>
      </c>
      <c r="F5711">
        <v>0</v>
      </c>
      <c r="G5711">
        <f>(D5711*Ergebnis!$C$2*Ergebnis!$C$6)</f>
        <v>0.12289769252219998</v>
      </c>
      <c r="H5711">
        <f>Ergebnis!$C$3/1000*Eigenverbrauch!E5711</f>
        <v>0.4281738259908256</v>
      </c>
      <c r="I5711">
        <f>Ergebnis!$C$4/1000*Eigenverbrauch!F5711</f>
        <v>0</v>
      </c>
      <c r="J5711">
        <f t="shared" si="267"/>
        <v>0.10446303864386998</v>
      </c>
      <c r="K5711">
        <f t="shared" si="268"/>
        <v>1.8434653878330001E-2</v>
      </c>
      <c r="L5711">
        <f t="shared" si="269"/>
        <v>0</v>
      </c>
    </row>
    <row r="5712" spans="2:12" x14ac:dyDescent="0.35">
      <c r="B5712" s="30">
        <v>41146</v>
      </c>
      <c r="C5712" s="31" t="s">
        <v>73</v>
      </c>
      <c r="D5712" s="32">
        <v>5.3902496720263144E-7</v>
      </c>
      <c r="E5712" s="32">
        <v>0.13364461471295067</v>
      </c>
      <c r="F5712">
        <v>0</v>
      </c>
      <c r="G5712">
        <f>(D5712*Ergebnis!$C$2*Ergebnis!$C$6)</f>
        <v>3.5360037848492622E-3</v>
      </c>
      <c r="H5712">
        <f>Ergebnis!$C$3/1000*Eigenverbrauch!E5712</f>
        <v>0.40093384413885202</v>
      </c>
      <c r="I5712">
        <f>Ergebnis!$C$4/1000*Eigenverbrauch!F5712</f>
        <v>0</v>
      </c>
      <c r="J5712">
        <f t="shared" si="267"/>
        <v>3.0056032171218729E-3</v>
      </c>
      <c r="K5712">
        <f t="shared" si="268"/>
        <v>5.3040056772738929E-4</v>
      </c>
      <c r="L5712">
        <f t="shared" si="269"/>
        <v>0</v>
      </c>
    </row>
    <row r="5713" spans="2:12" x14ac:dyDescent="0.35">
      <c r="B5713" s="30">
        <v>41146</v>
      </c>
      <c r="C5713" s="31" t="s">
        <v>74</v>
      </c>
      <c r="D5713" s="32">
        <v>0</v>
      </c>
      <c r="E5713" s="32">
        <v>0.12537716212470457</v>
      </c>
      <c r="F5713">
        <v>0</v>
      </c>
      <c r="G5713">
        <f>(D5713*Ergebnis!$C$2*Ergebnis!$C$6)</f>
        <v>0</v>
      </c>
      <c r="H5713">
        <f>Ergebnis!$C$3/1000*Eigenverbrauch!E5713</f>
        <v>0.3761314863741137</v>
      </c>
      <c r="I5713">
        <f>Ergebnis!$C$4/1000*Eigenverbrauch!F5713</f>
        <v>0</v>
      </c>
      <c r="J5713">
        <f t="shared" si="267"/>
        <v>0</v>
      </c>
      <c r="K5713">
        <f t="shared" si="268"/>
        <v>0</v>
      </c>
      <c r="L5713">
        <f t="shared" si="269"/>
        <v>0</v>
      </c>
    </row>
    <row r="5714" spans="2:12" x14ac:dyDescent="0.35">
      <c r="B5714" s="30">
        <v>41146</v>
      </c>
      <c r="C5714" s="31" t="s">
        <v>75</v>
      </c>
      <c r="D5714" s="32">
        <v>0</v>
      </c>
      <c r="E5714" s="32">
        <v>0.11774798266313997</v>
      </c>
      <c r="F5714">
        <v>0</v>
      </c>
      <c r="G5714">
        <f>(D5714*Ergebnis!$C$2*Ergebnis!$C$6)</f>
        <v>0</v>
      </c>
      <c r="H5714">
        <f>Ergebnis!$C$3/1000*Eigenverbrauch!E5714</f>
        <v>0.35324394798941994</v>
      </c>
      <c r="I5714">
        <f>Ergebnis!$C$4/1000*Eigenverbrauch!F5714</f>
        <v>0</v>
      </c>
      <c r="J5714">
        <f t="shared" si="267"/>
        <v>0</v>
      </c>
      <c r="K5714">
        <f t="shared" si="268"/>
        <v>0</v>
      </c>
      <c r="L5714">
        <f t="shared" si="269"/>
        <v>0</v>
      </c>
    </row>
    <row r="5715" spans="2:12" x14ac:dyDescent="0.35">
      <c r="B5715" s="30">
        <v>41146</v>
      </c>
      <c r="C5715" s="31" t="s">
        <v>76</v>
      </c>
      <c r="D5715" s="32">
        <v>0</v>
      </c>
      <c r="E5715" s="32">
        <v>0.10868939553862848</v>
      </c>
      <c r="F5715">
        <v>0</v>
      </c>
      <c r="G5715">
        <f>(D5715*Ergebnis!$C$2*Ergebnis!$C$6)</f>
        <v>0</v>
      </c>
      <c r="H5715">
        <f>Ergebnis!$C$3/1000*Eigenverbrauch!E5715</f>
        <v>0.32606818661588544</v>
      </c>
      <c r="I5715">
        <f>Ergebnis!$C$4/1000*Eigenverbrauch!F5715</f>
        <v>0</v>
      </c>
      <c r="J5715">
        <f t="shared" si="267"/>
        <v>0</v>
      </c>
      <c r="K5715">
        <f t="shared" si="268"/>
        <v>0</v>
      </c>
      <c r="L5715">
        <f t="shared" si="269"/>
        <v>0</v>
      </c>
    </row>
    <row r="5716" spans="2:12" x14ac:dyDescent="0.35">
      <c r="B5716" s="30">
        <v>41147</v>
      </c>
      <c r="C5716" s="31" t="s">
        <v>53</v>
      </c>
      <c r="D5716" s="32">
        <v>0</v>
      </c>
      <c r="E5716" s="32">
        <v>9.7092449349927751E-2</v>
      </c>
      <c r="F5716">
        <v>0</v>
      </c>
      <c r="G5716">
        <f>(D5716*Ergebnis!$C$2*Ergebnis!$C$6)</f>
        <v>0</v>
      </c>
      <c r="H5716">
        <f>Ergebnis!$C$3/1000*Eigenverbrauch!E5716</f>
        <v>0.29127734804978322</v>
      </c>
      <c r="I5716">
        <f>Ergebnis!$C$4/1000*Eigenverbrauch!F5716</f>
        <v>0</v>
      </c>
      <c r="J5716">
        <f t="shared" si="267"/>
        <v>0</v>
      </c>
      <c r="K5716">
        <f t="shared" si="268"/>
        <v>0</v>
      </c>
      <c r="L5716">
        <f t="shared" si="269"/>
        <v>0</v>
      </c>
    </row>
    <row r="5717" spans="2:12" x14ac:dyDescent="0.35">
      <c r="B5717" s="30">
        <v>41147</v>
      </c>
      <c r="C5717" s="31" t="s">
        <v>54</v>
      </c>
      <c r="D5717" s="32">
        <v>0</v>
      </c>
      <c r="E5717" s="32">
        <v>8.7272812063187169E-2</v>
      </c>
      <c r="F5717">
        <v>0</v>
      </c>
      <c r="G5717">
        <f>(D5717*Ergebnis!$C$2*Ergebnis!$C$6)</f>
        <v>0</v>
      </c>
      <c r="H5717">
        <f>Ergebnis!$C$3/1000*Eigenverbrauch!E5717</f>
        <v>0.26181843618956152</v>
      </c>
      <c r="I5717">
        <f>Ergebnis!$C$4/1000*Eigenverbrauch!F5717</f>
        <v>0</v>
      </c>
      <c r="J5717">
        <f t="shared" si="267"/>
        <v>0</v>
      </c>
      <c r="K5717">
        <f t="shared" si="268"/>
        <v>0</v>
      </c>
      <c r="L5717">
        <f t="shared" si="269"/>
        <v>0</v>
      </c>
    </row>
    <row r="5718" spans="2:12" x14ac:dyDescent="0.35">
      <c r="B5718" s="30">
        <v>41147</v>
      </c>
      <c r="C5718" s="31" t="s">
        <v>55</v>
      </c>
      <c r="D5718" s="32">
        <v>0</v>
      </c>
      <c r="E5718" s="32">
        <v>7.9739848459693841E-2</v>
      </c>
      <c r="F5718">
        <v>0</v>
      </c>
      <c r="G5718">
        <f>(D5718*Ergebnis!$C$2*Ergebnis!$C$6)</f>
        <v>0</v>
      </c>
      <c r="H5718">
        <f>Ergebnis!$C$3/1000*Eigenverbrauch!E5718</f>
        <v>0.23921954537908152</v>
      </c>
      <c r="I5718">
        <f>Ergebnis!$C$4/1000*Eigenverbrauch!F5718</f>
        <v>0</v>
      </c>
      <c r="J5718">
        <f t="shared" si="267"/>
        <v>0</v>
      </c>
      <c r="K5718">
        <f t="shared" si="268"/>
        <v>0</v>
      </c>
      <c r="L5718">
        <f t="shared" si="269"/>
        <v>0</v>
      </c>
    </row>
    <row r="5719" spans="2:12" x14ac:dyDescent="0.35">
      <c r="B5719" s="30">
        <v>41147</v>
      </c>
      <c r="C5719" s="31" t="s">
        <v>56</v>
      </c>
      <c r="D5719" s="32">
        <v>0</v>
      </c>
      <c r="E5719" s="32">
        <v>7.5079937393861124E-2</v>
      </c>
      <c r="F5719">
        <v>0</v>
      </c>
      <c r="G5719">
        <f>(D5719*Ergebnis!$C$2*Ergebnis!$C$6)</f>
        <v>0</v>
      </c>
      <c r="H5719">
        <f>Ergebnis!$C$3/1000*Eigenverbrauch!E5719</f>
        <v>0.22523981218158337</v>
      </c>
      <c r="I5719">
        <f>Ergebnis!$C$4/1000*Eigenverbrauch!F5719</f>
        <v>0</v>
      </c>
      <c r="J5719">
        <f t="shared" si="267"/>
        <v>0</v>
      </c>
      <c r="K5719">
        <f t="shared" si="268"/>
        <v>0</v>
      </c>
      <c r="L5719">
        <f t="shared" si="269"/>
        <v>0</v>
      </c>
    </row>
    <row r="5720" spans="2:12" x14ac:dyDescent="0.35">
      <c r="B5720" s="30">
        <v>41147</v>
      </c>
      <c r="C5720" s="31" t="s">
        <v>57</v>
      </c>
      <c r="D5720" s="32">
        <v>0</v>
      </c>
      <c r="E5720" s="32">
        <v>7.5508994240145733E-2</v>
      </c>
      <c r="F5720">
        <v>0</v>
      </c>
      <c r="G5720">
        <f>(D5720*Ergebnis!$C$2*Ergebnis!$C$6)</f>
        <v>0</v>
      </c>
      <c r="H5720">
        <f>Ergebnis!$C$3/1000*Eigenverbrauch!E5720</f>
        <v>0.2265269827204372</v>
      </c>
      <c r="I5720">
        <f>Ergebnis!$C$4/1000*Eigenverbrauch!F5720</f>
        <v>0</v>
      </c>
      <c r="J5720">
        <f t="shared" si="267"/>
        <v>0</v>
      </c>
      <c r="K5720">
        <f t="shared" si="268"/>
        <v>0</v>
      </c>
      <c r="L5720">
        <f t="shared" si="269"/>
        <v>0</v>
      </c>
    </row>
    <row r="5721" spans="2:12" x14ac:dyDescent="0.35">
      <c r="B5721" s="30">
        <v>41147</v>
      </c>
      <c r="C5721" s="31" t="s">
        <v>58</v>
      </c>
      <c r="D5721" s="32">
        <v>0</v>
      </c>
      <c r="E5721" s="32">
        <v>8.1259885327604559E-2</v>
      </c>
      <c r="F5721">
        <v>0</v>
      </c>
      <c r="G5721">
        <f>(D5721*Ergebnis!$C$2*Ergebnis!$C$6)</f>
        <v>0</v>
      </c>
      <c r="H5721">
        <f>Ergebnis!$C$3/1000*Eigenverbrauch!E5721</f>
        <v>0.24377965598281368</v>
      </c>
      <c r="I5721">
        <f>Ergebnis!$C$4/1000*Eigenverbrauch!F5721</f>
        <v>0</v>
      </c>
      <c r="J5721">
        <f t="shared" si="267"/>
        <v>0</v>
      </c>
      <c r="K5721">
        <f t="shared" si="268"/>
        <v>0</v>
      </c>
      <c r="L5721">
        <f t="shared" si="269"/>
        <v>0</v>
      </c>
    </row>
    <row r="5722" spans="2:12" x14ac:dyDescent="0.35">
      <c r="B5722" s="30">
        <v>41147</v>
      </c>
      <c r="C5722" s="31" t="s">
        <v>59</v>
      </c>
      <c r="D5722" s="32">
        <v>7.6252312433542984E-7</v>
      </c>
      <c r="E5722" s="32">
        <v>9.2279392033793414E-2</v>
      </c>
      <c r="F5722">
        <v>0</v>
      </c>
      <c r="G5722">
        <f>(D5722*Ergebnis!$C$2*Ergebnis!$C$6)</f>
        <v>5.0021516956404201E-3</v>
      </c>
      <c r="H5722">
        <f>Ergebnis!$C$3/1000*Eigenverbrauch!E5722</f>
        <v>0.27683817610138023</v>
      </c>
      <c r="I5722">
        <f>Ergebnis!$C$4/1000*Eigenverbrauch!F5722</f>
        <v>0</v>
      </c>
      <c r="J5722">
        <f t="shared" si="267"/>
        <v>4.2518289412943567E-3</v>
      </c>
      <c r="K5722">
        <f t="shared" si="268"/>
        <v>7.5032275434606336E-4</v>
      </c>
      <c r="L5722">
        <f t="shared" si="269"/>
        <v>0</v>
      </c>
    </row>
    <row r="5723" spans="2:12" x14ac:dyDescent="0.35">
      <c r="B5723" s="30">
        <v>41147</v>
      </c>
      <c r="C5723" s="31" t="s">
        <v>60</v>
      </c>
      <c r="D5723" s="32">
        <v>1.3554505882583244E-5</v>
      </c>
      <c r="E5723" s="32">
        <v>0.10556785164458865</v>
      </c>
      <c r="F5723">
        <v>0</v>
      </c>
      <c r="G5723">
        <f>(D5723*Ergebnis!$C$2*Ergebnis!$C$6)</f>
        <v>8.8917558589746079E-2</v>
      </c>
      <c r="H5723">
        <f>Ergebnis!$C$3/1000*Eigenverbrauch!E5723</f>
        <v>0.31670355493376595</v>
      </c>
      <c r="I5723">
        <f>Ergebnis!$C$4/1000*Eigenverbrauch!F5723</f>
        <v>0</v>
      </c>
      <c r="J5723">
        <f t="shared" si="267"/>
        <v>7.5579924801284171E-2</v>
      </c>
      <c r="K5723">
        <f t="shared" si="268"/>
        <v>1.3337633788461908E-2</v>
      </c>
      <c r="L5723">
        <f t="shared" si="269"/>
        <v>0</v>
      </c>
    </row>
    <row r="5724" spans="2:12" x14ac:dyDescent="0.35">
      <c r="B5724" s="30">
        <v>41147</v>
      </c>
      <c r="C5724" s="31" t="s">
        <v>61</v>
      </c>
      <c r="D5724" s="32">
        <v>1.0553057101793958E-4</v>
      </c>
      <c r="E5724" s="32">
        <v>0.13100555937430827</v>
      </c>
      <c r="F5724">
        <v>0</v>
      </c>
      <c r="G5724">
        <f>(D5724*Ergebnis!$C$2*Ergebnis!$C$6)</f>
        <v>0.69228054587768373</v>
      </c>
      <c r="H5724">
        <f>Ergebnis!$C$3/1000*Eigenverbrauch!E5724</f>
        <v>0.39301667812292485</v>
      </c>
      <c r="I5724">
        <f>Ergebnis!$C$4/1000*Eigenverbrauch!F5724</f>
        <v>0</v>
      </c>
      <c r="J5724">
        <f t="shared" si="267"/>
        <v>0.3340641764044861</v>
      </c>
      <c r="K5724">
        <f t="shared" si="268"/>
        <v>0.35821636947319763</v>
      </c>
      <c r="L5724">
        <f t="shared" si="269"/>
        <v>0</v>
      </c>
    </row>
    <row r="5725" spans="2:12" x14ac:dyDescent="0.35">
      <c r="B5725" s="30">
        <v>41147</v>
      </c>
      <c r="C5725" s="31" t="s">
        <v>62</v>
      </c>
      <c r="D5725" s="32">
        <v>3.4271470353751702E-4</v>
      </c>
      <c r="E5725" s="32">
        <v>0.15356056707555055</v>
      </c>
      <c r="F5725">
        <v>0</v>
      </c>
      <c r="G5725">
        <f>(D5725*Ergebnis!$C$2*Ergebnis!$C$6)</f>
        <v>2.2482084552061115</v>
      </c>
      <c r="H5725">
        <f>Ergebnis!$C$3/1000*Eigenverbrauch!E5725</f>
        <v>0.46068170122665164</v>
      </c>
      <c r="I5725">
        <f>Ergebnis!$C$4/1000*Eigenverbrauch!F5725</f>
        <v>0</v>
      </c>
      <c r="J5725">
        <f t="shared" si="267"/>
        <v>0.39157944604265388</v>
      </c>
      <c r="K5725">
        <f t="shared" si="268"/>
        <v>1.8566290091634576</v>
      </c>
      <c r="L5725">
        <f t="shared" si="269"/>
        <v>0</v>
      </c>
    </row>
    <row r="5726" spans="2:12" x14ac:dyDescent="0.35">
      <c r="B5726" s="30">
        <v>41147</v>
      </c>
      <c r="C5726" s="31" t="s">
        <v>63</v>
      </c>
      <c r="D5726" s="32">
        <v>5.4904294342234862E-4</v>
      </c>
      <c r="E5726" s="32">
        <v>0.16291517374186384</v>
      </c>
      <c r="F5726">
        <v>0</v>
      </c>
      <c r="G5726">
        <f>(D5726*Ergebnis!$C$2*Ergebnis!$C$6)</f>
        <v>3.6017217088506071</v>
      </c>
      <c r="H5726">
        <f>Ergebnis!$C$3/1000*Eigenverbrauch!E5726</f>
        <v>0.48874552122559156</v>
      </c>
      <c r="I5726">
        <f>Ergebnis!$C$4/1000*Eigenverbrauch!F5726</f>
        <v>0</v>
      </c>
      <c r="J5726">
        <f t="shared" si="267"/>
        <v>0.41543369304175282</v>
      </c>
      <c r="K5726">
        <f t="shared" si="268"/>
        <v>3.186288015808854</v>
      </c>
      <c r="L5726">
        <f t="shared" si="269"/>
        <v>0</v>
      </c>
    </row>
    <row r="5727" spans="2:12" x14ac:dyDescent="0.35">
      <c r="B5727" s="30">
        <v>41147</v>
      </c>
      <c r="C5727" s="31" t="s">
        <v>64</v>
      </c>
      <c r="D5727" s="32">
        <v>7.2171499023306474E-4</v>
      </c>
      <c r="E5727" s="32">
        <v>0.16997288384792136</v>
      </c>
      <c r="F5727">
        <v>0</v>
      </c>
      <c r="G5727">
        <f>(D5727*Ergebnis!$C$2*Ergebnis!$C$6)</f>
        <v>4.734450335928905</v>
      </c>
      <c r="H5727">
        <f>Ergebnis!$C$3/1000*Eigenverbrauch!E5727</f>
        <v>0.50991865154376415</v>
      </c>
      <c r="I5727">
        <f>Ergebnis!$C$4/1000*Eigenverbrauch!F5727</f>
        <v>0</v>
      </c>
      <c r="J5727">
        <f t="shared" si="267"/>
        <v>0.43343085381219953</v>
      </c>
      <c r="K5727">
        <f t="shared" si="268"/>
        <v>4.3010194821167058</v>
      </c>
      <c r="L5727">
        <f t="shared" si="269"/>
        <v>0</v>
      </c>
    </row>
    <row r="5728" spans="2:12" x14ac:dyDescent="0.35">
      <c r="B5728" s="30">
        <v>41147</v>
      </c>
      <c r="C5728" s="31" t="s">
        <v>65</v>
      </c>
      <c r="D5728" s="32">
        <v>7.681631660654281E-4</v>
      </c>
      <c r="E5728" s="32">
        <v>0.16503726677228589</v>
      </c>
      <c r="F5728">
        <v>0</v>
      </c>
      <c r="G5728">
        <f>(D5728*Ergebnis!$C$2*Ergebnis!$C$6)</f>
        <v>5.0391503693892084</v>
      </c>
      <c r="H5728">
        <f>Ergebnis!$C$3/1000*Eigenverbrauch!E5728</f>
        <v>0.49511180031685764</v>
      </c>
      <c r="I5728">
        <f>Ergebnis!$C$4/1000*Eigenverbrauch!F5728</f>
        <v>0</v>
      </c>
      <c r="J5728">
        <f t="shared" si="267"/>
        <v>0.42084503026932901</v>
      </c>
      <c r="K5728">
        <f t="shared" si="268"/>
        <v>4.6183053391198792</v>
      </c>
      <c r="L5728">
        <f t="shared" si="269"/>
        <v>0</v>
      </c>
    </row>
    <row r="5729" spans="2:12" x14ac:dyDescent="0.35">
      <c r="B5729" s="30">
        <v>41147</v>
      </c>
      <c r="C5729" s="31" t="s">
        <v>66</v>
      </c>
      <c r="D5729" s="32">
        <v>7.5305732003333491E-4</v>
      </c>
      <c r="E5729" s="32">
        <v>0.15109305961684916</v>
      </c>
      <c r="F5729">
        <v>0</v>
      </c>
      <c r="G5729">
        <f>(D5729*Ergebnis!$C$2*Ergebnis!$C$6)</f>
        <v>4.9400560194186767</v>
      </c>
      <c r="H5729">
        <f>Ergebnis!$C$3/1000*Eigenverbrauch!E5729</f>
        <v>0.45327917885054747</v>
      </c>
      <c r="I5729">
        <f>Ergebnis!$C$4/1000*Eigenverbrauch!F5729</f>
        <v>0</v>
      </c>
      <c r="J5729">
        <f t="shared" si="267"/>
        <v>0.38528730202296535</v>
      </c>
      <c r="K5729">
        <f t="shared" si="268"/>
        <v>4.554768717395711</v>
      </c>
      <c r="L5729">
        <f t="shared" si="269"/>
        <v>0</v>
      </c>
    </row>
    <row r="5730" spans="2:12" x14ac:dyDescent="0.35">
      <c r="B5730" s="30">
        <v>41147</v>
      </c>
      <c r="C5730" s="31" t="s">
        <v>67</v>
      </c>
      <c r="D5730" s="32">
        <v>6.9050412993699052E-4</v>
      </c>
      <c r="E5730" s="32">
        <v>0.13841927007539973</v>
      </c>
      <c r="F5730">
        <v>0</v>
      </c>
      <c r="G5730">
        <f>(D5730*Ergebnis!$C$2*Ergebnis!$C$6)</f>
        <v>4.5297070923866576</v>
      </c>
      <c r="H5730">
        <f>Ergebnis!$C$3/1000*Eigenverbrauch!E5730</f>
        <v>0.41525781022619918</v>
      </c>
      <c r="I5730">
        <f>Ergebnis!$C$4/1000*Eigenverbrauch!F5730</f>
        <v>0</v>
      </c>
      <c r="J5730">
        <f t="shared" si="267"/>
        <v>0.35296913869226931</v>
      </c>
      <c r="K5730">
        <f t="shared" si="268"/>
        <v>4.1767379536943885</v>
      </c>
      <c r="L5730">
        <f t="shared" si="269"/>
        <v>0</v>
      </c>
    </row>
    <row r="5731" spans="2:12" x14ac:dyDescent="0.35">
      <c r="B5731" s="30">
        <v>41147</v>
      </c>
      <c r="C5731" s="31" t="s">
        <v>68</v>
      </c>
      <c r="D5731" s="32">
        <v>5.5280297124234753E-4</v>
      </c>
      <c r="E5731" s="32">
        <v>0.12907708868717968</v>
      </c>
      <c r="F5731">
        <v>0</v>
      </c>
      <c r="G5731">
        <f>(D5731*Ergebnis!$C$2*Ergebnis!$C$6)</f>
        <v>3.6263874913497998</v>
      </c>
      <c r="H5731">
        <f>Ergebnis!$C$3/1000*Eigenverbrauch!E5731</f>
        <v>0.38723126606153901</v>
      </c>
      <c r="I5731">
        <f>Ergebnis!$C$4/1000*Eigenverbrauch!F5731</f>
        <v>0</v>
      </c>
      <c r="J5731">
        <f t="shared" si="267"/>
        <v>0.32914657615230813</v>
      </c>
      <c r="K5731">
        <f t="shared" si="268"/>
        <v>3.2972409151974915</v>
      </c>
      <c r="L5731">
        <f t="shared" si="269"/>
        <v>0</v>
      </c>
    </row>
    <row r="5732" spans="2:12" x14ac:dyDescent="0.35">
      <c r="B5732" s="30">
        <v>41147</v>
      </c>
      <c r="C5732" s="31" t="s">
        <v>69</v>
      </c>
      <c r="D5732" s="32">
        <v>4.3517720583839768E-4</v>
      </c>
      <c r="E5732" s="32">
        <v>0.13055834013506398</v>
      </c>
      <c r="F5732">
        <v>0</v>
      </c>
      <c r="G5732">
        <f>(D5732*Ergebnis!$C$2*Ergebnis!$C$6)</f>
        <v>2.8547624702998888</v>
      </c>
      <c r="H5732">
        <f>Ergebnis!$C$3/1000*Eigenverbrauch!E5732</f>
        <v>0.39167502040519198</v>
      </c>
      <c r="I5732">
        <f>Ergebnis!$C$4/1000*Eigenverbrauch!F5732</f>
        <v>0</v>
      </c>
      <c r="J5732">
        <f t="shared" si="267"/>
        <v>0.33292376734441315</v>
      </c>
      <c r="K5732">
        <f t="shared" si="268"/>
        <v>2.5218387029554759</v>
      </c>
      <c r="L5732">
        <f t="shared" si="269"/>
        <v>0</v>
      </c>
    </row>
    <row r="5733" spans="2:12" x14ac:dyDescent="0.35">
      <c r="B5733" s="30">
        <v>41147</v>
      </c>
      <c r="C5733" s="31" t="s">
        <v>70</v>
      </c>
      <c r="D5733" s="32">
        <v>2.2222290294209951E-4</v>
      </c>
      <c r="E5733" s="32">
        <v>0.13591821734678641</v>
      </c>
      <c r="F5733">
        <v>0</v>
      </c>
      <c r="G5733">
        <f>(D5733*Ergebnis!$C$2*Ergebnis!$C$6)</f>
        <v>1.4577822433001728</v>
      </c>
      <c r="H5733">
        <f>Ergebnis!$C$3/1000*Eigenverbrauch!E5733</f>
        <v>0.40775465204035921</v>
      </c>
      <c r="I5733">
        <f>Ergebnis!$C$4/1000*Eigenverbrauch!F5733</f>
        <v>0</v>
      </c>
      <c r="J5733">
        <f t="shared" si="267"/>
        <v>0.34659145423430532</v>
      </c>
      <c r="K5733">
        <f t="shared" si="268"/>
        <v>1.1111907890658674</v>
      </c>
      <c r="L5733">
        <f t="shared" si="269"/>
        <v>0</v>
      </c>
    </row>
    <row r="5734" spans="2:12" x14ac:dyDescent="0.35">
      <c r="B5734" s="30">
        <v>41147</v>
      </c>
      <c r="C5734" s="31" t="s">
        <v>71</v>
      </c>
      <c r="D5734" s="32">
        <v>5.0799816421243123E-5</v>
      </c>
      <c r="E5734" s="32">
        <v>0.14416028337851433</v>
      </c>
      <c r="F5734">
        <v>0</v>
      </c>
      <c r="G5734">
        <f>(D5734*Ergebnis!$C$2*Ergebnis!$C$6)</f>
        <v>0.33324679572335492</v>
      </c>
      <c r="H5734">
        <f>Ergebnis!$C$3/1000*Eigenverbrauch!E5734</f>
        <v>0.43248085013554299</v>
      </c>
      <c r="I5734">
        <f>Ergebnis!$C$4/1000*Eigenverbrauch!F5734</f>
        <v>0</v>
      </c>
      <c r="J5734">
        <f t="shared" si="267"/>
        <v>0.28325977636485167</v>
      </c>
      <c r="K5734">
        <f t="shared" si="268"/>
        <v>4.9987019358503249E-2</v>
      </c>
      <c r="L5734">
        <f t="shared" si="269"/>
        <v>0</v>
      </c>
    </row>
    <row r="5735" spans="2:12" x14ac:dyDescent="0.35">
      <c r="B5735" s="30">
        <v>41147</v>
      </c>
      <c r="C5735" s="31" t="s">
        <v>72</v>
      </c>
      <c r="D5735" s="32">
        <v>1.556598929677843E-5</v>
      </c>
      <c r="E5735" s="32">
        <v>0.15149044386106639</v>
      </c>
      <c r="F5735">
        <v>0</v>
      </c>
      <c r="G5735">
        <f>(D5735*Ergebnis!$C$2*Ergebnis!$C$6)</f>
        <v>0.1021128897868665</v>
      </c>
      <c r="H5735">
        <f>Ergebnis!$C$3/1000*Eigenverbrauch!E5735</f>
        <v>0.45447133158319919</v>
      </c>
      <c r="I5735">
        <f>Ergebnis!$C$4/1000*Eigenverbrauch!F5735</f>
        <v>0</v>
      </c>
      <c r="J5735">
        <f t="shared" si="267"/>
        <v>8.679595631883652E-2</v>
      </c>
      <c r="K5735">
        <f t="shared" si="268"/>
        <v>1.5316933468029981E-2</v>
      </c>
      <c r="L5735">
        <f t="shared" si="269"/>
        <v>0</v>
      </c>
    </row>
    <row r="5736" spans="2:12" x14ac:dyDescent="0.35">
      <c r="B5736" s="30">
        <v>41147</v>
      </c>
      <c r="C5736" s="31" t="s">
        <v>73</v>
      </c>
      <c r="D5736" s="32">
        <v>2.7608595881110391E-7</v>
      </c>
      <c r="E5736" s="32">
        <v>0.15672141495655403</v>
      </c>
      <c r="F5736">
        <v>0</v>
      </c>
      <c r="G5736">
        <f>(D5736*Ergebnis!$C$2*Ergebnis!$C$6)</f>
        <v>1.8111238898008417E-3</v>
      </c>
      <c r="H5736">
        <f>Ergebnis!$C$3/1000*Eigenverbrauch!E5736</f>
        <v>0.47016424486966213</v>
      </c>
      <c r="I5736">
        <f>Ergebnis!$C$4/1000*Eigenverbrauch!F5736</f>
        <v>0</v>
      </c>
      <c r="J5736">
        <f t="shared" si="267"/>
        <v>1.5394553063307155E-3</v>
      </c>
      <c r="K5736">
        <f t="shared" si="268"/>
        <v>2.7166858347012625E-4</v>
      </c>
      <c r="L5736">
        <f t="shared" si="269"/>
        <v>0</v>
      </c>
    </row>
    <row r="5737" spans="2:12" x14ac:dyDescent="0.35">
      <c r="B5737" s="30">
        <v>41147</v>
      </c>
      <c r="C5737" s="31" t="s">
        <v>74</v>
      </c>
      <c r="D5737" s="32">
        <v>0</v>
      </c>
      <c r="E5737" s="32">
        <v>0.14367130176385812</v>
      </c>
      <c r="F5737">
        <v>0</v>
      </c>
      <c r="G5737">
        <f>(D5737*Ergebnis!$C$2*Ergebnis!$C$6)</f>
        <v>0</v>
      </c>
      <c r="H5737">
        <f>Ergebnis!$C$3/1000*Eigenverbrauch!E5737</f>
        <v>0.43101390529157435</v>
      </c>
      <c r="I5737">
        <f>Ergebnis!$C$4/1000*Eigenverbrauch!F5737</f>
        <v>0</v>
      </c>
      <c r="J5737">
        <f t="shared" si="267"/>
        <v>0</v>
      </c>
      <c r="K5737">
        <f t="shared" si="268"/>
        <v>0</v>
      </c>
      <c r="L5737">
        <f t="shared" si="269"/>
        <v>0</v>
      </c>
    </row>
    <row r="5738" spans="2:12" x14ac:dyDescent="0.35">
      <c r="B5738" s="30">
        <v>41147</v>
      </c>
      <c r="C5738" s="31" t="s">
        <v>75</v>
      </c>
      <c r="D5738" s="32">
        <v>0</v>
      </c>
      <c r="E5738" s="32">
        <v>0.12176451253663798</v>
      </c>
      <c r="F5738">
        <v>0</v>
      </c>
      <c r="G5738">
        <f>(D5738*Ergebnis!$C$2*Ergebnis!$C$6)</f>
        <v>0</v>
      </c>
      <c r="H5738">
        <f>Ergebnis!$C$3/1000*Eigenverbrauch!E5738</f>
        <v>0.3652935376099139</v>
      </c>
      <c r="I5738">
        <f>Ergebnis!$C$4/1000*Eigenverbrauch!F5738</f>
        <v>0</v>
      </c>
      <c r="J5738">
        <f t="shared" si="267"/>
        <v>0</v>
      </c>
      <c r="K5738">
        <f t="shared" si="268"/>
        <v>0</v>
      </c>
      <c r="L5738">
        <f t="shared" si="269"/>
        <v>0</v>
      </c>
    </row>
    <row r="5739" spans="2:12" x14ac:dyDescent="0.35">
      <c r="B5739" s="30">
        <v>41147</v>
      </c>
      <c r="C5739" s="31" t="s">
        <v>76</v>
      </c>
      <c r="D5739" s="32">
        <v>0</v>
      </c>
      <c r="E5739" s="32">
        <v>9.8597192383851409E-2</v>
      </c>
      <c r="F5739">
        <v>0</v>
      </c>
      <c r="G5739">
        <f>(D5739*Ergebnis!$C$2*Ergebnis!$C$6)</f>
        <v>0</v>
      </c>
      <c r="H5739">
        <f>Ergebnis!$C$3/1000*Eigenverbrauch!E5739</f>
        <v>0.29579157715155424</v>
      </c>
      <c r="I5739">
        <f>Ergebnis!$C$4/1000*Eigenverbrauch!F5739</f>
        <v>0</v>
      </c>
      <c r="J5739">
        <f t="shared" si="267"/>
        <v>0</v>
      </c>
      <c r="K5739">
        <f t="shared" si="268"/>
        <v>0</v>
      </c>
      <c r="L5739">
        <f t="shared" si="269"/>
        <v>0</v>
      </c>
    </row>
    <row r="5740" spans="2:12" x14ac:dyDescent="0.35">
      <c r="B5740" s="30">
        <v>41148</v>
      </c>
      <c r="C5740" s="31" t="s">
        <v>53</v>
      </c>
      <c r="D5740" s="32">
        <v>0</v>
      </c>
      <c r="E5740" s="32">
        <v>7.9927681825913893E-2</v>
      </c>
      <c r="F5740">
        <v>0</v>
      </c>
      <c r="G5740">
        <f>(D5740*Ergebnis!$C$2*Ergebnis!$C$6)</f>
        <v>0</v>
      </c>
      <c r="H5740">
        <f>Ergebnis!$C$3/1000*Eigenverbrauch!E5740</f>
        <v>0.23978304547774168</v>
      </c>
      <c r="I5740">
        <f>Ergebnis!$C$4/1000*Eigenverbrauch!F5740</f>
        <v>0</v>
      </c>
      <c r="J5740">
        <f t="shared" si="267"/>
        <v>0</v>
      </c>
      <c r="K5740">
        <f t="shared" si="268"/>
        <v>0</v>
      </c>
      <c r="L5740">
        <f t="shared" si="269"/>
        <v>0</v>
      </c>
    </row>
    <row r="5741" spans="2:12" x14ac:dyDescent="0.35">
      <c r="B5741" s="30">
        <v>41148</v>
      </c>
      <c r="C5741" s="31" t="s">
        <v>54</v>
      </c>
      <c r="D5741" s="32">
        <v>0</v>
      </c>
      <c r="E5741" s="32">
        <v>6.9220163308359409E-2</v>
      </c>
      <c r="F5741">
        <v>0</v>
      </c>
      <c r="G5741">
        <f>(D5741*Ergebnis!$C$2*Ergebnis!$C$6)</f>
        <v>0</v>
      </c>
      <c r="H5741">
        <f>Ergebnis!$C$3/1000*Eigenverbrauch!E5741</f>
        <v>0.20766048992507824</v>
      </c>
      <c r="I5741">
        <f>Ergebnis!$C$4/1000*Eigenverbrauch!F5741</f>
        <v>0</v>
      </c>
      <c r="J5741">
        <f t="shared" si="267"/>
        <v>0</v>
      </c>
      <c r="K5741">
        <f t="shared" si="268"/>
        <v>0</v>
      </c>
      <c r="L5741">
        <f t="shared" si="269"/>
        <v>0</v>
      </c>
    </row>
    <row r="5742" spans="2:12" x14ac:dyDescent="0.35">
      <c r="B5742" s="30">
        <v>41148</v>
      </c>
      <c r="C5742" s="31" t="s">
        <v>55</v>
      </c>
      <c r="D5742" s="32">
        <v>0</v>
      </c>
      <c r="E5742" s="32">
        <v>6.5537877174100201E-2</v>
      </c>
      <c r="F5742">
        <v>0</v>
      </c>
      <c r="G5742">
        <f>(D5742*Ergebnis!$C$2*Ergebnis!$C$6)</f>
        <v>0</v>
      </c>
      <c r="H5742">
        <f>Ergebnis!$C$3/1000*Eigenverbrauch!E5742</f>
        <v>0.1966136315223006</v>
      </c>
      <c r="I5742">
        <f>Ergebnis!$C$4/1000*Eigenverbrauch!F5742</f>
        <v>0</v>
      </c>
      <c r="J5742">
        <f t="shared" si="267"/>
        <v>0</v>
      </c>
      <c r="K5742">
        <f t="shared" si="268"/>
        <v>0</v>
      </c>
      <c r="L5742">
        <f t="shared" si="269"/>
        <v>0</v>
      </c>
    </row>
    <row r="5743" spans="2:12" x14ac:dyDescent="0.35">
      <c r="B5743" s="30">
        <v>41148</v>
      </c>
      <c r="C5743" s="31" t="s">
        <v>56</v>
      </c>
      <c r="D5743" s="32">
        <v>0</v>
      </c>
      <c r="E5743" s="32">
        <v>6.5494202510669716E-2</v>
      </c>
      <c r="F5743">
        <v>0</v>
      </c>
      <c r="G5743">
        <f>(D5743*Ergebnis!$C$2*Ergebnis!$C$6)</f>
        <v>0</v>
      </c>
      <c r="H5743">
        <f>Ergebnis!$C$3/1000*Eigenverbrauch!E5743</f>
        <v>0.19648260753200913</v>
      </c>
      <c r="I5743">
        <f>Ergebnis!$C$4/1000*Eigenverbrauch!F5743</f>
        <v>0</v>
      </c>
      <c r="J5743">
        <f t="shared" si="267"/>
        <v>0</v>
      </c>
      <c r="K5743">
        <f t="shared" si="268"/>
        <v>0</v>
      </c>
      <c r="L5743">
        <f t="shared" si="269"/>
        <v>0</v>
      </c>
    </row>
    <row r="5744" spans="2:12" x14ac:dyDescent="0.35">
      <c r="B5744" s="30">
        <v>41148</v>
      </c>
      <c r="C5744" s="31" t="s">
        <v>57</v>
      </c>
      <c r="D5744" s="32">
        <v>0</v>
      </c>
      <c r="E5744" s="32">
        <v>7.1075121591043566E-2</v>
      </c>
      <c r="F5744">
        <v>0</v>
      </c>
      <c r="G5744">
        <f>(D5744*Ergebnis!$C$2*Ergebnis!$C$6)</f>
        <v>0</v>
      </c>
      <c r="H5744">
        <f>Ergebnis!$C$3/1000*Eigenverbrauch!E5744</f>
        <v>0.2132253647731307</v>
      </c>
      <c r="I5744">
        <f>Ergebnis!$C$4/1000*Eigenverbrauch!F5744</f>
        <v>0</v>
      </c>
      <c r="J5744">
        <f t="shared" si="267"/>
        <v>0</v>
      </c>
      <c r="K5744">
        <f t="shared" si="268"/>
        <v>0</v>
      </c>
      <c r="L5744">
        <f t="shared" si="269"/>
        <v>0</v>
      </c>
    </row>
    <row r="5745" spans="2:12" x14ac:dyDescent="0.35">
      <c r="B5745" s="30">
        <v>41148</v>
      </c>
      <c r="C5745" s="31" t="s">
        <v>58</v>
      </c>
      <c r="D5745" s="32">
        <v>0</v>
      </c>
      <c r="E5745" s="32">
        <v>8.332939864235496E-2</v>
      </c>
      <c r="F5745">
        <v>0</v>
      </c>
      <c r="G5745">
        <f>(D5745*Ergebnis!$C$2*Ergebnis!$C$6)</f>
        <v>0</v>
      </c>
      <c r="H5745">
        <f>Ergebnis!$C$3/1000*Eigenverbrauch!E5745</f>
        <v>0.24998819592706489</v>
      </c>
      <c r="I5745">
        <f>Ergebnis!$C$4/1000*Eigenverbrauch!F5745</f>
        <v>0</v>
      </c>
      <c r="J5745">
        <f t="shared" si="267"/>
        <v>0</v>
      </c>
      <c r="K5745">
        <f t="shared" si="268"/>
        <v>0</v>
      </c>
      <c r="L5745">
        <f t="shared" si="269"/>
        <v>0</v>
      </c>
    </row>
    <row r="5746" spans="2:12" x14ac:dyDescent="0.35">
      <c r="B5746" s="30">
        <v>41148</v>
      </c>
      <c r="C5746" s="31" t="s">
        <v>59</v>
      </c>
      <c r="D5746" s="32">
        <v>8.8084567811161723E-7</v>
      </c>
      <c r="E5746" s="32">
        <v>0.10251668683899223</v>
      </c>
      <c r="F5746">
        <v>0</v>
      </c>
      <c r="G5746">
        <f>(D5746*Ergebnis!$C$2*Ergebnis!$C$6)</f>
        <v>5.778347648412209E-3</v>
      </c>
      <c r="H5746">
        <f>Ergebnis!$C$3/1000*Eigenverbrauch!E5746</f>
        <v>0.3075500605169767</v>
      </c>
      <c r="I5746">
        <f>Ergebnis!$C$4/1000*Eigenverbrauch!F5746</f>
        <v>0</v>
      </c>
      <c r="J5746">
        <f t="shared" si="267"/>
        <v>4.9115955011503776E-3</v>
      </c>
      <c r="K5746">
        <f t="shared" si="268"/>
        <v>8.6675214726183135E-4</v>
      </c>
      <c r="L5746">
        <f t="shared" si="269"/>
        <v>0</v>
      </c>
    </row>
    <row r="5747" spans="2:12" x14ac:dyDescent="0.35">
      <c r="B5747" s="30">
        <v>41148</v>
      </c>
      <c r="C5747" s="31" t="s">
        <v>60</v>
      </c>
      <c r="D5747" s="32">
        <v>1.7787823917686837E-5</v>
      </c>
      <c r="E5747" s="32">
        <v>0.11426954118242071</v>
      </c>
      <c r="F5747">
        <v>0</v>
      </c>
      <c r="G5747">
        <f>(D5747*Ergebnis!$C$2*Ergebnis!$C$6)</f>
        <v>0.11668812490002566</v>
      </c>
      <c r="H5747">
        <f>Ergebnis!$C$3/1000*Eigenverbrauch!E5747</f>
        <v>0.3428086235472621</v>
      </c>
      <c r="I5747">
        <f>Ergebnis!$C$4/1000*Eigenverbrauch!F5747</f>
        <v>0</v>
      </c>
      <c r="J5747">
        <f t="shared" si="267"/>
        <v>9.9184906165021805E-2</v>
      </c>
      <c r="K5747">
        <f t="shared" si="268"/>
        <v>1.750321873500385E-2</v>
      </c>
      <c r="L5747">
        <f t="shared" si="269"/>
        <v>0</v>
      </c>
    </row>
    <row r="5748" spans="2:12" x14ac:dyDescent="0.35">
      <c r="B5748" s="30">
        <v>41148</v>
      </c>
      <c r="C5748" s="31" t="s">
        <v>61</v>
      </c>
      <c r="D5748" s="32">
        <v>9.0766545696755312E-5</v>
      </c>
      <c r="E5748" s="32">
        <v>0.11904257329986075</v>
      </c>
      <c r="F5748">
        <v>0</v>
      </c>
      <c r="G5748">
        <f>(D5748*Ergebnis!$C$2*Ergebnis!$C$6)</f>
        <v>0.59542853977071486</v>
      </c>
      <c r="H5748">
        <f>Ergebnis!$C$3/1000*Eigenverbrauch!E5748</f>
        <v>0.35712771989958225</v>
      </c>
      <c r="I5748">
        <f>Ergebnis!$C$4/1000*Eigenverbrauch!F5748</f>
        <v>0</v>
      </c>
      <c r="J5748">
        <f t="shared" si="267"/>
        <v>0.30355856191464492</v>
      </c>
      <c r="K5748">
        <f t="shared" si="268"/>
        <v>0.29186997785606994</v>
      </c>
      <c r="L5748">
        <f t="shared" si="269"/>
        <v>0</v>
      </c>
    </row>
    <row r="5749" spans="2:12" x14ac:dyDescent="0.35">
      <c r="B5749" s="30">
        <v>41148</v>
      </c>
      <c r="C5749" s="31" t="s">
        <v>62</v>
      </c>
      <c r="D5749" s="32">
        <v>3.0256391695613076E-4</v>
      </c>
      <c r="E5749" s="32">
        <v>0.11603649675528288</v>
      </c>
      <c r="F5749">
        <v>0</v>
      </c>
      <c r="G5749">
        <f>(D5749*Ergebnis!$C$2*Ergebnis!$C$6)</f>
        <v>1.9848192952322177</v>
      </c>
      <c r="H5749">
        <f>Ergebnis!$C$3/1000*Eigenverbrauch!E5749</f>
        <v>0.34810949026584864</v>
      </c>
      <c r="I5749">
        <f>Ergebnis!$C$4/1000*Eigenverbrauch!F5749</f>
        <v>0</v>
      </c>
      <c r="J5749">
        <f t="shared" si="267"/>
        <v>0.29589306672597132</v>
      </c>
      <c r="K5749">
        <f t="shared" si="268"/>
        <v>1.6889262285062463</v>
      </c>
      <c r="L5749">
        <f t="shared" si="269"/>
        <v>0</v>
      </c>
    </row>
    <row r="5750" spans="2:12" x14ac:dyDescent="0.35">
      <c r="B5750" s="30">
        <v>41148</v>
      </c>
      <c r="C5750" s="31" t="s">
        <v>63</v>
      </c>
      <c r="D5750" s="32">
        <v>5.1233665785089145E-4</v>
      </c>
      <c r="E5750" s="32">
        <v>0.11392920322783533</v>
      </c>
      <c r="F5750">
        <v>0</v>
      </c>
      <c r="G5750">
        <f>(D5750*Ergebnis!$C$2*Ergebnis!$C$6)</f>
        <v>3.360928475501848</v>
      </c>
      <c r="H5750">
        <f>Ergebnis!$C$3/1000*Eigenverbrauch!E5750</f>
        <v>0.34178760968350597</v>
      </c>
      <c r="I5750">
        <f>Ergebnis!$C$4/1000*Eigenverbrauch!F5750</f>
        <v>0</v>
      </c>
      <c r="J5750">
        <f t="shared" si="267"/>
        <v>0.29051946823098007</v>
      </c>
      <c r="K5750">
        <f t="shared" si="268"/>
        <v>3.0704090072708681</v>
      </c>
      <c r="L5750">
        <f t="shared" si="269"/>
        <v>0</v>
      </c>
    </row>
    <row r="5751" spans="2:12" x14ac:dyDescent="0.35">
      <c r="B5751" s="30">
        <v>41148</v>
      </c>
      <c r="C5751" s="31" t="s">
        <v>64</v>
      </c>
      <c r="D5751" s="32">
        <v>7.090544769790128E-4</v>
      </c>
      <c r="E5751" s="32">
        <v>0.11807007322616038</v>
      </c>
      <c r="F5751">
        <v>0</v>
      </c>
      <c r="G5751">
        <f>(D5751*Ergebnis!$C$2*Ergebnis!$C$6)</f>
        <v>4.651397368982324</v>
      </c>
      <c r="H5751">
        <f>Ergebnis!$C$3/1000*Eigenverbrauch!E5751</f>
        <v>0.35421021967848115</v>
      </c>
      <c r="I5751">
        <f>Ergebnis!$C$4/1000*Eigenverbrauch!F5751</f>
        <v>0</v>
      </c>
      <c r="J5751">
        <f t="shared" si="267"/>
        <v>0.30107868672670896</v>
      </c>
      <c r="K5751">
        <f t="shared" si="268"/>
        <v>4.3503186822556152</v>
      </c>
      <c r="L5751">
        <f t="shared" si="269"/>
        <v>0</v>
      </c>
    </row>
    <row r="5752" spans="2:12" x14ac:dyDescent="0.35">
      <c r="B5752" s="30">
        <v>41148</v>
      </c>
      <c r="C5752" s="31" t="s">
        <v>65</v>
      </c>
      <c r="D5752" s="32">
        <v>7.4214535118508648E-4</v>
      </c>
      <c r="E5752" s="32">
        <v>0.12375659041111427</v>
      </c>
      <c r="F5752">
        <v>0</v>
      </c>
      <c r="G5752">
        <f>(D5752*Ergebnis!$C$2*Ergebnis!$C$6)</f>
        <v>4.8684735037741671</v>
      </c>
      <c r="H5752">
        <f>Ergebnis!$C$3/1000*Eigenverbrauch!E5752</f>
        <v>0.37126977123334282</v>
      </c>
      <c r="I5752">
        <f>Ergebnis!$C$4/1000*Eigenverbrauch!F5752</f>
        <v>0</v>
      </c>
      <c r="J5752">
        <f t="shared" si="267"/>
        <v>0.3155793055483414</v>
      </c>
      <c r="K5752">
        <f t="shared" si="268"/>
        <v>4.5528941982258253</v>
      </c>
      <c r="L5752">
        <f t="shared" si="269"/>
        <v>0</v>
      </c>
    </row>
    <row r="5753" spans="2:12" x14ac:dyDescent="0.35">
      <c r="B5753" s="30">
        <v>41148</v>
      </c>
      <c r="C5753" s="31" t="s">
        <v>66</v>
      </c>
      <c r="D5753" s="32">
        <v>7.101193799629984E-4</v>
      </c>
      <c r="E5753" s="32">
        <v>0.12177561738195655</v>
      </c>
      <c r="F5753">
        <v>0</v>
      </c>
      <c r="G5753">
        <f>(D5753*Ergebnis!$C$2*Ergebnis!$C$6)</f>
        <v>4.6583831325572698</v>
      </c>
      <c r="H5753">
        <f>Ergebnis!$C$3/1000*Eigenverbrauch!E5753</f>
        <v>0.36532685214586968</v>
      </c>
      <c r="I5753">
        <f>Ergebnis!$C$4/1000*Eigenverbrauch!F5753</f>
        <v>0</v>
      </c>
      <c r="J5753">
        <f t="shared" si="267"/>
        <v>0.31052782432398923</v>
      </c>
      <c r="K5753">
        <f t="shared" si="268"/>
        <v>4.3478553082332807</v>
      </c>
      <c r="L5753">
        <f t="shared" si="269"/>
        <v>0</v>
      </c>
    </row>
    <row r="5754" spans="2:12" x14ac:dyDescent="0.35">
      <c r="B5754" s="30">
        <v>41148</v>
      </c>
      <c r="C5754" s="31" t="s">
        <v>67</v>
      </c>
      <c r="D5754" s="32">
        <v>6.083882776163164E-4</v>
      </c>
      <c r="E5754" s="32">
        <v>0.11520360115594024</v>
      </c>
      <c r="F5754">
        <v>0</v>
      </c>
      <c r="G5754">
        <f>(D5754*Ergebnis!$C$2*Ergebnis!$C$6)</f>
        <v>3.9910271011630356</v>
      </c>
      <c r="H5754">
        <f>Ergebnis!$C$3/1000*Eigenverbrauch!E5754</f>
        <v>0.34561080346782069</v>
      </c>
      <c r="I5754">
        <f>Ergebnis!$C$4/1000*Eigenverbrauch!F5754</f>
        <v>0</v>
      </c>
      <c r="J5754">
        <f t="shared" si="267"/>
        <v>0.29376918294764759</v>
      </c>
      <c r="K5754">
        <f t="shared" si="268"/>
        <v>3.6972579182153882</v>
      </c>
      <c r="L5754">
        <f t="shared" si="269"/>
        <v>0</v>
      </c>
    </row>
    <row r="5755" spans="2:12" x14ac:dyDescent="0.35">
      <c r="B5755" s="30">
        <v>41148</v>
      </c>
      <c r="C5755" s="31" t="s">
        <v>68</v>
      </c>
      <c r="D5755" s="32">
        <v>5.3053203723158512E-4</v>
      </c>
      <c r="E5755" s="32">
        <v>0.11057956805588094</v>
      </c>
      <c r="F5755">
        <v>0</v>
      </c>
      <c r="G5755">
        <f>(D5755*Ergebnis!$C$2*Ergebnis!$C$6)</f>
        <v>3.4802901642391983</v>
      </c>
      <c r="H5755">
        <f>Ergebnis!$C$3/1000*Eigenverbrauch!E5755</f>
        <v>0.33173870416764284</v>
      </c>
      <c r="I5755">
        <f>Ergebnis!$C$4/1000*Eigenverbrauch!F5755</f>
        <v>0</v>
      </c>
      <c r="J5755">
        <f t="shared" si="267"/>
        <v>0.28197789854249639</v>
      </c>
      <c r="K5755">
        <f t="shared" si="268"/>
        <v>3.198312265696702</v>
      </c>
      <c r="L5755">
        <f t="shared" si="269"/>
        <v>0</v>
      </c>
    </row>
    <row r="5756" spans="2:12" x14ac:dyDescent="0.35">
      <c r="B5756" s="30">
        <v>41148</v>
      </c>
      <c r="C5756" s="31" t="s">
        <v>69</v>
      </c>
      <c r="D5756" s="32">
        <v>3.1390973516822514E-4</v>
      </c>
      <c r="E5756" s="32">
        <v>0.10901168374016587</v>
      </c>
      <c r="F5756">
        <v>0</v>
      </c>
      <c r="G5756">
        <f>(D5756*Ergebnis!$C$2*Ergebnis!$C$6)</f>
        <v>2.0592478627035571</v>
      </c>
      <c r="H5756">
        <f>Ergebnis!$C$3/1000*Eigenverbrauch!E5756</f>
        <v>0.32703505122049759</v>
      </c>
      <c r="I5756">
        <f>Ergebnis!$C$4/1000*Eigenverbrauch!F5756</f>
        <v>0</v>
      </c>
      <c r="J5756">
        <f t="shared" si="267"/>
        <v>0.27797979353742291</v>
      </c>
      <c r="K5756">
        <f t="shared" si="268"/>
        <v>1.7812680691661342</v>
      </c>
      <c r="L5756">
        <f t="shared" si="269"/>
        <v>0</v>
      </c>
    </row>
    <row r="5757" spans="2:12" x14ac:dyDescent="0.35">
      <c r="B5757" s="30">
        <v>41148</v>
      </c>
      <c r="C5757" s="31" t="s">
        <v>70</v>
      </c>
      <c r="D5757" s="32">
        <v>2.1166590175517968E-4</v>
      </c>
      <c r="E5757" s="32">
        <v>0.11644647151839617</v>
      </c>
      <c r="F5757">
        <v>0</v>
      </c>
      <c r="G5757">
        <f>(D5757*Ergebnis!$C$2*Ergebnis!$C$6)</f>
        <v>1.3885283155139787</v>
      </c>
      <c r="H5757">
        <f>Ergebnis!$C$3/1000*Eigenverbrauch!E5757</f>
        <v>0.34933941455518852</v>
      </c>
      <c r="I5757">
        <f>Ergebnis!$C$4/1000*Eigenverbrauch!F5757</f>
        <v>0</v>
      </c>
      <c r="J5757">
        <f t="shared" si="267"/>
        <v>0.29693850237191022</v>
      </c>
      <c r="K5757">
        <f t="shared" si="268"/>
        <v>1.0915898131420685</v>
      </c>
      <c r="L5757">
        <f t="shared" si="269"/>
        <v>0</v>
      </c>
    </row>
    <row r="5758" spans="2:12" x14ac:dyDescent="0.35">
      <c r="B5758" s="30">
        <v>41148</v>
      </c>
      <c r="C5758" s="31" t="s">
        <v>71</v>
      </c>
      <c r="D5758" s="32">
        <v>8.9438703704378087E-5</v>
      </c>
      <c r="E5758" s="32">
        <v>0.13281735756405599</v>
      </c>
      <c r="F5758">
        <v>0</v>
      </c>
      <c r="G5758">
        <f>(D5758*Ergebnis!$C$2*Ergebnis!$C$6)</f>
        <v>0.58671789630072024</v>
      </c>
      <c r="H5758">
        <f>Ergebnis!$C$3/1000*Eigenverbrauch!E5758</f>
        <v>0.39845207269216798</v>
      </c>
      <c r="I5758">
        <f>Ergebnis!$C$4/1000*Eigenverbrauch!F5758</f>
        <v>0</v>
      </c>
      <c r="J5758">
        <f t="shared" si="267"/>
        <v>0.33868426178834277</v>
      </c>
      <c r="K5758">
        <f t="shared" si="268"/>
        <v>0.24803363451237748</v>
      </c>
      <c r="L5758">
        <f t="shared" si="269"/>
        <v>0</v>
      </c>
    </row>
    <row r="5759" spans="2:12" x14ac:dyDescent="0.35">
      <c r="B5759" s="30">
        <v>41148</v>
      </c>
      <c r="C5759" s="31" t="s">
        <v>72</v>
      </c>
      <c r="D5759" s="32">
        <v>1.977301343104287E-5</v>
      </c>
      <c r="E5759" s="32">
        <v>0.13870609611315737</v>
      </c>
      <c r="F5759">
        <v>0</v>
      </c>
      <c r="G5759">
        <f>(D5759*Ergebnis!$C$2*Ergebnis!$C$6)</f>
        <v>0.12971096810764124</v>
      </c>
      <c r="H5759">
        <f>Ergebnis!$C$3/1000*Eigenverbrauch!E5759</f>
        <v>0.41611828833947212</v>
      </c>
      <c r="I5759">
        <f>Ergebnis!$C$4/1000*Eigenverbrauch!F5759</f>
        <v>0</v>
      </c>
      <c r="J5759">
        <f t="shared" si="267"/>
        <v>0.11025432289149505</v>
      </c>
      <c r="K5759">
        <f t="shared" si="268"/>
        <v>1.9456645216146193E-2</v>
      </c>
      <c r="L5759">
        <f t="shared" si="269"/>
        <v>0</v>
      </c>
    </row>
    <row r="5760" spans="2:12" x14ac:dyDescent="0.35">
      <c r="B5760" s="30">
        <v>41148</v>
      </c>
      <c r="C5760" s="31" t="s">
        <v>73</v>
      </c>
      <c r="D5760" s="32">
        <v>1.709103554544929E-7</v>
      </c>
      <c r="E5760" s="32">
        <v>0.14634644350551015</v>
      </c>
      <c r="F5760">
        <v>0</v>
      </c>
      <c r="G5760">
        <f>(D5760*Ergebnis!$C$2*Ergebnis!$C$6)</f>
        <v>1.1211719317814734E-3</v>
      </c>
      <c r="H5760">
        <f>Ergebnis!$C$3/1000*Eigenverbrauch!E5760</f>
        <v>0.43903933051653043</v>
      </c>
      <c r="I5760">
        <f>Ergebnis!$C$4/1000*Eigenverbrauch!F5760</f>
        <v>0</v>
      </c>
      <c r="J5760">
        <f t="shared" si="267"/>
        <v>9.5299614201425236E-4</v>
      </c>
      <c r="K5760">
        <f t="shared" si="268"/>
        <v>1.6817578976722103E-4</v>
      </c>
      <c r="L5760">
        <f t="shared" si="269"/>
        <v>0</v>
      </c>
    </row>
    <row r="5761" spans="2:12" x14ac:dyDescent="0.35">
      <c r="B5761" s="30">
        <v>41148</v>
      </c>
      <c r="C5761" s="31" t="s">
        <v>74</v>
      </c>
      <c r="D5761" s="32">
        <v>0</v>
      </c>
      <c r="E5761" s="32">
        <v>0.14327986092292191</v>
      </c>
      <c r="F5761">
        <v>0</v>
      </c>
      <c r="G5761">
        <f>(D5761*Ergebnis!$C$2*Ergebnis!$C$6)</f>
        <v>0</v>
      </c>
      <c r="H5761">
        <f>Ergebnis!$C$3/1000*Eigenverbrauch!E5761</f>
        <v>0.42983958276876577</v>
      </c>
      <c r="I5761">
        <f>Ergebnis!$C$4/1000*Eigenverbrauch!F5761</f>
        <v>0</v>
      </c>
      <c r="J5761">
        <f t="shared" si="267"/>
        <v>0</v>
      </c>
      <c r="K5761">
        <f t="shared" si="268"/>
        <v>0</v>
      </c>
      <c r="L5761">
        <f t="shared" si="269"/>
        <v>0</v>
      </c>
    </row>
    <row r="5762" spans="2:12" x14ac:dyDescent="0.35">
      <c r="B5762" s="30">
        <v>41148</v>
      </c>
      <c r="C5762" s="31" t="s">
        <v>75</v>
      </c>
      <c r="D5762" s="32">
        <v>0</v>
      </c>
      <c r="E5762" s="32">
        <v>0.12506211812177023</v>
      </c>
      <c r="F5762">
        <v>0</v>
      </c>
      <c r="G5762">
        <f>(D5762*Ergebnis!$C$2*Ergebnis!$C$6)</f>
        <v>0</v>
      </c>
      <c r="H5762">
        <f>Ergebnis!$C$3/1000*Eigenverbrauch!E5762</f>
        <v>0.37518635436531067</v>
      </c>
      <c r="I5762">
        <f>Ergebnis!$C$4/1000*Eigenverbrauch!F5762</f>
        <v>0</v>
      </c>
      <c r="J5762">
        <f t="shared" si="267"/>
        <v>0</v>
      </c>
      <c r="K5762">
        <f t="shared" si="268"/>
        <v>0</v>
      </c>
      <c r="L5762">
        <f t="shared" si="269"/>
        <v>0</v>
      </c>
    </row>
    <row r="5763" spans="2:12" x14ac:dyDescent="0.35">
      <c r="B5763" s="30">
        <v>41148</v>
      </c>
      <c r="C5763" s="31" t="s">
        <v>76</v>
      </c>
      <c r="D5763" s="32">
        <v>0</v>
      </c>
      <c r="E5763" s="32">
        <v>9.8434261738431186E-2</v>
      </c>
      <c r="F5763">
        <v>0</v>
      </c>
      <c r="G5763">
        <f>(D5763*Ergebnis!$C$2*Ergebnis!$C$6)</f>
        <v>0</v>
      </c>
      <c r="H5763">
        <f>Ergebnis!$C$3/1000*Eigenverbrauch!E5763</f>
        <v>0.29530278521529357</v>
      </c>
      <c r="I5763">
        <f>Ergebnis!$C$4/1000*Eigenverbrauch!F5763</f>
        <v>0</v>
      </c>
      <c r="J5763">
        <f t="shared" si="267"/>
        <v>0</v>
      </c>
      <c r="K5763">
        <f t="shared" si="268"/>
        <v>0</v>
      </c>
      <c r="L5763">
        <f t="shared" si="269"/>
        <v>0</v>
      </c>
    </row>
    <row r="5764" spans="2:12" x14ac:dyDescent="0.35">
      <c r="B5764" s="30">
        <v>41149</v>
      </c>
      <c r="C5764" s="31" t="s">
        <v>53</v>
      </c>
      <c r="D5764" s="32">
        <v>0</v>
      </c>
      <c r="E5764" s="32">
        <v>7.9927681825913893E-2</v>
      </c>
      <c r="F5764">
        <v>0</v>
      </c>
      <c r="G5764">
        <f>(D5764*Ergebnis!$C$2*Ergebnis!$C$6)</f>
        <v>0</v>
      </c>
      <c r="H5764">
        <f>Ergebnis!$C$3/1000*Eigenverbrauch!E5764</f>
        <v>0.23978304547774168</v>
      </c>
      <c r="I5764">
        <f>Ergebnis!$C$4/1000*Eigenverbrauch!F5764</f>
        <v>0</v>
      </c>
      <c r="J5764">
        <f t="shared" si="267"/>
        <v>0</v>
      </c>
      <c r="K5764">
        <f t="shared" si="268"/>
        <v>0</v>
      </c>
      <c r="L5764">
        <f t="shared" si="269"/>
        <v>0</v>
      </c>
    </row>
    <row r="5765" spans="2:12" x14ac:dyDescent="0.35">
      <c r="B5765" s="30">
        <v>41149</v>
      </c>
      <c r="C5765" s="31" t="s">
        <v>54</v>
      </c>
      <c r="D5765" s="32">
        <v>0</v>
      </c>
      <c r="E5765" s="32">
        <v>6.9220163308359409E-2</v>
      </c>
      <c r="F5765">
        <v>0</v>
      </c>
      <c r="G5765">
        <f>(D5765*Ergebnis!$C$2*Ergebnis!$C$6)</f>
        <v>0</v>
      </c>
      <c r="H5765">
        <f>Ergebnis!$C$3/1000*Eigenverbrauch!E5765</f>
        <v>0.20766048992507824</v>
      </c>
      <c r="I5765">
        <f>Ergebnis!$C$4/1000*Eigenverbrauch!F5765</f>
        <v>0</v>
      </c>
      <c r="J5765">
        <f t="shared" ref="J5765:J5828" si="270">MIN(G5765,H5765)*0.85</f>
        <v>0</v>
      </c>
      <c r="K5765">
        <f t="shared" ref="K5765:K5828" si="271">G5765-J5765</f>
        <v>0</v>
      </c>
      <c r="L5765">
        <f t="shared" ref="L5765:L5828" si="272">MIN(I5765,K5765)*0.9</f>
        <v>0</v>
      </c>
    </row>
    <row r="5766" spans="2:12" x14ac:dyDescent="0.35">
      <c r="B5766" s="30">
        <v>41149</v>
      </c>
      <c r="C5766" s="31" t="s">
        <v>55</v>
      </c>
      <c r="D5766" s="32">
        <v>0</v>
      </c>
      <c r="E5766" s="32">
        <v>6.5537877174100201E-2</v>
      </c>
      <c r="F5766">
        <v>0</v>
      </c>
      <c r="G5766">
        <f>(D5766*Ergebnis!$C$2*Ergebnis!$C$6)</f>
        <v>0</v>
      </c>
      <c r="H5766">
        <f>Ergebnis!$C$3/1000*Eigenverbrauch!E5766</f>
        <v>0.1966136315223006</v>
      </c>
      <c r="I5766">
        <f>Ergebnis!$C$4/1000*Eigenverbrauch!F5766</f>
        <v>0</v>
      </c>
      <c r="J5766">
        <f t="shared" si="270"/>
        <v>0</v>
      </c>
      <c r="K5766">
        <f t="shared" si="271"/>
        <v>0</v>
      </c>
      <c r="L5766">
        <f t="shared" si="272"/>
        <v>0</v>
      </c>
    </row>
    <row r="5767" spans="2:12" x14ac:dyDescent="0.35">
      <c r="B5767" s="30">
        <v>41149</v>
      </c>
      <c r="C5767" s="31" t="s">
        <v>56</v>
      </c>
      <c r="D5767" s="32">
        <v>0</v>
      </c>
      <c r="E5767" s="32">
        <v>6.5494202510669716E-2</v>
      </c>
      <c r="F5767">
        <v>0</v>
      </c>
      <c r="G5767">
        <f>(D5767*Ergebnis!$C$2*Ergebnis!$C$6)</f>
        <v>0</v>
      </c>
      <c r="H5767">
        <f>Ergebnis!$C$3/1000*Eigenverbrauch!E5767</f>
        <v>0.19648260753200913</v>
      </c>
      <c r="I5767">
        <f>Ergebnis!$C$4/1000*Eigenverbrauch!F5767</f>
        <v>0</v>
      </c>
      <c r="J5767">
        <f t="shared" si="270"/>
        <v>0</v>
      </c>
      <c r="K5767">
        <f t="shared" si="271"/>
        <v>0</v>
      </c>
      <c r="L5767">
        <f t="shared" si="272"/>
        <v>0</v>
      </c>
    </row>
    <row r="5768" spans="2:12" x14ac:dyDescent="0.35">
      <c r="B5768" s="30">
        <v>41149</v>
      </c>
      <c r="C5768" s="31" t="s">
        <v>57</v>
      </c>
      <c r="D5768" s="32">
        <v>0</v>
      </c>
      <c r="E5768" s="32">
        <v>7.1075121591043566E-2</v>
      </c>
      <c r="F5768">
        <v>0</v>
      </c>
      <c r="G5768">
        <f>(D5768*Ergebnis!$C$2*Ergebnis!$C$6)</f>
        <v>0</v>
      </c>
      <c r="H5768">
        <f>Ergebnis!$C$3/1000*Eigenverbrauch!E5768</f>
        <v>0.2132253647731307</v>
      </c>
      <c r="I5768">
        <f>Ergebnis!$C$4/1000*Eigenverbrauch!F5768</f>
        <v>0</v>
      </c>
      <c r="J5768">
        <f t="shared" si="270"/>
        <v>0</v>
      </c>
      <c r="K5768">
        <f t="shared" si="271"/>
        <v>0</v>
      </c>
      <c r="L5768">
        <f t="shared" si="272"/>
        <v>0</v>
      </c>
    </row>
    <row r="5769" spans="2:12" x14ac:dyDescent="0.35">
      <c r="B5769" s="30">
        <v>41149</v>
      </c>
      <c r="C5769" s="31" t="s">
        <v>58</v>
      </c>
      <c r="D5769" s="32">
        <v>0</v>
      </c>
      <c r="E5769" s="32">
        <v>8.332939864235496E-2</v>
      </c>
      <c r="F5769">
        <v>0</v>
      </c>
      <c r="G5769">
        <f>(D5769*Ergebnis!$C$2*Ergebnis!$C$6)</f>
        <v>0</v>
      </c>
      <c r="H5769">
        <f>Ergebnis!$C$3/1000*Eigenverbrauch!E5769</f>
        <v>0.24998819592706489</v>
      </c>
      <c r="I5769">
        <f>Ergebnis!$C$4/1000*Eigenverbrauch!F5769</f>
        <v>0</v>
      </c>
      <c r="J5769">
        <f t="shared" si="270"/>
        <v>0</v>
      </c>
      <c r="K5769">
        <f t="shared" si="271"/>
        <v>0</v>
      </c>
      <c r="L5769">
        <f t="shared" si="272"/>
        <v>0</v>
      </c>
    </row>
    <row r="5770" spans="2:12" x14ac:dyDescent="0.35">
      <c r="B5770" s="30">
        <v>41149</v>
      </c>
      <c r="C5770" s="31" t="s">
        <v>59</v>
      </c>
      <c r="D5770" s="32">
        <v>6.3105362013966608E-7</v>
      </c>
      <c r="E5770" s="32">
        <v>0.10251668683899223</v>
      </c>
      <c r="F5770">
        <v>0</v>
      </c>
      <c r="G5770">
        <f>(D5770*Ergebnis!$C$2*Ergebnis!$C$6)</f>
        <v>4.1397117481162095E-3</v>
      </c>
      <c r="H5770">
        <f>Ergebnis!$C$3/1000*Eigenverbrauch!E5770</f>
        <v>0.3075500605169767</v>
      </c>
      <c r="I5770">
        <f>Ergebnis!$C$4/1000*Eigenverbrauch!F5770</f>
        <v>0</v>
      </c>
      <c r="J5770">
        <f t="shared" si="270"/>
        <v>3.5187549858987778E-3</v>
      </c>
      <c r="K5770">
        <f t="shared" si="271"/>
        <v>6.2095676221743173E-4</v>
      </c>
      <c r="L5770">
        <f t="shared" si="272"/>
        <v>0</v>
      </c>
    </row>
    <row r="5771" spans="2:12" x14ac:dyDescent="0.35">
      <c r="B5771" s="30">
        <v>41149</v>
      </c>
      <c r="C5771" s="31" t="s">
        <v>60</v>
      </c>
      <c r="D5771" s="32">
        <v>1.607872036314191E-5</v>
      </c>
      <c r="E5771" s="32">
        <v>0.11426954118242071</v>
      </c>
      <c r="F5771">
        <v>0</v>
      </c>
      <c r="G5771">
        <f>(D5771*Ergebnis!$C$2*Ergebnis!$C$6)</f>
        <v>0.10547640558221093</v>
      </c>
      <c r="H5771">
        <f>Ergebnis!$C$3/1000*Eigenverbrauch!E5771</f>
        <v>0.3428086235472621</v>
      </c>
      <c r="I5771">
        <f>Ergebnis!$C$4/1000*Eigenverbrauch!F5771</f>
        <v>0</v>
      </c>
      <c r="J5771">
        <f t="shared" si="270"/>
        <v>8.9654944744879284E-2</v>
      </c>
      <c r="K5771">
        <f t="shared" si="271"/>
        <v>1.5821460837331644E-2</v>
      </c>
      <c r="L5771">
        <f t="shared" si="272"/>
        <v>0</v>
      </c>
    </row>
    <row r="5772" spans="2:12" x14ac:dyDescent="0.35">
      <c r="B5772" s="30">
        <v>41149</v>
      </c>
      <c r="C5772" s="31" t="s">
        <v>61</v>
      </c>
      <c r="D5772" s="32">
        <v>1.0775240563884799E-4</v>
      </c>
      <c r="E5772" s="32">
        <v>0.11904257329986075</v>
      </c>
      <c r="F5772">
        <v>0</v>
      </c>
      <c r="G5772">
        <f>(D5772*Ergebnis!$C$2*Ergebnis!$C$6)</f>
        <v>0.70685578099084279</v>
      </c>
      <c r="H5772">
        <f>Ergebnis!$C$3/1000*Eigenverbrauch!E5772</f>
        <v>0.35712771989958225</v>
      </c>
      <c r="I5772">
        <f>Ergebnis!$C$4/1000*Eigenverbrauch!F5772</f>
        <v>0</v>
      </c>
      <c r="J5772">
        <f t="shared" si="270"/>
        <v>0.30355856191464492</v>
      </c>
      <c r="K5772">
        <f t="shared" si="271"/>
        <v>0.40329721907619787</v>
      </c>
      <c r="L5772">
        <f t="shared" si="272"/>
        <v>0</v>
      </c>
    </row>
    <row r="5773" spans="2:12" x14ac:dyDescent="0.35">
      <c r="B5773" s="30">
        <v>41149</v>
      </c>
      <c r="C5773" s="31" t="s">
        <v>62</v>
      </c>
      <c r="D5773" s="32">
        <v>2.4942394336020302E-4</v>
      </c>
      <c r="E5773" s="32">
        <v>0.11603649675528288</v>
      </c>
      <c r="F5773">
        <v>0</v>
      </c>
      <c r="G5773">
        <f>(D5773*Ergebnis!$C$2*Ergebnis!$C$6)</f>
        <v>1.6362210684429319</v>
      </c>
      <c r="H5773">
        <f>Ergebnis!$C$3/1000*Eigenverbrauch!E5773</f>
        <v>0.34810949026584864</v>
      </c>
      <c r="I5773">
        <f>Ergebnis!$C$4/1000*Eigenverbrauch!F5773</f>
        <v>0</v>
      </c>
      <c r="J5773">
        <f t="shared" si="270"/>
        <v>0.29589306672597132</v>
      </c>
      <c r="K5773">
        <f t="shared" si="271"/>
        <v>1.3403280017169605</v>
      </c>
      <c r="L5773">
        <f t="shared" si="272"/>
        <v>0</v>
      </c>
    </row>
    <row r="5774" spans="2:12" x14ac:dyDescent="0.35">
      <c r="B5774" s="30">
        <v>41149</v>
      </c>
      <c r="C5774" s="31" t="s">
        <v>63</v>
      </c>
      <c r="D5774" s="32">
        <v>5.4955567448871214E-4</v>
      </c>
      <c r="E5774" s="32">
        <v>0.11392920322783533</v>
      </c>
      <c r="F5774">
        <v>0</v>
      </c>
      <c r="G5774">
        <f>(D5774*Ergebnis!$C$2*Ergebnis!$C$6)</f>
        <v>3.6050852246459515</v>
      </c>
      <c r="H5774">
        <f>Ergebnis!$C$3/1000*Eigenverbrauch!E5774</f>
        <v>0.34178760968350597</v>
      </c>
      <c r="I5774">
        <f>Ergebnis!$C$4/1000*Eigenverbrauch!F5774</f>
        <v>0</v>
      </c>
      <c r="J5774">
        <f t="shared" si="270"/>
        <v>0.29051946823098007</v>
      </c>
      <c r="K5774">
        <f t="shared" si="271"/>
        <v>3.3145657564149715</v>
      </c>
      <c r="L5774">
        <f t="shared" si="272"/>
        <v>0</v>
      </c>
    </row>
    <row r="5775" spans="2:12" x14ac:dyDescent="0.35">
      <c r="B5775" s="30">
        <v>41149</v>
      </c>
      <c r="C5775" s="31" t="s">
        <v>64</v>
      </c>
      <c r="D5775" s="32">
        <v>6.8858467517573228E-4</v>
      </c>
      <c r="E5775" s="32">
        <v>0.11807007322616038</v>
      </c>
      <c r="F5775">
        <v>0</v>
      </c>
      <c r="G5775">
        <f>(D5775*Ergebnis!$C$2*Ergebnis!$C$6)</f>
        <v>4.5171154691528042</v>
      </c>
      <c r="H5775">
        <f>Ergebnis!$C$3/1000*Eigenverbrauch!E5775</f>
        <v>0.35421021967848115</v>
      </c>
      <c r="I5775">
        <f>Ergebnis!$C$4/1000*Eigenverbrauch!F5775</f>
        <v>0</v>
      </c>
      <c r="J5775">
        <f t="shared" si="270"/>
        <v>0.30107868672670896</v>
      </c>
      <c r="K5775">
        <f t="shared" si="271"/>
        <v>4.2160367824260954</v>
      </c>
      <c r="L5775">
        <f t="shared" si="272"/>
        <v>0</v>
      </c>
    </row>
    <row r="5776" spans="2:12" x14ac:dyDescent="0.35">
      <c r="B5776" s="30">
        <v>41149</v>
      </c>
      <c r="C5776" s="31" t="s">
        <v>65</v>
      </c>
      <c r="D5776" s="32">
        <v>7.009428085701341E-4</v>
      </c>
      <c r="E5776" s="32">
        <v>0.12375659041111427</v>
      </c>
      <c r="F5776">
        <v>0</v>
      </c>
      <c r="G5776">
        <f>(D5776*Ergebnis!$C$2*Ergebnis!$C$6)</f>
        <v>4.5981848242200796</v>
      </c>
      <c r="H5776">
        <f>Ergebnis!$C$3/1000*Eigenverbrauch!E5776</f>
        <v>0.37126977123334282</v>
      </c>
      <c r="I5776">
        <f>Ergebnis!$C$4/1000*Eigenverbrauch!F5776</f>
        <v>0</v>
      </c>
      <c r="J5776">
        <f t="shared" si="270"/>
        <v>0.3155793055483414</v>
      </c>
      <c r="K5776">
        <f t="shared" si="271"/>
        <v>4.2826055186717378</v>
      </c>
      <c r="L5776">
        <f t="shared" si="272"/>
        <v>0</v>
      </c>
    </row>
    <row r="5777" spans="2:12" x14ac:dyDescent="0.35">
      <c r="B5777" s="30">
        <v>41149</v>
      </c>
      <c r="C5777" s="31" t="s">
        <v>66</v>
      </c>
      <c r="D5777" s="32">
        <v>5.2386653336885993E-4</v>
      </c>
      <c r="E5777" s="32">
        <v>0.12177561738195655</v>
      </c>
      <c r="F5777">
        <v>0</v>
      </c>
      <c r="G5777">
        <f>(D5777*Ergebnis!$C$2*Ergebnis!$C$6)</f>
        <v>3.4365644588997211</v>
      </c>
      <c r="H5777">
        <f>Ergebnis!$C$3/1000*Eigenverbrauch!E5777</f>
        <v>0.36532685214586968</v>
      </c>
      <c r="I5777">
        <f>Ergebnis!$C$4/1000*Eigenverbrauch!F5777</f>
        <v>0</v>
      </c>
      <c r="J5777">
        <f t="shared" si="270"/>
        <v>0.31052782432398923</v>
      </c>
      <c r="K5777">
        <f t="shared" si="271"/>
        <v>3.126036634575732</v>
      </c>
      <c r="L5777">
        <f t="shared" si="272"/>
        <v>0</v>
      </c>
    </row>
    <row r="5778" spans="2:12" x14ac:dyDescent="0.35">
      <c r="B5778" s="30">
        <v>41149</v>
      </c>
      <c r="C5778" s="31" t="s">
        <v>67</v>
      </c>
      <c r="D5778" s="32">
        <v>2.8218614380578734E-4</v>
      </c>
      <c r="E5778" s="32">
        <v>0.11520360115594024</v>
      </c>
      <c r="F5778">
        <v>0</v>
      </c>
      <c r="G5778">
        <f>(D5778*Ergebnis!$C$2*Ergebnis!$C$6)</f>
        <v>1.851141103365965</v>
      </c>
      <c r="H5778">
        <f>Ergebnis!$C$3/1000*Eigenverbrauch!E5778</f>
        <v>0.34561080346782069</v>
      </c>
      <c r="I5778">
        <f>Ergebnis!$C$4/1000*Eigenverbrauch!F5778</f>
        <v>0</v>
      </c>
      <c r="J5778">
        <f t="shared" si="270"/>
        <v>0.29376918294764759</v>
      </c>
      <c r="K5778">
        <f t="shared" si="271"/>
        <v>1.5573719204183174</v>
      </c>
      <c r="L5778">
        <f t="shared" si="272"/>
        <v>0</v>
      </c>
    </row>
    <row r="5779" spans="2:12" x14ac:dyDescent="0.35">
      <c r="B5779" s="30">
        <v>41149</v>
      </c>
      <c r="C5779" s="31" t="s">
        <v>68</v>
      </c>
      <c r="D5779" s="32">
        <v>3.6804887699604067E-4</v>
      </c>
      <c r="E5779" s="32">
        <v>0.11057956805588094</v>
      </c>
      <c r="F5779">
        <v>0</v>
      </c>
      <c r="G5779">
        <f>(D5779*Ergebnis!$C$2*Ergebnis!$C$6)</f>
        <v>2.4144006330940266</v>
      </c>
      <c r="H5779">
        <f>Ergebnis!$C$3/1000*Eigenverbrauch!E5779</f>
        <v>0.33173870416764284</v>
      </c>
      <c r="I5779">
        <f>Ergebnis!$C$4/1000*Eigenverbrauch!F5779</f>
        <v>0</v>
      </c>
      <c r="J5779">
        <f t="shared" si="270"/>
        <v>0.28197789854249639</v>
      </c>
      <c r="K5779">
        <f t="shared" si="271"/>
        <v>2.1324227345515303</v>
      </c>
      <c r="L5779">
        <f t="shared" si="272"/>
        <v>0</v>
      </c>
    </row>
    <row r="5780" spans="2:12" x14ac:dyDescent="0.35">
      <c r="B5780" s="30">
        <v>41149</v>
      </c>
      <c r="C5780" s="31" t="s">
        <v>69</v>
      </c>
      <c r="D5780" s="32">
        <v>4.2155696520371655E-4</v>
      </c>
      <c r="E5780" s="32">
        <v>0.10901168374016587</v>
      </c>
      <c r="F5780">
        <v>0</v>
      </c>
      <c r="G5780">
        <f>(D5780*Ergebnis!$C$2*Ergebnis!$C$6)</f>
        <v>2.7654136917363807</v>
      </c>
      <c r="H5780">
        <f>Ergebnis!$C$3/1000*Eigenverbrauch!E5780</f>
        <v>0.32703505122049759</v>
      </c>
      <c r="I5780">
        <f>Ergebnis!$C$4/1000*Eigenverbrauch!F5780</f>
        <v>0</v>
      </c>
      <c r="J5780">
        <f t="shared" si="270"/>
        <v>0.27797979353742291</v>
      </c>
      <c r="K5780">
        <f t="shared" si="271"/>
        <v>2.4874338981989577</v>
      </c>
      <c r="L5780">
        <f t="shared" si="272"/>
        <v>0</v>
      </c>
    </row>
    <row r="5781" spans="2:12" x14ac:dyDescent="0.35">
      <c r="B5781" s="30">
        <v>41149</v>
      </c>
      <c r="C5781" s="31" t="s">
        <v>70</v>
      </c>
      <c r="D5781" s="32">
        <v>2.0681467705035598E-4</v>
      </c>
      <c r="E5781" s="32">
        <v>0.11644647151839617</v>
      </c>
      <c r="F5781">
        <v>0</v>
      </c>
      <c r="G5781">
        <f>(D5781*Ergebnis!$C$2*Ergebnis!$C$6)</f>
        <v>1.3567042814503352</v>
      </c>
      <c r="H5781">
        <f>Ergebnis!$C$3/1000*Eigenverbrauch!E5781</f>
        <v>0.34933941455518852</v>
      </c>
      <c r="I5781">
        <f>Ergebnis!$C$4/1000*Eigenverbrauch!F5781</f>
        <v>0</v>
      </c>
      <c r="J5781">
        <f t="shared" si="270"/>
        <v>0.29693850237191022</v>
      </c>
      <c r="K5781">
        <f t="shared" si="271"/>
        <v>1.059765779078425</v>
      </c>
      <c r="L5781">
        <f t="shared" si="272"/>
        <v>0</v>
      </c>
    </row>
    <row r="5782" spans="2:12" x14ac:dyDescent="0.35">
      <c r="B5782" s="30">
        <v>41149</v>
      </c>
      <c r="C5782" s="31" t="s">
        <v>71</v>
      </c>
      <c r="D5782" s="32">
        <v>4.9011831164180737E-5</v>
      </c>
      <c r="E5782" s="32">
        <v>0.13281735756405599</v>
      </c>
      <c r="F5782">
        <v>0</v>
      </c>
      <c r="G5782">
        <f>(D5782*Ergebnis!$C$2*Ergebnis!$C$6)</f>
        <v>0.32151761243702565</v>
      </c>
      <c r="H5782">
        <f>Ergebnis!$C$3/1000*Eigenverbrauch!E5782</f>
        <v>0.39845207269216798</v>
      </c>
      <c r="I5782">
        <f>Ergebnis!$C$4/1000*Eigenverbrauch!F5782</f>
        <v>0</v>
      </c>
      <c r="J5782">
        <f t="shared" si="270"/>
        <v>0.27328997057147181</v>
      </c>
      <c r="K5782">
        <f t="shared" si="271"/>
        <v>4.8227641865553839E-2</v>
      </c>
      <c r="L5782">
        <f t="shared" si="272"/>
        <v>0</v>
      </c>
    </row>
    <row r="5783" spans="2:12" x14ac:dyDescent="0.35">
      <c r="B5783" s="30">
        <v>41149</v>
      </c>
      <c r="C5783" s="31" t="s">
        <v>72</v>
      </c>
      <c r="D5783" s="32">
        <v>1.7104182495868868E-5</v>
      </c>
      <c r="E5783" s="32">
        <v>0.13870609611315737</v>
      </c>
      <c r="F5783">
        <v>0</v>
      </c>
      <c r="G5783">
        <f>(D5783*Ergebnis!$C$2*Ergebnis!$C$6)</f>
        <v>0.11220343717289977</v>
      </c>
      <c r="H5783">
        <f>Ergebnis!$C$3/1000*Eigenverbrauch!E5783</f>
        <v>0.41611828833947212</v>
      </c>
      <c r="I5783">
        <f>Ergebnis!$C$4/1000*Eigenverbrauch!F5783</f>
        <v>0</v>
      </c>
      <c r="J5783">
        <f t="shared" si="270"/>
        <v>9.5372921596964796E-2</v>
      </c>
      <c r="K5783">
        <f t="shared" si="271"/>
        <v>1.6830515575934971E-2</v>
      </c>
      <c r="L5783">
        <f t="shared" si="272"/>
        <v>0</v>
      </c>
    </row>
    <row r="5784" spans="2:12" x14ac:dyDescent="0.35">
      <c r="B5784" s="30">
        <v>41149</v>
      </c>
      <c r="C5784" s="31" t="s">
        <v>73</v>
      </c>
      <c r="D5784" s="32">
        <v>1.3146950419576377E-7</v>
      </c>
      <c r="E5784" s="32">
        <v>0.14634644350551015</v>
      </c>
      <c r="F5784">
        <v>0</v>
      </c>
      <c r="G5784">
        <f>(D5784*Ergebnis!$C$2*Ergebnis!$C$6)</f>
        <v>8.6243994752421035E-4</v>
      </c>
      <c r="H5784">
        <f>Ergebnis!$C$3/1000*Eigenverbrauch!E5784</f>
        <v>0.43903933051653043</v>
      </c>
      <c r="I5784">
        <f>Ergebnis!$C$4/1000*Eigenverbrauch!F5784</f>
        <v>0</v>
      </c>
      <c r="J5784">
        <f t="shared" si="270"/>
        <v>7.3307395539557883E-4</v>
      </c>
      <c r="K5784">
        <f t="shared" si="271"/>
        <v>1.2936599212863152E-4</v>
      </c>
      <c r="L5784">
        <f t="shared" si="272"/>
        <v>0</v>
      </c>
    </row>
    <row r="5785" spans="2:12" x14ac:dyDescent="0.35">
      <c r="B5785" s="30">
        <v>41149</v>
      </c>
      <c r="C5785" s="31" t="s">
        <v>74</v>
      </c>
      <c r="D5785" s="32">
        <v>0</v>
      </c>
      <c r="E5785" s="32">
        <v>0.14327986092292191</v>
      </c>
      <c r="F5785">
        <v>0</v>
      </c>
      <c r="G5785">
        <f>(D5785*Ergebnis!$C$2*Ergebnis!$C$6)</f>
        <v>0</v>
      </c>
      <c r="H5785">
        <f>Ergebnis!$C$3/1000*Eigenverbrauch!E5785</f>
        <v>0.42983958276876577</v>
      </c>
      <c r="I5785">
        <f>Ergebnis!$C$4/1000*Eigenverbrauch!F5785</f>
        <v>0</v>
      </c>
      <c r="J5785">
        <f t="shared" si="270"/>
        <v>0</v>
      </c>
      <c r="K5785">
        <f t="shared" si="271"/>
        <v>0</v>
      </c>
      <c r="L5785">
        <f t="shared" si="272"/>
        <v>0</v>
      </c>
    </row>
    <row r="5786" spans="2:12" x14ac:dyDescent="0.35">
      <c r="B5786" s="30">
        <v>41149</v>
      </c>
      <c r="C5786" s="31" t="s">
        <v>75</v>
      </c>
      <c r="D5786" s="32">
        <v>0</v>
      </c>
      <c r="E5786" s="32">
        <v>0.12506211812177023</v>
      </c>
      <c r="F5786">
        <v>0</v>
      </c>
      <c r="G5786">
        <f>(D5786*Ergebnis!$C$2*Ergebnis!$C$6)</f>
        <v>0</v>
      </c>
      <c r="H5786">
        <f>Ergebnis!$C$3/1000*Eigenverbrauch!E5786</f>
        <v>0.37518635436531067</v>
      </c>
      <c r="I5786">
        <f>Ergebnis!$C$4/1000*Eigenverbrauch!F5786</f>
        <v>0</v>
      </c>
      <c r="J5786">
        <f t="shared" si="270"/>
        <v>0</v>
      </c>
      <c r="K5786">
        <f t="shared" si="271"/>
        <v>0</v>
      </c>
      <c r="L5786">
        <f t="shared" si="272"/>
        <v>0</v>
      </c>
    </row>
    <row r="5787" spans="2:12" x14ac:dyDescent="0.35">
      <c r="B5787" s="30">
        <v>41149</v>
      </c>
      <c r="C5787" s="31" t="s">
        <v>76</v>
      </c>
      <c r="D5787" s="32">
        <v>0</v>
      </c>
      <c r="E5787" s="32">
        <v>9.8434261738431186E-2</v>
      </c>
      <c r="F5787">
        <v>0</v>
      </c>
      <c r="G5787">
        <f>(D5787*Ergebnis!$C$2*Ergebnis!$C$6)</f>
        <v>0</v>
      </c>
      <c r="H5787">
        <f>Ergebnis!$C$3/1000*Eigenverbrauch!E5787</f>
        <v>0.29530278521529357</v>
      </c>
      <c r="I5787">
        <f>Ergebnis!$C$4/1000*Eigenverbrauch!F5787</f>
        <v>0</v>
      </c>
      <c r="J5787">
        <f t="shared" si="270"/>
        <v>0</v>
      </c>
      <c r="K5787">
        <f t="shared" si="271"/>
        <v>0</v>
      </c>
      <c r="L5787">
        <f t="shared" si="272"/>
        <v>0</v>
      </c>
    </row>
    <row r="5788" spans="2:12" x14ac:dyDescent="0.35">
      <c r="B5788" s="30">
        <v>41150</v>
      </c>
      <c r="C5788" s="31" t="s">
        <v>53</v>
      </c>
      <c r="D5788" s="32">
        <v>0</v>
      </c>
      <c r="E5788" s="32">
        <v>7.9927681825913893E-2</v>
      </c>
      <c r="F5788">
        <v>0</v>
      </c>
      <c r="G5788">
        <f>(D5788*Ergebnis!$C$2*Ergebnis!$C$6)</f>
        <v>0</v>
      </c>
      <c r="H5788">
        <f>Ergebnis!$C$3/1000*Eigenverbrauch!E5788</f>
        <v>0.23978304547774168</v>
      </c>
      <c r="I5788">
        <f>Ergebnis!$C$4/1000*Eigenverbrauch!F5788</f>
        <v>0</v>
      </c>
      <c r="J5788">
        <f t="shared" si="270"/>
        <v>0</v>
      </c>
      <c r="K5788">
        <f t="shared" si="271"/>
        <v>0</v>
      </c>
      <c r="L5788">
        <f t="shared" si="272"/>
        <v>0</v>
      </c>
    </row>
    <row r="5789" spans="2:12" x14ac:dyDescent="0.35">
      <c r="B5789" s="30">
        <v>41150</v>
      </c>
      <c r="C5789" s="31" t="s">
        <v>54</v>
      </c>
      <c r="D5789" s="32">
        <v>0</v>
      </c>
      <c r="E5789" s="32">
        <v>6.9220163308359409E-2</v>
      </c>
      <c r="F5789">
        <v>0</v>
      </c>
      <c r="G5789">
        <f>(D5789*Ergebnis!$C$2*Ergebnis!$C$6)</f>
        <v>0</v>
      </c>
      <c r="H5789">
        <f>Ergebnis!$C$3/1000*Eigenverbrauch!E5789</f>
        <v>0.20766048992507824</v>
      </c>
      <c r="I5789">
        <f>Ergebnis!$C$4/1000*Eigenverbrauch!F5789</f>
        <v>0</v>
      </c>
      <c r="J5789">
        <f t="shared" si="270"/>
        <v>0</v>
      </c>
      <c r="K5789">
        <f t="shared" si="271"/>
        <v>0</v>
      </c>
      <c r="L5789">
        <f t="shared" si="272"/>
        <v>0</v>
      </c>
    </row>
    <row r="5790" spans="2:12" x14ac:dyDescent="0.35">
      <c r="B5790" s="30">
        <v>41150</v>
      </c>
      <c r="C5790" s="31" t="s">
        <v>55</v>
      </c>
      <c r="D5790" s="32">
        <v>0</v>
      </c>
      <c r="E5790" s="32">
        <v>6.5537877174100201E-2</v>
      </c>
      <c r="F5790">
        <v>0</v>
      </c>
      <c r="G5790">
        <f>(D5790*Ergebnis!$C$2*Ergebnis!$C$6)</f>
        <v>0</v>
      </c>
      <c r="H5790">
        <f>Ergebnis!$C$3/1000*Eigenverbrauch!E5790</f>
        <v>0.1966136315223006</v>
      </c>
      <c r="I5790">
        <f>Ergebnis!$C$4/1000*Eigenverbrauch!F5790</f>
        <v>0</v>
      </c>
      <c r="J5790">
        <f t="shared" si="270"/>
        <v>0</v>
      </c>
      <c r="K5790">
        <f t="shared" si="271"/>
        <v>0</v>
      </c>
      <c r="L5790">
        <f t="shared" si="272"/>
        <v>0</v>
      </c>
    </row>
    <row r="5791" spans="2:12" x14ac:dyDescent="0.35">
      <c r="B5791" s="30">
        <v>41150</v>
      </c>
      <c r="C5791" s="31" t="s">
        <v>56</v>
      </c>
      <c r="D5791" s="32">
        <v>0</v>
      </c>
      <c r="E5791" s="32">
        <v>6.5494202510669716E-2</v>
      </c>
      <c r="F5791">
        <v>0</v>
      </c>
      <c r="G5791">
        <f>(D5791*Ergebnis!$C$2*Ergebnis!$C$6)</f>
        <v>0</v>
      </c>
      <c r="H5791">
        <f>Ergebnis!$C$3/1000*Eigenverbrauch!E5791</f>
        <v>0.19648260753200913</v>
      </c>
      <c r="I5791">
        <f>Ergebnis!$C$4/1000*Eigenverbrauch!F5791</f>
        <v>0</v>
      </c>
      <c r="J5791">
        <f t="shared" si="270"/>
        <v>0</v>
      </c>
      <c r="K5791">
        <f t="shared" si="271"/>
        <v>0</v>
      </c>
      <c r="L5791">
        <f t="shared" si="272"/>
        <v>0</v>
      </c>
    </row>
    <row r="5792" spans="2:12" x14ac:dyDescent="0.35">
      <c r="B5792" s="30">
        <v>41150</v>
      </c>
      <c r="C5792" s="31" t="s">
        <v>57</v>
      </c>
      <c r="D5792" s="32">
        <v>0</v>
      </c>
      <c r="E5792" s="32">
        <v>7.1075121591043566E-2</v>
      </c>
      <c r="F5792">
        <v>0</v>
      </c>
      <c r="G5792">
        <f>(D5792*Ergebnis!$C$2*Ergebnis!$C$6)</f>
        <v>0</v>
      </c>
      <c r="H5792">
        <f>Ergebnis!$C$3/1000*Eigenverbrauch!E5792</f>
        <v>0.2132253647731307</v>
      </c>
      <c r="I5792">
        <f>Ergebnis!$C$4/1000*Eigenverbrauch!F5792</f>
        <v>0</v>
      </c>
      <c r="J5792">
        <f t="shared" si="270"/>
        <v>0</v>
      </c>
      <c r="K5792">
        <f t="shared" si="271"/>
        <v>0</v>
      </c>
      <c r="L5792">
        <f t="shared" si="272"/>
        <v>0</v>
      </c>
    </row>
    <row r="5793" spans="2:12" x14ac:dyDescent="0.35">
      <c r="B5793" s="30">
        <v>41150</v>
      </c>
      <c r="C5793" s="31" t="s">
        <v>58</v>
      </c>
      <c r="D5793" s="32">
        <v>0</v>
      </c>
      <c r="E5793" s="32">
        <v>8.332939864235496E-2</v>
      </c>
      <c r="F5793">
        <v>0</v>
      </c>
      <c r="G5793">
        <f>(D5793*Ergebnis!$C$2*Ergebnis!$C$6)</f>
        <v>0</v>
      </c>
      <c r="H5793">
        <f>Ergebnis!$C$3/1000*Eigenverbrauch!E5793</f>
        <v>0.24998819592706489</v>
      </c>
      <c r="I5793">
        <f>Ergebnis!$C$4/1000*Eigenverbrauch!F5793</f>
        <v>0</v>
      </c>
      <c r="J5793">
        <f t="shared" si="270"/>
        <v>0</v>
      </c>
      <c r="K5793">
        <f t="shared" si="271"/>
        <v>0</v>
      </c>
      <c r="L5793">
        <f t="shared" si="272"/>
        <v>0</v>
      </c>
    </row>
    <row r="5794" spans="2:12" x14ac:dyDescent="0.35">
      <c r="B5794" s="30">
        <v>41150</v>
      </c>
      <c r="C5794" s="31" t="s">
        <v>59</v>
      </c>
      <c r="D5794" s="32">
        <v>2.8923290923068029E-7</v>
      </c>
      <c r="E5794" s="32">
        <v>0.10251668683899223</v>
      </c>
      <c r="F5794">
        <v>0</v>
      </c>
      <c r="G5794">
        <f>(D5794*Ergebnis!$C$2*Ergebnis!$C$6)</f>
        <v>1.8973678845532627E-3</v>
      </c>
      <c r="H5794">
        <f>Ergebnis!$C$3/1000*Eigenverbrauch!E5794</f>
        <v>0.3075500605169767</v>
      </c>
      <c r="I5794">
        <f>Ergebnis!$C$4/1000*Eigenverbrauch!F5794</f>
        <v>0</v>
      </c>
      <c r="J5794">
        <f t="shared" si="270"/>
        <v>1.6127627018702733E-3</v>
      </c>
      <c r="K5794">
        <f t="shared" si="271"/>
        <v>2.8460518268298945E-4</v>
      </c>
      <c r="L5794">
        <f t="shared" si="272"/>
        <v>0</v>
      </c>
    </row>
    <row r="5795" spans="2:12" x14ac:dyDescent="0.35">
      <c r="B5795" s="30">
        <v>41150</v>
      </c>
      <c r="C5795" s="31" t="s">
        <v>60</v>
      </c>
      <c r="D5795" s="32">
        <v>1.1477287716290177E-5</v>
      </c>
      <c r="E5795" s="32">
        <v>0.11426954118242071</v>
      </c>
      <c r="F5795">
        <v>0</v>
      </c>
      <c r="G5795">
        <f>(D5795*Ergebnis!$C$2*Ergebnis!$C$6)</f>
        <v>7.5291007418863562E-2</v>
      </c>
      <c r="H5795">
        <f>Ergebnis!$C$3/1000*Eigenverbrauch!E5795</f>
        <v>0.3428086235472621</v>
      </c>
      <c r="I5795">
        <f>Ergebnis!$C$4/1000*Eigenverbrauch!F5795</f>
        <v>0</v>
      </c>
      <c r="J5795">
        <f t="shared" si="270"/>
        <v>6.3997356306034023E-2</v>
      </c>
      <c r="K5795">
        <f t="shared" si="271"/>
        <v>1.1293651112829539E-2</v>
      </c>
      <c r="L5795">
        <f t="shared" si="272"/>
        <v>0</v>
      </c>
    </row>
    <row r="5796" spans="2:12" x14ac:dyDescent="0.35">
      <c r="B5796" s="30">
        <v>41150</v>
      </c>
      <c r="C5796" s="31" t="s">
        <v>61</v>
      </c>
      <c r="D5796" s="32">
        <v>1.0133669383409472E-4</v>
      </c>
      <c r="E5796" s="32">
        <v>0.11904257329986075</v>
      </c>
      <c r="F5796">
        <v>0</v>
      </c>
      <c r="G5796">
        <f>(D5796*Ergebnis!$C$2*Ergebnis!$C$6)</f>
        <v>0.6647687115516614</v>
      </c>
      <c r="H5796">
        <f>Ergebnis!$C$3/1000*Eigenverbrauch!E5796</f>
        <v>0.35712771989958225</v>
      </c>
      <c r="I5796">
        <f>Ergebnis!$C$4/1000*Eigenverbrauch!F5796</f>
        <v>0</v>
      </c>
      <c r="J5796">
        <f t="shared" si="270"/>
        <v>0.30355856191464492</v>
      </c>
      <c r="K5796">
        <f t="shared" si="271"/>
        <v>0.36121014963701648</v>
      </c>
      <c r="L5796">
        <f t="shared" si="272"/>
        <v>0</v>
      </c>
    </row>
    <row r="5797" spans="2:12" x14ac:dyDescent="0.35">
      <c r="B5797" s="30">
        <v>41150</v>
      </c>
      <c r="C5797" s="31" t="s">
        <v>62</v>
      </c>
      <c r="D5797" s="32">
        <v>3.3014621893640196E-4</v>
      </c>
      <c r="E5797" s="32">
        <v>0.11603649675528288</v>
      </c>
      <c r="F5797">
        <v>0</v>
      </c>
      <c r="G5797">
        <f>(D5797*Ergebnis!$C$2*Ergebnis!$C$6)</f>
        <v>2.1657591962227967</v>
      </c>
      <c r="H5797">
        <f>Ergebnis!$C$3/1000*Eigenverbrauch!E5797</f>
        <v>0.34810949026584864</v>
      </c>
      <c r="I5797">
        <f>Ergebnis!$C$4/1000*Eigenverbrauch!F5797</f>
        <v>0</v>
      </c>
      <c r="J5797">
        <f t="shared" si="270"/>
        <v>0.29589306672597132</v>
      </c>
      <c r="K5797">
        <f t="shared" si="271"/>
        <v>1.8698661294968253</v>
      </c>
      <c r="L5797">
        <f t="shared" si="272"/>
        <v>0</v>
      </c>
    </row>
    <row r="5798" spans="2:12" x14ac:dyDescent="0.35">
      <c r="B5798" s="30">
        <v>41150</v>
      </c>
      <c r="C5798" s="31" t="s">
        <v>63</v>
      </c>
      <c r="D5798" s="32">
        <v>5.3660592832542944E-4</v>
      </c>
      <c r="E5798" s="32">
        <v>0.11392920322783533</v>
      </c>
      <c r="F5798">
        <v>0</v>
      </c>
      <c r="G5798">
        <f>(D5798*Ergebnis!$C$2*Ergebnis!$C$6)</f>
        <v>3.520134889814817</v>
      </c>
      <c r="H5798">
        <f>Ergebnis!$C$3/1000*Eigenverbrauch!E5798</f>
        <v>0.34178760968350597</v>
      </c>
      <c r="I5798">
        <f>Ergebnis!$C$4/1000*Eigenverbrauch!F5798</f>
        <v>0</v>
      </c>
      <c r="J5798">
        <f t="shared" si="270"/>
        <v>0.29051946823098007</v>
      </c>
      <c r="K5798">
        <f t="shared" si="271"/>
        <v>3.2296154215838371</v>
      </c>
      <c r="L5798">
        <f t="shared" si="272"/>
        <v>0</v>
      </c>
    </row>
    <row r="5799" spans="2:12" x14ac:dyDescent="0.35">
      <c r="B5799" s="30">
        <v>41150</v>
      </c>
      <c r="C5799" s="31" t="s">
        <v>64</v>
      </c>
      <c r="D5799" s="32">
        <v>6.8638913445566311E-4</v>
      </c>
      <c r="E5799" s="32">
        <v>0.11807007322616038</v>
      </c>
      <c r="F5799">
        <v>0</v>
      </c>
      <c r="G5799">
        <f>(D5799*Ergebnis!$C$2*Ergebnis!$C$6)</f>
        <v>4.5027127220291501</v>
      </c>
      <c r="H5799">
        <f>Ergebnis!$C$3/1000*Eigenverbrauch!E5799</f>
        <v>0.35421021967848115</v>
      </c>
      <c r="I5799">
        <f>Ergebnis!$C$4/1000*Eigenverbrauch!F5799</f>
        <v>0</v>
      </c>
      <c r="J5799">
        <f t="shared" si="270"/>
        <v>0.30107868672670896</v>
      </c>
      <c r="K5799">
        <f t="shared" si="271"/>
        <v>4.2016340353024413</v>
      </c>
      <c r="L5799">
        <f t="shared" si="272"/>
        <v>0</v>
      </c>
    </row>
    <row r="5800" spans="2:12" x14ac:dyDescent="0.35">
      <c r="B5800" s="30">
        <v>41150</v>
      </c>
      <c r="C5800" s="31" t="s">
        <v>65</v>
      </c>
      <c r="D5800" s="32">
        <v>7.246862010278891E-4</v>
      </c>
      <c r="E5800" s="32">
        <v>0.12375659041111427</v>
      </c>
      <c r="F5800">
        <v>0</v>
      </c>
      <c r="G5800">
        <f>(D5800*Ergebnis!$C$2*Ergebnis!$C$6)</f>
        <v>4.7539414787429521</v>
      </c>
      <c r="H5800">
        <f>Ergebnis!$C$3/1000*Eigenverbrauch!E5800</f>
        <v>0.37126977123334282</v>
      </c>
      <c r="I5800">
        <f>Ergebnis!$C$4/1000*Eigenverbrauch!F5800</f>
        <v>0</v>
      </c>
      <c r="J5800">
        <f t="shared" si="270"/>
        <v>0.3155793055483414</v>
      </c>
      <c r="K5800">
        <f t="shared" si="271"/>
        <v>4.4383621731946103</v>
      </c>
      <c r="L5800">
        <f t="shared" si="272"/>
        <v>0</v>
      </c>
    </row>
    <row r="5801" spans="2:12" x14ac:dyDescent="0.35">
      <c r="B5801" s="30">
        <v>41150</v>
      </c>
      <c r="C5801" s="31" t="s">
        <v>66</v>
      </c>
      <c r="D5801" s="32">
        <v>7.0756887158160062E-4</v>
      </c>
      <c r="E5801" s="32">
        <v>0.12177561738195655</v>
      </c>
      <c r="F5801">
        <v>0</v>
      </c>
      <c r="G5801">
        <f>(D5801*Ergebnis!$C$2*Ergebnis!$C$6)</f>
        <v>4.6416517975753004</v>
      </c>
      <c r="H5801">
        <f>Ergebnis!$C$3/1000*Eigenverbrauch!E5801</f>
        <v>0.36532685214586968</v>
      </c>
      <c r="I5801">
        <f>Ergebnis!$C$4/1000*Eigenverbrauch!F5801</f>
        <v>0</v>
      </c>
      <c r="J5801">
        <f t="shared" si="270"/>
        <v>0.31052782432398923</v>
      </c>
      <c r="K5801">
        <f t="shared" si="271"/>
        <v>4.3311239732513114</v>
      </c>
      <c r="L5801">
        <f t="shared" si="272"/>
        <v>0</v>
      </c>
    </row>
    <row r="5802" spans="2:12" x14ac:dyDescent="0.35">
      <c r="B5802" s="30">
        <v>41150</v>
      </c>
      <c r="C5802" s="31" t="s">
        <v>67</v>
      </c>
      <c r="D5802" s="32">
        <v>6.5179950790175765E-4</v>
      </c>
      <c r="E5802" s="32">
        <v>0.11520360115594024</v>
      </c>
      <c r="F5802">
        <v>0</v>
      </c>
      <c r="G5802">
        <f>(D5802*Ergebnis!$C$2*Ergebnis!$C$6)</f>
        <v>4.2758047718355305</v>
      </c>
      <c r="H5802">
        <f>Ergebnis!$C$3/1000*Eigenverbrauch!E5802</f>
        <v>0.34561080346782069</v>
      </c>
      <c r="I5802">
        <f>Ergebnis!$C$4/1000*Eigenverbrauch!F5802</f>
        <v>0</v>
      </c>
      <c r="J5802">
        <f t="shared" si="270"/>
        <v>0.29376918294764759</v>
      </c>
      <c r="K5802">
        <f t="shared" si="271"/>
        <v>3.9820355888878831</v>
      </c>
      <c r="L5802">
        <f t="shared" si="272"/>
        <v>0</v>
      </c>
    </row>
    <row r="5803" spans="2:12" x14ac:dyDescent="0.35">
      <c r="B5803" s="30">
        <v>41150</v>
      </c>
      <c r="C5803" s="31" t="s">
        <v>68</v>
      </c>
      <c r="D5803" s="32">
        <v>5.4995008300129941E-4</v>
      </c>
      <c r="E5803" s="32">
        <v>0.11057956805588094</v>
      </c>
      <c r="F5803">
        <v>0</v>
      </c>
      <c r="G5803">
        <f>(D5803*Ergebnis!$C$2*Ergebnis!$C$6)</f>
        <v>3.607672544488524</v>
      </c>
      <c r="H5803">
        <f>Ergebnis!$C$3/1000*Eigenverbrauch!E5803</f>
        <v>0.33173870416764284</v>
      </c>
      <c r="I5803">
        <f>Ergebnis!$C$4/1000*Eigenverbrauch!F5803</f>
        <v>0</v>
      </c>
      <c r="J5803">
        <f t="shared" si="270"/>
        <v>0.28197789854249639</v>
      </c>
      <c r="K5803">
        <f t="shared" si="271"/>
        <v>3.3256946459460277</v>
      </c>
      <c r="L5803">
        <f t="shared" si="272"/>
        <v>0</v>
      </c>
    </row>
    <row r="5804" spans="2:12" x14ac:dyDescent="0.35">
      <c r="B5804" s="30">
        <v>41150</v>
      </c>
      <c r="C5804" s="31" t="s">
        <v>69</v>
      </c>
      <c r="D5804" s="32">
        <v>3.9861553672155577E-4</v>
      </c>
      <c r="E5804" s="32">
        <v>0.10901168374016587</v>
      </c>
      <c r="F5804">
        <v>0</v>
      </c>
      <c r="G5804">
        <f>(D5804*Ergebnis!$C$2*Ergebnis!$C$6)</f>
        <v>2.6149179208934057</v>
      </c>
      <c r="H5804">
        <f>Ergebnis!$C$3/1000*Eigenverbrauch!E5804</f>
        <v>0.32703505122049759</v>
      </c>
      <c r="I5804">
        <f>Ergebnis!$C$4/1000*Eigenverbrauch!F5804</f>
        <v>0</v>
      </c>
      <c r="J5804">
        <f t="shared" si="270"/>
        <v>0.27797979353742291</v>
      </c>
      <c r="K5804">
        <f t="shared" si="271"/>
        <v>2.3369381273559826</v>
      </c>
      <c r="L5804">
        <f t="shared" si="272"/>
        <v>0</v>
      </c>
    </row>
    <row r="5805" spans="2:12" x14ac:dyDescent="0.35">
      <c r="B5805" s="30">
        <v>41150</v>
      </c>
      <c r="C5805" s="31" t="s">
        <v>70</v>
      </c>
      <c r="D5805" s="32">
        <v>2.0193715844469314E-4</v>
      </c>
      <c r="E5805" s="32">
        <v>0.11644647151839617</v>
      </c>
      <c r="F5805">
        <v>0</v>
      </c>
      <c r="G5805">
        <f>(D5805*Ergebnis!$C$2*Ergebnis!$C$6)</f>
        <v>1.324707759397187</v>
      </c>
      <c r="H5805">
        <f>Ergebnis!$C$3/1000*Eigenverbrauch!E5805</f>
        <v>0.34933941455518852</v>
      </c>
      <c r="I5805">
        <f>Ergebnis!$C$4/1000*Eigenverbrauch!F5805</f>
        <v>0</v>
      </c>
      <c r="J5805">
        <f t="shared" si="270"/>
        <v>0.29693850237191022</v>
      </c>
      <c r="K5805">
        <f t="shared" si="271"/>
        <v>1.0277692570252768</v>
      </c>
      <c r="L5805">
        <f t="shared" si="272"/>
        <v>0</v>
      </c>
    </row>
    <row r="5806" spans="2:12" x14ac:dyDescent="0.35">
      <c r="B5806" s="30">
        <v>41150</v>
      </c>
      <c r="C5806" s="31" t="s">
        <v>71</v>
      </c>
      <c r="D5806" s="32">
        <v>4.5054599087888245E-5</v>
      </c>
      <c r="E5806" s="32">
        <v>0.13281735756405599</v>
      </c>
      <c r="F5806">
        <v>0</v>
      </c>
      <c r="G5806">
        <f>(D5806*Ergebnis!$C$2*Ergebnis!$C$6)</f>
        <v>0.29555817001654688</v>
      </c>
      <c r="H5806">
        <f>Ergebnis!$C$3/1000*Eigenverbrauch!E5806</f>
        <v>0.39845207269216798</v>
      </c>
      <c r="I5806">
        <f>Ergebnis!$C$4/1000*Eigenverbrauch!F5806</f>
        <v>0</v>
      </c>
      <c r="J5806">
        <f t="shared" si="270"/>
        <v>0.25122444451406484</v>
      </c>
      <c r="K5806">
        <f t="shared" si="271"/>
        <v>4.4333725502482046E-2</v>
      </c>
      <c r="L5806">
        <f t="shared" si="272"/>
        <v>0</v>
      </c>
    </row>
    <row r="5807" spans="2:12" x14ac:dyDescent="0.35">
      <c r="B5807" s="30">
        <v>41150</v>
      </c>
      <c r="C5807" s="31" t="s">
        <v>72</v>
      </c>
      <c r="D5807" s="32">
        <v>1.2686807154891204E-5</v>
      </c>
      <c r="E5807" s="32">
        <v>0.13870609611315737</v>
      </c>
      <c r="F5807">
        <v>0</v>
      </c>
      <c r="G5807">
        <f>(D5807*Ergebnis!$C$2*Ergebnis!$C$6)</f>
        <v>8.3225454936086296E-2</v>
      </c>
      <c r="H5807">
        <f>Ergebnis!$C$3/1000*Eigenverbrauch!E5807</f>
        <v>0.41611828833947212</v>
      </c>
      <c r="I5807">
        <f>Ergebnis!$C$4/1000*Eigenverbrauch!F5807</f>
        <v>0</v>
      </c>
      <c r="J5807">
        <f t="shared" si="270"/>
        <v>7.0741636695673349E-2</v>
      </c>
      <c r="K5807">
        <f t="shared" si="271"/>
        <v>1.2483818240412947E-2</v>
      </c>
      <c r="L5807">
        <f t="shared" si="272"/>
        <v>0</v>
      </c>
    </row>
    <row r="5808" spans="2:12" x14ac:dyDescent="0.35">
      <c r="B5808" s="30">
        <v>41150</v>
      </c>
      <c r="C5808" s="31" t="s">
        <v>73</v>
      </c>
      <c r="D5808" s="32">
        <v>0</v>
      </c>
      <c r="E5808" s="32">
        <v>0.14634644350551015</v>
      </c>
      <c r="F5808">
        <v>0</v>
      </c>
      <c r="G5808">
        <f>(D5808*Ergebnis!$C$2*Ergebnis!$C$6)</f>
        <v>0</v>
      </c>
      <c r="H5808">
        <f>Ergebnis!$C$3/1000*Eigenverbrauch!E5808</f>
        <v>0.43903933051653043</v>
      </c>
      <c r="I5808">
        <f>Ergebnis!$C$4/1000*Eigenverbrauch!F5808</f>
        <v>0</v>
      </c>
      <c r="J5808">
        <f t="shared" si="270"/>
        <v>0</v>
      </c>
      <c r="K5808">
        <f t="shared" si="271"/>
        <v>0</v>
      </c>
      <c r="L5808">
        <f t="shared" si="272"/>
        <v>0</v>
      </c>
    </row>
    <row r="5809" spans="2:12" x14ac:dyDescent="0.35">
      <c r="B5809" s="30">
        <v>41150</v>
      </c>
      <c r="C5809" s="31" t="s">
        <v>74</v>
      </c>
      <c r="D5809" s="32">
        <v>0</v>
      </c>
      <c r="E5809" s="32">
        <v>0.14327986092292191</v>
      </c>
      <c r="F5809">
        <v>0</v>
      </c>
      <c r="G5809">
        <f>(D5809*Ergebnis!$C$2*Ergebnis!$C$6)</f>
        <v>0</v>
      </c>
      <c r="H5809">
        <f>Ergebnis!$C$3/1000*Eigenverbrauch!E5809</f>
        <v>0.42983958276876577</v>
      </c>
      <c r="I5809">
        <f>Ergebnis!$C$4/1000*Eigenverbrauch!F5809</f>
        <v>0</v>
      </c>
      <c r="J5809">
        <f t="shared" si="270"/>
        <v>0</v>
      </c>
      <c r="K5809">
        <f t="shared" si="271"/>
        <v>0</v>
      </c>
      <c r="L5809">
        <f t="shared" si="272"/>
        <v>0</v>
      </c>
    </row>
    <row r="5810" spans="2:12" x14ac:dyDescent="0.35">
      <c r="B5810" s="30">
        <v>41150</v>
      </c>
      <c r="C5810" s="31" t="s">
        <v>75</v>
      </c>
      <c r="D5810" s="32">
        <v>0</v>
      </c>
      <c r="E5810" s="32">
        <v>0.12506211812177023</v>
      </c>
      <c r="F5810">
        <v>0</v>
      </c>
      <c r="G5810">
        <f>(D5810*Ergebnis!$C$2*Ergebnis!$C$6)</f>
        <v>0</v>
      </c>
      <c r="H5810">
        <f>Ergebnis!$C$3/1000*Eigenverbrauch!E5810</f>
        <v>0.37518635436531067</v>
      </c>
      <c r="I5810">
        <f>Ergebnis!$C$4/1000*Eigenverbrauch!F5810</f>
        <v>0</v>
      </c>
      <c r="J5810">
        <f t="shared" si="270"/>
        <v>0</v>
      </c>
      <c r="K5810">
        <f t="shared" si="271"/>
        <v>0</v>
      </c>
      <c r="L5810">
        <f t="shared" si="272"/>
        <v>0</v>
      </c>
    </row>
    <row r="5811" spans="2:12" x14ac:dyDescent="0.35">
      <c r="B5811" s="30">
        <v>41150</v>
      </c>
      <c r="C5811" s="31" t="s">
        <v>76</v>
      </c>
      <c r="D5811" s="32">
        <v>0</v>
      </c>
      <c r="E5811" s="32">
        <v>9.8434261738431186E-2</v>
      </c>
      <c r="F5811">
        <v>0</v>
      </c>
      <c r="G5811">
        <f>(D5811*Ergebnis!$C$2*Ergebnis!$C$6)</f>
        <v>0</v>
      </c>
      <c r="H5811">
        <f>Ergebnis!$C$3/1000*Eigenverbrauch!E5811</f>
        <v>0.29530278521529357</v>
      </c>
      <c r="I5811">
        <f>Ergebnis!$C$4/1000*Eigenverbrauch!F5811</f>
        <v>0</v>
      </c>
      <c r="J5811">
        <f t="shared" si="270"/>
        <v>0</v>
      </c>
      <c r="K5811">
        <f t="shared" si="271"/>
        <v>0</v>
      </c>
      <c r="L5811">
        <f t="shared" si="272"/>
        <v>0</v>
      </c>
    </row>
    <row r="5812" spans="2:12" x14ac:dyDescent="0.35">
      <c r="B5812" s="30">
        <v>41151</v>
      </c>
      <c r="C5812" s="31" t="s">
        <v>53</v>
      </c>
      <c r="D5812" s="32">
        <v>0</v>
      </c>
      <c r="E5812" s="32">
        <v>7.9927681825913893E-2</v>
      </c>
      <c r="F5812">
        <v>0</v>
      </c>
      <c r="G5812">
        <f>(D5812*Ergebnis!$C$2*Ergebnis!$C$6)</f>
        <v>0</v>
      </c>
      <c r="H5812">
        <f>Ergebnis!$C$3/1000*Eigenverbrauch!E5812</f>
        <v>0.23978304547774168</v>
      </c>
      <c r="I5812">
        <f>Ergebnis!$C$4/1000*Eigenverbrauch!F5812</f>
        <v>0</v>
      </c>
      <c r="J5812">
        <f t="shared" si="270"/>
        <v>0</v>
      </c>
      <c r="K5812">
        <f t="shared" si="271"/>
        <v>0</v>
      </c>
      <c r="L5812">
        <f t="shared" si="272"/>
        <v>0</v>
      </c>
    </row>
    <row r="5813" spans="2:12" x14ac:dyDescent="0.35">
      <c r="B5813" s="30">
        <v>41151</v>
      </c>
      <c r="C5813" s="31" t="s">
        <v>54</v>
      </c>
      <c r="D5813" s="32">
        <v>0</v>
      </c>
      <c r="E5813" s="32">
        <v>6.9220163308359409E-2</v>
      </c>
      <c r="F5813">
        <v>0</v>
      </c>
      <c r="G5813">
        <f>(D5813*Ergebnis!$C$2*Ergebnis!$C$6)</f>
        <v>0</v>
      </c>
      <c r="H5813">
        <f>Ergebnis!$C$3/1000*Eigenverbrauch!E5813</f>
        <v>0.20766048992507824</v>
      </c>
      <c r="I5813">
        <f>Ergebnis!$C$4/1000*Eigenverbrauch!F5813</f>
        <v>0</v>
      </c>
      <c r="J5813">
        <f t="shared" si="270"/>
        <v>0</v>
      </c>
      <c r="K5813">
        <f t="shared" si="271"/>
        <v>0</v>
      </c>
      <c r="L5813">
        <f t="shared" si="272"/>
        <v>0</v>
      </c>
    </row>
    <row r="5814" spans="2:12" x14ac:dyDescent="0.35">
      <c r="B5814" s="30">
        <v>41151</v>
      </c>
      <c r="C5814" s="31" t="s">
        <v>55</v>
      </c>
      <c r="D5814" s="32">
        <v>0</v>
      </c>
      <c r="E5814" s="32">
        <v>6.5537877174100201E-2</v>
      </c>
      <c r="F5814">
        <v>0</v>
      </c>
      <c r="G5814">
        <f>(D5814*Ergebnis!$C$2*Ergebnis!$C$6)</f>
        <v>0</v>
      </c>
      <c r="H5814">
        <f>Ergebnis!$C$3/1000*Eigenverbrauch!E5814</f>
        <v>0.1966136315223006</v>
      </c>
      <c r="I5814">
        <f>Ergebnis!$C$4/1000*Eigenverbrauch!F5814</f>
        <v>0</v>
      </c>
      <c r="J5814">
        <f t="shared" si="270"/>
        <v>0</v>
      </c>
      <c r="K5814">
        <f t="shared" si="271"/>
        <v>0</v>
      </c>
      <c r="L5814">
        <f t="shared" si="272"/>
        <v>0</v>
      </c>
    </row>
    <row r="5815" spans="2:12" x14ac:dyDescent="0.35">
      <c r="B5815" s="30">
        <v>41151</v>
      </c>
      <c r="C5815" s="31" t="s">
        <v>56</v>
      </c>
      <c r="D5815" s="32">
        <v>0</v>
      </c>
      <c r="E5815" s="32">
        <v>6.5494202510669716E-2</v>
      </c>
      <c r="F5815">
        <v>0</v>
      </c>
      <c r="G5815">
        <f>(D5815*Ergebnis!$C$2*Ergebnis!$C$6)</f>
        <v>0</v>
      </c>
      <c r="H5815">
        <f>Ergebnis!$C$3/1000*Eigenverbrauch!E5815</f>
        <v>0.19648260753200913</v>
      </c>
      <c r="I5815">
        <f>Ergebnis!$C$4/1000*Eigenverbrauch!F5815</f>
        <v>0</v>
      </c>
      <c r="J5815">
        <f t="shared" si="270"/>
        <v>0</v>
      </c>
      <c r="K5815">
        <f t="shared" si="271"/>
        <v>0</v>
      </c>
      <c r="L5815">
        <f t="shared" si="272"/>
        <v>0</v>
      </c>
    </row>
    <row r="5816" spans="2:12" x14ac:dyDescent="0.35">
      <c r="B5816" s="30">
        <v>41151</v>
      </c>
      <c r="C5816" s="31" t="s">
        <v>57</v>
      </c>
      <c r="D5816" s="32">
        <v>0</v>
      </c>
      <c r="E5816" s="32">
        <v>7.1075121591043566E-2</v>
      </c>
      <c r="F5816">
        <v>0</v>
      </c>
      <c r="G5816">
        <f>(D5816*Ergebnis!$C$2*Ergebnis!$C$6)</f>
        <v>0</v>
      </c>
      <c r="H5816">
        <f>Ergebnis!$C$3/1000*Eigenverbrauch!E5816</f>
        <v>0.2132253647731307</v>
      </c>
      <c r="I5816">
        <f>Ergebnis!$C$4/1000*Eigenverbrauch!F5816</f>
        <v>0</v>
      </c>
      <c r="J5816">
        <f t="shared" si="270"/>
        <v>0</v>
      </c>
      <c r="K5816">
        <f t="shared" si="271"/>
        <v>0</v>
      </c>
      <c r="L5816">
        <f t="shared" si="272"/>
        <v>0</v>
      </c>
    </row>
    <row r="5817" spans="2:12" x14ac:dyDescent="0.35">
      <c r="B5817" s="30">
        <v>41151</v>
      </c>
      <c r="C5817" s="31" t="s">
        <v>58</v>
      </c>
      <c r="D5817" s="32">
        <v>0</v>
      </c>
      <c r="E5817" s="32">
        <v>8.332939864235496E-2</v>
      </c>
      <c r="F5817">
        <v>0</v>
      </c>
      <c r="G5817">
        <f>(D5817*Ergebnis!$C$2*Ergebnis!$C$6)</f>
        <v>0</v>
      </c>
      <c r="H5817">
        <f>Ergebnis!$C$3/1000*Eigenverbrauch!E5817</f>
        <v>0.24998819592706489</v>
      </c>
      <c r="I5817">
        <f>Ergebnis!$C$4/1000*Eigenverbrauch!F5817</f>
        <v>0</v>
      </c>
      <c r="J5817">
        <f t="shared" si="270"/>
        <v>0</v>
      </c>
      <c r="K5817">
        <f t="shared" si="271"/>
        <v>0</v>
      </c>
      <c r="L5817">
        <f t="shared" si="272"/>
        <v>0</v>
      </c>
    </row>
    <row r="5818" spans="2:12" x14ac:dyDescent="0.35">
      <c r="B5818" s="30">
        <v>41151</v>
      </c>
      <c r="C5818" s="31" t="s">
        <v>59</v>
      </c>
      <c r="D5818" s="32">
        <v>1.9720425629364565E-7</v>
      </c>
      <c r="E5818" s="32">
        <v>0.10251668683899223</v>
      </c>
      <c r="F5818">
        <v>0</v>
      </c>
      <c r="G5818">
        <f>(D5818*Ergebnis!$C$2*Ergebnis!$C$6)</f>
        <v>1.2936599212863154E-3</v>
      </c>
      <c r="H5818">
        <f>Ergebnis!$C$3/1000*Eigenverbrauch!E5818</f>
        <v>0.3075500605169767</v>
      </c>
      <c r="I5818">
        <f>Ergebnis!$C$4/1000*Eigenverbrauch!F5818</f>
        <v>0</v>
      </c>
      <c r="J5818">
        <f t="shared" si="270"/>
        <v>1.099610933093368E-3</v>
      </c>
      <c r="K5818">
        <f t="shared" si="271"/>
        <v>1.9404898819294744E-4</v>
      </c>
      <c r="L5818">
        <f t="shared" si="272"/>
        <v>0</v>
      </c>
    </row>
    <row r="5819" spans="2:12" x14ac:dyDescent="0.35">
      <c r="B5819" s="30">
        <v>41151</v>
      </c>
      <c r="C5819" s="31" t="s">
        <v>60</v>
      </c>
      <c r="D5819" s="32">
        <v>1.1727079774262128E-5</v>
      </c>
      <c r="E5819" s="32">
        <v>0.11426954118242071</v>
      </c>
      <c r="F5819">
        <v>0</v>
      </c>
      <c r="G5819">
        <f>(D5819*Ergebnis!$C$2*Ergebnis!$C$6)</f>
        <v>7.6929643319159566E-2</v>
      </c>
      <c r="H5819">
        <f>Ergebnis!$C$3/1000*Eigenverbrauch!E5819</f>
        <v>0.3428086235472621</v>
      </c>
      <c r="I5819">
        <f>Ergebnis!$C$4/1000*Eigenverbrauch!F5819</f>
        <v>0</v>
      </c>
      <c r="J5819">
        <f t="shared" si="270"/>
        <v>6.5390196821285634E-2</v>
      </c>
      <c r="K5819">
        <f t="shared" si="271"/>
        <v>1.1539446497873931E-2</v>
      </c>
      <c r="L5819">
        <f t="shared" si="272"/>
        <v>0</v>
      </c>
    </row>
    <row r="5820" spans="2:12" x14ac:dyDescent="0.35">
      <c r="B5820" s="30">
        <v>41151</v>
      </c>
      <c r="C5820" s="31" t="s">
        <v>61</v>
      </c>
      <c r="D5820" s="32">
        <v>9.6603791683047213E-5</v>
      </c>
      <c r="E5820" s="32">
        <v>0.11904257329986075</v>
      </c>
      <c r="F5820">
        <v>0</v>
      </c>
      <c r="G5820">
        <f>(D5820*Ergebnis!$C$2*Ergebnis!$C$6)</f>
        <v>0.63372087344078976</v>
      </c>
      <c r="H5820">
        <f>Ergebnis!$C$3/1000*Eigenverbrauch!E5820</f>
        <v>0.35712771989958225</v>
      </c>
      <c r="I5820">
        <f>Ergebnis!$C$4/1000*Eigenverbrauch!F5820</f>
        <v>0</v>
      </c>
      <c r="J5820">
        <f t="shared" si="270"/>
        <v>0.30355856191464492</v>
      </c>
      <c r="K5820">
        <f t="shared" si="271"/>
        <v>0.33016231152614484</v>
      </c>
      <c r="L5820">
        <f t="shared" si="272"/>
        <v>0</v>
      </c>
    </row>
    <row r="5821" spans="2:12" x14ac:dyDescent="0.35">
      <c r="B5821" s="30">
        <v>41151</v>
      </c>
      <c r="C5821" s="31" t="s">
        <v>62</v>
      </c>
      <c r="D5821" s="32">
        <v>3.2499261437192803E-4</v>
      </c>
      <c r="E5821" s="32">
        <v>0.11603649675528288</v>
      </c>
      <c r="F5821">
        <v>0</v>
      </c>
      <c r="G5821">
        <f>(D5821*Ergebnis!$C$2*Ergebnis!$C$6)</f>
        <v>2.1319515502798478</v>
      </c>
      <c r="H5821">
        <f>Ergebnis!$C$3/1000*Eigenverbrauch!E5821</f>
        <v>0.34810949026584864</v>
      </c>
      <c r="I5821">
        <f>Ergebnis!$C$4/1000*Eigenverbrauch!F5821</f>
        <v>0</v>
      </c>
      <c r="J5821">
        <f t="shared" si="270"/>
        <v>0.29589306672597132</v>
      </c>
      <c r="K5821">
        <f t="shared" si="271"/>
        <v>1.8360584835538765</v>
      </c>
      <c r="L5821">
        <f t="shared" si="272"/>
        <v>0</v>
      </c>
    </row>
    <row r="5822" spans="2:12" x14ac:dyDescent="0.35">
      <c r="B5822" s="30">
        <v>41151</v>
      </c>
      <c r="C5822" s="31" t="s">
        <v>63</v>
      </c>
      <c r="D5822" s="32">
        <v>5.3222799383571048E-4</v>
      </c>
      <c r="E5822" s="32">
        <v>0.11392920322783533</v>
      </c>
      <c r="F5822">
        <v>0</v>
      </c>
      <c r="G5822">
        <f>(D5822*Ergebnis!$C$2*Ergebnis!$C$6)</f>
        <v>3.4914156395622609</v>
      </c>
      <c r="H5822">
        <f>Ergebnis!$C$3/1000*Eigenverbrauch!E5822</f>
        <v>0.34178760968350597</v>
      </c>
      <c r="I5822">
        <f>Ergebnis!$C$4/1000*Eigenverbrauch!F5822</f>
        <v>0</v>
      </c>
      <c r="J5822">
        <f t="shared" si="270"/>
        <v>0.29051946823098007</v>
      </c>
      <c r="K5822">
        <f t="shared" si="271"/>
        <v>3.2008961713312809</v>
      </c>
      <c r="L5822">
        <f t="shared" si="272"/>
        <v>0</v>
      </c>
    </row>
    <row r="5823" spans="2:12" x14ac:dyDescent="0.35">
      <c r="B5823" s="30">
        <v>41151</v>
      </c>
      <c r="C5823" s="31" t="s">
        <v>64</v>
      </c>
      <c r="D5823" s="32">
        <v>6.8725683318335512E-4</v>
      </c>
      <c r="E5823" s="32">
        <v>0.11807007322616038</v>
      </c>
      <c r="F5823">
        <v>0</v>
      </c>
      <c r="G5823">
        <f>(D5823*Ergebnis!$C$2*Ergebnis!$C$6)</f>
        <v>4.5084048256828098</v>
      </c>
      <c r="H5823">
        <f>Ergebnis!$C$3/1000*Eigenverbrauch!E5823</f>
        <v>0.35421021967848115</v>
      </c>
      <c r="I5823">
        <f>Ergebnis!$C$4/1000*Eigenverbrauch!F5823</f>
        <v>0</v>
      </c>
      <c r="J5823">
        <f t="shared" si="270"/>
        <v>0.30107868672670896</v>
      </c>
      <c r="K5823">
        <f t="shared" si="271"/>
        <v>4.207326138956101</v>
      </c>
      <c r="L5823">
        <f t="shared" si="272"/>
        <v>0</v>
      </c>
    </row>
    <row r="5824" spans="2:12" x14ac:dyDescent="0.35">
      <c r="B5824" s="30">
        <v>41151</v>
      </c>
      <c r="C5824" s="31" t="s">
        <v>65</v>
      </c>
      <c r="D5824" s="32">
        <v>7.252252259950917E-4</v>
      </c>
      <c r="E5824" s="32">
        <v>0.12375659041111427</v>
      </c>
      <c r="F5824">
        <v>0</v>
      </c>
      <c r="G5824">
        <f>(D5824*Ergebnis!$C$2*Ergebnis!$C$6)</f>
        <v>4.7574774825278014</v>
      </c>
      <c r="H5824">
        <f>Ergebnis!$C$3/1000*Eigenverbrauch!E5824</f>
        <v>0.37126977123334282</v>
      </c>
      <c r="I5824">
        <f>Ergebnis!$C$4/1000*Eigenverbrauch!F5824</f>
        <v>0</v>
      </c>
      <c r="J5824">
        <f t="shared" si="270"/>
        <v>0.3155793055483414</v>
      </c>
      <c r="K5824">
        <f t="shared" si="271"/>
        <v>4.4418981769794597</v>
      </c>
      <c r="L5824">
        <f t="shared" si="272"/>
        <v>0</v>
      </c>
    </row>
    <row r="5825" spans="2:12" x14ac:dyDescent="0.35">
      <c r="B5825" s="30">
        <v>41151</v>
      </c>
      <c r="C5825" s="31" t="s">
        <v>66</v>
      </c>
      <c r="D5825" s="32">
        <v>7.1199939387299785E-4</v>
      </c>
      <c r="E5825" s="32">
        <v>0.12177561738195655</v>
      </c>
      <c r="F5825">
        <v>0</v>
      </c>
      <c r="G5825">
        <f>(D5825*Ergebnis!$C$2*Ergebnis!$C$6)</f>
        <v>4.6707160238068663</v>
      </c>
      <c r="H5825">
        <f>Ergebnis!$C$3/1000*Eigenverbrauch!E5825</f>
        <v>0.36532685214586968</v>
      </c>
      <c r="I5825">
        <f>Ergebnis!$C$4/1000*Eigenverbrauch!F5825</f>
        <v>0</v>
      </c>
      <c r="J5825">
        <f t="shared" si="270"/>
        <v>0.31052782432398923</v>
      </c>
      <c r="K5825">
        <f t="shared" si="271"/>
        <v>4.3601881994828773</v>
      </c>
      <c r="L5825">
        <f t="shared" si="272"/>
        <v>0</v>
      </c>
    </row>
    <row r="5826" spans="2:12" x14ac:dyDescent="0.35">
      <c r="B5826" s="30">
        <v>41151</v>
      </c>
      <c r="C5826" s="31" t="s">
        <v>67</v>
      </c>
      <c r="D5826" s="32">
        <v>6.4849962334644399E-4</v>
      </c>
      <c r="E5826" s="32">
        <v>0.11520360115594024</v>
      </c>
      <c r="F5826">
        <v>0</v>
      </c>
      <c r="G5826">
        <f>(D5826*Ergebnis!$C$2*Ergebnis!$C$6)</f>
        <v>4.254157529152673</v>
      </c>
      <c r="H5826">
        <f>Ergebnis!$C$3/1000*Eigenverbrauch!E5826</f>
        <v>0.34561080346782069</v>
      </c>
      <c r="I5826">
        <f>Ergebnis!$C$4/1000*Eigenverbrauch!F5826</f>
        <v>0</v>
      </c>
      <c r="J5826">
        <f t="shared" si="270"/>
        <v>0.29376918294764759</v>
      </c>
      <c r="K5826">
        <f t="shared" si="271"/>
        <v>3.9603883462050256</v>
      </c>
      <c r="L5826">
        <f t="shared" si="272"/>
        <v>0</v>
      </c>
    </row>
    <row r="5827" spans="2:12" x14ac:dyDescent="0.35">
      <c r="B5827" s="30">
        <v>41151</v>
      </c>
      <c r="C5827" s="31" t="s">
        <v>68</v>
      </c>
      <c r="D5827" s="32">
        <v>5.4892462086857249E-4</v>
      </c>
      <c r="E5827" s="32">
        <v>0.11057956805588094</v>
      </c>
      <c r="F5827">
        <v>0</v>
      </c>
      <c r="G5827">
        <f>(D5827*Ergebnis!$C$2*Ergebnis!$C$6)</f>
        <v>3.6009455128978356</v>
      </c>
      <c r="H5827">
        <f>Ergebnis!$C$3/1000*Eigenverbrauch!E5827</f>
        <v>0.33173870416764284</v>
      </c>
      <c r="I5827">
        <f>Ergebnis!$C$4/1000*Eigenverbrauch!F5827</f>
        <v>0</v>
      </c>
      <c r="J5827">
        <f t="shared" si="270"/>
        <v>0.28197789854249639</v>
      </c>
      <c r="K5827">
        <f t="shared" si="271"/>
        <v>3.3189676143553393</v>
      </c>
      <c r="L5827">
        <f t="shared" si="272"/>
        <v>0</v>
      </c>
    </row>
    <row r="5828" spans="2:12" x14ac:dyDescent="0.35">
      <c r="B5828" s="30">
        <v>41151</v>
      </c>
      <c r="C5828" s="31" t="s">
        <v>69</v>
      </c>
      <c r="D5828" s="32">
        <v>3.9668293500987804E-4</v>
      </c>
      <c r="E5828" s="32">
        <v>0.10901168374016587</v>
      </c>
      <c r="F5828">
        <v>0</v>
      </c>
      <c r="G5828">
        <f>(D5828*Ergebnis!$C$2*Ergebnis!$C$6)</f>
        <v>2.6022400536647998</v>
      </c>
      <c r="H5828">
        <f>Ergebnis!$C$3/1000*Eigenverbrauch!E5828</f>
        <v>0.32703505122049759</v>
      </c>
      <c r="I5828">
        <f>Ergebnis!$C$4/1000*Eigenverbrauch!F5828</f>
        <v>0</v>
      </c>
      <c r="J5828">
        <f t="shared" si="270"/>
        <v>0.27797979353742291</v>
      </c>
      <c r="K5828">
        <f t="shared" si="271"/>
        <v>2.3242602601273767</v>
      </c>
      <c r="L5828">
        <f t="shared" si="272"/>
        <v>0</v>
      </c>
    </row>
    <row r="5829" spans="2:12" x14ac:dyDescent="0.35">
      <c r="B5829" s="30">
        <v>41151</v>
      </c>
      <c r="C5829" s="31" t="s">
        <v>70</v>
      </c>
      <c r="D5829" s="32">
        <v>2.0216065660182595E-4</v>
      </c>
      <c r="E5829" s="32">
        <v>0.11644647151839617</v>
      </c>
      <c r="F5829">
        <v>0</v>
      </c>
      <c r="G5829">
        <f>(D5829*Ergebnis!$C$2*Ergebnis!$C$6)</f>
        <v>1.3261739073079781</v>
      </c>
      <c r="H5829">
        <f>Ergebnis!$C$3/1000*Eigenverbrauch!E5829</f>
        <v>0.34933941455518852</v>
      </c>
      <c r="I5829">
        <f>Ergebnis!$C$4/1000*Eigenverbrauch!F5829</f>
        <v>0</v>
      </c>
      <c r="J5829">
        <f t="shared" ref="J5829:J5892" si="273">MIN(G5829,H5829)*0.85</f>
        <v>0.29693850237191022</v>
      </c>
      <c r="K5829">
        <f t="shared" ref="K5829:K5892" si="274">G5829-J5829</f>
        <v>1.0292354049360679</v>
      </c>
      <c r="L5829">
        <f t="shared" ref="L5829:L5892" si="275">MIN(I5829,K5829)*0.9</f>
        <v>0</v>
      </c>
    </row>
    <row r="5830" spans="2:12" x14ac:dyDescent="0.35">
      <c r="B5830" s="30">
        <v>41151</v>
      </c>
      <c r="C5830" s="31" t="s">
        <v>71</v>
      </c>
      <c r="D5830" s="32">
        <v>4.7881193428097166E-5</v>
      </c>
      <c r="E5830" s="32">
        <v>0.13281735756405599</v>
      </c>
      <c r="F5830">
        <v>0</v>
      </c>
      <c r="G5830">
        <f>(D5830*Ergebnis!$C$2*Ergebnis!$C$6)</f>
        <v>0.31410062888831741</v>
      </c>
      <c r="H5830">
        <f>Ergebnis!$C$3/1000*Eigenverbrauch!E5830</f>
        <v>0.39845207269216798</v>
      </c>
      <c r="I5830">
        <f>Ergebnis!$C$4/1000*Eigenverbrauch!F5830</f>
        <v>0</v>
      </c>
      <c r="J5830">
        <f t="shared" si="273"/>
        <v>0.26698553455506979</v>
      </c>
      <c r="K5830">
        <f t="shared" si="274"/>
        <v>4.711509433324762E-2</v>
      </c>
      <c r="L5830">
        <f t="shared" si="275"/>
        <v>0</v>
      </c>
    </row>
    <row r="5831" spans="2:12" x14ac:dyDescent="0.35">
      <c r="B5831" s="30">
        <v>41151</v>
      </c>
      <c r="C5831" s="31" t="s">
        <v>72</v>
      </c>
      <c r="D5831" s="32">
        <v>1.3107509568317648E-5</v>
      </c>
      <c r="E5831" s="32">
        <v>0.13870609611315737</v>
      </c>
      <c r="F5831">
        <v>0</v>
      </c>
      <c r="G5831">
        <f>(D5831*Ergebnis!$C$2*Ergebnis!$C$6)</f>
        <v>8.5985262768163775E-2</v>
      </c>
      <c r="H5831">
        <f>Ergebnis!$C$3/1000*Eigenverbrauch!E5831</f>
        <v>0.41611828833947212</v>
      </c>
      <c r="I5831">
        <f>Ergebnis!$C$4/1000*Eigenverbrauch!F5831</f>
        <v>0</v>
      </c>
      <c r="J5831">
        <f t="shared" si="273"/>
        <v>7.3087473352939206E-2</v>
      </c>
      <c r="K5831">
        <f t="shared" si="274"/>
        <v>1.289778941522457E-2</v>
      </c>
      <c r="L5831">
        <f t="shared" si="275"/>
        <v>0</v>
      </c>
    </row>
    <row r="5832" spans="2:12" x14ac:dyDescent="0.35">
      <c r="B5832" s="30">
        <v>41151</v>
      </c>
      <c r="C5832" s="31" t="s">
        <v>73</v>
      </c>
      <c r="D5832" s="32">
        <v>0</v>
      </c>
      <c r="E5832" s="32">
        <v>0.14634644350551015</v>
      </c>
      <c r="F5832">
        <v>0</v>
      </c>
      <c r="G5832">
        <f>(D5832*Ergebnis!$C$2*Ergebnis!$C$6)</f>
        <v>0</v>
      </c>
      <c r="H5832">
        <f>Ergebnis!$C$3/1000*Eigenverbrauch!E5832</f>
        <v>0.43903933051653043</v>
      </c>
      <c r="I5832">
        <f>Ergebnis!$C$4/1000*Eigenverbrauch!F5832</f>
        <v>0</v>
      </c>
      <c r="J5832">
        <f t="shared" si="273"/>
        <v>0</v>
      </c>
      <c r="K5832">
        <f t="shared" si="274"/>
        <v>0</v>
      </c>
      <c r="L5832">
        <f t="shared" si="275"/>
        <v>0</v>
      </c>
    </row>
    <row r="5833" spans="2:12" x14ac:dyDescent="0.35">
      <c r="B5833" s="30">
        <v>41151</v>
      </c>
      <c r="C5833" s="31" t="s">
        <v>74</v>
      </c>
      <c r="D5833" s="32">
        <v>0</v>
      </c>
      <c r="E5833" s="32">
        <v>0.14327986092292191</v>
      </c>
      <c r="F5833">
        <v>0</v>
      </c>
      <c r="G5833">
        <f>(D5833*Ergebnis!$C$2*Ergebnis!$C$6)</f>
        <v>0</v>
      </c>
      <c r="H5833">
        <f>Ergebnis!$C$3/1000*Eigenverbrauch!E5833</f>
        <v>0.42983958276876577</v>
      </c>
      <c r="I5833">
        <f>Ergebnis!$C$4/1000*Eigenverbrauch!F5833</f>
        <v>0</v>
      </c>
      <c r="J5833">
        <f t="shared" si="273"/>
        <v>0</v>
      </c>
      <c r="K5833">
        <f t="shared" si="274"/>
        <v>0</v>
      </c>
      <c r="L5833">
        <f t="shared" si="275"/>
        <v>0</v>
      </c>
    </row>
    <row r="5834" spans="2:12" x14ac:dyDescent="0.35">
      <c r="B5834" s="30">
        <v>41151</v>
      </c>
      <c r="C5834" s="31" t="s">
        <v>75</v>
      </c>
      <c r="D5834" s="32">
        <v>0</v>
      </c>
      <c r="E5834" s="32">
        <v>0.12506211812177023</v>
      </c>
      <c r="F5834">
        <v>0</v>
      </c>
      <c r="G5834">
        <f>(D5834*Ergebnis!$C$2*Ergebnis!$C$6)</f>
        <v>0</v>
      </c>
      <c r="H5834">
        <f>Ergebnis!$C$3/1000*Eigenverbrauch!E5834</f>
        <v>0.37518635436531067</v>
      </c>
      <c r="I5834">
        <f>Ergebnis!$C$4/1000*Eigenverbrauch!F5834</f>
        <v>0</v>
      </c>
      <c r="J5834">
        <f t="shared" si="273"/>
        <v>0</v>
      </c>
      <c r="K5834">
        <f t="shared" si="274"/>
        <v>0</v>
      </c>
      <c r="L5834">
        <f t="shared" si="275"/>
        <v>0</v>
      </c>
    </row>
    <row r="5835" spans="2:12" x14ac:dyDescent="0.35">
      <c r="B5835" s="30">
        <v>41151</v>
      </c>
      <c r="C5835" s="31" t="s">
        <v>76</v>
      </c>
      <c r="D5835" s="32">
        <v>0</v>
      </c>
      <c r="E5835" s="32">
        <v>9.8434261738431186E-2</v>
      </c>
      <c r="F5835">
        <v>0</v>
      </c>
      <c r="G5835">
        <f>(D5835*Ergebnis!$C$2*Ergebnis!$C$6)</f>
        <v>0</v>
      </c>
      <c r="H5835">
        <f>Ergebnis!$C$3/1000*Eigenverbrauch!E5835</f>
        <v>0.29530278521529357</v>
      </c>
      <c r="I5835">
        <f>Ergebnis!$C$4/1000*Eigenverbrauch!F5835</f>
        <v>0</v>
      </c>
      <c r="J5835">
        <f t="shared" si="273"/>
        <v>0</v>
      </c>
      <c r="K5835">
        <f t="shared" si="274"/>
        <v>0</v>
      </c>
      <c r="L5835">
        <f t="shared" si="275"/>
        <v>0</v>
      </c>
    </row>
    <row r="5836" spans="2:12" x14ac:dyDescent="0.35">
      <c r="B5836" s="30">
        <v>41152</v>
      </c>
      <c r="C5836" s="31" t="s">
        <v>53</v>
      </c>
      <c r="D5836" s="32">
        <v>0</v>
      </c>
      <c r="E5836" s="32">
        <v>7.9927681825913893E-2</v>
      </c>
      <c r="F5836">
        <v>0</v>
      </c>
      <c r="G5836">
        <f>(D5836*Ergebnis!$C$2*Ergebnis!$C$6)</f>
        <v>0</v>
      </c>
      <c r="H5836">
        <f>Ergebnis!$C$3/1000*Eigenverbrauch!E5836</f>
        <v>0.23978304547774168</v>
      </c>
      <c r="I5836">
        <f>Ergebnis!$C$4/1000*Eigenverbrauch!F5836</f>
        <v>0</v>
      </c>
      <c r="J5836">
        <f t="shared" si="273"/>
        <v>0</v>
      </c>
      <c r="K5836">
        <f t="shared" si="274"/>
        <v>0</v>
      </c>
      <c r="L5836">
        <f t="shared" si="275"/>
        <v>0</v>
      </c>
    </row>
    <row r="5837" spans="2:12" x14ac:dyDescent="0.35">
      <c r="B5837" s="30">
        <v>41152</v>
      </c>
      <c r="C5837" s="31" t="s">
        <v>54</v>
      </c>
      <c r="D5837" s="32">
        <v>0</v>
      </c>
      <c r="E5837" s="32">
        <v>6.9220163308359409E-2</v>
      </c>
      <c r="F5837">
        <v>0</v>
      </c>
      <c r="G5837">
        <f>(D5837*Ergebnis!$C$2*Ergebnis!$C$6)</f>
        <v>0</v>
      </c>
      <c r="H5837">
        <f>Ergebnis!$C$3/1000*Eigenverbrauch!E5837</f>
        <v>0.20766048992507824</v>
      </c>
      <c r="I5837">
        <f>Ergebnis!$C$4/1000*Eigenverbrauch!F5837</f>
        <v>0</v>
      </c>
      <c r="J5837">
        <f t="shared" si="273"/>
        <v>0</v>
      </c>
      <c r="K5837">
        <f t="shared" si="274"/>
        <v>0</v>
      </c>
      <c r="L5837">
        <f t="shared" si="275"/>
        <v>0</v>
      </c>
    </row>
    <row r="5838" spans="2:12" x14ac:dyDescent="0.35">
      <c r="B5838" s="30">
        <v>41152</v>
      </c>
      <c r="C5838" s="31" t="s">
        <v>55</v>
      </c>
      <c r="D5838" s="32">
        <v>0</v>
      </c>
      <c r="E5838" s="32">
        <v>6.5537877174100201E-2</v>
      </c>
      <c r="F5838">
        <v>0</v>
      </c>
      <c r="G5838">
        <f>(D5838*Ergebnis!$C$2*Ergebnis!$C$6)</f>
        <v>0</v>
      </c>
      <c r="H5838">
        <f>Ergebnis!$C$3/1000*Eigenverbrauch!E5838</f>
        <v>0.1966136315223006</v>
      </c>
      <c r="I5838">
        <f>Ergebnis!$C$4/1000*Eigenverbrauch!F5838</f>
        <v>0</v>
      </c>
      <c r="J5838">
        <f t="shared" si="273"/>
        <v>0</v>
      </c>
      <c r="K5838">
        <f t="shared" si="274"/>
        <v>0</v>
      </c>
      <c r="L5838">
        <f t="shared" si="275"/>
        <v>0</v>
      </c>
    </row>
    <row r="5839" spans="2:12" x14ac:dyDescent="0.35">
      <c r="B5839" s="30">
        <v>41152</v>
      </c>
      <c r="C5839" s="31" t="s">
        <v>56</v>
      </c>
      <c r="D5839" s="32">
        <v>0</v>
      </c>
      <c r="E5839" s="32">
        <v>6.5494202510669716E-2</v>
      </c>
      <c r="F5839">
        <v>0</v>
      </c>
      <c r="G5839">
        <f>(D5839*Ergebnis!$C$2*Ergebnis!$C$6)</f>
        <v>0</v>
      </c>
      <c r="H5839">
        <f>Ergebnis!$C$3/1000*Eigenverbrauch!E5839</f>
        <v>0.19648260753200913</v>
      </c>
      <c r="I5839">
        <f>Ergebnis!$C$4/1000*Eigenverbrauch!F5839</f>
        <v>0</v>
      </c>
      <c r="J5839">
        <f t="shared" si="273"/>
        <v>0</v>
      </c>
      <c r="K5839">
        <f t="shared" si="274"/>
        <v>0</v>
      </c>
      <c r="L5839">
        <f t="shared" si="275"/>
        <v>0</v>
      </c>
    </row>
    <row r="5840" spans="2:12" x14ac:dyDescent="0.35">
      <c r="B5840" s="30">
        <v>41152</v>
      </c>
      <c r="C5840" s="31" t="s">
        <v>57</v>
      </c>
      <c r="D5840" s="32">
        <v>0</v>
      </c>
      <c r="E5840" s="32">
        <v>7.1075121591043566E-2</v>
      </c>
      <c r="F5840">
        <v>0</v>
      </c>
      <c r="G5840">
        <f>(D5840*Ergebnis!$C$2*Ergebnis!$C$6)</f>
        <v>0</v>
      </c>
      <c r="H5840">
        <f>Ergebnis!$C$3/1000*Eigenverbrauch!E5840</f>
        <v>0.2132253647731307</v>
      </c>
      <c r="I5840">
        <f>Ergebnis!$C$4/1000*Eigenverbrauch!F5840</f>
        <v>0</v>
      </c>
      <c r="J5840">
        <f t="shared" si="273"/>
        <v>0</v>
      </c>
      <c r="K5840">
        <f t="shared" si="274"/>
        <v>0</v>
      </c>
      <c r="L5840">
        <f t="shared" si="275"/>
        <v>0</v>
      </c>
    </row>
    <row r="5841" spans="2:12" x14ac:dyDescent="0.35">
      <c r="B5841" s="30">
        <v>41152</v>
      </c>
      <c r="C5841" s="31" t="s">
        <v>58</v>
      </c>
      <c r="D5841" s="32">
        <v>0</v>
      </c>
      <c r="E5841" s="32">
        <v>8.332939864235496E-2</v>
      </c>
      <c r="F5841">
        <v>0</v>
      </c>
      <c r="G5841">
        <f>(D5841*Ergebnis!$C$2*Ergebnis!$C$6)</f>
        <v>0</v>
      </c>
      <c r="H5841">
        <f>Ergebnis!$C$3/1000*Eigenverbrauch!E5841</f>
        <v>0.24998819592706489</v>
      </c>
      <c r="I5841">
        <f>Ergebnis!$C$4/1000*Eigenverbrauch!F5841</f>
        <v>0</v>
      </c>
      <c r="J5841">
        <f t="shared" si="273"/>
        <v>0</v>
      </c>
      <c r="K5841">
        <f t="shared" si="274"/>
        <v>0</v>
      </c>
      <c r="L5841">
        <f t="shared" si="275"/>
        <v>0</v>
      </c>
    </row>
    <row r="5842" spans="2:12" x14ac:dyDescent="0.35">
      <c r="B5842" s="30">
        <v>41152</v>
      </c>
      <c r="C5842" s="31" t="s">
        <v>59</v>
      </c>
      <c r="D5842" s="32">
        <v>1.1832255377618739E-7</v>
      </c>
      <c r="E5842" s="32">
        <v>0.10251668683899223</v>
      </c>
      <c r="F5842">
        <v>0</v>
      </c>
      <c r="G5842">
        <f>(D5842*Ergebnis!$C$2*Ergebnis!$C$6)</f>
        <v>7.7619595277178923E-4</v>
      </c>
      <c r="H5842">
        <f>Ergebnis!$C$3/1000*Eigenverbrauch!E5842</f>
        <v>0.3075500605169767</v>
      </c>
      <c r="I5842">
        <f>Ergebnis!$C$4/1000*Eigenverbrauch!F5842</f>
        <v>0</v>
      </c>
      <c r="J5842">
        <f t="shared" si="273"/>
        <v>6.5976655985602081E-4</v>
      </c>
      <c r="K5842">
        <f t="shared" si="274"/>
        <v>1.1642939291576842E-4</v>
      </c>
      <c r="L5842">
        <f t="shared" si="275"/>
        <v>0</v>
      </c>
    </row>
    <row r="5843" spans="2:12" x14ac:dyDescent="0.35">
      <c r="B5843" s="30">
        <v>41152</v>
      </c>
      <c r="C5843" s="31" t="s">
        <v>60</v>
      </c>
      <c r="D5843" s="32">
        <v>1.2437015096919252E-5</v>
      </c>
      <c r="E5843" s="32">
        <v>0.11426954118242071</v>
      </c>
      <c r="F5843">
        <v>0</v>
      </c>
      <c r="G5843">
        <f>(D5843*Ergebnis!$C$2*Ergebnis!$C$6)</f>
        <v>8.1586819035790292E-2</v>
      </c>
      <c r="H5843">
        <f>Ergebnis!$C$3/1000*Eigenverbrauch!E5843</f>
        <v>0.3428086235472621</v>
      </c>
      <c r="I5843">
        <f>Ergebnis!$C$4/1000*Eigenverbrauch!F5843</f>
        <v>0</v>
      </c>
      <c r="J5843">
        <f t="shared" si="273"/>
        <v>6.9348796180421751E-2</v>
      </c>
      <c r="K5843">
        <f t="shared" si="274"/>
        <v>1.2238022855368541E-2</v>
      </c>
      <c r="L5843">
        <f t="shared" si="275"/>
        <v>0</v>
      </c>
    </row>
    <row r="5844" spans="2:12" x14ac:dyDescent="0.35">
      <c r="B5844" s="30">
        <v>41152</v>
      </c>
      <c r="C5844" s="31" t="s">
        <v>61</v>
      </c>
      <c r="D5844" s="32">
        <v>9.651176303011019E-5</v>
      </c>
      <c r="E5844" s="32">
        <v>0.11904257329986075</v>
      </c>
      <c r="F5844">
        <v>0</v>
      </c>
      <c r="G5844">
        <f>(D5844*Ergebnis!$C$2*Ergebnis!$C$6)</f>
        <v>0.63311716547752284</v>
      </c>
      <c r="H5844">
        <f>Ergebnis!$C$3/1000*Eigenverbrauch!E5844</f>
        <v>0.35712771989958225</v>
      </c>
      <c r="I5844">
        <f>Ergebnis!$C$4/1000*Eigenverbrauch!F5844</f>
        <v>0</v>
      </c>
      <c r="J5844">
        <f t="shared" si="273"/>
        <v>0.30355856191464492</v>
      </c>
      <c r="K5844">
        <f t="shared" si="274"/>
        <v>0.32955860356287792</v>
      </c>
      <c r="L5844">
        <f t="shared" si="275"/>
        <v>0</v>
      </c>
    </row>
    <row r="5845" spans="2:12" x14ac:dyDescent="0.35">
      <c r="B5845" s="30">
        <v>41152</v>
      </c>
      <c r="C5845" s="31" t="s">
        <v>62</v>
      </c>
      <c r="D5845" s="32">
        <v>3.228891023047958E-4</v>
      </c>
      <c r="E5845" s="32">
        <v>0.11603649675528288</v>
      </c>
      <c r="F5845">
        <v>0</v>
      </c>
      <c r="G5845">
        <f>(D5845*Ergebnis!$C$2*Ergebnis!$C$6)</f>
        <v>2.1181525111194603</v>
      </c>
      <c r="H5845">
        <f>Ergebnis!$C$3/1000*Eigenverbrauch!E5845</f>
        <v>0.34810949026584864</v>
      </c>
      <c r="I5845">
        <f>Ergebnis!$C$4/1000*Eigenverbrauch!F5845</f>
        <v>0</v>
      </c>
      <c r="J5845">
        <f t="shared" si="273"/>
        <v>0.29589306672597132</v>
      </c>
      <c r="K5845">
        <f t="shared" si="274"/>
        <v>1.822259444393489</v>
      </c>
      <c r="L5845">
        <f t="shared" si="275"/>
        <v>0</v>
      </c>
    </row>
    <row r="5846" spans="2:12" x14ac:dyDescent="0.35">
      <c r="B5846" s="30">
        <v>41152</v>
      </c>
      <c r="C5846" s="31" t="s">
        <v>63</v>
      </c>
      <c r="D5846" s="32">
        <v>5.3863055869004422E-4</v>
      </c>
      <c r="E5846" s="32">
        <v>0.11392920322783533</v>
      </c>
      <c r="F5846">
        <v>0</v>
      </c>
      <c r="G5846">
        <f>(D5846*Ergebnis!$C$2*Ergebnis!$C$6)</f>
        <v>3.5334164650066899</v>
      </c>
      <c r="H5846">
        <f>Ergebnis!$C$3/1000*Eigenverbrauch!E5846</f>
        <v>0.34178760968350597</v>
      </c>
      <c r="I5846">
        <f>Ergebnis!$C$4/1000*Eigenverbrauch!F5846</f>
        <v>0</v>
      </c>
      <c r="J5846">
        <f t="shared" si="273"/>
        <v>0.29051946823098007</v>
      </c>
      <c r="K5846">
        <f t="shared" si="274"/>
        <v>3.24289699677571</v>
      </c>
      <c r="L5846">
        <f t="shared" si="275"/>
        <v>0</v>
      </c>
    </row>
    <row r="5847" spans="2:12" x14ac:dyDescent="0.35">
      <c r="B5847" s="30">
        <v>41152</v>
      </c>
      <c r="C5847" s="31" t="s">
        <v>64</v>
      </c>
      <c r="D5847" s="32">
        <v>6.871122167287398E-4</v>
      </c>
      <c r="E5847" s="32">
        <v>0.11807007322616038</v>
      </c>
      <c r="F5847">
        <v>0</v>
      </c>
      <c r="G5847">
        <f>(D5847*Ergebnis!$C$2*Ergebnis!$C$6)</f>
        <v>4.5074561417405334</v>
      </c>
      <c r="H5847">
        <f>Ergebnis!$C$3/1000*Eigenverbrauch!E5847</f>
        <v>0.35421021967848115</v>
      </c>
      <c r="I5847">
        <f>Ergebnis!$C$4/1000*Eigenverbrauch!F5847</f>
        <v>0</v>
      </c>
      <c r="J5847">
        <f t="shared" si="273"/>
        <v>0.30107868672670896</v>
      </c>
      <c r="K5847">
        <f t="shared" si="274"/>
        <v>4.2063774550138247</v>
      </c>
      <c r="L5847">
        <f t="shared" si="275"/>
        <v>0</v>
      </c>
    </row>
    <row r="5848" spans="2:12" x14ac:dyDescent="0.35">
      <c r="B5848" s="30">
        <v>41152</v>
      </c>
      <c r="C5848" s="31" t="s">
        <v>65</v>
      </c>
      <c r="D5848" s="32">
        <v>7.2483081748250442E-4</v>
      </c>
      <c r="E5848" s="32">
        <v>0.12375659041111427</v>
      </c>
      <c r="F5848">
        <v>0</v>
      </c>
      <c r="G5848">
        <f>(D5848*Ergebnis!$C$2*Ergebnis!$C$6)</f>
        <v>4.7548901626852293</v>
      </c>
      <c r="H5848">
        <f>Ergebnis!$C$3/1000*Eigenverbrauch!E5848</f>
        <v>0.37126977123334282</v>
      </c>
      <c r="I5848">
        <f>Ergebnis!$C$4/1000*Eigenverbrauch!F5848</f>
        <v>0</v>
      </c>
      <c r="J5848">
        <f t="shared" si="273"/>
        <v>0.3155793055483414</v>
      </c>
      <c r="K5848">
        <f t="shared" si="274"/>
        <v>4.4393108571368876</v>
      </c>
      <c r="L5848">
        <f t="shared" si="275"/>
        <v>0</v>
      </c>
    </row>
    <row r="5849" spans="2:12" x14ac:dyDescent="0.35">
      <c r="B5849" s="30">
        <v>41152</v>
      </c>
      <c r="C5849" s="31" t="s">
        <v>66</v>
      </c>
      <c r="D5849" s="32">
        <v>7.1328779501411634E-4</v>
      </c>
      <c r="E5849" s="32">
        <v>0.12177561738195655</v>
      </c>
      <c r="F5849">
        <v>0</v>
      </c>
      <c r="G5849">
        <f>(D5849*Ergebnis!$C$2*Ergebnis!$C$6)</f>
        <v>4.679167935292603</v>
      </c>
      <c r="H5849">
        <f>Ergebnis!$C$3/1000*Eigenverbrauch!E5849</f>
        <v>0.36532685214586968</v>
      </c>
      <c r="I5849">
        <f>Ergebnis!$C$4/1000*Eigenverbrauch!F5849</f>
        <v>0</v>
      </c>
      <c r="J5849">
        <f t="shared" si="273"/>
        <v>0.31052782432398923</v>
      </c>
      <c r="K5849">
        <f t="shared" si="274"/>
        <v>4.3686401109686139</v>
      </c>
      <c r="L5849">
        <f t="shared" si="275"/>
        <v>0</v>
      </c>
    </row>
    <row r="5850" spans="2:12" x14ac:dyDescent="0.35">
      <c r="B5850" s="30">
        <v>41152</v>
      </c>
      <c r="C5850" s="31" t="s">
        <v>67</v>
      </c>
      <c r="D5850" s="32">
        <v>6.5726863927630141E-4</v>
      </c>
      <c r="E5850" s="32">
        <v>0.11520360115594024</v>
      </c>
      <c r="F5850">
        <v>0</v>
      </c>
      <c r="G5850">
        <f>(D5850*Ergebnis!$C$2*Ergebnis!$C$6)</f>
        <v>4.3116822736525373</v>
      </c>
      <c r="H5850">
        <f>Ergebnis!$C$3/1000*Eigenverbrauch!E5850</f>
        <v>0.34561080346782069</v>
      </c>
      <c r="I5850">
        <f>Ergebnis!$C$4/1000*Eigenverbrauch!F5850</f>
        <v>0</v>
      </c>
      <c r="J5850">
        <f t="shared" si="273"/>
        <v>0.29376918294764759</v>
      </c>
      <c r="K5850">
        <f t="shared" si="274"/>
        <v>4.0179130907048899</v>
      </c>
      <c r="L5850">
        <f t="shared" si="275"/>
        <v>0</v>
      </c>
    </row>
    <row r="5851" spans="2:12" x14ac:dyDescent="0.35">
      <c r="B5851" s="30">
        <v>41152</v>
      </c>
      <c r="C5851" s="31" t="s">
        <v>68</v>
      </c>
      <c r="D5851" s="32">
        <v>5.6055967198989762E-4</v>
      </c>
      <c r="E5851" s="32">
        <v>0.11057956805588094</v>
      </c>
      <c r="F5851">
        <v>0</v>
      </c>
      <c r="G5851">
        <f>(D5851*Ergebnis!$C$2*Ergebnis!$C$6)</f>
        <v>3.6772714482537285</v>
      </c>
      <c r="H5851">
        <f>Ergebnis!$C$3/1000*Eigenverbrauch!E5851</f>
        <v>0.33173870416764284</v>
      </c>
      <c r="I5851">
        <f>Ergebnis!$C$4/1000*Eigenverbrauch!F5851</f>
        <v>0</v>
      </c>
      <c r="J5851">
        <f t="shared" si="273"/>
        <v>0.28197789854249639</v>
      </c>
      <c r="K5851">
        <f t="shared" si="274"/>
        <v>3.3952935497112322</v>
      </c>
      <c r="L5851">
        <f t="shared" si="275"/>
        <v>0</v>
      </c>
    </row>
    <row r="5852" spans="2:12" x14ac:dyDescent="0.35">
      <c r="B5852" s="30">
        <v>41152</v>
      </c>
      <c r="C5852" s="31" t="s">
        <v>69</v>
      </c>
      <c r="D5852" s="32">
        <v>4.1306403523267018E-4</v>
      </c>
      <c r="E5852" s="32">
        <v>0.10901168374016587</v>
      </c>
      <c r="F5852">
        <v>0</v>
      </c>
      <c r="G5852">
        <f>(D5852*Ergebnis!$C$2*Ergebnis!$C$6)</f>
        <v>2.7097000711263162</v>
      </c>
      <c r="H5852">
        <f>Ergebnis!$C$3/1000*Eigenverbrauch!E5852</f>
        <v>0.32703505122049759</v>
      </c>
      <c r="I5852">
        <f>Ergebnis!$C$4/1000*Eigenverbrauch!F5852</f>
        <v>0</v>
      </c>
      <c r="J5852">
        <f t="shared" si="273"/>
        <v>0.27797979353742291</v>
      </c>
      <c r="K5852">
        <f t="shared" si="274"/>
        <v>2.4317202775888931</v>
      </c>
      <c r="L5852">
        <f t="shared" si="275"/>
        <v>0</v>
      </c>
    </row>
    <row r="5853" spans="2:12" x14ac:dyDescent="0.35">
      <c r="B5853" s="30">
        <v>41152</v>
      </c>
      <c r="C5853" s="31" t="s">
        <v>70</v>
      </c>
      <c r="D5853" s="32">
        <v>2.1245471878035424E-4</v>
      </c>
      <c r="E5853" s="32">
        <v>0.11644647151839617</v>
      </c>
      <c r="F5853">
        <v>0</v>
      </c>
      <c r="G5853">
        <f>(D5853*Ergebnis!$C$2*Ergebnis!$C$6)</f>
        <v>1.3937029551991238</v>
      </c>
      <c r="H5853">
        <f>Ergebnis!$C$3/1000*Eigenverbrauch!E5853</f>
        <v>0.34933941455518852</v>
      </c>
      <c r="I5853">
        <f>Ergebnis!$C$4/1000*Eigenverbrauch!F5853</f>
        <v>0</v>
      </c>
      <c r="J5853">
        <f t="shared" si="273"/>
        <v>0.29693850237191022</v>
      </c>
      <c r="K5853">
        <f t="shared" si="274"/>
        <v>1.0967644528272136</v>
      </c>
      <c r="L5853">
        <f t="shared" si="275"/>
        <v>0</v>
      </c>
    </row>
    <row r="5854" spans="2:12" x14ac:dyDescent="0.35">
      <c r="B5854" s="30">
        <v>41152</v>
      </c>
      <c r="C5854" s="31" t="s">
        <v>71</v>
      </c>
      <c r="D5854" s="32">
        <v>4.8196720238166996E-5</v>
      </c>
      <c r="E5854" s="32">
        <v>0.13281735756405599</v>
      </c>
      <c r="F5854">
        <v>0</v>
      </c>
      <c r="G5854">
        <f>(D5854*Ergebnis!$C$2*Ergebnis!$C$6)</f>
        <v>0.31617048476237547</v>
      </c>
      <c r="H5854">
        <f>Ergebnis!$C$3/1000*Eigenverbrauch!E5854</f>
        <v>0.39845207269216798</v>
      </c>
      <c r="I5854">
        <f>Ergebnis!$C$4/1000*Eigenverbrauch!F5854</f>
        <v>0</v>
      </c>
      <c r="J5854">
        <f t="shared" si="273"/>
        <v>0.26874491204801915</v>
      </c>
      <c r="K5854">
        <f t="shared" si="274"/>
        <v>4.7425572714356323E-2</v>
      </c>
      <c r="L5854">
        <f t="shared" si="275"/>
        <v>0</v>
      </c>
    </row>
    <row r="5855" spans="2:12" x14ac:dyDescent="0.35">
      <c r="B5855" s="30">
        <v>41152</v>
      </c>
      <c r="C5855" s="31" t="s">
        <v>72</v>
      </c>
      <c r="D5855" s="32">
        <v>1.2476455948177982E-5</v>
      </c>
      <c r="E5855" s="32">
        <v>0.13870609611315737</v>
      </c>
      <c r="F5855">
        <v>0</v>
      </c>
      <c r="G5855">
        <f>(D5855*Ergebnis!$C$2*Ergebnis!$C$6)</f>
        <v>8.1845551020047563E-2</v>
      </c>
      <c r="H5855">
        <f>Ergebnis!$C$3/1000*Eigenverbrauch!E5855</f>
        <v>0.41611828833947212</v>
      </c>
      <c r="I5855">
        <f>Ergebnis!$C$4/1000*Eigenverbrauch!F5855</f>
        <v>0</v>
      </c>
      <c r="J5855">
        <f t="shared" si="273"/>
        <v>6.9568718367040427E-2</v>
      </c>
      <c r="K5855">
        <f t="shared" si="274"/>
        <v>1.2276832653007136E-2</v>
      </c>
      <c r="L5855">
        <f t="shared" si="275"/>
        <v>0</v>
      </c>
    </row>
    <row r="5856" spans="2:12" x14ac:dyDescent="0.35">
      <c r="B5856" s="30">
        <v>41152</v>
      </c>
      <c r="C5856" s="31" t="s">
        <v>73</v>
      </c>
      <c r="D5856" s="32">
        <v>0</v>
      </c>
      <c r="E5856" s="32">
        <v>0.14634644350551015</v>
      </c>
      <c r="F5856">
        <v>0</v>
      </c>
      <c r="G5856">
        <f>(D5856*Ergebnis!$C$2*Ergebnis!$C$6)</f>
        <v>0</v>
      </c>
      <c r="H5856">
        <f>Ergebnis!$C$3/1000*Eigenverbrauch!E5856</f>
        <v>0.43903933051653043</v>
      </c>
      <c r="I5856">
        <f>Ergebnis!$C$4/1000*Eigenverbrauch!F5856</f>
        <v>0</v>
      </c>
      <c r="J5856">
        <f t="shared" si="273"/>
        <v>0</v>
      </c>
      <c r="K5856">
        <f t="shared" si="274"/>
        <v>0</v>
      </c>
      <c r="L5856">
        <f t="shared" si="275"/>
        <v>0</v>
      </c>
    </row>
    <row r="5857" spans="2:12" x14ac:dyDescent="0.35">
      <c r="B5857" s="30">
        <v>41152</v>
      </c>
      <c r="C5857" s="31" t="s">
        <v>74</v>
      </c>
      <c r="D5857" s="32">
        <v>0</v>
      </c>
      <c r="E5857" s="32">
        <v>0.14327986092292191</v>
      </c>
      <c r="F5857">
        <v>0</v>
      </c>
      <c r="G5857">
        <f>(D5857*Ergebnis!$C$2*Ergebnis!$C$6)</f>
        <v>0</v>
      </c>
      <c r="H5857">
        <f>Ergebnis!$C$3/1000*Eigenverbrauch!E5857</f>
        <v>0.42983958276876577</v>
      </c>
      <c r="I5857">
        <f>Ergebnis!$C$4/1000*Eigenverbrauch!F5857</f>
        <v>0</v>
      </c>
      <c r="J5857">
        <f t="shared" si="273"/>
        <v>0</v>
      </c>
      <c r="K5857">
        <f t="shared" si="274"/>
        <v>0</v>
      </c>
      <c r="L5857">
        <f t="shared" si="275"/>
        <v>0</v>
      </c>
    </row>
    <row r="5858" spans="2:12" x14ac:dyDescent="0.35">
      <c r="B5858" s="30">
        <v>41152</v>
      </c>
      <c r="C5858" s="31" t="s">
        <v>75</v>
      </c>
      <c r="D5858" s="32">
        <v>0</v>
      </c>
      <c r="E5858" s="32">
        <v>0.12506211812177023</v>
      </c>
      <c r="F5858">
        <v>0</v>
      </c>
      <c r="G5858">
        <f>(D5858*Ergebnis!$C$2*Ergebnis!$C$6)</f>
        <v>0</v>
      </c>
      <c r="H5858">
        <f>Ergebnis!$C$3/1000*Eigenverbrauch!E5858</f>
        <v>0.37518635436531067</v>
      </c>
      <c r="I5858">
        <f>Ergebnis!$C$4/1000*Eigenverbrauch!F5858</f>
        <v>0</v>
      </c>
      <c r="J5858">
        <f t="shared" si="273"/>
        <v>0</v>
      </c>
      <c r="K5858">
        <f t="shared" si="274"/>
        <v>0</v>
      </c>
      <c r="L5858">
        <f t="shared" si="275"/>
        <v>0</v>
      </c>
    </row>
    <row r="5859" spans="2:12" x14ac:dyDescent="0.35">
      <c r="B5859" s="30">
        <v>41152</v>
      </c>
      <c r="C5859" s="31" t="s">
        <v>76</v>
      </c>
      <c r="D5859" s="32">
        <v>0</v>
      </c>
      <c r="E5859" s="32">
        <v>9.8434261738431186E-2</v>
      </c>
      <c r="F5859">
        <v>0</v>
      </c>
      <c r="G5859">
        <f>(D5859*Ergebnis!$C$2*Ergebnis!$C$6)</f>
        <v>0</v>
      </c>
      <c r="H5859">
        <f>Ergebnis!$C$3/1000*Eigenverbrauch!E5859</f>
        <v>0.29530278521529357</v>
      </c>
      <c r="I5859">
        <f>Ergebnis!$C$4/1000*Eigenverbrauch!F5859</f>
        <v>0</v>
      </c>
      <c r="J5859">
        <f t="shared" si="273"/>
        <v>0</v>
      </c>
      <c r="K5859">
        <f t="shared" si="274"/>
        <v>0</v>
      </c>
      <c r="L5859">
        <f t="shared" si="275"/>
        <v>0</v>
      </c>
    </row>
    <row r="5860" spans="2:12" x14ac:dyDescent="0.35">
      <c r="B5860" s="30">
        <v>41153</v>
      </c>
      <c r="C5860" s="31" t="s">
        <v>53</v>
      </c>
      <c r="D5860" s="32">
        <v>0</v>
      </c>
      <c r="E5860" s="32">
        <v>7.7564920069687487E-2</v>
      </c>
      <c r="F5860">
        <v>0</v>
      </c>
      <c r="G5860">
        <f>(D5860*Ergebnis!$C$2*Ergebnis!$C$6)</f>
        <v>0</v>
      </c>
      <c r="H5860">
        <f>Ergebnis!$C$3/1000*Eigenverbrauch!E5860</f>
        <v>0.23269476020906246</v>
      </c>
      <c r="I5860">
        <f>Ergebnis!$C$4/1000*Eigenverbrauch!F5860</f>
        <v>0</v>
      </c>
      <c r="J5860">
        <f t="shared" si="273"/>
        <v>0</v>
      </c>
      <c r="K5860">
        <f t="shared" si="274"/>
        <v>0</v>
      </c>
      <c r="L5860">
        <f t="shared" si="275"/>
        <v>0</v>
      </c>
    </row>
    <row r="5861" spans="2:12" x14ac:dyDescent="0.35">
      <c r="B5861" s="30">
        <v>41153</v>
      </c>
      <c r="C5861" s="31" t="s">
        <v>54</v>
      </c>
      <c r="D5861" s="32">
        <v>0</v>
      </c>
      <c r="E5861" s="32">
        <v>7.0652547562002788E-2</v>
      </c>
      <c r="F5861">
        <v>0</v>
      </c>
      <c r="G5861">
        <f>(D5861*Ergebnis!$C$2*Ergebnis!$C$6)</f>
        <v>0</v>
      </c>
      <c r="H5861">
        <f>Ergebnis!$C$3/1000*Eigenverbrauch!E5861</f>
        <v>0.21195764268600836</v>
      </c>
      <c r="I5861">
        <f>Ergebnis!$C$4/1000*Eigenverbrauch!F5861</f>
        <v>0</v>
      </c>
      <c r="J5861">
        <f t="shared" si="273"/>
        <v>0</v>
      </c>
      <c r="K5861">
        <f t="shared" si="274"/>
        <v>0</v>
      </c>
      <c r="L5861">
        <f t="shared" si="275"/>
        <v>0</v>
      </c>
    </row>
    <row r="5862" spans="2:12" x14ac:dyDescent="0.35">
      <c r="B5862" s="30">
        <v>41153</v>
      </c>
      <c r="C5862" s="31" t="s">
        <v>55</v>
      </c>
      <c r="D5862" s="32">
        <v>0</v>
      </c>
      <c r="E5862" s="32">
        <v>6.8412342905065524E-2</v>
      </c>
      <c r="F5862">
        <v>0</v>
      </c>
      <c r="G5862">
        <f>(D5862*Ergebnis!$C$2*Ergebnis!$C$6)</f>
        <v>0</v>
      </c>
      <c r="H5862">
        <f>Ergebnis!$C$3/1000*Eigenverbrauch!E5862</f>
        <v>0.20523702871519656</v>
      </c>
      <c r="I5862">
        <f>Ergebnis!$C$4/1000*Eigenverbrauch!F5862</f>
        <v>0</v>
      </c>
      <c r="J5862">
        <f t="shared" si="273"/>
        <v>0</v>
      </c>
      <c r="K5862">
        <f t="shared" si="274"/>
        <v>0</v>
      </c>
      <c r="L5862">
        <f t="shared" si="275"/>
        <v>0</v>
      </c>
    </row>
    <row r="5863" spans="2:12" x14ac:dyDescent="0.35">
      <c r="B5863" s="30">
        <v>41153</v>
      </c>
      <c r="C5863" s="31" t="s">
        <v>56</v>
      </c>
      <c r="D5863" s="32">
        <v>0</v>
      </c>
      <c r="E5863" s="32">
        <v>6.8349441089423632E-2</v>
      </c>
      <c r="F5863">
        <v>0</v>
      </c>
      <c r="G5863">
        <f>(D5863*Ergebnis!$C$2*Ergebnis!$C$6)</f>
        <v>0</v>
      </c>
      <c r="H5863">
        <f>Ergebnis!$C$3/1000*Eigenverbrauch!E5863</f>
        <v>0.20504832326827088</v>
      </c>
      <c r="I5863">
        <f>Ergebnis!$C$4/1000*Eigenverbrauch!F5863</f>
        <v>0</v>
      </c>
      <c r="J5863">
        <f t="shared" si="273"/>
        <v>0</v>
      </c>
      <c r="K5863">
        <f t="shared" si="274"/>
        <v>0</v>
      </c>
      <c r="L5863">
        <f t="shared" si="275"/>
        <v>0</v>
      </c>
    </row>
    <row r="5864" spans="2:12" x14ac:dyDescent="0.35">
      <c r="B5864" s="30">
        <v>41153</v>
      </c>
      <c r="C5864" s="31" t="s">
        <v>57</v>
      </c>
      <c r="D5864" s="32">
        <v>0</v>
      </c>
      <c r="E5864" s="32">
        <v>7.0883291415507518E-2</v>
      </c>
      <c r="F5864">
        <v>0</v>
      </c>
      <c r="G5864">
        <f>(D5864*Ergebnis!$C$2*Ergebnis!$C$6)</f>
        <v>0</v>
      </c>
      <c r="H5864">
        <f>Ergebnis!$C$3/1000*Eigenverbrauch!E5864</f>
        <v>0.21264987424652254</v>
      </c>
      <c r="I5864">
        <f>Ergebnis!$C$4/1000*Eigenverbrauch!F5864</f>
        <v>0</v>
      </c>
      <c r="J5864">
        <f t="shared" si="273"/>
        <v>0</v>
      </c>
      <c r="K5864">
        <f t="shared" si="274"/>
        <v>0</v>
      </c>
      <c r="L5864">
        <f t="shared" si="275"/>
        <v>0</v>
      </c>
    </row>
    <row r="5865" spans="2:12" x14ac:dyDescent="0.35">
      <c r="B5865" s="30">
        <v>41153</v>
      </c>
      <c r="C5865" s="31" t="s">
        <v>58</v>
      </c>
      <c r="D5865" s="32">
        <v>0</v>
      </c>
      <c r="E5865" s="32">
        <v>8.1205294495551472E-2</v>
      </c>
      <c r="F5865">
        <v>0</v>
      </c>
      <c r="G5865">
        <f>(D5865*Ergebnis!$C$2*Ergebnis!$C$6)</f>
        <v>0</v>
      </c>
      <c r="H5865">
        <f>Ergebnis!$C$3/1000*Eigenverbrauch!E5865</f>
        <v>0.24361588348665442</v>
      </c>
      <c r="I5865">
        <f>Ergebnis!$C$4/1000*Eigenverbrauch!F5865</f>
        <v>0</v>
      </c>
      <c r="J5865">
        <f t="shared" si="273"/>
        <v>0</v>
      </c>
      <c r="K5865">
        <f t="shared" si="274"/>
        <v>0</v>
      </c>
      <c r="L5865">
        <f t="shared" si="275"/>
        <v>0</v>
      </c>
    </row>
    <row r="5866" spans="2:12" x14ac:dyDescent="0.35">
      <c r="B5866" s="30">
        <v>41153</v>
      </c>
      <c r="C5866" s="31" t="s">
        <v>59</v>
      </c>
      <c r="D5866" s="32">
        <v>0</v>
      </c>
      <c r="E5866" s="32">
        <v>0.10125774464089202</v>
      </c>
      <c r="F5866">
        <v>0</v>
      </c>
      <c r="G5866">
        <f>(D5866*Ergebnis!$C$2*Ergebnis!$C$6)</f>
        <v>0</v>
      </c>
      <c r="H5866">
        <f>Ergebnis!$C$3/1000*Eigenverbrauch!E5866</f>
        <v>0.30377323392267608</v>
      </c>
      <c r="I5866">
        <f>Ergebnis!$C$4/1000*Eigenverbrauch!F5866</f>
        <v>0</v>
      </c>
      <c r="J5866">
        <f t="shared" si="273"/>
        <v>0</v>
      </c>
      <c r="K5866">
        <f t="shared" si="274"/>
        <v>0</v>
      </c>
      <c r="L5866">
        <f t="shared" si="275"/>
        <v>0</v>
      </c>
    </row>
    <row r="5867" spans="2:12" x14ac:dyDescent="0.35">
      <c r="B5867" s="30">
        <v>41153</v>
      </c>
      <c r="C5867" s="31" t="s">
        <v>60</v>
      </c>
      <c r="D5867" s="32">
        <v>2.4729413739223166E-5</v>
      </c>
      <c r="E5867" s="32">
        <v>0.12850016427160893</v>
      </c>
      <c r="F5867">
        <v>0</v>
      </c>
      <c r="G5867">
        <f>(D5867*Ergebnis!$C$2*Ergebnis!$C$6)</f>
        <v>0.16222495412930396</v>
      </c>
      <c r="H5867">
        <f>Ergebnis!$C$3/1000*Eigenverbrauch!E5867</f>
        <v>0.38550049281482679</v>
      </c>
      <c r="I5867">
        <f>Ergebnis!$C$4/1000*Eigenverbrauch!F5867</f>
        <v>0</v>
      </c>
      <c r="J5867">
        <f t="shared" si="273"/>
        <v>0.13789121100990837</v>
      </c>
      <c r="K5867">
        <f t="shared" si="274"/>
        <v>2.4333743119395596E-2</v>
      </c>
      <c r="L5867">
        <f t="shared" si="275"/>
        <v>0</v>
      </c>
    </row>
    <row r="5868" spans="2:12" x14ac:dyDescent="0.35">
      <c r="B5868" s="30">
        <v>41153</v>
      </c>
      <c r="C5868" s="31" t="s">
        <v>61</v>
      </c>
      <c r="D5868" s="32">
        <v>9.4828953376404414E-5</v>
      </c>
      <c r="E5868" s="32">
        <v>0.15019825881052862</v>
      </c>
      <c r="F5868">
        <v>0</v>
      </c>
      <c r="G5868">
        <f>(D5868*Ergebnis!$C$2*Ergebnis!$C$6)</f>
        <v>0.62207793414921297</v>
      </c>
      <c r="H5868">
        <f>Ergebnis!$C$3/1000*Eigenverbrauch!E5868</f>
        <v>0.45059477643158585</v>
      </c>
      <c r="I5868">
        <f>Ergebnis!$C$4/1000*Eigenverbrauch!F5868</f>
        <v>0</v>
      </c>
      <c r="J5868">
        <f t="shared" si="273"/>
        <v>0.38300555996684799</v>
      </c>
      <c r="K5868">
        <f t="shared" si="274"/>
        <v>0.23907237418236499</v>
      </c>
      <c r="L5868">
        <f t="shared" si="275"/>
        <v>0</v>
      </c>
    </row>
    <row r="5869" spans="2:12" x14ac:dyDescent="0.35">
      <c r="B5869" s="30">
        <v>41153</v>
      </c>
      <c r="C5869" s="31" t="s">
        <v>62</v>
      </c>
      <c r="D5869" s="32">
        <v>3.1050467500955489E-4</v>
      </c>
      <c r="E5869" s="32">
        <v>0.16633985575145921</v>
      </c>
      <c r="F5869">
        <v>0</v>
      </c>
      <c r="G5869">
        <f>(D5869*Ergebnis!$C$2*Ergebnis!$C$6)</f>
        <v>2.0369106680626801</v>
      </c>
      <c r="H5869">
        <f>Ergebnis!$C$3/1000*Eigenverbrauch!E5869</f>
        <v>0.49901956725437763</v>
      </c>
      <c r="I5869">
        <f>Ergebnis!$C$4/1000*Eigenverbrauch!F5869</f>
        <v>0</v>
      </c>
      <c r="J5869">
        <f t="shared" si="273"/>
        <v>0.42416663216622097</v>
      </c>
      <c r="K5869">
        <f t="shared" si="274"/>
        <v>1.6127440358964591</v>
      </c>
      <c r="L5869">
        <f t="shared" si="275"/>
        <v>0</v>
      </c>
    </row>
    <row r="5870" spans="2:12" x14ac:dyDescent="0.35">
      <c r="B5870" s="30">
        <v>41153</v>
      </c>
      <c r="C5870" s="31" t="s">
        <v>63</v>
      </c>
      <c r="D5870" s="32">
        <v>5.1419037786005171E-4</v>
      </c>
      <c r="E5870" s="32">
        <v>0.17003139414484497</v>
      </c>
      <c r="F5870">
        <v>0</v>
      </c>
      <c r="G5870">
        <f>(D5870*Ergebnis!$C$2*Ergebnis!$C$6)</f>
        <v>3.3730888787619393</v>
      </c>
      <c r="H5870">
        <f>Ergebnis!$C$3/1000*Eigenverbrauch!E5870</f>
        <v>0.51009418243453486</v>
      </c>
      <c r="I5870">
        <f>Ergebnis!$C$4/1000*Eigenverbrauch!F5870</f>
        <v>0</v>
      </c>
      <c r="J5870">
        <f t="shared" si="273"/>
        <v>0.4335800550693546</v>
      </c>
      <c r="K5870">
        <f t="shared" si="274"/>
        <v>2.9395088236925848</v>
      </c>
      <c r="L5870">
        <f t="shared" si="275"/>
        <v>0</v>
      </c>
    </row>
    <row r="5871" spans="2:12" x14ac:dyDescent="0.35">
      <c r="B5871" s="30">
        <v>41153</v>
      </c>
      <c r="C5871" s="31" t="s">
        <v>64</v>
      </c>
      <c r="D5871" s="32">
        <v>6.6023985007112565E-4</v>
      </c>
      <c r="E5871" s="32">
        <v>0.16766427755048188</v>
      </c>
      <c r="F5871">
        <v>0</v>
      </c>
      <c r="G5871">
        <f>(D5871*Ergebnis!$C$2*Ergebnis!$C$6)</f>
        <v>4.3311734164665845</v>
      </c>
      <c r="H5871">
        <f>Ergebnis!$C$3/1000*Eigenverbrauch!E5871</f>
        <v>0.50299283265144568</v>
      </c>
      <c r="I5871">
        <f>Ergebnis!$C$4/1000*Eigenverbrauch!F5871</f>
        <v>0</v>
      </c>
      <c r="J5871">
        <f t="shared" si="273"/>
        <v>0.4275439077537288</v>
      </c>
      <c r="K5871">
        <f t="shared" si="274"/>
        <v>3.9036295087128559</v>
      </c>
      <c r="L5871">
        <f t="shared" si="275"/>
        <v>0</v>
      </c>
    </row>
    <row r="5872" spans="2:12" x14ac:dyDescent="0.35">
      <c r="B5872" s="30">
        <v>41153</v>
      </c>
      <c r="C5872" s="31" t="s">
        <v>65</v>
      </c>
      <c r="D5872" s="32">
        <v>6.1473825466897176E-4</v>
      </c>
      <c r="E5872" s="32">
        <v>0.16149893910692956</v>
      </c>
      <c r="F5872">
        <v>0</v>
      </c>
      <c r="G5872">
        <f>(D5872*Ergebnis!$C$2*Ergebnis!$C$6)</f>
        <v>4.0326829506284545</v>
      </c>
      <c r="H5872">
        <f>Ergebnis!$C$3/1000*Eigenverbrauch!E5872</f>
        <v>0.48449681732078864</v>
      </c>
      <c r="I5872">
        <f>Ergebnis!$C$4/1000*Eigenverbrauch!F5872</f>
        <v>0</v>
      </c>
      <c r="J5872">
        <f t="shared" si="273"/>
        <v>0.41182229472267035</v>
      </c>
      <c r="K5872">
        <f t="shared" si="274"/>
        <v>3.6208606559057843</v>
      </c>
      <c r="L5872">
        <f t="shared" si="275"/>
        <v>0</v>
      </c>
    </row>
    <row r="5873" spans="2:12" x14ac:dyDescent="0.35">
      <c r="B5873" s="30">
        <v>41153</v>
      </c>
      <c r="C5873" s="31" t="s">
        <v>66</v>
      </c>
      <c r="D5873" s="32">
        <v>6.1728876305036965E-4</v>
      </c>
      <c r="E5873" s="32">
        <v>0.14963383554198595</v>
      </c>
      <c r="F5873">
        <v>0</v>
      </c>
      <c r="G5873">
        <f>(D5873*Ergebnis!$C$2*Ergebnis!$C$6)</f>
        <v>4.0494142856104247</v>
      </c>
      <c r="H5873">
        <f>Ergebnis!$C$3/1000*Eigenverbrauch!E5873</f>
        <v>0.44890150662595785</v>
      </c>
      <c r="I5873">
        <f>Ergebnis!$C$4/1000*Eigenverbrauch!F5873</f>
        <v>0</v>
      </c>
      <c r="J5873">
        <f t="shared" si="273"/>
        <v>0.38156628063206416</v>
      </c>
      <c r="K5873">
        <f t="shared" si="274"/>
        <v>3.6678480049783606</v>
      </c>
      <c r="L5873">
        <f t="shared" si="275"/>
        <v>0</v>
      </c>
    </row>
    <row r="5874" spans="2:12" x14ac:dyDescent="0.35">
      <c r="B5874" s="30">
        <v>41153</v>
      </c>
      <c r="C5874" s="31" t="s">
        <v>67</v>
      </c>
      <c r="D5874" s="32">
        <v>3.6915322083128511E-4</v>
      </c>
      <c r="E5874" s="32">
        <v>0.13789085310488594</v>
      </c>
      <c r="F5874">
        <v>0</v>
      </c>
      <c r="G5874">
        <f>(D5874*Ergebnis!$C$2*Ergebnis!$C$6)</f>
        <v>2.4216451286532301</v>
      </c>
      <c r="H5874">
        <f>Ergebnis!$C$3/1000*Eigenverbrauch!E5874</f>
        <v>0.41367255931465785</v>
      </c>
      <c r="I5874">
        <f>Ergebnis!$C$4/1000*Eigenverbrauch!F5874</f>
        <v>0</v>
      </c>
      <c r="J5874">
        <f t="shared" si="273"/>
        <v>0.35162167541745915</v>
      </c>
      <c r="K5874">
        <f t="shared" si="274"/>
        <v>2.0700234532357711</v>
      </c>
      <c r="L5874">
        <f t="shared" si="275"/>
        <v>0</v>
      </c>
    </row>
    <row r="5875" spans="2:12" x14ac:dyDescent="0.35">
      <c r="B5875" s="30">
        <v>41153</v>
      </c>
      <c r="C5875" s="31" t="s">
        <v>68</v>
      </c>
      <c r="D5875" s="32">
        <v>2.40983601190835E-4</v>
      </c>
      <c r="E5875" s="32">
        <v>0.12808346261394712</v>
      </c>
      <c r="F5875">
        <v>0</v>
      </c>
      <c r="G5875">
        <f>(D5875*Ergebnis!$C$2*Ergebnis!$C$6)</f>
        <v>1.5808524238118775</v>
      </c>
      <c r="H5875">
        <f>Ergebnis!$C$3/1000*Eigenverbrauch!E5875</f>
        <v>0.3842503878418414</v>
      </c>
      <c r="I5875">
        <f>Ergebnis!$C$4/1000*Eigenverbrauch!F5875</f>
        <v>0</v>
      </c>
      <c r="J5875">
        <f t="shared" si="273"/>
        <v>0.32661282966556521</v>
      </c>
      <c r="K5875">
        <f t="shared" si="274"/>
        <v>1.2542395941463123</v>
      </c>
      <c r="L5875">
        <f t="shared" si="275"/>
        <v>0</v>
      </c>
    </row>
    <row r="5876" spans="2:12" x14ac:dyDescent="0.35">
      <c r="B5876" s="30">
        <v>41153</v>
      </c>
      <c r="C5876" s="31" t="s">
        <v>69</v>
      </c>
      <c r="D5876" s="32">
        <v>5.6715944110052488E-5</v>
      </c>
      <c r="E5876" s="32">
        <v>0.126932124524646</v>
      </c>
      <c r="F5876">
        <v>0</v>
      </c>
      <c r="G5876">
        <f>(D5876*Ergebnis!$C$2*Ergebnis!$C$6)</f>
        <v>0.3720565933619443</v>
      </c>
      <c r="H5876">
        <f>Ergebnis!$C$3/1000*Eigenverbrauch!E5876</f>
        <v>0.38079637357393803</v>
      </c>
      <c r="I5876">
        <f>Ergebnis!$C$4/1000*Eigenverbrauch!F5876</f>
        <v>0</v>
      </c>
      <c r="J5876">
        <f t="shared" si="273"/>
        <v>0.31624810435765266</v>
      </c>
      <c r="K5876">
        <f t="shared" si="274"/>
        <v>5.5808489004291639E-2</v>
      </c>
      <c r="L5876">
        <f t="shared" si="275"/>
        <v>0</v>
      </c>
    </row>
    <row r="5877" spans="2:12" x14ac:dyDescent="0.35">
      <c r="B5877" s="30">
        <v>41153</v>
      </c>
      <c r="C5877" s="31" t="s">
        <v>70</v>
      </c>
      <c r="D5877" s="32">
        <v>1.9418045769714309E-5</v>
      </c>
      <c r="E5877" s="32">
        <v>0.13342571243377238</v>
      </c>
      <c r="F5877">
        <v>0</v>
      </c>
      <c r="G5877">
        <f>(D5877*Ergebnis!$C$2*Ergebnis!$C$6)</f>
        <v>0.12738238024932586</v>
      </c>
      <c r="H5877">
        <f>Ergebnis!$C$3/1000*Eigenverbrauch!E5877</f>
        <v>0.40027713730131714</v>
      </c>
      <c r="I5877">
        <f>Ergebnis!$C$4/1000*Eigenverbrauch!F5877</f>
        <v>0</v>
      </c>
      <c r="J5877">
        <f t="shared" si="273"/>
        <v>0.10827502321192697</v>
      </c>
      <c r="K5877">
        <f t="shared" si="274"/>
        <v>1.9107357037398881E-2</v>
      </c>
      <c r="L5877">
        <f t="shared" si="275"/>
        <v>0</v>
      </c>
    </row>
    <row r="5878" spans="2:12" x14ac:dyDescent="0.35">
      <c r="B5878" s="30">
        <v>41153</v>
      </c>
      <c r="C5878" s="31" t="s">
        <v>71</v>
      </c>
      <c r="D5878" s="32">
        <v>1.3488771130485362E-5</v>
      </c>
      <c r="E5878" s="32">
        <v>0.1443263979564032</v>
      </c>
      <c r="F5878">
        <v>0</v>
      </c>
      <c r="G5878">
        <f>(D5878*Ergebnis!$C$2*Ergebnis!$C$6)</f>
        <v>8.848633861598397E-2</v>
      </c>
      <c r="H5878">
        <f>Ergebnis!$C$3/1000*Eigenverbrauch!E5878</f>
        <v>0.43297919386920958</v>
      </c>
      <c r="I5878">
        <f>Ergebnis!$C$4/1000*Eigenverbrauch!F5878</f>
        <v>0</v>
      </c>
      <c r="J5878">
        <f t="shared" si="273"/>
        <v>7.5213387823586372E-2</v>
      </c>
      <c r="K5878">
        <f t="shared" si="274"/>
        <v>1.3272950792397598E-2</v>
      </c>
      <c r="L5878">
        <f t="shared" si="275"/>
        <v>0</v>
      </c>
    </row>
    <row r="5879" spans="2:12" x14ac:dyDescent="0.35">
      <c r="B5879" s="30">
        <v>41153</v>
      </c>
      <c r="C5879" s="31" t="s">
        <v>72</v>
      </c>
      <c r="D5879" s="32">
        <v>1.1569316369227211E-6</v>
      </c>
      <c r="E5879" s="32">
        <v>0.14272460866360853</v>
      </c>
      <c r="F5879">
        <v>0</v>
      </c>
      <c r="G5879">
        <f>(D5879*Ergebnis!$C$2*Ergebnis!$C$6)</f>
        <v>7.5894715382130509E-3</v>
      </c>
      <c r="H5879">
        <f>Ergebnis!$C$3/1000*Eigenverbrauch!E5879</f>
        <v>0.4281738259908256</v>
      </c>
      <c r="I5879">
        <f>Ergebnis!$C$4/1000*Eigenverbrauch!F5879</f>
        <v>0</v>
      </c>
      <c r="J5879">
        <f t="shared" si="273"/>
        <v>6.4510508074810931E-3</v>
      </c>
      <c r="K5879">
        <f t="shared" si="274"/>
        <v>1.1384207307319578E-3</v>
      </c>
      <c r="L5879">
        <f t="shared" si="275"/>
        <v>0</v>
      </c>
    </row>
    <row r="5880" spans="2:12" x14ac:dyDescent="0.35">
      <c r="B5880" s="30">
        <v>41153</v>
      </c>
      <c r="C5880" s="31" t="s">
        <v>73</v>
      </c>
      <c r="D5880" s="32">
        <v>0</v>
      </c>
      <c r="E5880" s="32">
        <v>0.13364461471295067</v>
      </c>
      <c r="F5880">
        <v>0</v>
      </c>
      <c r="G5880">
        <f>(D5880*Ergebnis!$C$2*Ergebnis!$C$6)</f>
        <v>0</v>
      </c>
      <c r="H5880">
        <f>Ergebnis!$C$3/1000*Eigenverbrauch!E5880</f>
        <v>0.40093384413885202</v>
      </c>
      <c r="I5880">
        <f>Ergebnis!$C$4/1000*Eigenverbrauch!F5880</f>
        <v>0</v>
      </c>
      <c r="J5880">
        <f t="shared" si="273"/>
        <v>0</v>
      </c>
      <c r="K5880">
        <f t="shared" si="274"/>
        <v>0</v>
      </c>
      <c r="L5880">
        <f t="shared" si="275"/>
        <v>0</v>
      </c>
    </row>
    <row r="5881" spans="2:12" x14ac:dyDescent="0.35">
      <c r="B5881" s="30">
        <v>41153</v>
      </c>
      <c r="C5881" s="31" t="s">
        <v>74</v>
      </c>
      <c r="D5881" s="32">
        <v>0</v>
      </c>
      <c r="E5881" s="32">
        <v>0.12537716212470457</v>
      </c>
      <c r="F5881">
        <v>0</v>
      </c>
      <c r="G5881">
        <f>(D5881*Ergebnis!$C$2*Ergebnis!$C$6)</f>
        <v>0</v>
      </c>
      <c r="H5881">
        <f>Ergebnis!$C$3/1000*Eigenverbrauch!E5881</f>
        <v>0.3761314863741137</v>
      </c>
      <c r="I5881">
        <f>Ergebnis!$C$4/1000*Eigenverbrauch!F5881</f>
        <v>0</v>
      </c>
      <c r="J5881">
        <f t="shared" si="273"/>
        <v>0</v>
      </c>
      <c r="K5881">
        <f t="shared" si="274"/>
        <v>0</v>
      </c>
      <c r="L5881">
        <f t="shared" si="275"/>
        <v>0</v>
      </c>
    </row>
    <row r="5882" spans="2:12" x14ac:dyDescent="0.35">
      <c r="B5882" s="30">
        <v>41153</v>
      </c>
      <c r="C5882" s="31" t="s">
        <v>75</v>
      </c>
      <c r="D5882" s="32">
        <v>0</v>
      </c>
      <c r="E5882" s="32">
        <v>0.11774798266313997</v>
      </c>
      <c r="F5882">
        <v>0</v>
      </c>
      <c r="G5882">
        <f>(D5882*Ergebnis!$C$2*Ergebnis!$C$6)</f>
        <v>0</v>
      </c>
      <c r="H5882">
        <f>Ergebnis!$C$3/1000*Eigenverbrauch!E5882</f>
        <v>0.35324394798941994</v>
      </c>
      <c r="I5882">
        <f>Ergebnis!$C$4/1000*Eigenverbrauch!F5882</f>
        <v>0</v>
      </c>
      <c r="J5882">
        <f t="shared" si="273"/>
        <v>0</v>
      </c>
      <c r="K5882">
        <f t="shared" si="274"/>
        <v>0</v>
      </c>
      <c r="L5882">
        <f t="shared" si="275"/>
        <v>0</v>
      </c>
    </row>
    <row r="5883" spans="2:12" x14ac:dyDescent="0.35">
      <c r="B5883" s="30">
        <v>41153</v>
      </c>
      <c r="C5883" s="31" t="s">
        <v>76</v>
      </c>
      <c r="D5883" s="32">
        <v>0</v>
      </c>
      <c r="E5883" s="32">
        <v>0.10868939553862848</v>
      </c>
      <c r="F5883">
        <v>0</v>
      </c>
      <c r="G5883">
        <f>(D5883*Ergebnis!$C$2*Ergebnis!$C$6)</f>
        <v>0</v>
      </c>
      <c r="H5883">
        <f>Ergebnis!$C$3/1000*Eigenverbrauch!E5883</f>
        <v>0.32606818661588544</v>
      </c>
      <c r="I5883">
        <f>Ergebnis!$C$4/1000*Eigenverbrauch!F5883</f>
        <v>0</v>
      </c>
      <c r="J5883">
        <f t="shared" si="273"/>
        <v>0</v>
      </c>
      <c r="K5883">
        <f t="shared" si="274"/>
        <v>0</v>
      </c>
      <c r="L5883">
        <f t="shared" si="275"/>
        <v>0</v>
      </c>
    </row>
    <row r="5884" spans="2:12" x14ac:dyDescent="0.35">
      <c r="B5884" s="30">
        <v>41154</v>
      </c>
      <c r="C5884" s="31" t="s">
        <v>53</v>
      </c>
      <c r="D5884" s="32">
        <v>0</v>
      </c>
      <c r="E5884" s="32">
        <v>9.7092449349927751E-2</v>
      </c>
      <c r="F5884">
        <v>0</v>
      </c>
      <c r="G5884">
        <f>(D5884*Ergebnis!$C$2*Ergebnis!$C$6)</f>
        <v>0</v>
      </c>
      <c r="H5884">
        <f>Ergebnis!$C$3/1000*Eigenverbrauch!E5884</f>
        <v>0.29127734804978322</v>
      </c>
      <c r="I5884">
        <f>Ergebnis!$C$4/1000*Eigenverbrauch!F5884</f>
        <v>0</v>
      </c>
      <c r="J5884">
        <f t="shared" si="273"/>
        <v>0</v>
      </c>
      <c r="K5884">
        <f t="shared" si="274"/>
        <v>0</v>
      </c>
      <c r="L5884">
        <f t="shared" si="275"/>
        <v>0</v>
      </c>
    </row>
    <row r="5885" spans="2:12" x14ac:dyDescent="0.35">
      <c r="B5885" s="30">
        <v>41154</v>
      </c>
      <c r="C5885" s="31" t="s">
        <v>54</v>
      </c>
      <c r="D5885" s="32">
        <v>0</v>
      </c>
      <c r="E5885" s="32">
        <v>8.7272812063187169E-2</v>
      </c>
      <c r="F5885">
        <v>0</v>
      </c>
      <c r="G5885">
        <f>(D5885*Ergebnis!$C$2*Ergebnis!$C$6)</f>
        <v>0</v>
      </c>
      <c r="H5885">
        <f>Ergebnis!$C$3/1000*Eigenverbrauch!E5885</f>
        <v>0.26181843618956152</v>
      </c>
      <c r="I5885">
        <f>Ergebnis!$C$4/1000*Eigenverbrauch!F5885</f>
        <v>0</v>
      </c>
      <c r="J5885">
        <f t="shared" si="273"/>
        <v>0</v>
      </c>
      <c r="K5885">
        <f t="shared" si="274"/>
        <v>0</v>
      </c>
      <c r="L5885">
        <f t="shared" si="275"/>
        <v>0</v>
      </c>
    </row>
    <row r="5886" spans="2:12" x14ac:dyDescent="0.35">
      <c r="B5886" s="30">
        <v>41154</v>
      </c>
      <c r="C5886" s="31" t="s">
        <v>55</v>
      </c>
      <c r="D5886" s="32">
        <v>0</v>
      </c>
      <c r="E5886" s="32">
        <v>7.9739848459693841E-2</v>
      </c>
      <c r="F5886">
        <v>0</v>
      </c>
      <c r="G5886">
        <f>(D5886*Ergebnis!$C$2*Ergebnis!$C$6)</f>
        <v>0</v>
      </c>
      <c r="H5886">
        <f>Ergebnis!$C$3/1000*Eigenverbrauch!E5886</f>
        <v>0.23921954537908152</v>
      </c>
      <c r="I5886">
        <f>Ergebnis!$C$4/1000*Eigenverbrauch!F5886</f>
        <v>0</v>
      </c>
      <c r="J5886">
        <f t="shared" si="273"/>
        <v>0</v>
      </c>
      <c r="K5886">
        <f t="shared" si="274"/>
        <v>0</v>
      </c>
      <c r="L5886">
        <f t="shared" si="275"/>
        <v>0</v>
      </c>
    </row>
    <row r="5887" spans="2:12" x14ac:dyDescent="0.35">
      <c r="B5887" s="30">
        <v>41154</v>
      </c>
      <c r="C5887" s="31" t="s">
        <v>56</v>
      </c>
      <c r="D5887" s="32">
        <v>0</v>
      </c>
      <c r="E5887" s="32">
        <v>7.5079937393861124E-2</v>
      </c>
      <c r="F5887">
        <v>0</v>
      </c>
      <c r="G5887">
        <f>(D5887*Ergebnis!$C$2*Ergebnis!$C$6)</f>
        <v>0</v>
      </c>
      <c r="H5887">
        <f>Ergebnis!$C$3/1000*Eigenverbrauch!E5887</f>
        <v>0.22523981218158337</v>
      </c>
      <c r="I5887">
        <f>Ergebnis!$C$4/1000*Eigenverbrauch!F5887</f>
        <v>0</v>
      </c>
      <c r="J5887">
        <f t="shared" si="273"/>
        <v>0</v>
      </c>
      <c r="K5887">
        <f t="shared" si="274"/>
        <v>0</v>
      </c>
      <c r="L5887">
        <f t="shared" si="275"/>
        <v>0</v>
      </c>
    </row>
    <row r="5888" spans="2:12" x14ac:dyDescent="0.35">
      <c r="B5888" s="30">
        <v>41154</v>
      </c>
      <c r="C5888" s="31" t="s">
        <v>57</v>
      </c>
      <c r="D5888" s="32">
        <v>0</v>
      </c>
      <c r="E5888" s="32">
        <v>7.5508994240145733E-2</v>
      </c>
      <c r="F5888">
        <v>0</v>
      </c>
      <c r="G5888">
        <f>(D5888*Ergebnis!$C$2*Ergebnis!$C$6)</f>
        <v>0</v>
      </c>
      <c r="H5888">
        <f>Ergebnis!$C$3/1000*Eigenverbrauch!E5888</f>
        <v>0.2265269827204372</v>
      </c>
      <c r="I5888">
        <f>Ergebnis!$C$4/1000*Eigenverbrauch!F5888</f>
        <v>0</v>
      </c>
      <c r="J5888">
        <f t="shared" si="273"/>
        <v>0</v>
      </c>
      <c r="K5888">
        <f t="shared" si="274"/>
        <v>0</v>
      </c>
      <c r="L5888">
        <f t="shared" si="275"/>
        <v>0</v>
      </c>
    </row>
    <row r="5889" spans="2:12" x14ac:dyDescent="0.35">
      <c r="B5889" s="30">
        <v>41154</v>
      </c>
      <c r="C5889" s="31" t="s">
        <v>58</v>
      </c>
      <c r="D5889" s="32">
        <v>0</v>
      </c>
      <c r="E5889" s="32">
        <v>8.1259885327604559E-2</v>
      </c>
      <c r="F5889">
        <v>0</v>
      </c>
      <c r="G5889">
        <f>(D5889*Ergebnis!$C$2*Ergebnis!$C$6)</f>
        <v>0</v>
      </c>
      <c r="H5889">
        <f>Ergebnis!$C$3/1000*Eigenverbrauch!E5889</f>
        <v>0.24377965598281368</v>
      </c>
      <c r="I5889">
        <f>Ergebnis!$C$4/1000*Eigenverbrauch!F5889</f>
        <v>0</v>
      </c>
      <c r="J5889">
        <f t="shared" si="273"/>
        <v>0</v>
      </c>
      <c r="K5889">
        <f t="shared" si="274"/>
        <v>0</v>
      </c>
      <c r="L5889">
        <f t="shared" si="275"/>
        <v>0</v>
      </c>
    </row>
    <row r="5890" spans="2:12" x14ac:dyDescent="0.35">
      <c r="B5890" s="30">
        <v>41154</v>
      </c>
      <c r="C5890" s="31" t="s">
        <v>59</v>
      </c>
      <c r="D5890" s="32">
        <v>0</v>
      </c>
      <c r="E5890" s="32">
        <v>9.2279392033793414E-2</v>
      </c>
      <c r="F5890">
        <v>0</v>
      </c>
      <c r="G5890">
        <f>(D5890*Ergebnis!$C$2*Ergebnis!$C$6)</f>
        <v>0</v>
      </c>
      <c r="H5890">
        <f>Ergebnis!$C$3/1000*Eigenverbrauch!E5890</f>
        <v>0.27683817610138023</v>
      </c>
      <c r="I5890">
        <f>Ergebnis!$C$4/1000*Eigenverbrauch!F5890</f>
        <v>0</v>
      </c>
      <c r="J5890">
        <f t="shared" si="273"/>
        <v>0</v>
      </c>
      <c r="K5890">
        <f t="shared" si="274"/>
        <v>0</v>
      </c>
      <c r="L5890">
        <f t="shared" si="275"/>
        <v>0</v>
      </c>
    </row>
    <row r="5891" spans="2:12" x14ac:dyDescent="0.35">
      <c r="B5891" s="30">
        <v>41154</v>
      </c>
      <c r="C5891" s="31" t="s">
        <v>60</v>
      </c>
      <c r="D5891" s="32">
        <v>9.0976896903468522E-6</v>
      </c>
      <c r="E5891" s="32">
        <v>0.10556785164458865</v>
      </c>
      <c r="F5891">
        <v>0</v>
      </c>
      <c r="G5891">
        <f>(D5891*Ergebnis!$C$2*Ergebnis!$C$6)</f>
        <v>5.9680844368675351E-2</v>
      </c>
      <c r="H5891">
        <f>Ergebnis!$C$3/1000*Eigenverbrauch!E5891</f>
        <v>0.31670355493376595</v>
      </c>
      <c r="I5891">
        <f>Ergebnis!$C$4/1000*Eigenverbrauch!F5891</f>
        <v>0</v>
      </c>
      <c r="J5891">
        <f t="shared" si="273"/>
        <v>5.0728717713374047E-2</v>
      </c>
      <c r="K5891">
        <f t="shared" si="274"/>
        <v>8.952126655301304E-3</v>
      </c>
      <c r="L5891">
        <f t="shared" si="275"/>
        <v>0</v>
      </c>
    </row>
    <row r="5892" spans="2:12" x14ac:dyDescent="0.35">
      <c r="B5892" s="30">
        <v>41154</v>
      </c>
      <c r="C5892" s="31" t="s">
        <v>61</v>
      </c>
      <c r="D5892" s="32">
        <v>3.6311877058869953E-5</v>
      </c>
      <c r="E5892" s="32">
        <v>0.13100555937430827</v>
      </c>
      <c r="F5892">
        <v>0</v>
      </c>
      <c r="G5892">
        <f>(D5892*Ergebnis!$C$2*Ergebnis!$C$6)</f>
        <v>0.23820591350618689</v>
      </c>
      <c r="H5892">
        <f>Ergebnis!$C$3/1000*Eigenverbrauch!E5892</f>
        <v>0.39301667812292485</v>
      </c>
      <c r="I5892">
        <f>Ergebnis!$C$4/1000*Eigenverbrauch!F5892</f>
        <v>0</v>
      </c>
      <c r="J5892">
        <f t="shared" si="273"/>
        <v>0.20247502648025886</v>
      </c>
      <c r="K5892">
        <f t="shared" si="274"/>
        <v>3.5730887025928026E-2</v>
      </c>
      <c r="L5892">
        <f t="shared" si="275"/>
        <v>0</v>
      </c>
    </row>
    <row r="5893" spans="2:12" x14ac:dyDescent="0.35">
      <c r="B5893" s="30">
        <v>41154</v>
      </c>
      <c r="C5893" s="31" t="s">
        <v>62</v>
      </c>
      <c r="D5893" s="32">
        <v>1.1170963771514047E-4</v>
      </c>
      <c r="E5893" s="32">
        <v>0.15356056707555055</v>
      </c>
      <c r="F5893">
        <v>0</v>
      </c>
      <c r="G5893">
        <f>(D5893*Ergebnis!$C$2*Ergebnis!$C$6)</f>
        <v>0.73281522341132144</v>
      </c>
      <c r="H5893">
        <f>Ergebnis!$C$3/1000*Eigenverbrauch!E5893</f>
        <v>0.46068170122665164</v>
      </c>
      <c r="I5893">
        <f>Ergebnis!$C$4/1000*Eigenverbrauch!F5893</f>
        <v>0</v>
      </c>
      <c r="J5893">
        <f t="shared" ref="J5893:J5956" si="276">MIN(G5893,H5893)*0.85</f>
        <v>0.39157944604265388</v>
      </c>
      <c r="K5893">
        <f t="shared" ref="K5893:K5956" si="277">G5893-J5893</f>
        <v>0.34123577736866756</v>
      </c>
      <c r="L5893">
        <f t="shared" ref="L5893:L5956" si="278">MIN(I5893,K5893)*0.9</f>
        <v>0</v>
      </c>
    </row>
    <row r="5894" spans="2:12" x14ac:dyDescent="0.35">
      <c r="B5894" s="30">
        <v>41154</v>
      </c>
      <c r="C5894" s="31" t="s">
        <v>63</v>
      </c>
      <c r="D5894" s="32">
        <v>1.2915564092191834E-4</v>
      </c>
      <c r="E5894" s="32">
        <v>0.16291517374186384</v>
      </c>
      <c r="F5894">
        <v>0</v>
      </c>
      <c r="G5894">
        <f>(D5894*Ergebnis!$C$2*Ergebnis!$C$6)</f>
        <v>0.84726100444778429</v>
      </c>
      <c r="H5894">
        <f>Ergebnis!$C$3/1000*Eigenverbrauch!E5894</f>
        <v>0.48874552122559156</v>
      </c>
      <c r="I5894">
        <f>Ergebnis!$C$4/1000*Eigenverbrauch!F5894</f>
        <v>0</v>
      </c>
      <c r="J5894">
        <f t="shared" si="276"/>
        <v>0.41543369304175282</v>
      </c>
      <c r="K5894">
        <f t="shared" si="277"/>
        <v>0.43182731140603148</v>
      </c>
      <c r="L5894">
        <f t="shared" si="278"/>
        <v>0</v>
      </c>
    </row>
    <row r="5895" spans="2:12" x14ac:dyDescent="0.35">
      <c r="B5895" s="30">
        <v>41154</v>
      </c>
      <c r="C5895" s="31" t="s">
        <v>64</v>
      </c>
      <c r="D5895" s="32">
        <v>2.3559335151880867E-4</v>
      </c>
      <c r="E5895" s="32">
        <v>0.16997288384792136</v>
      </c>
      <c r="F5895">
        <v>0</v>
      </c>
      <c r="G5895">
        <f>(D5895*Ergebnis!$C$2*Ergebnis!$C$6)</f>
        <v>1.5454923859633849</v>
      </c>
      <c r="H5895">
        <f>Ergebnis!$C$3/1000*Eigenverbrauch!E5895</f>
        <v>0.50991865154376415</v>
      </c>
      <c r="I5895">
        <f>Ergebnis!$C$4/1000*Eigenverbrauch!F5895</f>
        <v>0</v>
      </c>
      <c r="J5895">
        <f t="shared" si="276"/>
        <v>0.43343085381219953</v>
      </c>
      <c r="K5895">
        <f t="shared" si="277"/>
        <v>1.1120615321511853</v>
      </c>
      <c r="L5895">
        <f t="shared" si="278"/>
        <v>0</v>
      </c>
    </row>
    <row r="5896" spans="2:12" x14ac:dyDescent="0.35">
      <c r="B5896" s="30">
        <v>41154</v>
      </c>
      <c r="C5896" s="31" t="s">
        <v>65</v>
      </c>
      <c r="D5896" s="32">
        <v>2.5451181317257909E-4</v>
      </c>
      <c r="E5896" s="32">
        <v>0.16503726677228589</v>
      </c>
      <c r="F5896">
        <v>0</v>
      </c>
      <c r="G5896">
        <f>(D5896*Ergebnis!$C$2*Ergebnis!$C$6)</f>
        <v>1.6695974944121188</v>
      </c>
      <c r="H5896">
        <f>Ergebnis!$C$3/1000*Eigenverbrauch!E5896</f>
        <v>0.49511180031685764</v>
      </c>
      <c r="I5896">
        <f>Ergebnis!$C$4/1000*Eigenverbrauch!F5896</f>
        <v>0</v>
      </c>
      <c r="J5896">
        <f t="shared" si="276"/>
        <v>0.42084503026932901</v>
      </c>
      <c r="K5896">
        <f t="shared" si="277"/>
        <v>1.2487524641427898</v>
      </c>
      <c r="L5896">
        <f t="shared" si="278"/>
        <v>0</v>
      </c>
    </row>
    <row r="5897" spans="2:12" x14ac:dyDescent="0.35">
      <c r="B5897" s="30">
        <v>41154</v>
      </c>
      <c r="C5897" s="31" t="s">
        <v>66</v>
      </c>
      <c r="D5897" s="32">
        <v>2.171087392288843E-4</v>
      </c>
      <c r="E5897" s="32">
        <v>0.15109305961684916</v>
      </c>
      <c r="F5897">
        <v>0</v>
      </c>
      <c r="G5897">
        <f>(D5897*Ergebnis!$C$2*Ergebnis!$C$6)</f>
        <v>1.4242333293414811</v>
      </c>
      <c r="H5897">
        <f>Ergebnis!$C$3/1000*Eigenverbrauch!E5897</f>
        <v>0.45327917885054747</v>
      </c>
      <c r="I5897">
        <f>Ergebnis!$C$4/1000*Eigenverbrauch!F5897</f>
        <v>0</v>
      </c>
      <c r="J5897">
        <f t="shared" si="276"/>
        <v>0.38528730202296535</v>
      </c>
      <c r="K5897">
        <f t="shared" si="277"/>
        <v>1.0389460273185156</v>
      </c>
      <c r="L5897">
        <f t="shared" si="278"/>
        <v>0</v>
      </c>
    </row>
    <row r="5898" spans="2:12" x14ac:dyDescent="0.35">
      <c r="B5898" s="30">
        <v>41154</v>
      </c>
      <c r="C5898" s="31" t="s">
        <v>67</v>
      </c>
      <c r="D5898" s="32">
        <v>1.4213168098604022E-4</v>
      </c>
      <c r="E5898" s="32">
        <v>0.13841927007539973</v>
      </c>
      <c r="F5898">
        <v>0</v>
      </c>
      <c r="G5898">
        <f>(D5898*Ergebnis!$C$2*Ergebnis!$C$6)</f>
        <v>0.93238382726842384</v>
      </c>
      <c r="H5898">
        <f>Ergebnis!$C$3/1000*Eigenverbrauch!E5898</f>
        <v>0.41525781022619918</v>
      </c>
      <c r="I5898">
        <f>Ergebnis!$C$4/1000*Eigenverbrauch!F5898</f>
        <v>0</v>
      </c>
      <c r="J5898">
        <f t="shared" si="276"/>
        <v>0.35296913869226931</v>
      </c>
      <c r="K5898">
        <f t="shared" si="277"/>
        <v>0.57941468857615452</v>
      </c>
      <c r="L5898">
        <f t="shared" si="278"/>
        <v>0</v>
      </c>
    </row>
    <row r="5899" spans="2:12" x14ac:dyDescent="0.35">
      <c r="B5899" s="30">
        <v>41154</v>
      </c>
      <c r="C5899" s="31" t="s">
        <v>68</v>
      </c>
      <c r="D5899" s="32">
        <v>1.4466904241701846E-4</v>
      </c>
      <c r="E5899" s="32">
        <v>0.12907708868717968</v>
      </c>
      <c r="F5899">
        <v>0</v>
      </c>
      <c r="G5899">
        <f>(D5899*Ergebnis!$C$2*Ergebnis!$C$6)</f>
        <v>0.94902891825564106</v>
      </c>
      <c r="H5899">
        <f>Ergebnis!$C$3/1000*Eigenverbrauch!E5899</f>
        <v>0.38723126606153901</v>
      </c>
      <c r="I5899">
        <f>Ergebnis!$C$4/1000*Eigenverbrauch!F5899</f>
        <v>0</v>
      </c>
      <c r="J5899">
        <f t="shared" si="276"/>
        <v>0.32914657615230813</v>
      </c>
      <c r="K5899">
        <f t="shared" si="277"/>
        <v>0.61988234210333293</v>
      </c>
      <c r="L5899">
        <f t="shared" si="278"/>
        <v>0</v>
      </c>
    </row>
    <row r="5900" spans="2:12" x14ac:dyDescent="0.35">
      <c r="B5900" s="30">
        <v>41154</v>
      </c>
      <c r="C5900" s="31" t="s">
        <v>69</v>
      </c>
      <c r="D5900" s="32">
        <v>9.2672853507593889E-5</v>
      </c>
      <c r="E5900" s="32">
        <v>0.13055834013506398</v>
      </c>
      <c r="F5900">
        <v>0</v>
      </c>
      <c r="G5900">
        <f>(D5900*Ergebnis!$C$2*Ergebnis!$C$6)</f>
        <v>0.60793391900981586</v>
      </c>
      <c r="H5900">
        <f>Ergebnis!$C$3/1000*Eigenverbrauch!E5900</f>
        <v>0.39167502040519198</v>
      </c>
      <c r="I5900">
        <f>Ergebnis!$C$4/1000*Eigenverbrauch!F5900</f>
        <v>0</v>
      </c>
      <c r="J5900">
        <f t="shared" si="276"/>
        <v>0.33292376734441315</v>
      </c>
      <c r="K5900">
        <f t="shared" si="277"/>
        <v>0.27501015166540271</v>
      </c>
      <c r="L5900">
        <f t="shared" si="278"/>
        <v>0</v>
      </c>
    </row>
    <row r="5901" spans="2:12" x14ac:dyDescent="0.35">
      <c r="B5901" s="30">
        <v>41154</v>
      </c>
      <c r="C5901" s="31" t="s">
        <v>70</v>
      </c>
      <c r="D5901" s="32">
        <v>1.3659681485939855E-4</v>
      </c>
      <c r="E5901" s="32">
        <v>0.13591821734678641</v>
      </c>
      <c r="F5901">
        <v>0</v>
      </c>
      <c r="G5901">
        <f>(D5901*Ergebnis!$C$2*Ergebnis!$C$6)</f>
        <v>0.89607510547765445</v>
      </c>
      <c r="H5901">
        <f>Ergebnis!$C$3/1000*Eigenverbrauch!E5901</f>
        <v>0.40775465204035921</v>
      </c>
      <c r="I5901">
        <f>Ergebnis!$C$4/1000*Eigenverbrauch!F5901</f>
        <v>0</v>
      </c>
      <c r="J5901">
        <f t="shared" si="276"/>
        <v>0.34659145423430532</v>
      </c>
      <c r="K5901">
        <f t="shared" si="277"/>
        <v>0.54948365124334919</v>
      </c>
      <c r="L5901">
        <f t="shared" si="278"/>
        <v>0</v>
      </c>
    </row>
    <row r="5902" spans="2:12" x14ac:dyDescent="0.35">
      <c r="B5902" s="30">
        <v>41154</v>
      </c>
      <c r="C5902" s="31" t="s">
        <v>71</v>
      </c>
      <c r="D5902" s="32">
        <v>5.0918138975019307E-5</v>
      </c>
      <c r="E5902" s="32">
        <v>0.14416028337851433</v>
      </c>
      <c r="F5902">
        <v>0</v>
      </c>
      <c r="G5902">
        <f>(D5902*Ergebnis!$C$2*Ergebnis!$C$6)</f>
        <v>0.33402299167612665</v>
      </c>
      <c r="H5902">
        <f>Ergebnis!$C$3/1000*Eigenverbrauch!E5902</f>
        <v>0.43248085013554299</v>
      </c>
      <c r="I5902">
        <f>Ergebnis!$C$4/1000*Eigenverbrauch!F5902</f>
        <v>0</v>
      </c>
      <c r="J5902">
        <f t="shared" si="276"/>
        <v>0.28391954292470767</v>
      </c>
      <c r="K5902">
        <f t="shared" si="277"/>
        <v>5.0103448751418977E-2</v>
      </c>
      <c r="L5902">
        <f t="shared" si="278"/>
        <v>0</v>
      </c>
    </row>
    <row r="5903" spans="2:12" x14ac:dyDescent="0.35">
      <c r="B5903" s="30">
        <v>41154</v>
      </c>
      <c r="C5903" s="31" t="s">
        <v>72</v>
      </c>
      <c r="D5903" s="32">
        <v>7.993345855102437E-6</v>
      </c>
      <c r="E5903" s="32">
        <v>0.15149044386106639</v>
      </c>
      <c r="F5903">
        <v>0</v>
      </c>
      <c r="G5903">
        <f>(D5903*Ergebnis!$C$2*Ergebnis!$C$6)</f>
        <v>5.2436348809471983E-2</v>
      </c>
      <c r="H5903">
        <f>Ergebnis!$C$3/1000*Eigenverbrauch!E5903</f>
        <v>0.45447133158319919</v>
      </c>
      <c r="I5903">
        <f>Ergebnis!$C$4/1000*Eigenverbrauch!F5903</f>
        <v>0</v>
      </c>
      <c r="J5903">
        <f t="shared" si="276"/>
        <v>4.4570896488051182E-2</v>
      </c>
      <c r="K5903">
        <f t="shared" si="277"/>
        <v>7.8654523214208016E-3</v>
      </c>
      <c r="L5903">
        <f t="shared" si="278"/>
        <v>0</v>
      </c>
    </row>
    <row r="5904" spans="2:12" x14ac:dyDescent="0.35">
      <c r="B5904" s="30">
        <v>41154</v>
      </c>
      <c r="C5904" s="31" t="s">
        <v>73</v>
      </c>
      <c r="D5904" s="32">
        <v>0</v>
      </c>
      <c r="E5904" s="32">
        <v>0.15672141495655403</v>
      </c>
      <c r="F5904">
        <v>0</v>
      </c>
      <c r="G5904">
        <f>(D5904*Ergebnis!$C$2*Ergebnis!$C$6)</f>
        <v>0</v>
      </c>
      <c r="H5904">
        <f>Ergebnis!$C$3/1000*Eigenverbrauch!E5904</f>
        <v>0.47016424486966213</v>
      </c>
      <c r="I5904">
        <f>Ergebnis!$C$4/1000*Eigenverbrauch!F5904</f>
        <v>0</v>
      </c>
      <c r="J5904">
        <f t="shared" si="276"/>
        <v>0</v>
      </c>
      <c r="K5904">
        <f t="shared" si="277"/>
        <v>0</v>
      </c>
      <c r="L5904">
        <f t="shared" si="278"/>
        <v>0</v>
      </c>
    </row>
    <row r="5905" spans="2:12" x14ac:dyDescent="0.35">
      <c r="B5905" s="30">
        <v>41154</v>
      </c>
      <c r="C5905" s="31" t="s">
        <v>74</v>
      </c>
      <c r="D5905" s="32">
        <v>0</v>
      </c>
      <c r="E5905" s="32">
        <v>0.14367130176385812</v>
      </c>
      <c r="F5905">
        <v>0</v>
      </c>
      <c r="G5905">
        <f>(D5905*Ergebnis!$C$2*Ergebnis!$C$6)</f>
        <v>0</v>
      </c>
      <c r="H5905">
        <f>Ergebnis!$C$3/1000*Eigenverbrauch!E5905</f>
        <v>0.43101390529157435</v>
      </c>
      <c r="I5905">
        <f>Ergebnis!$C$4/1000*Eigenverbrauch!F5905</f>
        <v>0</v>
      </c>
      <c r="J5905">
        <f t="shared" si="276"/>
        <v>0</v>
      </c>
      <c r="K5905">
        <f t="shared" si="277"/>
        <v>0</v>
      </c>
      <c r="L5905">
        <f t="shared" si="278"/>
        <v>0</v>
      </c>
    </row>
    <row r="5906" spans="2:12" x14ac:dyDescent="0.35">
      <c r="B5906" s="30">
        <v>41154</v>
      </c>
      <c r="C5906" s="31" t="s">
        <v>75</v>
      </c>
      <c r="D5906" s="32">
        <v>0</v>
      </c>
      <c r="E5906" s="32">
        <v>0.12176451253663798</v>
      </c>
      <c r="F5906">
        <v>0</v>
      </c>
      <c r="G5906">
        <f>(D5906*Ergebnis!$C$2*Ergebnis!$C$6)</f>
        <v>0</v>
      </c>
      <c r="H5906">
        <f>Ergebnis!$C$3/1000*Eigenverbrauch!E5906</f>
        <v>0.3652935376099139</v>
      </c>
      <c r="I5906">
        <f>Ergebnis!$C$4/1000*Eigenverbrauch!F5906</f>
        <v>0</v>
      </c>
      <c r="J5906">
        <f t="shared" si="276"/>
        <v>0</v>
      </c>
      <c r="K5906">
        <f t="shared" si="277"/>
        <v>0</v>
      </c>
      <c r="L5906">
        <f t="shared" si="278"/>
        <v>0</v>
      </c>
    </row>
    <row r="5907" spans="2:12" x14ac:dyDescent="0.35">
      <c r="B5907" s="30">
        <v>41154</v>
      </c>
      <c r="C5907" s="31" t="s">
        <v>76</v>
      </c>
      <c r="D5907" s="32">
        <v>0</v>
      </c>
      <c r="E5907" s="32">
        <v>9.8597192383851409E-2</v>
      </c>
      <c r="F5907">
        <v>0</v>
      </c>
      <c r="G5907">
        <f>(D5907*Ergebnis!$C$2*Ergebnis!$C$6)</f>
        <v>0</v>
      </c>
      <c r="H5907">
        <f>Ergebnis!$C$3/1000*Eigenverbrauch!E5907</f>
        <v>0.29579157715155424</v>
      </c>
      <c r="I5907">
        <f>Ergebnis!$C$4/1000*Eigenverbrauch!F5907</f>
        <v>0</v>
      </c>
      <c r="J5907">
        <f t="shared" si="276"/>
        <v>0</v>
      </c>
      <c r="K5907">
        <f t="shared" si="277"/>
        <v>0</v>
      </c>
      <c r="L5907">
        <f t="shared" si="278"/>
        <v>0</v>
      </c>
    </row>
    <row r="5908" spans="2:12" x14ac:dyDescent="0.35">
      <c r="B5908" s="30">
        <v>41155</v>
      </c>
      <c r="C5908" s="31" t="s">
        <v>53</v>
      </c>
      <c r="D5908" s="32">
        <v>0</v>
      </c>
      <c r="E5908" s="32">
        <v>7.9927681825913893E-2</v>
      </c>
      <c r="F5908">
        <v>0</v>
      </c>
      <c r="G5908">
        <f>(D5908*Ergebnis!$C$2*Ergebnis!$C$6)</f>
        <v>0</v>
      </c>
      <c r="H5908">
        <f>Ergebnis!$C$3/1000*Eigenverbrauch!E5908</f>
        <v>0.23978304547774168</v>
      </c>
      <c r="I5908">
        <f>Ergebnis!$C$4/1000*Eigenverbrauch!F5908</f>
        <v>0</v>
      </c>
      <c r="J5908">
        <f t="shared" si="276"/>
        <v>0</v>
      </c>
      <c r="K5908">
        <f t="shared" si="277"/>
        <v>0</v>
      </c>
      <c r="L5908">
        <f t="shared" si="278"/>
        <v>0</v>
      </c>
    </row>
    <row r="5909" spans="2:12" x14ac:dyDescent="0.35">
      <c r="B5909" s="30">
        <v>41155</v>
      </c>
      <c r="C5909" s="31" t="s">
        <v>54</v>
      </c>
      <c r="D5909" s="32">
        <v>0</v>
      </c>
      <c r="E5909" s="32">
        <v>6.9220163308359409E-2</v>
      </c>
      <c r="F5909">
        <v>0</v>
      </c>
      <c r="G5909">
        <f>(D5909*Ergebnis!$C$2*Ergebnis!$C$6)</f>
        <v>0</v>
      </c>
      <c r="H5909">
        <f>Ergebnis!$C$3/1000*Eigenverbrauch!E5909</f>
        <v>0.20766048992507824</v>
      </c>
      <c r="I5909">
        <f>Ergebnis!$C$4/1000*Eigenverbrauch!F5909</f>
        <v>0</v>
      </c>
      <c r="J5909">
        <f t="shared" si="276"/>
        <v>0</v>
      </c>
      <c r="K5909">
        <f t="shared" si="277"/>
        <v>0</v>
      </c>
      <c r="L5909">
        <f t="shared" si="278"/>
        <v>0</v>
      </c>
    </row>
    <row r="5910" spans="2:12" x14ac:dyDescent="0.35">
      <c r="B5910" s="30">
        <v>41155</v>
      </c>
      <c r="C5910" s="31" t="s">
        <v>55</v>
      </c>
      <c r="D5910" s="32">
        <v>0</v>
      </c>
      <c r="E5910" s="32">
        <v>6.5537877174100201E-2</v>
      </c>
      <c r="F5910">
        <v>0</v>
      </c>
      <c r="G5910">
        <f>(D5910*Ergebnis!$C$2*Ergebnis!$C$6)</f>
        <v>0</v>
      </c>
      <c r="H5910">
        <f>Ergebnis!$C$3/1000*Eigenverbrauch!E5910</f>
        <v>0.1966136315223006</v>
      </c>
      <c r="I5910">
        <f>Ergebnis!$C$4/1000*Eigenverbrauch!F5910</f>
        <v>0</v>
      </c>
      <c r="J5910">
        <f t="shared" si="276"/>
        <v>0</v>
      </c>
      <c r="K5910">
        <f t="shared" si="277"/>
        <v>0</v>
      </c>
      <c r="L5910">
        <f t="shared" si="278"/>
        <v>0</v>
      </c>
    </row>
    <row r="5911" spans="2:12" x14ac:dyDescent="0.35">
      <c r="B5911" s="30">
        <v>41155</v>
      </c>
      <c r="C5911" s="31" t="s">
        <v>56</v>
      </c>
      <c r="D5911" s="32">
        <v>0</v>
      </c>
      <c r="E5911" s="32">
        <v>6.5494202510669716E-2</v>
      </c>
      <c r="F5911">
        <v>0</v>
      </c>
      <c r="G5911">
        <f>(D5911*Ergebnis!$C$2*Ergebnis!$C$6)</f>
        <v>0</v>
      </c>
      <c r="H5911">
        <f>Ergebnis!$C$3/1000*Eigenverbrauch!E5911</f>
        <v>0.19648260753200913</v>
      </c>
      <c r="I5911">
        <f>Ergebnis!$C$4/1000*Eigenverbrauch!F5911</f>
        <v>0</v>
      </c>
      <c r="J5911">
        <f t="shared" si="276"/>
        <v>0</v>
      </c>
      <c r="K5911">
        <f t="shared" si="277"/>
        <v>0</v>
      </c>
      <c r="L5911">
        <f t="shared" si="278"/>
        <v>0</v>
      </c>
    </row>
    <row r="5912" spans="2:12" x14ac:dyDescent="0.35">
      <c r="B5912" s="30">
        <v>41155</v>
      </c>
      <c r="C5912" s="31" t="s">
        <v>57</v>
      </c>
      <c r="D5912" s="32">
        <v>0</v>
      </c>
      <c r="E5912" s="32">
        <v>7.1075121591043566E-2</v>
      </c>
      <c r="F5912">
        <v>0</v>
      </c>
      <c r="G5912">
        <f>(D5912*Ergebnis!$C$2*Ergebnis!$C$6)</f>
        <v>0</v>
      </c>
      <c r="H5912">
        <f>Ergebnis!$C$3/1000*Eigenverbrauch!E5912</f>
        <v>0.2132253647731307</v>
      </c>
      <c r="I5912">
        <f>Ergebnis!$C$4/1000*Eigenverbrauch!F5912</f>
        <v>0</v>
      </c>
      <c r="J5912">
        <f t="shared" si="276"/>
        <v>0</v>
      </c>
      <c r="K5912">
        <f t="shared" si="277"/>
        <v>0</v>
      </c>
      <c r="L5912">
        <f t="shared" si="278"/>
        <v>0</v>
      </c>
    </row>
    <row r="5913" spans="2:12" x14ac:dyDescent="0.35">
      <c r="B5913" s="30">
        <v>41155</v>
      </c>
      <c r="C5913" s="31" t="s">
        <v>58</v>
      </c>
      <c r="D5913" s="32">
        <v>0</v>
      </c>
      <c r="E5913" s="32">
        <v>8.332939864235496E-2</v>
      </c>
      <c r="F5913">
        <v>0</v>
      </c>
      <c r="G5913">
        <f>(D5913*Ergebnis!$C$2*Ergebnis!$C$6)</f>
        <v>0</v>
      </c>
      <c r="H5913">
        <f>Ergebnis!$C$3/1000*Eigenverbrauch!E5913</f>
        <v>0.24998819592706489</v>
      </c>
      <c r="I5913">
        <f>Ergebnis!$C$4/1000*Eigenverbrauch!F5913</f>
        <v>0</v>
      </c>
      <c r="J5913">
        <f t="shared" si="276"/>
        <v>0</v>
      </c>
      <c r="K5913">
        <f t="shared" si="277"/>
        <v>0</v>
      </c>
      <c r="L5913">
        <f t="shared" si="278"/>
        <v>0</v>
      </c>
    </row>
    <row r="5914" spans="2:12" x14ac:dyDescent="0.35">
      <c r="B5914" s="30">
        <v>41155</v>
      </c>
      <c r="C5914" s="31" t="s">
        <v>59</v>
      </c>
      <c r="D5914" s="32">
        <v>0</v>
      </c>
      <c r="E5914" s="32">
        <v>0.10251668683899223</v>
      </c>
      <c r="F5914">
        <v>0</v>
      </c>
      <c r="G5914">
        <f>(D5914*Ergebnis!$C$2*Ergebnis!$C$6)</f>
        <v>0</v>
      </c>
      <c r="H5914">
        <f>Ergebnis!$C$3/1000*Eigenverbrauch!E5914</f>
        <v>0.3075500605169767</v>
      </c>
      <c r="I5914">
        <f>Ergebnis!$C$4/1000*Eigenverbrauch!F5914</f>
        <v>0</v>
      </c>
      <c r="J5914">
        <f t="shared" si="276"/>
        <v>0</v>
      </c>
      <c r="K5914">
        <f t="shared" si="277"/>
        <v>0</v>
      </c>
      <c r="L5914">
        <f t="shared" si="278"/>
        <v>0</v>
      </c>
    </row>
    <row r="5915" spans="2:12" x14ac:dyDescent="0.35">
      <c r="B5915" s="30">
        <v>41155</v>
      </c>
      <c r="C5915" s="31" t="s">
        <v>60</v>
      </c>
      <c r="D5915" s="32">
        <v>1.6920125189994798E-5</v>
      </c>
      <c r="E5915" s="32">
        <v>0.11426954118242071</v>
      </c>
      <c r="F5915">
        <v>0</v>
      </c>
      <c r="G5915">
        <f>(D5915*Ergebnis!$C$2*Ergebnis!$C$6)</f>
        <v>0.11099602124636587</v>
      </c>
      <c r="H5915">
        <f>Ergebnis!$C$3/1000*Eigenverbrauch!E5915</f>
        <v>0.3428086235472621</v>
      </c>
      <c r="I5915">
        <f>Ergebnis!$C$4/1000*Eigenverbrauch!F5915</f>
        <v>0</v>
      </c>
      <c r="J5915">
        <f t="shared" si="276"/>
        <v>9.4346618059410983E-2</v>
      </c>
      <c r="K5915">
        <f t="shared" si="277"/>
        <v>1.6649403186954889E-2</v>
      </c>
      <c r="L5915">
        <f t="shared" si="278"/>
        <v>0</v>
      </c>
    </row>
    <row r="5916" spans="2:12" x14ac:dyDescent="0.35">
      <c r="B5916" s="30">
        <v>41155</v>
      </c>
      <c r="C5916" s="31" t="s">
        <v>61</v>
      </c>
      <c r="D5916" s="32">
        <v>6.0581147533407943E-5</v>
      </c>
      <c r="E5916" s="32">
        <v>0.11904257329986075</v>
      </c>
      <c r="F5916">
        <v>0</v>
      </c>
      <c r="G5916">
        <f>(D5916*Ergebnis!$C$2*Ergebnis!$C$6)</f>
        <v>0.39741232781915609</v>
      </c>
      <c r="H5916">
        <f>Ergebnis!$C$3/1000*Eigenverbrauch!E5916</f>
        <v>0.35712771989958225</v>
      </c>
      <c r="I5916">
        <f>Ergebnis!$C$4/1000*Eigenverbrauch!F5916</f>
        <v>0</v>
      </c>
      <c r="J5916">
        <f t="shared" si="276"/>
        <v>0.30355856191464492</v>
      </c>
      <c r="K5916">
        <f t="shared" si="277"/>
        <v>9.3853765904511166E-2</v>
      </c>
      <c r="L5916">
        <f t="shared" si="278"/>
        <v>0</v>
      </c>
    </row>
    <row r="5917" spans="2:12" x14ac:dyDescent="0.35">
      <c r="B5917" s="30">
        <v>41155</v>
      </c>
      <c r="C5917" s="31" t="s">
        <v>62</v>
      </c>
      <c r="D5917" s="32">
        <v>9.8562687295564099E-5</v>
      </c>
      <c r="E5917" s="32">
        <v>0.11603649675528288</v>
      </c>
      <c r="F5917">
        <v>0</v>
      </c>
      <c r="G5917">
        <f>(D5917*Ergebnis!$C$2*Ergebnis!$C$6)</f>
        <v>0.64657122865890049</v>
      </c>
      <c r="H5917">
        <f>Ergebnis!$C$3/1000*Eigenverbrauch!E5917</f>
        <v>0.34810949026584864</v>
      </c>
      <c r="I5917">
        <f>Ergebnis!$C$4/1000*Eigenverbrauch!F5917</f>
        <v>0</v>
      </c>
      <c r="J5917">
        <f t="shared" si="276"/>
        <v>0.29589306672597132</v>
      </c>
      <c r="K5917">
        <f t="shared" si="277"/>
        <v>0.35067816193292917</v>
      </c>
      <c r="L5917">
        <f t="shared" si="278"/>
        <v>0</v>
      </c>
    </row>
    <row r="5918" spans="2:12" x14ac:dyDescent="0.35">
      <c r="B5918" s="30">
        <v>41155</v>
      </c>
      <c r="C5918" s="31" t="s">
        <v>63</v>
      </c>
      <c r="D5918" s="32">
        <v>1.1076305728493097E-4</v>
      </c>
      <c r="E5918" s="32">
        <v>0.11392920322783533</v>
      </c>
      <c r="F5918">
        <v>0</v>
      </c>
      <c r="G5918">
        <f>(D5918*Ergebnis!$C$2*Ergebnis!$C$6)</f>
        <v>0.72660565578914715</v>
      </c>
      <c r="H5918">
        <f>Ergebnis!$C$3/1000*Eigenverbrauch!E5918</f>
        <v>0.34178760968350597</v>
      </c>
      <c r="I5918">
        <f>Ergebnis!$C$4/1000*Eigenverbrauch!F5918</f>
        <v>0</v>
      </c>
      <c r="J5918">
        <f t="shared" si="276"/>
        <v>0.29051946823098007</v>
      </c>
      <c r="K5918">
        <f t="shared" si="277"/>
        <v>0.43608618755816708</v>
      </c>
      <c r="L5918">
        <f t="shared" si="278"/>
        <v>0</v>
      </c>
    </row>
    <row r="5919" spans="2:12" x14ac:dyDescent="0.35">
      <c r="B5919" s="30">
        <v>41155</v>
      </c>
      <c r="C5919" s="31" t="s">
        <v>64</v>
      </c>
      <c r="D5919" s="32">
        <v>1.7641892768029539E-4</v>
      </c>
      <c r="E5919" s="32">
        <v>0.11807007322616038</v>
      </c>
      <c r="F5919">
        <v>0</v>
      </c>
      <c r="G5919">
        <f>(D5919*Ergebnis!$C$2*Ergebnis!$C$6)</f>
        <v>1.1573081655827377</v>
      </c>
      <c r="H5919">
        <f>Ergebnis!$C$3/1000*Eigenverbrauch!E5919</f>
        <v>0.35421021967848115</v>
      </c>
      <c r="I5919">
        <f>Ergebnis!$C$4/1000*Eigenverbrauch!F5919</f>
        <v>0</v>
      </c>
      <c r="J5919">
        <f t="shared" si="276"/>
        <v>0.30107868672670896</v>
      </c>
      <c r="K5919">
        <f t="shared" si="277"/>
        <v>0.85622947885602874</v>
      </c>
      <c r="L5919">
        <f t="shared" si="278"/>
        <v>0</v>
      </c>
    </row>
    <row r="5920" spans="2:12" x14ac:dyDescent="0.35">
      <c r="B5920" s="30">
        <v>41155</v>
      </c>
      <c r="C5920" s="31" t="s">
        <v>65</v>
      </c>
      <c r="D5920" s="32">
        <v>2.2157870237154027E-4</v>
      </c>
      <c r="E5920" s="32">
        <v>0.12375659041111427</v>
      </c>
      <c r="F5920">
        <v>0</v>
      </c>
      <c r="G5920">
        <f>(D5920*Ergebnis!$C$2*Ergebnis!$C$6)</f>
        <v>1.4535562875573043</v>
      </c>
      <c r="H5920">
        <f>Ergebnis!$C$3/1000*Eigenverbrauch!E5920</f>
        <v>0.37126977123334282</v>
      </c>
      <c r="I5920">
        <f>Ergebnis!$C$4/1000*Eigenverbrauch!F5920</f>
        <v>0</v>
      </c>
      <c r="J5920">
        <f t="shared" si="276"/>
        <v>0.3155793055483414</v>
      </c>
      <c r="K5920">
        <f t="shared" si="277"/>
        <v>1.1379769820089629</v>
      </c>
      <c r="L5920">
        <f t="shared" si="278"/>
        <v>0</v>
      </c>
    </row>
    <row r="5921" spans="2:12" x14ac:dyDescent="0.35">
      <c r="B5921" s="30">
        <v>41155</v>
      </c>
      <c r="C5921" s="31" t="s">
        <v>66</v>
      </c>
      <c r="D5921" s="32">
        <v>1.5464757778547693E-4</v>
      </c>
      <c r="E5921" s="32">
        <v>0.12177561738195655</v>
      </c>
      <c r="F5921">
        <v>0</v>
      </c>
      <c r="G5921">
        <f>(D5921*Ergebnis!$C$2*Ergebnis!$C$6)</f>
        <v>1.0144881102727288</v>
      </c>
      <c r="H5921">
        <f>Ergebnis!$C$3/1000*Eigenverbrauch!E5921</f>
        <v>0.36532685214586968</v>
      </c>
      <c r="I5921">
        <f>Ergebnis!$C$4/1000*Eigenverbrauch!F5921</f>
        <v>0</v>
      </c>
      <c r="J5921">
        <f t="shared" si="276"/>
        <v>0.31052782432398923</v>
      </c>
      <c r="K5921">
        <f t="shared" si="277"/>
        <v>0.70396028594873949</v>
      </c>
      <c r="L5921">
        <f t="shared" si="278"/>
        <v>0</v>
      </c>
    </row>
    <row r="5922" spans="2:12" x14ac:dyDescent="0.35">
      <c r="B5922" s="30">
        <v>41155</v>
      </c>
      <c r="C5922" s="31" t="s">
        <v>67</v>
      </c>
      <c r="D5922" s="32">
        <v>9.191033038325845E-5</v>
      </c>
      <c r="E5922" s="32">
        <v>0.11520360115594024</v>
      </c>
      <c r="F5922">
        <v>0</v>
      </c>
      <c r="G5922">
        <f>(D5922*Ergebnis!$C$2*Ergebnis!$C$6)</f>
        <v>0.60293176731417542</v>
      </c>
      <c r="H5922">
        <f>Ergebnis!$C$3/1000*Eigenverbrauch!E5922</f>
        <v>0.34561080346782069</v>
      </c>
      <c r="I5922">
        <f>Ergebnis!$C$4/1000*Eigenverbrauch!F5922</f>
        <v>0</v>
      </c>
      <c r="J5922">
        <f t="shared" si="276"/>
        <v>0.29376918294764759</v>
      </c>
      <c r="K5922">
        <f t="shared" si="277"/>
        <v>0.30916258436652783</v>
      </c>
      <c r="L5922">
        <f t="shared" si="278"/>
        <v>0</v>
      </c>
    </row>
    <row r="5923" spans="2:12" x14ac:dyDescent="0.35">
      <c r="B5923" s="30">
        <v>41155</v>
      </c>
      <c r="C5923" s="31" t="s">
        <v>68</v>
      </c>
      <c r="D5923" s="32">
        <v>7.7448684921724433E-5</v>
      </c>
      <c r="E5923" s="32">
        <v>0.11057956805588094</v>
      </c>
      <c r="F5923">
        <v>0</v>
      </c>
      <c r="G5923">
        <f>(D5923*Ergebnis!$C$2*Ergebnis!$C$6)</f>
        <v>0.50806337308651228</v>
      </c>
      <c r="H5923">
        <f>Ergebnis!$C$3/1000*Eigenverbrauch!E5923</f>
        <v>0.33173870416764284</v>
      </c>
      <c r="I5923">
        <f>Ergebnis!$C$4/1000*Eigenverbrauch!F5923</f>
        <v>0</v>
      </c>
      <c r="J5923">
        <f t="shared" si="276"/>
        <v>0.28197789854249639</v>
      </c>
      <c r="K5923">
        <f t="shared" si="277"/>
        <v>0.2260854745440159</v>
      </c>
      <c r="L5923">
        <f t="shared" si="278"/>
        <v>0</v>
      </c>
    </row>
    <row r="5924" spans="2:12" x14ac:dyDescent="0.35">
      <c r="B5924" s="30">
        <v>41155</v>
      </c>
      <c r="C5924" s="31" t="s">
        <v>69</v>
      </c>
      <c r="D5924" s="32">
        <v>5.349494125725628E-5</v>
      </c>
      <c r="E5924" s="32">
        <v>0.10901168374016587</v>
      </c>
      <c r="F5924">
        <v>0</v>
      </c>
      <c r="G5924">
        <f>(D5924*Ergebnis!$C$2*Ergebnis!$C$6)</f>
        <v>0.35092681464760117</v>
      </c>
      <c r="H5924">
        <f>Ergebnis!$C$3/1000*Eigenverbrauch!E5924</f>
        <v>0.32703505122049759</v>
      </c>
      <c r="I5924">
        <f>Ergebnis!$C$4/1000*Eigenverbrauch!F5924</f>
        <v>0</v>
      </c>
      <c r="J5924">
        <f t="shared" si="276"/>
        <v>0.27797979353742291</v>
      </c>
      <c r="K5924">
        <f t="shared" si="277"/>
        <v>7.2947021110178256E-2</v>
      </c>
      <c r="L5924">
        <f t="shared" si="278"/>
        <v>0</v>
      </c>
    </row>
    <row r="5925" spans="2:12" x14ac:dyDescent="0.35">
      <c r="B5925" s="30">
        <v>41155</v>
      </c>
      <c r="C5925" s="31" t="s">
        <v>70</v>
      </c>
      <c r="D5925" s="32">
        <v>4.3950255252643828E-5</v>
      </c>
      <c r="E5925" s="32">
        <v>0.11644647151839617</v>
      </c>
      <c r="F5925">
        <v>0</v>
      </c>
      <c r="G5925">
        <f>(D5925*Ergebnis!$C$2*Ergebnis!$C$6)</f>
        <v>0.28831367445734352</v>
      </c>
      <c r="H5925">
        <f>Ergebnis!$C$3/1000*Eigenverbrauch!E5925</f>
        <v>0.34933941455518852</v>
      </c>
      <c r="I5925">
        <f>Ergebnis!$C$4/1000*Eigenverbrauch!F5925</f>
        <v>0</v>
      </c>
      <c r="J5925">
        <f t="shared" si="276"/>
        <v>0.24506662328874199</v>
      </c>
      <c r="K5925">
        <f t="shared" si="277"/>
        <v>4.324705116860153E-2</v>
      </c>
      <c r="L5925">
        <f t="shared" si="278"/>
        <v>0</v>
      </c>
    </row>
    <row r="5926" spans="2:12" x14ac:dyDescent="0.35">
      <c r="B5926" s="30">
        <v>41155</v>
      </c>
      <c r="C5926" s="31" t="s">
        <v>71</v>
      </c>
      <c r="D5926" s="32">
        <v>8.9793671365706652E-5</v>
      </c>
      <c r="E5926" s="32">
        <v>0.13281735756405599</v>
      </c>
      <c r="F5926">
        <v>0</v>
      </c>
      <c r="G5926">
        <f>(D5926*Ergebnis!$C$2*Ergebnis!$C$6)</f>
        <v>0.5890464841590356</v>
      </c>
      <c r="H5926">
        <f>Ergebnis!$C$3/1000*Eigenverbrauch!E5926</f>
        <v>0.39845207269216798</v>
      </c>
      <c r="I5926">
        <f>Ergebnis!$C$4/1000*Eigenverbrauch!F5926</f>
        <v>0</v>
      </c>
      <c r="J5926">
        <f t="shared" si="276"/>
        <v>0.33868426178834277</v>
      </c>
      <c r="K5926">
        <f t="shared" si="277"/>
        <v>0.25036222237069283</v>
      </c>
      <c r="L5926">
        <f t="shared" si="278"/>
        <v>0</v>
      </c>
    </row>
    <row r="5927" spans="2:12" x14ac:dyDescent="0.35">
      <c r="B5927" s="30">
        <v>41155</v>
      </c>
      <c r="C5927" s="31" t="s">
        <v>72</v>
      </c>
      <c r="D5927" s="32">
        <v>1.1897990129716621E-5</v>
      </c>
      <c r="E5927" s="32">
        <v>0.13870609611315737</v>
      </c>
      <c r="F5927">
        <v>0</v>
      </c>
      <c r="G5927">
        <f>(D5927*Ergebnis!$C$2*Ergebnis!$C$6)</f>
        <v>7.8050815250941027E-2</v>
      </c>
      <c r="H5927">
        <f>Ergebnis!$C$3/1000*Eigenverbrauch!E5927</f>
        <v>0.41611828833947212</v>
      </c>
      <c r="I5927">
        <f>Ergebnis!$C$4/1000*Eigenverbrauch!F5927</f>
        <v>0</v>
      </c>
      <c r="J5927">
        <f t="shared" si="276"/>
        <v>6.6343192963299866E-2</v>
      </c>
      <c r="K5927">
        <f t="shared" si="277"/>
        <v>1.1707622287641162E-2</v>
      </c>
      <c r="L5927">
        <f t="shared" si="278"/>
        <v>0</v>
      </c>
    </row>
    <row r="5928" spans="2:12" x14ac:dyDescent="0.35">
      <c r="B5928" s="30">
        <v>41155</v>
      </c>
      <c r="C5928" s="31" t="s">
        <v>73</v>
      </c>
      <c r="D5928" s="32">
        <v>0</v>
      </c>
      <c r="E5928" s="32">
        <v>0.14634644350551015</v>
      </c>
      <c r="F5928">
        <v>0</v>
      </c>
      <c r="G5928">
        <f>(D5928*Ergebnis!$C$2*Ergebnis!$C$6)</f>
        <v>0</v>
      </c>
      <c r="H5928">
        <f>Ergebnis!$C$3/1000*Eigenverbrauch!E5928</f>
        <v>0.43903933051653043</v>
      </c>
      <c r="I5928">
        <f>Ergebnis!$C$4/1000*Eigenverbrauch!F5928</f>
        <v>0</v>
      </c>
      <c r="J5928">
        <f t="shared" si="276"/>
        <v>0</v>
      </c>
      <c r="K5928">
        <f t="shared" si="277"/>
        <v>0</v>
      </c>
      <c r="L5928">
        <f t="shared" si="278"/>
        <v>0</v>
      </c>
    </row>
    <row r="5929" spans="2:12" x14ac:dyDescent="0.35">
      <c r="B5929" s="30">
        <v>41155</v>
      </c>
      <c r="C5929" s="31" t="s">
        <v>74</v>
      </c>
      <c r="D5929" s="32">
        <v>0</v>
      </c>
      <c r="E5929" s="32">
        <v>0.14327986092292191</v>
      </c>
      <c r="F5929">
        <v>0</v>
      </c>
      <c r="G5929">
        <f>(D5929*Ergebnis!$C$2*Ergebnis!$C$6)</f>
        <v>0</v>
      </c>
      <c r="H5929">
        <f>Ergebnis!$C$3/1000*Eigenverbrauch!E5929</f>
        <v>0.42983958276876577</v>
      </c>
      <c r="I5929">
        <f>Ergebnis!$C$4/1000*Eigenverbrauch!F5929</f>
        <v>0</v>
      </c>
      <c r="J5929">
        <f t="shared" si="276"/>
        <v>0</v>
      </c>
      <c r="K5929">
        <f t="shared" si="277"/>
        <v>0</v>
      </c>
      <c r="L5929">
        <f t="shared" si="278"/>
        <v>0</v>
      </c>
    </row>
    <row r="5930" spans="2:12" x14ac:dyDescent="0.35">
      <c r="B5930" s="30">
        <v>41155</v>
      </c>
      <c r="C5930" s="31" t="s">
        <v>75</v>
      </c>
      <c r="D5930" s="32">
        <v>0</v>
      </c>
      <c r="E5930" s="32">
        <v>0.12506211812177023</v>
      </c>
      <c r="F5930">
        <v>0</v>
      </c>
      <c r="G5930">
        <f>(D5930*Ergebnis!$C$2*Ergebnis!$C$6)</f>
        <v>0</v>
      </c>
      <c r="H5930">
        <f>Ergebnis!$C$3/1000*Eigenverbrauch!E5930</f>
        <v>0.37518635436531067</v>
      </c>
      <c r="I5930">
        <f>Ergebnis!$C$4/1000*Eigenverbrauch!F5930</f>
        <v>0</v>
      </c>
      <c r="J5930">
        <f t="shared" si="276"/>
        <v>0</v>
      </c>
      <c r="K5930">
        <f t="shared" si="277"/>
        <v>0</v>
      </c>
      <c r="L5930">
        <f t="shared" si="278"/>
        <v>0</v>
      </c>
    </row>
    <row r="5931" spans="2:12" x14ac:dyDescent="0.35">
      <c r="B5931" s="30">
        <v>41155</v>
      </c>
      <c r="C5931" s="31" t="s">
        <v>76</v>
      </c>
      <c r="D5931" s="32">
        <v>0</v>
      </c>
      <c r="E5931" s="32">
        <v>9.8434261738431186E-2</v>
      </c>
      <c r="F5931">
        <v>0</v>
      </c>
      <c r="G5931">
        <f>(D5931*Ergebnis!$C$2*Ergebnis!$C$6)</f>
        <v>0</v>
      </c>
      <c r="H5931">
        <f>Ergebnis!$C$3/1000*Eigenverbrauch!E5931</f>
        <v>0.29530278521529357</v>
      </c>
      <c r="I5931">
        <f>Ergebnis!$C$4/1000*Eigenverbrauch!F5931</f>
        <v>0</v>
      </c>
      <c r="J5931">
        <f t="shared" si="276"/>
        <v>0</v>
      </c>
      <c r="K5931">
        <f t="shared" si="277"/>
        <v>0</v>
      </c>
      <c r="L5931">
        <f t="shared" si="278"/>
        <v>0</v>
      </c>
    </row>
    <row r="5932" spans="2:12" x14ac:dyDescent="0.35">
      <c r="B5932" s="30">
        <v>41156</v>
      </c>
      <c r="C5932" s="31" t="s">
        <v>53</v>
      </c>
      <c r="D5932" s="32">
        <v>0</v>
      </c>
      <c r="E5932" s="32">
        <v>7.9927681825913893E-2</v>
      </c>
      <c r="F5932">
        <v>0</v>
      </c>
      <c r="G5932">
        <f>(D5932*Ergebnis!$C$2*Ergebnis!$C$6)</f>
        <v>0</v>
      </c>
      <c r="H5932">
        <f>Ergebnis!$C$3/1000*Eigenverbrauch!E5932</f>
        <v>0.23978304547774168</v>
      </c>
      <c r="I5932">
        <f>Ergebnis!$C$4/1000*Eigenverbrauch!F5932</f>
        <v>0</v>
      </c>
      <c r="J5932">
        <f t="shared" si="276"/>
        <v>0</v>
      </c>
      <c r="K5932">
        <f t="shared" si="277"/>
        <v>0</v>
      </c>
      <c r="L5932">
        <f t="shared" si="278"/>
        <v>0</v>
      </c>
    </row>
    <row r="5933" spans="2:12" x14ac:dyDescent="0.35">
      <c r="B5933" s="30">
        <v>41156</v>
      </c>
      <c r="C5933" s="31" t="s">
        <v>54</v>
      </c>
      <c r="D5933" s="32">
        <v>0</v>
      </c>
      <c r="E5933" s="32">
        <v>6.9220163308359409E-2</v>
      </c>
      <c r="F5933">
        <v>0</v>
      </c>
      <c r="G5933">
        <f>(D5933*Ergebnis!$C$2*Ergebnis!$C$6)</f>
        <v>0</v>
      </c>
      <c r="H5933">
        <f>Ergebnis!$C$3/1000*Eigenverbrauch!E5933</f>
        <v>0.20766048992507824</v>
      </c>
      <c r="I5933">
        <f>Ergebnis!$C$4/1000*Eigenverbrauch!F5933</f>
        <v>0</v>
      </c>
      <c r="J5933">
        <f t="shared" si="276"/>
        <v>0</v>
      </c>
      <c r="K5933">
        <f t="shared" si="277"/>
        <v>0</v>
      </c>
      <c r="L5933">
        <f t="shared" si="278"/>
        <v>0</v>
      </c>
    </row>
    <row r="5934" spans="2:12" x14ac:dyDescent="0.35">
      <c r="B5934" s="30">
        <v>41156</v>
      </c>
      <c r="C5934" s="31" t="s">
        <v>55</v>
      </c>
      <c r="D5934" s="32">
        <v>0</v>
      </c>
      <c r="E5934" s="32">
        <v>6.5537877174100201E-2</v>
      </c>
      <c r="F5934">
        <v>0</v>
      </c>
      <c r="G5934">
        <f>(D5934*Ergebnis!$C$2*Ergebnis!$C$6)</f>
        <v>0</v>
      </c>
      <c r="H5934">
        <f>Ergebnis!$C$3/1000*Eigenverbrauch!E5934</f>
        <v>0.1966136315223006</v>
      </c>
      <c r="I5934">
        <f>Ergebnis!$C$4/1000*Eigenverbrauch!F5934</f>
        <v>0</v>
      </c>
      <c r="J5934">
        <f t="shared" si="276"/>
        <v>0</v>
      </c>
      <c r="K5934">
        <f t="shared" si="277"/>
        <v>0</v>
      </c>
      <c r="L5934">
        <f t="shared" si="278"/>
        <v>0</v>
      </c>
    </row>
    <row r="5935" spans="2:12" x14ac:dyDescent="0.35">
      <c r="B5935" s="30">
        <v>41156</v>
      </c>
      <c r="C5935" s="31" t="s">
        <v>56</v>
      </c>
      <c r="D5935" s="32">
        <v>0</v>
      </c>
      <c r="E5935" s="32">
        <v>6.5494202510669716E-2</v>
      </c>
      <c r="F5935">
        <v>0</v>
      </c>
      <c r="G5935">
        <f>(D5935*Ergebnis!$C$2*Ergebnis!$C$6)</f>
        <v>0</v>
      </c>
      <c r="H5935">
        <f>Ergebnis!$C$3/1000*Eigenverbrauch!E5935</f>
        <v>0.19648260753200913</v>
      </c>
      <c r="I5935">
        <f>Ergebnis!$C$4/1000*Eigenverbrauch!F5935</f>
        <v>0</v>
      </c>
      <c r="J5935">
        <f t="shared" si="276"/>
        <v>0</v>
      </c>
      <c r="K5935">
        <f t="shared" si="277"/>
        <v>0</v>
      </c>
      <c r="L5935">
        <f t="shared" si="278"/>
        <v>0</v>
      </c>
    </row>
    <row r="5936" spans="2:12" x14ac:dyDescent="0.35">
      <c r="B5936" s="30">
        <v>41156</v>
      </c>
      <c r="C5936" s="31" t="s">
        <v>57</v>
      </c>
      <c r="D5936" s="32">
        <v>0</v>
      </c>
      <c r="E5936" s="32">
        <v>7.1075121591043566E-2</v>
      </c>
      <c r="F5936">
        <v>0</v>
      </c>
      <c r="G5936">
        <f>(D5936*Ergebnis!$C$2*Ergebnis!$C$6)</f>
        <v>0</v>
      </c>
      <c r="H5936">
        <f>Ergebnis!$C$3/1000*Eigenverbrauch!E5936</f>
        <v>0.2132253647731307</v>
      </c>
      <c r="I5936">
        <f>Ergebnis!$C$4/1000*Eigenverbrauch!F5936</f>
        <v>0</v>
      </c>
      <c r="J5936">
        <f t="shared" si="276"/>
        <v>0</v>
      </c>
      <c r="K5936">
        <f t="shared" si="277"/>
        <v>0</v>
      </c>
      <c r="L5936">
        <f t="shared" si="278"/>
        <v>0</v>
      </c>
    </row>
    <row r="5937" spans="2:12" x14ac:dyDescent="0.35">
      <c r="B5937" s="30">
        <v>41156</v>
      </c>
      <c r="C5937" s="31" t="s">
        <v>58</v>
      </c>
      <c r="D5937" s="32">
        <v>0</v>
      </c>
      <c r="E5937" s="32">
        <v>8.332939864235496E-2</v>
      </c>
      <c r="F5937">
        <v>0</v>
      </c>
      <c r="G5937">
        <f>(D5937*Ergebnis!$C$2*Ergebnis!$C$6)</f>
        <v>0</v>
      </c>
      <c r="H5937">
        <f>Ergebnis!$C$3/1000*Eigenverbrauch!E5937</f>
        <v>0.24998819592706489</v>
      </c>
      <c r="I5937">
        <f>Ergebnis!$C$4/1000*Eigenverbrauch!F5937</f>
        <v>0</v>
      </c>
      <c r="J5937">
        <f t="shared" si="276"/>
        <v>0</v>
      </c>
      <c r="K5937">
        <f t="shared" si="277"/>
        <v>0</v>
      </c>
      <c r="L5937">
        <f t="shared" si="278"/>
        <v>0</v>
      </c>
    </row>
    <row r="5938" spans="2:12" x14ac:dyDescent="0.35">
      <c r="B5938" s="30">
        <v>41156</v>
      </c>
      <c r="C5938" s="31" t="s">
        <v>59</v>
      </c>
      <c r="D5938" s="32">
        <v>0</v>
      </c>
      <c r="E5938" s="32">
        <v>0.10251668683899223</v>
      </c>
      <c r="F5938">
        <v>0</v>
      </c>
      <c r="G5938">
        <f>(D5938*Ergebnis!$C$2*Ergebnis!$C$6)</f>
        <v>0</v>
      </c>
      <c r="H5938">
        <f>Ergebnis!$C$3/1000*Eigenverbrauch!E5938</f>
        <v>0.3075500605169767</v>
      </c>
      <c r="I5938">
        <f>Ergebnis!$C$4/1000*Eigenverbrauch!F5938</f>
        <v>0</v>
      </c>
      <c r="J5938">
        <f t="shared" si="276"/>
        <v>0</v>
      </c>
      <c r="K5938">
        <f t="shared" si="277"/>
        <v>0</v>
      </c>
      <c r="L5938">
        <f t="shared" si="278"/>
        <v>0</v>
      </c>
    </row>
    <row r="5939" spans="2:12" x14ac:dyDescent="0.35">
      <c r="B5939" s="30">
        <v>41156</v>
      </c>
      <c r="C5939" s="31" t="s">
        <v>60</v>
      </c>
      <c r="D5939" s="32">
        <v>5.1141637132152108E-6</v>
      </c>
      <c r="E5939" s="32">
        <v>0.11426954118242071</v>
      </c>
      <c r="F5939">
        <v>0</v>
      </c>
      <c r="G5939">
        <f>(D5939*Ergebnis!$C$2*Ergebnis!$C$6)</f>
        <v>3.3548913958691785E-2</v>
      </c>
      <c r="H5939">
        <f>Ergebnis!$C$3/1000*Eigenverbrauch!E5939</f>
        <v>0.3428086235472621</v>
      </c>
      <c r="I5939">
        <f>Ergebnis!$C$4/1000*Eigenverbrauch!F5939</f>
        <v>0</v>
      </c>
      <c r="J5939">
        <f t="shared" si="276"/>
        <v>2.8516576864888017E-2</v>
      </c>
      <c r="K5939">
        <f t="shared" si="277"/>
        <v>5.0323370938037681E-3</v>
      </c>
      <c r="L5939">
        <f t="shared" si="278"/>
        <v>0</v>
      </c>
    </row>
    <row r="5940" spans="2:12" x14ac:dyDescent="0.35">
      <c r="B5940" s="30">
        <v>41156</v>
      </c>
      <c r="C5940" s="31" t="s">
        <v>61</v>
      </c>
      <c r="D5940" s="32">
        <v>3.9007001894883109E-5</v>
      </c>
      <c r="E5940" s="32">
        <v>0.11904257329986075</v>
      </c>
      <c r="F5940">
        <v>0</v>
      </c>
      <c r="G5940">
        <f>(D5940*Ergebnis!$C$2*Ergebnis!$C$6)</f>
        <v>0.25588593243043317</v>
      </c>
      <c r="H5940">
        <f>Ergebnis!$C$3/1000*Eigenverbrauch!E5940</f>
        <v>0.35712771989958225</v>
      </c>
      <c r="I5940">
        <f>Ergebnis!$C$4/1000*Eigenverbrauch!F5940</f>
        <v>0</v>
      </c>
      <c r="J5940">
        <f t="shared" si="276"/>
        <v>0.21750304256586819</v>
      </c>
      <c r="K5940">
        <f t="shared" si="277"/>
        <v>3.8382889864564979E-2</v>
      </c>
      <c r="L5940">
        <f t="shared" si="278"/>
        <v>0</v>
      </c>
    </row>
    <row r="5941" spans="2:12" x14ac:dyDescent="0.35">
      <c r="B5941" s="30">
        <v>41156</v>
      </c>
      <c r="C5941" s="31" t="s">
        <v>62</v>
      </c>
      <c r="D5941" s="32">
        <v>3.3314372363206539E-4</v>
      </c>
      <c r="E5941" s="32">
        <v>0.11603649675528288</v>
      </c>
      <c r="F5941">
        <v>0</v>
      </c>
      <c r="G5941">
        <f>(D5941*Ergebnis!$C$2*Ergebnis!$C$6)</f>
        <v>2.1854228270263492</v>
      </c>
      <c r="H5941">
        <f>Ergebnis!$C$3/1000*Eigenverbrauch!E5941</f>
        <v>0.34810949026584864</v>
      </c>
      <c r="I5941">
        <f>Ergebnis!$C$4/1000*Eigenverbrauch!F5941</f>
        <v>0</v>
      </c>
      <c r="J5941">
        <f t="shared" si="276"/>
        <v>0.29589306672597132</v>
      </c>
      <c r="K5941">
        <f t="shared" si="277"/>
        <v>1.8895297603003778</v>
      </c>
      <c r="L5941">
        <f t="shared" si="278"/>
        <v>0</v>
      </c>
    </row>
    <row r="5942" spans="2:12" x14ac:dyDescent="0.35">
      <c r="B5942" s="30">
        <v>41156</v>
      </c>
      <c r="C5942" s="31" t="s">
        <v>63</v>
      </c>
      <c r="D5942" s="32">
        <v>3.8548173325239898E-4</v>
      </c>
      <c r="E5942" s="32">
        <v>0.11392920322783533</v>
      </c>
      <c r="F5942">
        <v>0</v>
      </c>
      <c r="G5942">
        <f>(D5942*Ergebnis!$C$2*Ergebnis!$C$6)</f>
        <v>2.5287601701357372</v>
      </c>
      <c r="H5942">
        <f>Ergebnis!$C$3/1000*Eigenverbrauch!E5942</f>
        <v>0.34178760968350597</v>
      </c>
      <c r="I5942">
        <f>Ergebnis!$C$4/1000*Eigenverbrauch!F5942</f>
        <v>0</v>
      </c>
      <c r="J5942">
        <f t="shared" si="276"/>
        <v>0.29051946823098007</v>
      </c>
      <c r="K5942">
        <f t="shared" si="277"/>
        <v>2.2382407019047572</v>
      </c>
      <c r="L5942">
        <f t="shared" si="278"/>
        <v>0</v>
      </c>
    </row>
    <row r="5943" spans="2:12" x14ac:dyDescent="0.35">
      <c r="B5943" s="30">
        <v>41156</v>
      </c>
      <c r="C5943" s="31" t="s">
        <v>64</v>
      </c>
      <c r="D5943" s="32">
        <v>4.354795856980479E-4</v>
      </c>
      <c r="E5943" s="32">
        <v>0.11807007322616038</v>
      </c>
      <c r="F5943">
        <v>0</v>
      </c>
      <c r="G5943">
        <f>(D5943*Ergebnis!$C$2*Ergebnis!$C$6)</f>
        <v>2.8567460821791943</v>
      </c>
      <c r="H5943">
        <f>Ergebnis!$C$3/1000*Eigenverbrauch!E5943</f>
        <v>0.35421021967848115</v>
      </c>
      <c r="I5943">
        <f>Ergebnis!$C$4/1000*Eigenverbrauch!F5943</f>
        <v>0</v>
      </c>
      <c r="J5943">
        <f t="shared" si="276"/>
        <v>0.30107868672670896</v>
      </c>
      <c r="K5943">
        <f t="shared" si="277"/>
        <v>2.5556673954524856</v>
      </c>
      <c r="L5943">
        <f t="shared" si="278"/>
        <v>0</v>
      </c>
    </row>
    <row r="5944" spans="2:12" x14ac:dyDescent="0.35">
      <c r="B5944" s="30">
        <v>41156</v>
      </c>
      <c r="C5944" s="31" t="s">
        <v>65</v>
      </c>
      <c r="D5944" s="32">
        <v>4.5338573216951094E-4</v>
      </c>
      <c r="E5944" s="32">
        <v>0.12375659041111427</v>
      </c>
      <c r="F5944">
        <v>0</v>
      </c>
      <c r="G5944">
        <f>(D5944*Ergebnis!$C$2*Ergebnis!$C$6)</f>
        <v>2.9742104030319916</v>
      </c>
      <c r="H5944">
        <f>Ergebnis!$C$3/1000*Eigenverbrauch!E5944</f>
        <v>0.37126977123334282</v>
      </c>
      <c r="I5944">
        <f>Ergebnis!$C$4/1000*Eigenverbrauch!F5944</f>
        <v>0</v>
      </c>
      <c r="J5944">
        <f t="shared" si="276"/>
        <v>0.3155793055483414</v>
      </c>
      <c r="K5944">
        <f t="shared" si="277"/>
        <v>2.6586310974836502</v>
      </c>
      <c r="L5944">
        <f t="shared" si="278"/>
        <v>0</v>
      </c>
    </row>
    <row r="5945" spans="2:12" x14ac:dyDescent="0.35">
      <c r="B5945" s="30">
        <v>41156</v>
      </c>
      <c r="C5945" s="31" t="s">
        <v>66</v>
      </c>
      <c r="D5945" s="32">
        <v>7.6052478787165425E-4</v>
      </c>
      <c r="E5945" s="32">
        <v>0.12177561738195655</v>
      </c>
      <c r="F5945">
        <v>0</v>
      </c>
      <c r="G5945">
        <f>(D5945*Ergebnis!$C$2*Ergebnis!$C$6)</f>
        <v>4.9890426084380515</v>
      </c>
      <c r="H5945">
        <f>Ergebnis!$C$3/1000*Eigenverbrauch!E5945</f>
        <v>0.36532685214586968</v>
      </c>
      <c r="I5945">
        <f>Ergebnis!$C$4/1000*Eigenverbrauch!F5945</f>
        <v>0</v>
      </c>
      <c r="J5945">
        <f t="shared" si="276"/>
        <v>0.31052782432398923</v>
      </c>
      <c r="K5945">
        <f t="shared" si="277"/>
        <v>4.6785147841140624</v>
      </c>
      <c r="L5945">
        <f t="shared" si="278"/>
        <v>0</v>
      </c>
    </row>
    <row r="5946" spans="2:12" x14ac:dyDescent="0.35">
      <c r="B5946" s="30">
        <v>41156</v>
      </c>
      <c r="C5946" s="31" t="s">
        <v>67</v>
      </c>
      <c r="D5946" s="32">
        <v>5.5372325777171781E-4</v>
      </c>
      <c r="E5946" s="32">
        <v>0.11520360115594024</v>
      </c>
      <c r="F5946">
        <v>0</v>
      </c>
      <c r="G5946">
        <f>(D5946*Ergebnis!$C$2*Ergebnis!$C$6)</f>
        <v>3.6324245709824687</v>
      </c>
      <c r="H5946">
        <f>Ergebnis!$C$3/1000*Eigenverbrauch!E5946</f>
        <v>0.34561080346782069</v>
      </c>
      <c r="I5946">
        <f>Ergebnis!$C$4/1000*Eigenverbrauch!F5946</f>
        <v>0</v>
      </c>
      <c r="J5946">
        <f t="shared" si="276"/>
        <v>0.29376918294764759</v>
      </c>
      <c r="K5946">
        <f t="shared" si="277"/>
        <v>3.3386553880348213</v>
      </c>
      <c r="L5946">
        <f t="shared" si="278"/>
        <v>0</v>
      </c>
    </row>
    <row r="5947" spans="2:12" x14ac:dyDescent="0.35">
      <c r="B5947" s="30">
        <v>41156</v>
      </c>
      <c r="C5947" s="31" t="s">
        <v>68</v>
      </c>
      <c r="D5947" s="32">
        <v>5.3920902450850549E-4</v>
      </c>
      <c r="E5947" s="32">
        <v>0.11057956805588094</v>
      </c>
      <c r="F5947">
        <v>0</v>
      </c>
      <c r="G5947">
        <f>(D5947*Ergebnis!$C$2*Ergebnis!$C$6)</f>
        <v>3.5372112007757961</v>
      </c>
      <c r="H5947">
        <f>Ergebnis!$C$3/1000*Eigenverbrauch!E5947</f>
        <v>0.33173870416764284</v>
      </c>
      <c r="I5947">
        <f>Ergebnis!$C$4/1000*Eigenverbrauch!F5947</f>
        <v>0</v>
      </c>
      <c r="J5947">
        <f t="shared" si="276"/>
        <v>0.28197789854249639</v>
      </c>
      <c r="K5947">
        <f t="shared" si="277"/>
        <v>3.2552333022332998</v>
      </c>
      <c r="L5947">
        <f t="shared" si="278"/>
        <v>0</v>
      </c>
    </row>
    <row r="5948" spans="2:12" x14ac:dyDescent="0.35">
      <c r="B5948" s="30">
        <v>41156</v>
      </c>
      <c r="C5948" s="31" t="s">
        <v>69</v>
      </c>
      <c r="D5948" s="32">
        <v>3.5236456514548605E-4</v>
      </c>
      <c r="E5948" s="32">
        <v>0.10901168374016587</v>
      </c>
      <c r="F5948">
        <v>0</v>
      </c>
      <c r="G5948">
        <f>(D5948*Ergebnis!$C$2*Ergebnis!$C$6)</f>
        <v>2.3115115473543884</v>
      </c>
      <c r="H5948">
        <f>Ergebnis!$C$3/1000*Eigenverbrauch!E5948</f>
        <v>0.32703505122049759</v>
      </c>
      <c r="I5948">
        <f>Ergebnis!$C$4/1000*Eigenverbrauch!F5948</f>
        <v>0</v>
      </c>
      <c r="J5948">
        <f t="shared" si="276"/>
        <v>0.27797979353742291</v>
      </c>
      <c r="K5948">
        <f t="shared" si="277"/>
        <v>2.0335317538169653</v>
      </c>
      <c r="L5948">
        <f t="shared" si="278"/>
        <v>0</v>
      </c>
    </row>
    <row r="5949" spans="2:12" x14ac:dyDescent="0.35">
      <c r="B5949" s="30">
        <v>41156</v>
      </c>
      <c r="C5949" s="31" t="s">
        <v>70</v>
      </c>
      <c r="D5949" s="32">
        <v>2.0134554567581223E-4</v>
      </c>
      <c r="E5949" s="32">
        <v>0.11644647151839617</v>
      </c>
      <c r="F5949">
        <v>0</v>
      </c>
      <c r="G5949">
        <f>(D5949*Ergebnis!$C$2*Ergebnis!$C$6)</f>
        <v>1.3208267796333282</v>
      </c>
      <c r="H5949">
        <f>Ergebnis!$C$3/1000*Eigenverbrauch!E5949</f>
        <v>0.34933941455518852</v>
      </c>
      <c r="I5949">
        <f>Ergebnis!$C$4/1000*Eigenverbrauch!F5949</f>
        <v>0</v>
      </c>
      <c r="J5949">
        <f t="shared" si="276"/>
        <v>0.29693850237191022</v>
      </c>
      <c r="K5949">
        <f t="shared" si="277"/>
        <v>1.023888277261418</v>
      </c>
      <c r="L5949">
        <f t="shared" si="278"/>
        <v>0</v>
      </c>
    </row>
    <row r="5950" spans="2:12" x14ac:dyDescent="0.35">
      <c r="B5950" s="30">
        <v>41156</v>
      </c>
      <c r="C5950" s="31" t="s">
        <v>71</v>
      </c>
      <c r="D5950" s="32">
        <v>6.6457834370958586E-5</v>
      </c>
      <c r="E5950" s="32">
        <v>0.13281735756405599</v>
      </c>
      <c r="F5950">
        <v>0</v>
      </c>
      <c r="G5950">
        <f>(D5950*Ergebnis!$C$2*Ergebnis!$C$6)</f>
        <v>0.43596339347348834</v>
      </c>
      <c r="H5950">
        <f>Ergebnis!$C$3/1000*Eigenverbrauch!E5950</f>
        <v>0.39845207269216798</v>
      </c>
      <c r="I5950">
        <f>Ergebnis!$C$4/1000*Eigenverbrauch!F5950</f>
        <v>0</v>
      </c>
      <c r="J5950">
        <f t="shared" si="276"/>
        <v>0.33868426178834277</v>
      </c>
      <c r="K5950">
        <f t="shared" si="277"/>
        <v>9.727913168514557E-2</v>
      </c>
      <c r="L5950">
        <f t="shared" si="278"/>
        <v>0</v>
      </c>
    </row>
    <row r="5951" spans="2:12" x14ac:dyDescent="0.35">
      <c r="B5951" s="30">
        <v>41156</v>
      </c>
      <c r="C5951" s="31" t="s">
        <v>72</v>
      </c>
      <c r="D5951" s="32">
        <v>9.5315390541928734E-6</v>
      </c>
      <c r="E5951" s="32">
        <v>0.13870609611315737</v>
      </c>
      <c r="F5951">
        <v>0</v>
      </c>
      <c r="G5951">
        <f>(D5951*Ergebnis!$C$2*Ergebnis!$C$6)</f>
        <v>6.2526896195505249E-2</v>
      </c>
      <c r="H5951">
        <f>Ergebnis!$C$3/1000*Eigenverbrauch!E5951</f>
        <v>0.41611828833947212</v>
      </c>
      <c r="I5951">
        <f>Ergebnis!$C$4/1000*Eigenverbrauch!F5951</f>
        <v>0</v>
      </c>
      <c r="J5951">
        <f t="shared" si="276"/>
        <v>5.3147861766179458E-2</v>
      </c>
      <c r="K5951">
        <f t="shared" si="277"/>
        <v>9.3790344293257916E-3</v>
      </c>
      <c r="L5951">
        <f t="shared" si="278"/>
        <v>0</v>
      </c>
    </row>
    <row r="5952" spans="2:12" x14ac:dyDescent="0.35">
      <c r="B5952" s="30">
        <v>41156</v>
      </c>
      <c r="C5952" s="31" t="s">
        <v>73</v>
      </c>
      <c r="D5952" s="32">
        <v>0</v>
      </c>
      <c r="E5952" s="32">
        <v>0.14634644350551015</v>
      </c>
      <c r="F5952">
        <v>0</v>
      </c>
      <c r="G5952">
        <f>(D5952*Ergebnis!$C$2*Ergebnis!$C$6)</f>
        <v>0</v>
      </c>
      <c r="H5952">
        <f>Ergebnis!$C$3/1000*Eigenverbrauch!E5952</f>
        <v>0.43903933051653043</v>
      </c>
      <c r="I5952">
        <f>Ergebnis!$C$4/1000*Eigenverbrauch!F5952</f>
        <v>0</v>
      </c>
      <c r="J5952">
        <f t="shared" si="276"/>
        <v>0</v>
      </c>
      <c r="K5952">
        <f t="shared" si="277"/>
        <v>0</v>
      </c>
      <c r="L5952">
        <f t="shared" si="278"/>
        <v>0</v>
      </c>
    </row>
    <row r="5953" spans="2:12" x14ac:dyDescent="0.35">
      <c r="B5953" s="30">
        <v>41156</v>
      </c>
      <c r="C5953" s="31" t="s">
        <v>74</v>
      </c>
      <c r="D5953" s="32">
        <v>0</v>
      </c>
      <c r="E5953" s="32">
        <v>0.14327986092292191</v>
      </c>
      <c r="F5953">
        <v>0</v>
      </c>
      <c r="G5953">
        <f>(D5953*Ergebnis!$C$2*Ergebnis!$C$6)</f>
        <v>0</v>
      </c>
      <c r="H5953">
        <f>Ergebnis!$C$3/1000*Eigenverbrauch!E5953</f>
        <v>0.42983958276876577</v>
      </c>
      <c r="I5953">
        <f>Ergebnis!$C$4/1000*Eigenverbrauch!F5953</f>
        <v>0</v>
      </c>
      <c r="J5953">
        <f t="shared" si="276"/>
        <v>0</v>
      </c>
      <c r="K5953">
        <f t="shared" si="277"/>
        <v>0</v>
      </c>
      <c r="L5953">
        <f t="shared" si="278"/>
        <v>0</v>
      </c>
    </row>
    <row r="5954" spans="2:12" x14ac:dyDescent="0.35">
      <c r="B5954" s="30">
        <v>41156</v>
      </c>
      <c r="C5954" s="31" t="s">
        <v>75</v>
      </c>
      <c r="D5954" s="32">
        <v>0</v>
      </c>
      <c r="E5954" s="32">
        <v>0.12506211812177023</v>
      </c>
      <c r="F5954">
        <v>0</v>
      </c>
      <c r="G5954">
        <f>(D5954*Ergebnis!$C$2*Ergebnis!$C$6)</f>
        <v>0</v>
      </c>
      <c r="H5954">
        <f>Ergebnis!$C$3/1000*Eigenverbrauch!E5954</f>
        <v>0.37518635436531067</v>
      </c>
      <c r="I5954">
        <f>Ergebnis!$C$4/1000*Eigenverbrauch!F5954</f>
        <v>0</v>
      </c>
      <c r="J5954">
        <f t="shared" si="276"/>
        <v>0</v>
      </c>
      <c r="K5954">
        <f t="shared" si="277"/>
        <v>0</v>
      </c>
      <c r="L5954">
        <f t="shared" si="278"/>
        <v>0</v>
      </c>
    </row>
    <row r="5955" spans="2:12" x14ac:dyDescent="0.35">
      <c r="B5955" s="30">
        <v>41156</v>
      </c>
      <c r="C5955" s="31" t="s">
        <v>76</v>
      </c>
      <c r="D5955" s="32">
        <v>0</v>
      </c>
      <c r="E5955" s="32">
        <v>9.8434261738431186E-2</v>
      </c>
      <c r="F5955">
        <v>0</v>
      </c>
      <c r="G5955">
        <f>(D5955*Ergebnis!$C$2*Ergebnis!$C$6)</f>
        <v>0</v>
      </c>
      <c r="H5955">
        <f>Ergebnis!$C$3/1000*Eigenverbrauch!E5955</f>
        <v>0.29530278521529357</v>
      </c>
      <c r="I5955">
        <f>Ergebnis!$C$4/1000*Eigenverbrauch!F5955</f>
        <v>0</v>
      </c>
      <c r="J5955">
        <f t="shared" si="276"/>
        <v>0</v>
      </c>
      <c r="K5955">
        <f t="shared" si="277"/>
        <v>0</v>
      </c>
      <c r="L5955">
        <f t="shared" si="278"/>
        <v>0</v>
      </c>
    </row>
    <row r="5956" spans="2:12" x14ac:dyDescent="0.35">
      <c r="B5956" s="30">
        <v>41157</v>
      </c>
      <c r="C5956" s="31" t="s">
        <v>53</v>
      </c>
      <c r="D5956" s="32">
        <v>0</v>
      </c>
      <c r="E5956" s="32">
        <v>7.9927681825913893E-2</v>
      </c>
      <c r="F5956">
        <v>0</v>
      </c>
      <c r="G5956">
        <f>(D5956*Ergebnis!$C$2*Ergebnis!$C$6)</f>
        <v>0</v>
      </c>
      <c r="H5956">
        <f>Ergebnis!$C$3/1000*Eigenverbrauch!E5956</f>
        <v>0.23978304547774168</v>
      </c>
      <c r="I5956">
        <f>Ergebnis!$C$4/1000*Eigenverbrauch!F5956</f>
        <v>0</v>
      </c>
      <c r="J5956">
        <f t="shared" si="276"/>
        <v>0</v>
      </c>
      <c r="K5956">
        <f t="shared" si="277"/>
        <v>0</v>
      </c>
      <c r="L5956">
        <f t="shared" si="278"/>
        <v>0</v>
      </c>
    </row>
    <row r="5957" spans="2:12" x14ac:dyDescent="0.35">
      <c r="B5957" s="30">
        <v>41157</v>
      </c>
      <c r="C5957" s="31" t="s">
        <v>54</v>
      </c>
      <c r="D5957" s="32">
        <v>0</v>
      </c>
      <c r="E5957" s="32">
        <v>6.9220163308359409E-2</v>
      </c>
      <c r="F5957">
        <v>0</v>
      </c>
      <c r="G5957">
        <f>(D5957*Ergebnis!$C$2*Ergebnis!$C$6)</f>
        <v>0</v>
      </c>
      <c r="H5957">
        <f>Ergebnis!$C$3/1000*Eigenverbrauch!E5957</f>
        <v>0.20766048992507824</v>
      </c>
      <c r="I5957">
        <f>Ergebnis!$C$4/1000*Eigenverbrauch!F5957</f>
        <v>0</v>
      </c>
      <c r="J5957">
        <f t="shared" ref="J5957:J6020" si="279">MIN(G5957,H5957)*0.85</f>
        <v>0</v>
      </c>
      <c r="K5957">
        <f t="shared" ref="K5957:K6020" si="280">G5957-J5957</f>
        <v>0</v>
      </c>
      <c r="L5957">
        <f t="shared" ref="L5957:L6020" si="281">MIN(I5957,K5957)*0.9</f>
        <v>0</v>
      </c>
    </row>
    <row r="5958" spans="2:12" x14ac:dyDescent="0.35">
      <c r="B5958" s="30">
        <v>41157</v>
      </c>
      <c r="C5958" s="31" t="s">
        <v>55</v>
      </c>
      <c r="D5958" s="32">
        <v>0</v>
      </c>
      <c r="E5958" s="32">
        <v>6.5537877174100201E-2</v>
      </c>
      <c r="F5958">
        <v>0</v>
      </c>
      <c r="G5958">
        <f>(D5958*Ergebnis!$C$2*Ergebnis!$C$6)</f>
        <v>0</v>
      </c>
      <c r="H5958">
        <f>Ergebnis!$C$3/1000*Eigenverbrauch!E5958</f>
        <v>0.1966136315223006</v>
      </c>
      <c r="I5958">
        <f>Ergebnis!$C$4/1000*Eigenverbrauch!F5958</f>
        <v>0</v>
      </c>
      <c r="J5958">
        <f t="shared" si="279"/>
        <v>0</v>
      </c>
      <c r="K5958">
        <f t="shared" si="280"/>
        <v>0</v>
      </c>
      <c r="L5958">
        <f t="shared" si="281"/>
        <v>0</v>
      </c>
    </row>
    <row r="5959" spans="2:12" x14ac:dyDescent="0.35">
      <c r="B5959" s="30">
        <v>41157</v>
      </c>
      <c r="C5959" s="31" t="s">
        <v>56</v>
      </c>
      <c r="D5959" s="32">
        <v>0</v>
      </c>
      <c r="E5959" s="32">
        <v>6.5494202510669716E-2</v>
      </c>
      <c r="F5959">
        <v>0</v>
      </c>
      <c r="G5959">
        <f>(D5959*Ergebnis!$C$2*Ergebnis!$C$6)</f>
        <v>0</v>
      </c>
      <c r="H5959">
        <f>Ergebnis!$C$3/1000*Eigenverbrauch!E5959</f>
        <v>0.19648260753200913</v>
      </c>
      <c r="I5959">
        <f>Ergebnis!$C$4/1000*Eigenverbrauch!F5959</f>
        <v>0</v>
      </c>
      <c r="J5959">
        <f t="shared" si="279"/>
        <v>0</v>
      </c>
      <c r="K5959">
        <f t="shared" si="280"/>
        <v>0</v>
      </c>
      <c r="L5959">
        <f t="shared" si="281"/>
        <v>0</v>
      </c>
    </row>
    <row r="5960" spans="2:12" x14ac:dyDescent="0.35">
      <c r="B5960" s="30">
        <v>41157</v>
      </c>
      <c r="C5960" s="31" t="s">
        <v>57</v>
      </c>
      <c r="D5960" s="32">
        <v>0</v>
      </c>
      <c r="E5960" s="32">
        <v>7.1075121591043566E-2</v>
      </c>
      <c r="F5960">
        <v>0</v>
      </c>
      <c r="G5960">
        <f>(D5960*Ergebnis!$C$2*Ergebnis!$C$6)</f>
        <v>0</v>
      </c>
      <c r="H5960">
        <f>Ergebnis!$C$3/1000*Eigenverbrauch!E5960</f>
        <v>0.2132253647731307</v>
      </c>
      <c r="I5960">
        <f>Ergebnis!$C$4/1000*Eigenverbrauch!F5960</f>
        <v>0</v>
      </c>
      <c r="J5960">
        <f t="shared" si="279"/>
        <v>0</v>
      </c>
      <c r="K5960">
        <f t="shared" si="280"/>
        <v>0</v>
      </c>
      <c r="L5960">
        <f t="shared" si="281"/>
        <v>0</v>
      </c>
    </row>
    <row r="5961" spans="2:12" x14ac:dyDescent="0.35">
      <c r="B5961" s="30">
        <v>41157</v>
      </c>
      <c r="C5961" s="31" t="s">
        <v>58</v>
      </c>
      <c r="D5961" s="32">
        <v>0</v>
      </c>
      <c r="E5961" s="32">
        <v>8.332939864235496E-2</v>
      </c>
      <c r="F5961">
        <v>0</v>
      </c>
      <c r="G5961">
        <f>(D5961*Ergebnis!$C$2*Ergebnis!$C$6)</f>
        <v>0</v>
      </c>
      <c r="H5961">
        <f>Ergebnis!$C$3/1000*Eigenverbrauch!E5961</f>
        <v>0.24998819592706489</v>
      </c>
      <c r="I5961">
        <f>Ergebnis!$C$4/1000*Eigenverbrauch!F5961</f>
        <v>0</v>
      </c>
      <c r="J5961">
        <f t="shared" si="279"/>
        <v>0</v>
      </c>
      <c r="K5961">
        <f t="shared" si="280"/>
        <v>0</v>
      </c>
      <c r="L5961">
        <f t="shared" si="281"/>
        <v>0</v>
      </c>
    </row>
    <row r="5962" spans="2:12" x14ac:dyDescent="0.35">
      <c r="B5962" s="30">
        <v>41157</v>
      </c>
      <c r="C5962" s="31" t="s">
        <v>59</v>
      </c>
      <c r="D5962" s="32">
        <v>0</v>
      </c>
      <c r="E5962" s="32">
        <v>0.10251668683899223</v>
      </c>
      <c r="F5962">
        <v>0</v>
      </c>
      <c r="G5962">
        <f>(D5962*Ergebnis!$C$2*Ergebnis!$C$6)</f>
        <v>0</v>
      </c>
      <c r="H5962">
        <f>Ergebnis!$C$3/1000*Eigenverbrauch!E5962</f>
        <v>0.3075500605169767</v>
      </c>
      <c r="I5962">
        <f>Ergebnis!$C$4/1000*Eigenverbrauch!F5962</f>
        <v>0</v>
      </c>
      <c r="J5962">
        <f t="shared" si="279"/>
        <v>0</v>
      </c>
      <c r="K5962">
        <f t="shared" si="280"/>
        <v>0</v>
      </c>
      <c r="L5962">
        <f t="shared" si="281"/>
        <v>0</v>
      </c>
    </row>
    <row r="5963" spans="2:12" x14ac:dyDescent="0.35">
      <c r="B5963" s="30">
        <v>41157</v>
      </c>
      <c r="C5963" s="31" t="s">
        <v>60</v>
      </c>
      <c r="D5963" s="32">
        <v>2.1823937696496787E-6</v>
      </c>
      <c r="E5963" s="32">
        <v>0.11426954118242071</v>
      </c>
      <c r="F5963">
        <v>0</v>
      </c>
      <c r="G5963">
        <f>(D5963*Ergebnis!$C$2*Ergebnis!$C$6)</f>
        <v>1.4316503128901892E-2</v>
      </c>
      <c r="H5963">
        <f>Ergebnis!$C$3/1000*Eigenverbrauch!E5963</f>
        <v>0.3428086235472621</v>
      </c>
      <c r="I5963">
        <f>Ergebnis!$C$4/1000*Eigenverbrauch!F5963</f>
        <v>0</v>
      </c>
      <c r="J5963">
        <f t="shared" si="279"/>
        <v>1.2169027659566609E-2</v>
      </c>
      <c r="K5963">
        <f t="shared" si="280"/>
        <v>2.1474754693352836E-3</v>
      </c>
      <c r="L5963">
        <f t="shared" si="281"/>
        <v>0</v>
      </c>
    </row>
    <row r="5964" spans="2:12" x14ac:dyDescent="0.35">
      <c r="B5964" s="30">
        <v>41157</v>
      </c>
      <c r="C5964" s="31" t="s">
        <v>61</v>
      </c>
      <c r="D5964" s="32">
        <v>5.0392260958236256E-5</v>
      </c>
      <c r="E5964" s="32">
        <v>0.11904257329986075</v>
      </c>
      <c r="F5964">
        <v>0</v>
      </c>
      <c r="G5964">
        <f>(D5964*Ergebnis!$C$2*Ergebnis!$C$6)</f>
        <v>0.33057323188602983</v>
      </c>
      <c r="H5964">
        <f>Ergebnis!$C$3/1000*Eigenverbrauch!E5964</f>
        <v>0.35712771989958225</v>
      </c>
      <c r="I5964">
        <f>Ergebnis!$C$4/1000*Eigenverbrauch!F5964</f>
        <v>0</v>
      </c>
      <c r="J5964">
        <f t="shared" si="279"/>
        <v>0.28098724710312534</v>
      </c>
      <c r="K5964">
        <f t="shared" si="280"/>
        <v>4.9585984782904491E-2</v>
      </c>
      <c r="L5964">
        <f t="shared" si="281"/>
        <v>0</v>
      </c>
    </row>
    <row r="5965" spans="2:12" x14ac:dyDescent="0.35">
      <c r="B5965" s="30">
        <v>41157</v>
      </c>
      <c r="C5965" s="31" t="s">
        <v>62</v>
      </c>
      <c r="D5965" s="32">
        <v>1.6502052166652269E-4</v>
      </c>
      <c r="E5965" s="32">
        <v>0.11603649675528288</v>
      </c>
      <c r="F5965">
        <v>0</v>
      </c>
      <c r="G5965">
        <f>(D5965*Ergebnis!$C$2*Ergebnis!$C$6)</f>
        <v>1.0825346221323888</v>
      </c>
      <c r="H5965">
        <f>Ergebnis!$C$3/1000*Eigenverbrauch!E5965</f>
        <v>0.34810949026584864</v>
      </c>
      <c r="I5965">
        <f>Ergebnis!$C$4/1000*Eigenverbrauch!F5965</f>
        <v>0</v>
      </c>
      <c r="J5965">
        <f t="shared" si="279"/>
        <v>0.29589306672597132</v>
      </c>
      <c r="K5965">
        <f t="shared" si="280"/>
        <v>0.78664155540641745</v>
      </c>
      <c r="L5965">
        <f t="shared" si="281"/>
        <v>0</v>
      </c>
    </row>
    <row r="5966" spans="2:12" x14ac:dyDescent="0.35">
      <c r="B5966" s="30">
        <v>41157</v>
      </c>
      <c r="C5966" s="31" t="s">
        <v>63</v>
      </c>
      <c r="D5966" s="32">
        <v>2.591789805715287E-4</v>
      </c>
      <c r="E5966" s="32">
        <v>0.11392920322783533</v>
      </c>
      <c r="F5966">
        <v>0</v>
      </c>
      <c r="G5966">
        <f>(D5966*Ergebnis!$C$2*Ergebnis!$C$6)</f>
        <v>1.7002141125492283</v>
      </c>
      <c r="H5966">
        <f>Ergebnis!$C$3/1000*Eigenverbrauch!E5966</f>
        <v>0.34178760968350597</v>
      </c>
      <c r="I5966">
        <f>Ergebnis!$C$4/1000*Eigenverbrauch!F5966</f>
        <v>0</v>
      </c>
      <c r="J5966">
        <f t="shared" si="279"/>
        <v>0.29051946823098007</v>
      </c>
      <c r="K5966">
        <f t="shared" si="280"/>
        <v>1.4096946443182481</v>
      </c>
      <c r="L5966">
        <f t="shared" si="281"/>
        <v>0</v>
      </c>
    </row>
    <row r="5967" spans="2:12" x14ac:dyDescent="0.35">
      <c r="B5967" s="30">
        <v>41157</v>
      </c>
      <c r="C5967" s="31" t="s">
        <v>64</v>
      </c>
      <c r="D5967" s="32">
        <v>4.4127739083308108E-4</v>
      </c>
      <c r="E5967" s="32">
        <v>0.11807007322616038</v>
      </c>
      <c r="F5967">
        <v>0</v>
      </c>
      <c r="G5967">
        <f>(D5967*Ergebnis!$C$2*Ergebnis!$C$6)</f>
        <v>2.8947796838650119</v>
      </c>
      <c r="H5967">
        <f>Ergebnis!$C$3/1000*Eigenverbrauch!E5967</f>
        <v>0.35421021967848115</v>
      </c>
      <c r="I5967">
        <f>Ergebnis!$C$4/1000*Eigenverbrauch!F5967</f>
        <v>0</v>
      </c>
      <c r="J5967">
        <f t="shared" si="279"/>
        <v>0.30107868672670896</v>
      </c>
      <c r="K5967">
        <f t="shared" si="280"/>
        <v>2.5937009971383032</v>
      </c>
      <c r="L5967">
        <f t="shared" si="281"/>
        <v>0</v>
      </c>
    </row>
    <row r="5968" spans="2:12" x14ac:dyDescent="0.35">
      <c r="B5968" s="30">
        <v>41157</v>
      </c>
      <c r="C5968" s="31" t="s">
        <v>65</v>
      </c>
      <c r="D5968" s="32">
        <v>2.6261033463103814E-4</v>
      </c>
      <c r="E5968" s="32">
        <v>0.12375659041111427</v>
      </c>
      <c r="F5968">
        <v>0</v>
      </c>
      <c r="G5968">
        <f>(D5968*Ergebnis!$C$2*Ergebnis!$C$6)</f>
        <v>1.7227237951796102</v>
      </c>
      <c r="H5968">
        <f>Ergebnis!$C$3/1000*Eigenverbrauch!E5968</f>
        <v>0.37126977123334282</v>
      </c>
      <c r="I5968">
        <f>Ergebnis!$C$4/1000*Eigenverbrauch!F5968</f>
        <v>0</v>
      </c>
      <c r="J5968">
        <f t="shared" si="279"/>
        <v>0.3155793055483414</v>
      </c>
      <c r="K5968">
        <f t="shared" si="280"/>
        <v>1.4071444896312688</v>
      </c>
      <c r="L5968">
        <f t="shared" si="281"/>
        <v>0</v>
      </c>
    </row>
    <row r="5969" spans="2:12" x14ac:dyDescent="0.35">
      <c r="B5969" s="30">
        <v>41157</v>
      </c>
      <c r="C5969" s="31" t="s">
        <v>66</v>
      </c>
      <c r="D5969" s="32">
        <v>2.3289822668279552E-4</v>
      </c>
      <c r="E5969" s="32">
        <v>0.12177561738195655</v>
      </c>
      <c r="F5969">
        <v>0</v>
      </c>
      <c r="G5969">
        <f>(D5969*Ergebnis!$C$2*Ergebnis!$C$6)</f>
        <v>1.5278123670391386</v>
      </c>
      <c r="H5969">
        <f>Ergebnis!$C$3/1000*Eigenverbrauch!E5969</f>
        <v>0.36532685214586968</v>
      </c>
      <c r="I5969">
        <f>Ergebnis!$C$4/1000*Eigenverbrauch!F5969</f>
        <v>0</v>
      </c>
      <c r="J5969">
        <f t="shared" si="279"/>
        <v>0.31052782432398923</v>
      </c>
      <c r="K5969">
        <f t="shared" si="280"/>
        <v>1.2172845427151493</v>
      </c>
      <c r="L5969">
        <f t="shared" si="281"/>
        <v>0</v>
      </c>
    </row>
    <row r="5970" spans="2:12" x14ac:dyDescent="0.35">
      <c r="B5970" s="30">
        <v>41157</v>
      </c>
      <c r="C5970" s="31" t="s">
        <v>67</v>
      </c>
      <c r="D5970" s="32">
        <v>2.4645273256537878E-4</v>
      </c>
      <c r="E5970" s="32">
        <v>0.11520360115594024</v>
      </c>
      <c r="F5970">
        <v>0</v>
      </c>
      <c r="G5970">
        <f>(D5970*Ergebnis!$C$2*Ergebnis!$C$6)</f>
        <v>1.6167299256288847</v>
      </c>
      <c r="H5970">
        <f>Ergebnis!$C$3/1000*Eigenverbrauch!E5970</f>
        <v>0.34561080346782069</v>
      </c>
      <c r="I5970">
        <f>Ergebnis!$C$4/1000*Eigenverbrauch!F5970</f>
        <v>0</v>
      </c>
      <c r="J5970">
        <f t="shared" si="279"/>
        <v>0.29376918294764759</v>
      </c>
      <c r="K5970">
        <f t="shared" si="280"/>
        <v>1.3229607426812371</v>
      </c>
      <c r="L5970">
        <f t="shared" si="281"/>
        <v>0</v>
      </c>
    </row>
    <row r="5971" spans="2:12" x14ac:dyDescent="0.35">
      <c r="B5971" s="30">
        <v>41157</v>
      </c>
      <c r="C5971" s="31" t="s">
        <v>68</v>
      </c>
      <c r="D5971" s="32">
        <v>1.9372031443245792E-4</v>
      </c>
      <c r="E5971" s="32">
        <v>0.11057956805588094</v>
      </c>
      <c r="F5971">
        <v>0</v>
      </c>
      <c r="G5971">
        <f>(D5971*Ergebnis!$C$2*Ergebnis!$C$6)</f>
        <v>1.270805262676924</v>
      </c>
      <c r="H5971">
        <f>Ergebnis!$C$3/1000*Eigenverbrauch!E5971</f>
        <v>0.33173870416764284</v>
      </c>
      <c r="I5971">
        <f>Ergebnis!$C$4/1000*Eigenverbrauch!F5971</f>
        <v>0</v>
      </c>
      <c r="J5971">
        <f t="shared" si="279"/>
        <v>0.28197789854249639</v>
      </c>
      <c r="K5971">
        <f t="shared" si="280"/>
        <v>0.98882736413442762</v>
      </c>
      <c r="L5971">
        <f t="shared" si="281"/>
        <v>0</v>
      </c>
    </row>
    <row r="5972" spans="2:12" x14ac:dyDescent="0.35">
      <c r="B5972" s="30">
        <v>41157</v>
      </c>
      <c r="C5972" s="31" t="s">
        <v>69</v>
      </c>
      <c r="D5972" s="32">
        <v>3.0962382933144328E-4</v>
      </c>
      <c r="E5972" s="32">
        <v>0.10901168374016587</v>
      </c>
      <c r="F5972">
        <v>0</v>
      </c>
      <c r="G5972">
        <f>(D5972*Ergebnis!$C$2*Ergebnis!$C$6)</f>
        <v>2.0311323204142679</v>
      </c>
      <c r="H5972">
        <f>Ergebnis!$C$3/1000*Eigenverbrauch!E5972</f>
        <v>0.32703505122049759</v>
      </c>
      <c r="I5972">
        <f>Ergebnis!$C$4/1000*Eigenverbrauch!F5972</f>
        <v>0</v>
      </c>
      <c r="J5972">
        <f t="shared" si="279"/>
        <v>0.27797979353742291</v>
      </c>
      <c r="K5972">
        <f t="shared" si="280"/>
        <v>1.7531525268768451</v>
      </c>
      <c r="L5972">
        <f t="shared" si="281"/>
        <v>0</v>
      </c>
    </row>
    <row r="5973" spans="2:12" x14ac:dyDescent="0.35">
      <c r="B5973" s="30">
        <v>41157</v>
      </c>
      <c r="C5973" s="31" t="s">
        <v>70</v>
      </c>
      <c r="D5973" s="32">
        <v>9.2291591945426162E-5</v>
      </c>
      <c r="E5973" s="32">
        <v>0.11644647151839617</v>
      </c>
      <c r="F5973">
        <v>0</v>
      </c>
      <c r="G5973">
        <f>(D5973*Ergebnis!$C$2*Ergebnis!$C$6)</f>
        <v>0.60543284316199564</v>
      </c>
      <c r="H5973">
        <f>Ergebnis!$C$3/1000*Eigenverbrauch!E5973</f>
        <v>0.34933941455518852</v>
      </c>
      <c r="I5973">
        <f>Ergebnis!$C$4/1000*Eigenverbrauch!F5973</f>
        <v>0</v>
      </c>
      <c r="J5973">
        <f t="shared" si="279"/>
        <v>0.29693850237191022</v>
      </c>
      <c r="K5973">
        <f t="shared" si="280"/>
        <v>0.30849434079008542</v>
      </c>
      <c r="L5973">
        <f t="shared" si="281"/>
        <v>0</v>
      </c>
    </row>
    <row r="5974" spans="2:12" x14ac:dyDescent="0.35">
      <c r="B5974" s="30">
        <v>41157</v>
      </c>
      <c r="C5974" s="31" t="s">
        <v>71</v>
      </c>
      <c r="D5974" s="32">
        <v>3.1447505403626697E-5</v>
      </c>
      <c r="E5974" s="32">
        <v>0.13281735756405599</v>
      </c>
      <c r="F5974">
        <v>0</v>
      </c>
      <c r="G5974">
        <f>(D5974*Ergebnis!$C$2*Ergebnis!$C$6)</f>
        <v>0.20629563544779114</v>
      </c>
      <c r="H5974">
        <f>Ergebnis!$C$3/1000*Eigenverbrauch!E5974</f>
        <v>0.39845207269216798</v>
      </c>
      <c r="I5974">
        <f>Ergebnis!$C$4/1000*Eigenverbrauch!F5974</f>
        <v>0</v>
      </c>
      <c r="J5974">
        <f t="shared" si="279"/>
        <v>0.17535129013062248</v>
      </c>
      <c r="K5974">
        <f t="shared" si="280"/>
        <v>3.0944345317168664E-2</v>
      </c>
      <c r="L5974">
        <f t="shared" si="281"/>
        <v>0</v>
      </c>
    </row>
    <row r="5975" spans="2:12" x14ac:dyDescent="0.35">
      <c r="B5975" s="30">
        <v>41157</v>
      </c>
      <c r="C5975" s="31" t="s">
        <v>72</v>
      </c>
      <c r="D5975" s="32">
        <v>3.5365296628660456E-6</v>
      </c>
      <c r="E5975" s="32">
        <v>0.13870609611315737</v>
      </c>
      <c r="F5975">
        <v>0</v>
      </c>
      <c r="G5975">
        <f>(D5975*Ergebnis!$C$2*Ergebnis!$C$6)</f>
        <v>2.3199634588401259E-2</v>
      </c>
      <c r="H5975">
        <f>Ergebnis!$C$3/1000*Eigenverbrauch!E5975</f>
        <v>0.41611828833947212</v>
      </c>
      <c r="I5975">
        <f>Ergebnis!$C$4/1000*Eigenverbrauch!F5975</f>
        <v>0</v>
      </c>
      <c r="J5975">
        <f t="shared" si="279"/>
        <v>1.9719689400141068E-2</v>
      </c>
      <c r="K5975">
        <f t="shared" si="280"/>
        <v>3.4799451882601903E-3</v>
      </c>
      <c r="L5975">
        <f t="shared" si="281"/>
        <v>0</v>
      </c>
    </row>
    <row r="5976" spans="2:12" x14ac:dyDescent="0.35">
      <c r="B5976" s="30">
        <v>41157</v>
      </c>
      <c r="C5976" s="31" t="s">
        <v>73</v>
      </c>
      <c r="D5976" s="32">
        <v>0</v>
      </c>
      <c r="E5976" s="32">
        <v>0.14634644350551015</v>
      </c>
      <c r="F5976">
        <v>0</v>
      </c>
      <c r="G5976">
        <f>(D5976*Ergebnis!$C$2*Ergebnis!$C$6)</f>
        <v>0</v>
      </c>
      <c r="H5976">
        <f>Ergebnis!$C$3/1000*Eigenverbrauch!E5976</f>
        <v>0.43903933051653043</v>
      </c>
      <c r="I5976">
        <f>Ergebnis!$C$4/1000*Eigenverbrauch!F5976</f>
        <v>0</v>
      </c>
      <c r="J5976">
        <f t="shared" si="279"/>
        <v>0</v>
      </c>
      <c r="K5976">
        <f t="shared" si="280"/>
        <v>0</v>
      </c>
      <c r="L5976">
        <f t="shared" si="281"/>
        <v>0</v>
      </c>
    </row>
    <row r="5977" spans="2:12" x14ac:dyDescent="0.35">
      <c r="B5977" s="30">
        <v>41157</v>
      </c>
      <c r="C5977" s="31" t="s">
        <v>74</v>
      </c>
      <c r="D5977" s="32">
        <v>0</v>
      </c>
      <c r="E5977" s="32">
        <v>0.14327986092292191</v>
      </c>
      <c r="F5977">
        <v>0</v>
      </c>
      <c r="G5977">
        <f>(D5977*Ergebnis!$C$2*Ergebnis!$C$6)</f>
        <v>0</v>
      </c>
      <c r="H5977">
        <f>Ergebnis!$C$3/1000*Eigenverbrauch!E5977</f>
        <v>0.42983958276876577</v>
      </c>
      <c r="I5977">
        <f>Ergebnis!$C$4/1000*Eigenverbrauch!F5977</f>
        <v>0</v>
      </c>
      <c r="J5977">
        <f t="shared" si="279"/>
        <v>0</v>
      </c>
      <c r="K5977">
        <f t="shared" si="280"/>
        <v>0</v>
      </c>
      <c r="L5977">
        <f t="shared" si="281"/>
        <v>0</v>
      </c>
    </row>
    <row r="5978" spans="2:12" x14ac:dyDescent="0.35">
      <c r="B5978" s="30">
        <v>41157</v>
      </c>
      <c r="C5978" s="31" t="s">
        <v>75</v>
      </c>
      <c r="D5978" s="32">
        <v>0</v>
      </c>
      <c r="E5978" s="32">
        <v>0.12506211812177023</v>
      </c>
      <c r="F5978">
        <v>0</v>
      </c>
      <c r="G5978">
        <f>(D5978*Ergebnis!$C$2*Ergebnis!$C$6)</f>
        <v>0</v>
      </c>
      <c r="H5978">
        <f>Ergebnis!$C$3/1000*Eigenverbrauch!E5978</f>
        <v>0.37518635436531067</v>
      </c>
      <c r="I5978">
        <f>Ergebnis!$C$4/1000*Eigenverbrauch!F5978</f>
        <v>0</v>
      </c>
      <c r="J5978">
        <f t="shared" si="279"/>
        <v>0</v>
      </c>
      <c r="K5978">
        <f t="shared" si="280"/>
        <v>0</v>
      </c>
      <c r="L5978">
        <f t="shared" si="281"/>
        <v>0</v>
      </c>
    </row>
    <row r="5979" spans="2:12" x14ac:dyDescent="0.35">
      <c r="B5979" s="30">
        <v>41157</v>
      </c>
      <c r="C5979" s="31" t="s">
        <v>76</v>
      </c>
      <c r="D5979" s="32">
        <v>0</v>
      </c>
      <c r="E5979" s="32">
        <v>9.8434261738431186E-2</v>
      </c>
      <c r="F5979">
        <v>0</v>
      </c>
      <c r="G5979">
        <f>(D5979*Ergebnis!$C$2*Ergebnis!$C$6)</f>
        <v>0</v>
      </c>
      <c r="H5979">
        <f>Ergebnis!$C$3/1000*Eigenverbrauch!E5979</f>
        <v>0.29530278521529357</v>
      </c>
      <c r="I5979">
        <f>Ergebnis!$C$4/1000*Eigenverbrauch!F5979</f>
        <v>0</v>
      </c>
      <c r="J5979">
        <f t="shared" si="279"/>
        <v>0</v>
      </c>
      <c r="K5979">
        <f t="shared" si="280"/>
        <v>0</v>
      </c>
      <c r="L5979">
        <f t="shared" si="281"/>
        <v>0</v>
      </c>
    </row>
    <row r="5980" spans="2:12" x14ac:dyDescent="0.35">
      <c r="B5980" s="30">
        <v>41158</v>
      </c>
      <c r="C5980" s="31" t="s">
        <v>53</v>
      </c>
      <c r="D5980" s="32">
        <v>0</v>
      </c>
      <c r="E5980" s="32">
        <v>7.9927681825913893E-2</v>
      </c>
      <c r="F5980">
        <v>0</v>
      </c>
      <c r="G5980">
        <f>(D5980*Ergebnis!$C$2*Ergebnis!$C$6)</f>
        <v>0</v>
      </c>
      <c r="H5980">
        <f>Ergebnis!$C$3/1000*Eigenverbrauch!E5980</f>
        <v>0.23978304547774168</v>
      </c>
      <c r="I5980">
        <f>Ergebnis!$C$4/1000*Eigenverbrauch!F5980</f>
        <v>0</v>
      </c>
      <c r="J5980">
        <f t="shared" si="279"/>
        <v>0</v>
      </c>
      <c r="K5980">
        <f t="shared" si="280"/>
        <v>0</v>
      </c>
      <c r="L5980">
        <f t="shared" si="281"/>
        <v>0</v>
      </c>
    </row>
    <row r="5981" spans="2:12" x14ac:dyDescent="0.35">
      <c r="B5981" s="30">
        <v>41158</v>
      </c>
      <c r="C5981" s="31" t="s">
        <v>54</v>
      </c>
      <c r="D5981" s="32">
        <v>0</v>
      </c>
      <c r="E5981" s="32">
        <v>6.9220163308359409E-2</v>
      </c>
      <c r="F5981">
        <v>0</v>
      </c>
      <c r="G5981">
        <f>(D5981*Ergebnis!$C$2*Ergebnis!$C$6)</f>
        <v>0</v>
      </c>
      <c r="H5981">
        <f>Ergebnis!$C$3/1000*Eigenverbrauch!E5981</f>
        <v>0.20766048992507824</v>
      </c>
      <c r="I5981">
        <f>Ergebnis!$C$4/1000*Eigenverbrauch!F5981</f>
        <v>0</v>
      </c>
      <c r="J5981">
        <f t="shared" si="279"/>
        <v>0</v>
      </c>
      <c r="K5981">
        <f t="shared" si="280"/>
        <v>0</v>
      </c>
      <c r="L5981">
        <f t="shared" si="281"/>
        <v>0</v>
      </c>
    </row>
    <row r="5982" spans="2:12" x14ac:dyDescent="0.35">
      <c r="B5982" s="30">
        <v>41158</v>
      </c>
      <c r="C5982" s="31" t="s">
        <v>55</v>
      </c>
      <c r="D5982" s="32">
        <v>0</v>
      </c>
      <c r="E5982" s="32">
        <v>6.5537877174100201E-2</v>
      </c>
      <c r="F5982">
        <v>0</v>
      </c>
      <c r="G5982">
        <f>(D5982*Ergebnis!$C$2*Ergebnis!$C$6)</f>
        <v>0</v>
      </c>
      <c r="H5982">
        <f>Ergebnis!$C$3/1000*Eigenverbrauch!E5982</f>
        <v>0.1966136315223006</v>
      </c>
      <c r="I5982">
        <f>Ergebnis!$C$4/1000*Eigenverbrauch!F5982</f>
        <v>0</v>
      </c>
      <c r="J5982">
        <f t="shared" si="279"/>
        <v>0</v>
      </c>
      <c r="K5982">
        <f t="shared" si="280"/>
        <v>0</v>
      </c>
      <c r="L5982">
        <f t="shared" si="281"/>
        <v>0</v>
      </c>
    </row>
    <row r="5983" spans="2:12" x14ac:dyDescent="0.35">
      <c r="B5983" s="30">
        <v>41158</v>
      </c>
      <c r="C5983" s="31" t="s">
        <v>56</v>
      </c>
      <c r="D5983" s="32">
        <v>0</v>
      </c>
      <c r="E5983" s="32">
        <v>6.5494202510669716E-2</v>
      </c>
      <c r="F5983">
        <v>0</v>
      </c>
      <c r="G5983">
        <f>(D5983*Ergebnis!$C$2*Ergebnis!$C$6)</f>
        <v>0</v>
      </c>
      <c r="H5983">
        <f>Ergebnis!$C$3/1000*Eigenverbrauch!E5983</f>
        <v>0.19648260753200913</v>
      </c>
      <c r="I5983">
        <f>Ergebnis!$C$4/1000*Eigenverbrauch!F5983</f>
        <v>0</v>
      </c>
      <c r="J5983">
        <f t="shared" si="279"/>
        <v>0</v>
      </c>
      <c r="K5983">
        <f t="shared" si="280"/>
        <v>0</v>
      </c>
      <c r="L5983">
        <f t="shared" si="281"/>
        <v>0</v>
      </c>
    </row>
    <row r="5984" spans="2:12" x14ac:dyDescent="0.35">
      <c r="B5984" s="30">
        <v>41158</v>
      </c>
      <c r="C5984" s="31" t="s">
        <v>57</v>
      </c>
      <c r="D5984" s="32">
        <v>0</v>
      </c>
      <c r="E5984" s="32">
        <v>7.1075121591043566E-2</v>
      </c>
      <c r="F5984">
        <v>0</v>
      </c>
      <c r="G5984">
        <f>(D5984*Ergebnis!$C$2*Ergebnis!$C$6)</f>
        <v>0</v>
      </c>
      <c r="H5984">
        <f>Ergebnis!$C$3/1000*Eigenverbrauch!E5984</f>
        <v>0.2132253647731307</v>
      </c>
      <c r="I5984">
        <f>Ergebnis!$C$4/1000*Eigenverbrauch!F5984</f>
        <v>0</v>
      </c>
      <c r="J5984">
        <f t="shared" si="279"/>
        <v>0</v>
      </c>
      <c r="K5984">
        <f t="shared" si="280"/>
        <v>0</v>
      </c>
      <c r="L5984">
        <f t="shared" si="281"/>
        <v>0</v>
      </c>
    </row>
    <row r="5985" spans="2:12" x14ac:dyDescent="0.35">
      <c r="B5985" s="30">
        <v>41158</v>
      </c>
      <c r="C5985" s="31" t="s">
        <v>58</v>
      </c>
      <c r="D5985" s="32">
        <v>0</v>
      </c>
      <c r="E5985" s="32">
        <v>8.332939864235496E-2</v>
      </c>
      <c r="F5985">
        <v>0</v>
      </c>
      <c r="G5985">
        <f>(D5985*Ergebnis!$C$2*Ergebnis!$C$6)</f>
        <v>0</v>
      </c>
      <c r="H5985">
        <f>Ergebnis!$C$3/1000*Eigenverbrauch!E5985</f>
        <v>0.24998819592706489</v>
      </c>
      <c r="I5985">
        <f>Ergebnis!$C$4/1000*Eigenverbrauch!F5985</f>
        <v>0</v>
      </c>
      <c r="J5985">
        <f t="shared" si="279"/>
        <v>0</v>
      </c>
      <c r="K5985">
        <f t="shared" si="280"/>
        <v>0</v>
      </c>
      <c r="L5985">
        <f t="shared" si="281"/>
        <v>0</v>
      </c>
    </row>
    <row r="5986" spans="2:12" x14ac:dyDescent="0.35">
      <c r="B5986" s="30">
        <v>41158</v>
      </c>
      <c r="C5986" s="31" t="s">
        <v>59</v>
      </c>
      <c r="D5986" s="32">
        <v>0</v>
      </c>
      <c r="E5986" s="32">
        <v>0.10251668683899223</v>
      </c>
      <c r="F5986">
        <v>0</v>
      </c>
      <c r="G5986">
        <f>(D5986*Ergebnis!$C$2*Ergebnis!$C$6)</f>
        <v>0</v>
      </c>
      <c r="H5986">
        <f>Ergebnis!$C$3/1000*Eigenverbrauch!E5986</f>
        <v>0.3075500605169767</v>
      </c>
      <c r="I5986">
        <f>Ergebnis!$C$4/1000*Eigenverbrauch!F5986</f>
        <v>0</v>
      </c>
      <c r="J5986">
        <f t="shared" si="279"/>
        <v>0</v>
      </c>
      <c r="K5986">
        <f t="shared" si="280"/>
        <v>0</v>
      </c>
      <c r="L5986">
        <f t="shared" si="281"/>
        <v>0</v>
      </c>
    </row>
    <row r="5987" spans="2:12" x14ac:dyDescent="0.35">
      <c r="B5987" s="30">
        <v>41158</v>
      </c>
      <c r="C5987" s="31" t="s">
        <v>60</v>
      </c>
      <c r="D5987" s="32">
        <v>4.469963142655968E-7</v>
      </c>
      <c r="E5987" s="32">
        <v>0.11426954118242071</v>
      </c>
      <c r="F5987">
        <v>0</v>
      </c>
      <c r="G5987">
        <f>(D5987*Ergebnis!$C$2*Ergebnis!$C$6)</f>
        <v>2.9322958215823149E-3</v>
      </c>
      <c r="H5987">
        <f>Ergebnis!$C$3/1000*Eigenverbrauch!E5987</f>
        <v>0.3428086235472621</v>
      </c>
      <c r="I5987">
        <f>Ergebnis!$C$4/1000*Eigenverbrauch!F5987</f>
        <v>0</v>
      </c>
      <c r="J5987">
        <f t="shared" si="279"/>
        <v>2.4924514483449676E-3</v>
      </c>
      <c r="K5987">
        <f t="shared" si="280"/>
        <v>4.3984437323734728E-4</v>
      </c>
      <c r="L5987">
        <f t="shared" si="281"/>
        <v>0</v>
      </c>
    </row>
    <row r="5988" spans="2:12" x14ac:dyDescent="0.35">
      <c r="B5988" s="30">
        <v>41158</v>
      </c>
      <c r="C5988" s="31" t="s">
        <v>61</v>
      </c>
      <c r="D5988" s="32">
        <v>3.134232980027008E-5</v>
      </c>
      <c r="E5988" s="32">
        <v>0.11904257329986075</v>
      </c>
      <c r="F5988">
        <v>0</v>
      </c>
      <c r="G5988">
        <f>(D5988*Ergebnis!$C$2*Ergebnis!$C$6)</f>
        <v>0.20560568348977173</v>
      </c>
      <c r="H5988">
        <f>Ergebnis!$C$3/1000*Eigenverbrauch!E5988</f>
        <v>0.35712771989958225</v>
      </c>
      <c r="I5988">
        <f>Ergebnis!$C$4/1000*Eigenverbrauch!F5988</f>
        <v>0</v>
      </c>
      <c r="J5988">
        <f t="shared" si="279"/>
        <v>0.17476483096630596</v>
      </c>
      <c r="K5988">
        <f t="shared" si="280"/>
        <v>3.0840852523465773E-2</v>
      </c>
      <c r="L5988">
        <f t="shared" si="281"/>
        <v>0</v>
      </c>
    </row>
    <row r="5989" spans="2:12" x14ac:dyDescent="0.35">
      <c r="B5989" s="30">
        <v>41158</v>
      </c>
      <c r="C5989" s="31" t="s">
        <v>62</v>
      </c>
      <c r="D5989" s="32">
        <v>7.6212871582284259E-5</v>
      </c>
      <c r="E5989" s="32">
        <v>0.11603649675528288</v>
      </c>
      <c r="F5989">
        <v>0</v>
      </c>
      <c r="G5989">
        <f>(D5989*Ergebnis!$C$2*Ergebnis!$C$6)</f>
        <v>0.49995643757978475</v>
      </c>
      <c r="H5989">
        <f>Ergebnis!$C$3/1000*Eigenverbrauch!E5989</f>
        <v>0.34810949026584864</v>
      </c>
      <c r="I5989">
        <f>Ergebnis!$C$4/1000*Eigenverbrauch!F5989</f>
        <v>0</v>
      </c>
      <c r="J5989">
        <f t="shared" si="279"/>
        <v>0.29589306672597132</v>
      </c>
      <c r="K5989">
        <f t="shared" si="280"/>
        <v>0.20406337085381343</v>
      </c>
      <c r="L5989">
        <f t="shared" si="281"/>
        <v>0</v>
      </c>
    </row>
    <row r="5990" spans="2:12" x14ac:dyDescent="0.35">
      <c r="B5990" s="30">
        <v>41158</v>
      </c>
      <c r="C5990" s="31" t="s">
        <v>63</v>
      </c>
      <c r="D5990" s="32">
        <v>1.2672345509429669E-4</v>
      </c>
      <c r="E5990" s="32">
        <v>0.11392920322783533</v>
      </c>
      <c r="F5990">
        <v>0</v>
      </c>
      <c r="G5990">
        <f>(D5990*Ergebnis!$C$2*Ergebnis!$C$6)</f>
        <v>0.83130586541858631</v>
      </c>
      <c r="H5990">
        <f>Ergebnis!$C$3/1000*Eigenverbrauch!E5990</f>
        <v>0.34178760968350597</v>
      </c>
      <c r="I5990">
        <f>Ergebnis!$C$4/1000*Eigenverbrauch!F5990</f>
        <v>0</v>
      </c>
      <c r="J5990">
        <f t="shared" si="279"/>
        <v>0.29051946823098007</v>
      </c>
      <c r="K5990">
        <f t="shared" si="280"/>
        <v>0.54078639718760624</v>
      </c>
      <c r="L5990">
        <f t="shared" si="281"/>
        <v>0</v>
      </c>
    </row>
    <row r="5991" spans="2:12" x14ac:dyDescent="0.35">
      <c r="B5991" s="30">
        <v>41158</v>
      </c>
      <c r="C5991" s="31" t="s">
        <v>64</v>
      </c>
      <c r="D5991" s="32">
        <v>3.1087278962130304E-4</v>
      </c>
      <c r="E5991" s="32">
        <v>0.11807007322616038</v>
      </c>
      <c r="F5991">
        <v>0</v>
      </c>
      <c r="G5991">
        <f>(D5991*Ergebnis!$C$2*Ergebnis!$C$6)</f>
        <v>2.0393254999157477</v>
      </c>
      <c r="H5991">
        <f>Ergebnis!$C$3/1000*Eigenverbrauch!E5991</f>
        <v>0.35421021967848115</v>
      </c>
      <c r="I5991">
        <f>Ergebnis!$C$4/1000*Eigenverbrauch!F5991</f>
        <v>0</v>
      </c>
      <c r="J5991">
        <f t="shared" si="279"/>
        <v>0.30107868672670896</v>
      </c>
      <c r="K5991">
        <f t="shared" si="280"/>
        <v>1.7382468131890387</v>
      </c>
      <c r="L5991">
        <f t="shared" si="281"/>
        <v>0</v>
      </c>
    </row>
    <row r="5992" spans="2:12" x14ac:dyDescent="0.35">
      <c r="B5992" s="30">
        <v>41158</v>
      </c>
      <c r="C5992" s="31" t="s">
        <v>65</v>
      </c>
      <c r="D5992" s="32">
        <v>3.7809314711659704E-4</v>
      </c>
      <c r="E5992" s="32">
        <v>0.12375659041111427</v>
      </c>
      <c r="F5992">
        <v>0</v>
      </c>
      <c r="G5992">
        <f>(D5992*Ergebnis!$C$2*Ergebnis!$C$6)</f>
        <v>2.4802910450848765</v>
      </c>
      <c r="H5992">
        <f>Ergebnis!$C$3/1000*Eigenverbrauch!E5992</f>
        <v>0.37126977123334282</v>
      </c>
      <c r="I5992">
        <f>Ergebnis!$C$4/1000*Eigenverbrauch!F5992</f>
        <v>0</v>
      </c>
      <c r="J5992">
        <f t="shared" si="279"/>
        <v>0.3155793055483414</v>
      </c>
      <c r="K5992">
        <f t="shared" si="280"/>
        <v>2.1647117395365352</v>
      </c>
      <c r="L5992">
        <f t="shared" si="281"/>
        <v>0</v>
      </c>
    </row>
    <row r="5993" spans="2:12" x14ac:dyDescent="0.35">
      <c r="B5993" s="30">
        <v>41158</v>
      </c>
      <c r="C5993" s="31" t="s">
        <v>66</v>
      </c>
      <c r="D5993" s="32">
        <v>2.6125619873782179E-4</v>
      </c>
      <c r="E5993" s="32">
        <v>0.12177561738195655</v>
      </c>
      <c r="F5993">
        <v>0</v>
      </c>
      <c r="G5993">
        <f>(D5993*Ergebnis!$C$2*Ergebnis!$C$6)</f>
        <v>1.7138406637201109</v>
      </c>
      <c r="H5993">
        <f>Ergebnis!$C$3/1000*Eigenverbrauch!E5993</f>
        <v>0.36532685214586968</v>
      </c>
      <c r="I5993">
        <f>Ergebnis!$C$4/1000*Eigenverbrauch!F5993</f>
        <v>0</v>
      </c>
      <c r="J5993">
        <f t="shared" si="279"/>
        <v>0.31052782432398923</v>
      </c>
      <c r="K5993">
        <f t="shared" si="280"/>
        <v>1.4033128393961216</v>
      </c>
      <c r="L5993">
        <f t="shared" si="281"/>
        <v>0</v>
      </c>
    </row>
    <row r="5994" spans="2:12" x14ac:dyDescent="0.35">
      <c r="B5994" s="30">
        <v>41158</v>
      </c>
      <c r="C5994" s="31" t="s">
        <v>67</v>
      </c>
      <c r="D5994" s="32">
        <v>2.8435539062501744E-4</v>
      </c>
      <c r="E5994" s="32">
        <v>0.11520360115594024</v>
      </c>
      <c r="F5994">
        <v>0</v>
      </c>
      <c r="G5994">
        <f>(D5994*Ergebnis!$C$2*Ergebnis!$C$6)</f>
        <v>1.8653713625001145</v>
      </c>
      <c r="H5994">
        <f>Ergebnis!$C$3/1000*Eigenverbrauch!E5994</f>
        <v>0.34561080346782069</v>
      </c>
      <c r="I5994">
        <f>Ergebnis!$C$4/1000*Eigenverbrauch!F5994</f>
        <v>0</v>
      </c>
      <c r="J5994">
        <f t="shared" si="279"/>
        <v>0.29376918294764759</v>
      </c>
      <c r="K5994">
        <f t="shared" si="280"/>
        <v>1.5716021795524668</v>
      </c>
      <c r="L5994">
        <f t="shared" si="281"/>
        <v>0</v>
      </c>
    </row>
    <row r="5995" spans="2:12" x14ac:dyDescent="0.35">
      <c r="B5995" s="30">
        <v>41158</v>
      </c>
      <c r="C5995" s="31" t="s">
        <v>68</v>
      </c>
      <c r="D5995" s="32">
        <v>3.7395185773443049E-4</v>
      </c>
      <c r="E5995" s="32">
        <v>0.11057956805588094</v>
      </c>
      <c r="F5995">
        <v>0</v>
      </c>
      <c r="G5995">
        <f>(D5995*Ergebnis!$C$2*Ergebnis!$C$6)</f>
        <v>2.4531241867378641</v>
      </c>
      <c r="H5995">
        <f>Ergebnis!$C$3/1000*Eigenverbrauch!E5995</f>
        <v>0.33173870416764284</v>
      </c>
      <c r="I5995">
        <f>Ergebnis!$C$4/1000*Eigenverbrauch!F5995</f>
        <v>0</v>
      </c>
      <c r="J5995">
        <f t="shared" si="279"/>
        <v>0.28197789854249639</v>
      </c>
      <c r="K5995">
        <f t="shared" si="280"/>
        <v>2.1711462881953678</v>
      </c>
      <c r="L5995">
        <f t="shared" si="281"/>
        <v>0</v>
      </c>
    </row>
    <row r="5996" spans="2:12" x14ac:dyDescent="0.35">
      <c r="B5996" s="30">
        <v>41158</v>
      </c>
      <c r="C5996" s="31" t="s">
        <v>69</v>
      </c>
      <c r="D5996" s="32">
        <v>2.9421560343969975E-4</v>
      </c>
      <c r="E5996" s="32">
        <v>0.10901168374016587</v>
      </c>
      <c r="F5996">
        <v>0</v>
      </c>
      <c r="G5996">
        <f>(D5996*Ergebnis!$C$2*Ergebnis!$C$6)</f>
        <v>1.9300543585644303</v>
      </c>
      <c r="H5996">
        <f>Ergebnis!$C$3/1000*Eigenverbrauch!E5996</f>
        <v>0.32703505122049759</v>
      </c>
      <c r="I5996">
        <f>Ergebnis!$C$4/1000*Eigenverbrauch!F5996</f>
        <v>0</v>
      </c>
      <c r="J5996">
        <f t="shared" si="279"/>
        <v>0.27797979353742291</v>
      </c>
      <c r="K5996">
        <f t="shared" si="280"/>
        <v>1.6520745650270074</v>
      </c>
      <c r="L5996">
        <f t="shared" si="281"/>
        <v>0</v>
      </c>
    </row>
    <row r="5997" spans="2:12" x14ac:dyDescent="0.35">
      <c r="B5997" s="30">
        <v>41158</v>
      </c>
      <c r="C5997" s="31" t="s">
        <v>70</v>
      </c>
      <c r="D5997" s="32">
        <v>1.7353974553840817E-4</v>
      </c>
      <c r="E5997" s="32">
        <v>0.11644647151839617</v>
      </c>
      <c r="F5997">
        <v>0</v>
      </c>
      <c r="G5997">
        <f>(D5997*Ergebnis!$C$2*Ergebnis!$C$6)</f>
        <v>1.1384207307319576</v>
      </c>
      <c r="H5997">
        <f>Ergebnis!$C$3/1000*Eigenverbrauch!E5997</f>
        <v>0.34933941455518852</v>
      </c>
      <c r="I5997">
        <f>Ergebnis!$C$4/1000*Eigenverbrauch!F5997</f>
        <v>0</v>
      </c>
      <c r="J5997">
        <f t="shared" si="279"/>
        <v>0.29693850237191022</v>
      </c>
      <c r="K5997">
        <f t="shared" si="280"/>
        <v>0.84148222836004738</v>
      </c>
      <c r="L5997">
        <f t="shared" si="281"/>
        <v>0</v>
      </c>
    </row>
    <row r="5998" spans="2:12" x14ac:dyDescent="0.35">
      <c r="B5998" s="30">
        <v>41158</v>
      </c>
      <c r="C5998" s="31" t="s">
        <v>71</v>
      </c>
      <c r="D5998" s="32">
        <v>6.2119340732498388E-5</v>
      </c>
      <c r="E5998" s="32">
        <v>0.13281735756405599</v>
      </c>
      <c r="F5998">
        <v>0</v>
      </c>
      <c r="G5998">
        <f>(D5998*Ergebnis!$C$2*Ergebnis!$C$6)</f>
        <v>0.40750287520518941</v>
      </c>
      <c r="H5998">
        <f>Ergebnis!$C$3/1000*Eigenverbrauch!E5998</f>
        <v>0.39845207269216798</v>
      </c>
      <c r="I5998">
        <f>Ergebnis!$C$4/1000*Eigenverbrauch!F5998</f>
        <v>0</v>
      </c>
      <c r="J5998">
        <f t="shared" si="279"/>
        <v>0.33868426178834277</v>
      </c>
      <c r="K5998">
        <f t="shared" si="280"/>
        <v>6.8818613416846641E-2</v>
      </c>
      <c r="L5998">
        <f t="shared" si="281"/>
        <v>0</v>
      </c>
    </row>
    <row r="5999" spans="2:12" x14ac:dyDescent="0.35">
      <c r="B5999" s="30">
        <v>41158</v>
      </c>
      <c r="C5999" s="31" t="s">
        <v>72</v>
      </c>
      <c r="D5999" s="32">
        <v>1.0057417070975929E-5</v>
      </c>
      <c r="E5999" s="32">
        <v>0.13870609611315737</v>
      </c>
      <c r="F5999">
        <v>0</v>
      </c>
      <c r="G5999">
        <f>(D5999*Ergebnis!$C$2*Ergebnis!$C$6)</f>
        <v>6.5976655985602095E-2</v>
      </c>
      <c r="H5999">
        <f>Ergebnis!$C$3/1000*Eigenverbrauch!E5999</f>
        <v>0.41611828833947212</v>
      </c>
      <c r="I5999">
        <f>Ergebnis!$C$4/1000*Eigenverbrauch!F5999</f>
        <v>0</v>
      </c>
      <c r="J5999">
        <f t="shared" si="279"/>
        <v>5.6080157587761782E-2</v>
      </c>
      <c r="K5999">
        <f t="shared" si="280"/>
        <v>9.8964983978403129E-3</v>
      </c>
      <c r="L5999">
        <f t="shared" si="281"/>
        <v>0</v>
      </c>
    </row>
    <row r="6000" spans="2:12" x14ac:dyDescent="0.35">
      <c r="B6000" s="30">
        <v>41158</v>
      </c>
      <c r="C6000" s="31" t="s">
        <v>73</v>
      </c>
      <c r="D6000" s="32">
        <v>0</v>
      </c>
      <c r="E6000" s="32">
        <v>0.14634644350551015</v>
      </c>
      <c r="F6000">
        <v>0</v>
      </c>
      <c r="G6000">
        <f>(D6000*Ergebnis!$C$2*Ergebnis!$C$6)</f>
        <v>0</v>
      </c>
      <c r="H6000">
        <f>Ergebnis!$C$3/1000*Eigenverbrauch!E6000</f>
        <v>0.43903933051653043</v>
      </c>
      <c r="I6000">
        <f>Ergebnis!$C$4/1000*Eigenverbrauch!F6000</f>
        <v>0</v>
      </c>
      <c r="J6000">
        <f t="shared" si="279"/>
        <v>0</v>
      </c>
      <c r="K6000">
        <f t="shared" si="280"/>
        <v>0</v>
      </c>
      <c r="L6000">
        <f t="shared" si="281"/>
        <v>0</v>
      </c>
    </row>
    <row r="6001" spans="2:12" x14ac:dyDescent="0.35">
      <c r="B6001" s="30">
        <v>41158</v>
      </c>
      <c r="C6001" s="31" t="s">
        <v>74</v>
      </c>
      <c r="D6001" s="32">
        <v>0</v>
      </c>
      <c r="E6001" s="32">
        <v>0.14327986092292191</v>
      </c>
      <c r="F6001">
        <v>0</v>
      </c>
      <c r="G6001">
        <f>(D6001*Ergebnis!$C$2*Ergebnis!$C$6)</f>
        <v>0</v>
      </c>
      <c r="H6001">
        <f>Ergebnis!$C$3/1000*Eigenverbrauch!E6001</f>
        <v>0.42983958276876577</v>
      </c>
      <c r="I6001">
        <f>Ergebnis!$C$4/1000*Eigenverbrauch!F6001</f>
        <v>0</v>
      </c>
      <c r="J6001">
        <f t="shared" si="279"/>
        <v>0</v>
      </c>
      <c r="K6001">
        <f t="shared" si="280"/>
        <v>0</v>
      </c>
      <c r="L6001">
        <f t="shared" si="281"/>
        <v>0</v>
      </c>
    </row>
    <row r="6002" spans="2:12" x14ac:dyDescent="0.35">
      <c r="B6002" s="30">
        <v>41158</v>
      </c>
      <c r="C6002" s="31" t="s">
        <v>75</v>
      </c>
      <c r="D6002" s="32">
        <v>0</v>
      </c>
      <c r="E6002" s="32">
        <v>0.12506211812177023</v>
      </c>
      <c r="F6002">
        <v>0</v>
      </c>
      <c r="G6002">
        <f>(D6002*Ergebnis!$C$2*Ergebnis!$C$6)</f>
        <v>0</v>
      </c>
      <c r="H6002">
        <f>Ergebnis!$C$3/1000*Eigenverbrauch!E6002</f>
        <v>0.37518635436531067</v>
      </c>
      <c r="I6002">
        <f>Ergebnis!$C$4/1000*Eigenverbrauch!F6002</f>
        <v>0</v>
      </c>
      <c r="J6002">
        <f t="shared" si="279"/>
        <v>0</v>
      </c>
      <c r="K6002">
        <f t="shared" si="280"/>
        <v>0</v>
      </c>
      <c r="L6002">
        <f t="shared" si="281"/>
        <v>0</v>
      </c>
    </row>
    <row r="6003" spans="2:12" x14ac:dyDescent="0.35">
      <c r="B6003" s="30">
        <v>41158</v>
      </c>
      <c r="C6003" s="31" t="s">
        <v>76</v>
      </c>
      <c r="D6003" s="32">
        <v>0</v>
      </c>
      <c r="E6003" s="32">
        <v>9.8434261738431186E-2</v>
      </c>
      <c r="F6003">
        <v>0</v>
      </c>
      <c r="G6003">
        <f>(D6003*Ergebnis!$C$2*Ergebnis!$C$6)</f>
        <v>0</v>
      </c>
      <c r="H6003">
        <f>Ergebnis!$C$3/1000*Eigenverbrauch!E6003</f>
        <v>0.29530278521529357</v>
      </c>
      <c r="I6003">
        <f>Ergebnis!$C$4/1000*Eigenverbrauch!F6003</f>
        <v>0</v>
      </c>
      <c r="J6003">
        <f t="shared" si="279"/>
        <v>0</v>
      </c>
      <c r="K6003">
        <f t="shared" si="280"/>
        <v>0</v>
      </c>
      <c r="L6003">
        <f t="shared" si="281"/>
        <v>0</v>
      </c>
    </row>
    <row r="6004" spans="2:12" x14ac:dyDescent="0.35">
      <c r="B6004" s="30">
        <v>41159</v>
      </c>
      <c r="C6004" s="31" t="s">
        <v>53</v>
      </c>
      <c r="D6004" s="32">
        <v>0</v>
      </c>
      <c r="E6004" s="32">
        <v>7.9927681825913893E-2</v>
      </c>
      <c r="F6004">
        <v>0</v>
      </c>
      <c r="G6004">
        <f>(D6004*Ergebnis!$C$2*Ergebnis!$C$6)</f>
        <v>0</v>
      </c>
      <c r="H6004">
        <f>Ergebnis!$C$3/1000*Eigenverbrauch!E6004</f>
        <v>0.23978304547774168</v>
      </c>
      <c r="I6004">
        <f>Ergebnis!$C$4/1000*Eigenverbrauch!F6004</f>
        <v>0</v>
      </c>
      <c r="J6004">
        <f t="shared" si="279"/>
        <v>0</v>
      </c>
      <c r="K6004">
        <f t="shared" si="280"/>
        <v>0</v>
      </c>
      <c r="L6004">
        <f t="shared" si="281"/>
        <v>0</v>
      </c>
    </row>
    <row r="6005" spans="2:12" x14ac:dyDescent="0.35">
      <c r="B6005" s="30">
        <v>41159</v>
      </c>
      <c r="C6005" s="31" t="s">
        <v>54</v>
      </c>
      <c r="D6005" s="32">
        <v>0</v>
      </c>
      <c r="E6005" s="32">
        <v>6.9220163308359409E-2</v>
      </c>
      <c r="F6005">
        <v>0</v>
      </c>
      <c r="G6005">
        <f>(D6005*Ergebnis!$C$2*Ergebnis!$C$6)</f>
        <v>0</v>
      </c>
      <c r="H6005">
        <f>Ergebnis!$C$3/1000*Eigenverbrauch!E6005</f>
        <v>0.20766048992507824</v>
      </c>
      <c r="I6005">
        <f>Ergebnis!$C$4/1000*Eigenverbrauch!F6005</f>
        <v>0</v>
      </c>
      <c r="J6005">
        <f t="shared" si="279"/>
        <v>0</v>
      </c>
      <c r="K6005">
        <f t="shared" si="280"/>
        <v>0</v>
      </c>
      <c r="L6005">
        <f t="shared" si="281"/>
        <v>0</v>
      </c>
    </row>
    <row r="6006" spans="2:12" x14ac:dyDescent="0.35">
      <c r="B6006" s="30">
        <v>41159</v>
      </c>
      <c r="C6006" s="31" t="s">
        <v>55</v>
      </c>
      <c r="D6006" s="32">
        <v>0</v>
      </c>
      <c r="E6006" s="32">
        <v>6.5537877174100201E-2</v>
      </c>
      <c r="F6006">
        <v>0</v>
      </c>
      <c r="G6006">
        <f>(D6006*Ergebnis!$C$2*Ergebnis!$C$6)</f>
        <v>0</v>
      </c>
      <c r="H6006">
        <f>Ergebnis!$C$3/1000*Eigenverbrauch!E6006</f>
        <v>0.1966136315223006</v>
      </c>
      <c r="I6006">
        <f>Ergebnis!$C$4/1000*Eigenverbrauch!F6006</f>
        <v>0</v>
      </c>
      <c r="J6006">
        <f t="shared" si="279"/>
        <v>0</v>
      </c>
      <c r="K6006">
        <f t="shared" si="280"/>
        <v>0</v>
      </c>
      <c r="L6006">
        <f t="shared" si="281"/>
        <v>0</v>
      </c>
    </row>
    <row r="6007" spans="2:12" x14ac:dyDescent="0.35">
      <c r="B6007" s="30">
        <v>41159</v>
      </c>
      <c r="C6007" s="31" t="s">
        <v>56</v>
      </c>
      <c r="D6007" s="32">
        <v>0</v>
      </c>
      <c r="E6007" s="32">
        <v>6.5494202510669716E-2</v>
      </c>
      <c r="F6007">
        <v>0</v>
      </c>
      <c r="G6007">
        <f>(D6007*Ergebnis!$C$2*Ergebnis!$C$6)</f>
        <v>0</v>
      </c>
      <c r="H6007">
        <f>Ergebnis!$C$3/1000*Eigenverbrauch!E6007</f>
        <v>0.19648260753200913</v>
      </c>
      <c r="I6007">
        <f>Ergebnis!$C$4/1000*Eigenverbrauch!F6007</f>
        <v>0</v>
      </c>
      <c r="J6007">
        <f t="shared" si="279"/>
        <v>0</v>
      </c>
      <c r="K6007">
        <f t="shared" si="280"/>
        <v>0</v>
      </c>
      <c r="L6007">
        <f t="shared" si="281"/>
        <v>0</v>
      </c>
    </row>
    <row r="6008" spans="2:12" x14ac:dyDescent="0.35">
      <c r="B6008" s="30">
        <v>41159</v>
      </c>
      <c r="C6008" s="31" t="s">
        <v>57</v>
      </c>
      <c r="D6008" s="32">
        <v>0</v>
      </c>
      <c r="E6008" s="32">
        <v>7.1075121591043566E-2</v>
      </c>
      <c r="F6008">
        <v>0</v>
      </c>
      <c r="G6008">
        <f>(D6008*Ergebnis!$C$2*Ergebnis!$C$6)</f>
        <v>0</v>
      </c>
      <c r="H6008">
        <f>Ergebnis!$C$3/1000*Eigenverbrauch!E6008</f>
        <v>0.2132253647731307</v>
      </c>
      <c r="I6008">
        <f>Ergebnis!$C$4/1000*Eigenverbrauch!F6008</f>
        <v>0</v>
      </c>
      <c r="J6008">
        <f t="shared" si="279"/>
        <v>0</v>
      </c>
      <c r="K6008">
        <f t="shared" si="280"/>
        <v>0</v>
      </c>
      <c r="L6008">
        <f t="shared" si="281"/>
        <v>0</v>
      </c>
    </row>
    <row r="6009" spans="2:12" x14ac:dyDescent="0.35">
      <c r="B6009" s="30">
        <v>41159</v>
      </c>
      <c r="C6009" s="31" t="s">
        <v>58</v>
      </c>
      <c r="D6009" s="32">
        <v>0</v>
      </c>
      <c r="E6009" s="32">
        <v>8.332939864235496E-2</v>
      </c>
      <c r="F6009">
        <v>0</v>
      </c>
      <c r="G6009">
        <f>(D6009*Ergebnis!$C$2*Ergebnis!$C$6)</f>
        <v>0</v>
      </c>
      <c r="H6009">
        <f>Ergebnis!$C$3/1000*Eigenverbrauch!E6009</f>
        <v>0.24998819592706489</v>
      </c>
      <c r="I6009">
        <f>Ergebnis!$C$4/1000*Eigenverbrauch!F6009</f>
        <v>0</v>
      </c>
      <c r="J6009">
        <f t="shared" si="279"/>
        <v>0</v>
      </c>
      <c r="K6009">
        <f t="shared" si="280"/>
        <v>0</v>
      </c>
      <c r="L6009">
        <f t="shared" si="281"/>
        <v>0</v>
      </c>
    </row>
    <row r="6010" spans="2:12" x14ac:dyDescent="0.35">
      <c r="B6010" s="30">
        <v>41159</v>
      </c>
      <c r="C6010" s="31" t="s">
        <v>59</v>
      </c>
      <c r="D6010" s="32">
        <v>0</v>
      </c>
      <c r="E6010" s="32">
        <v>0.10251668683899223</v>
      </c>
      <c r="F6010">
        <v>0</v>
      </c>
      <c r="G6010">
        <f>(D6010*Ergebnis!$C$2*Ergebnis!$C$6)</f>
        <v>0</v>
      </c>
      <c r="H6010">
        <f>Ergebnis!$C$3/1000*Eigenverbrauch!E6010</f>
        <v>0.3075500605169767</v>
      </c>
      <c r="I6010">
        <f>Ergebnis!$C$4/1000*Eigenverbrauch!F6010</f>
        <v>0</v>
      </c>
      <c r="J6010">
        <f t="shared" si="279"/>
        <v>0</v>
      </c>
      <c r="K6010">
        <f t="shared" si="280"/>
        <v>0</v>
      </c>
      <c r="L6010">
        <f t="shared" si="281"/>
        <v>0</v>
      </c>
    </row>
    <row r="6011" spans="2:12" x14ac:dyDescent="0.35">
      <c r="B6011" s="30">
        <v>41159</v>
      </c>
      <c r="C6011" s="31" t="s">
        <v>60</v>
      </c>
      <c r="D6011" s="32">
        <v>1.4014649147268418E-5</v>
      </c>
      <c r="E6011" s="32">
        <v>0.11426954118242071</v>
      </c>
      <c r="F6011">
        <v>0</v>
      </c>
      <c r="G6011">
        <f>(D6011*Ergebnis!$C$2*Ergebnis!$C$6)</f>
        <v>9.193609840608083E-2</v>
      </c>
      <c r="H6011">
        <f>Ergebnis!$C$3/1000*Eigenverbrauch!E6011</f>
        <v>0.3428086235472621</v>
      </c>
      <c r="I6011">
        <f>Ergebnis!$C$4/1000*Eigenverbrauch!F6011</f>
        <v>0</v>
      </c>
      <c r="J6011">
        <f t="shared" si="279"/>
        <v>7.8145683645168704E-2</v>
      </c>
      <c r="K6011">
        <f t="shared" si="280"/>
        <v>1.3790414760912126E-2</v>
      </c>
      <c r="L6011">
        <f t="shared" si="281"/>
        <v>0</v>
      </c>
    </row>
    <row r="6012" spans="2:12" x14ac:dyDescent="0.35">
      <c r="B6012" s="30">
        <v>41159</v>
      </c>
      <c r="C6012" s="31" t="s">
        <v>61</v>
      </c>
      <c r="D6012" s="32">
        <v>6.9008342752356405E-5</v>
      </c>
      <c r="E6012" s="32">
        <v>0.11904257329986075</v>
      </c>
      <c r="F6012">
        <v>0</v>
      </c>
      <c r="G6012">
        <f>(D6012*Ergebnis!$C$2*Ergebnis!$C$6)</f>
        <v>0.452694728455458</v>
      </c>
      <c r="H6012">
        <f>Ergebnis!$C$3/1000*Eigenverbrauch!E6012</f>
        <v>0.35712771989958225</v>
      </c>
      <c r="I6012">
        <f>Ergebnis!$C$4/1000*Eigenverbrauch!F6012</f>
        <v>0</v>
      </c>
      <c r="J6012">
        <f t="shared" si="279"/>
        <v>0.30355856191464492</v>
      </c>
      <c r="K6012">
        <f t="shared" si="280"/>
        <v>0.14913616654081308</v>
      </c>
      <c r="L6012">
        <f t="shared" si="281"/>
        <v>0</v>
      </c>
    </row>
    <row r="6013" spans="2:12" x14ac:dyDescent="0.35">
      <c r="B6013" s="30">
        <v>41159</v>
      </c>
      <c r="C6013" s="31" t="s">
        <v>62</v>
      </c>
      <c r="D6013" s="32">
        <v>2.4228514928237305E-4</v>
      </c>
      <c r="E6013" s="32">
        <v>0.11603649675528288</v>
      </c>
      <c r="F6013">
        <v>0</v>
      </c>
      <c r="G6013">
        <f>(D6013*Ergebnis!$C$2*Ergebnis!$C$6)</f>
        <v>1.5893905792923673</v>
      </c>
      <c r="H6013">
        <f>Ergebnis!$C$3/1000*Eigenverbrauch!E6013</f>
        <v>0.34810949026584864</v>
      </c>
      <c r="I6013">
        <f>Ergebnis!$C$4/1000*Eigenverbrauch!F6013</f>
        <v>0</v>
      </c>
      <c r="J6013">
        <f t="shared" si="279"/>
        <v>0.29589306672597132</v>
      </c>
      <c r="K6013">
        <f t="shared" si="280"/>
        <v>1.2934975125663959</v>
      </c>
      <c r="L6013">
        <f t="shared" si="281"/>
        <v>0</v>
      </c>
    </row>
    <row r="6014" spans="2:12" x14ac:dyDescent="0.35">
      <c r="B6014" s="30">
        <v>41159</v>
      </c>
      <c r="C6014" s="31" t="s">
        <v>63</v>
      </c>
      <c r="D6014" s="32">
        <v>3.5675564658562456E-4</v>
      </c>
      <c r="E6014" s="32">
        <v>0.11392920322783533</v>
      </c>
      <c r="F6014">
        <v>0</v>
      </c>
      <c r="G6014">
        <f>(D6014*Ergebnis!$C$2*Ergebnis!$C$6)</f>
        <v>2.340317041601697</v>
      </c>
      <c r="H6014">
        <f>Ergebnis!$C$3/1000*Eigenverbrauch!E6014</f>
        <v>0.34178760968350597</v>
      </c>
      <c r="I6014">
        <f>Ergebnis!$C$4/1000*Eigenverbrauch!F6014</f>
        <v>0</v>
      </c>
      <c r="J6014">
        <f t="shared" si="279"/>
        <v>0.29051946823098007</v>
      </c>
      <c r="K6014">
        <f t="shared" si="280"/>
        <v>2.049797573370717</v>
      </c>
      <c r="L6014">
        <f t="shared" si="281"/>
        <v>0</v>
      </c>
    </row>
    <row r="6015" spans="2:12" x14ac:dyDescent="0.35">
      <c r="B6015" s="30">
        <v>41159</v>
      </c>
      <c r="C6015" s="31" t="s">
        <v>64</v>
      </c>
      <c r="D6015" s="32">
        <v>4.601958524868515E-4</v>
      </c>
      <c r="E6015" s="32">
        <v>0.11807007322616038</v>
      </c>
      <c r="F6015">
        <v>0</v>
      </c>
      <c r="G6015">
        <f>(D6015*Ergebnis!$C$2*Ergebnis!$C$6)</f>
        <v>3.0188847923137461</v>
      </c>
      <c r="H6015">
        <f>Ergebnis!$C$3/1000*Eigenverbrauch!E6015</f>
        <v>0.35421021967848115</v>
      </c>
      <c r="I6015">
        <f>Ergebnis!$C$4/1000*Eigenverbrauch!F6015</f>
        <v>0</v>
      </c>
      <c r="J6015">
        <f t="shared" si="279"/>
        <v>0.30107868672670896</v>
      </c>
      <c r="K6015">
        <f t="shared" si="280"/>
        <v>2.7178061055870373</v>
      </c>
      <c r="L6015">
        <f t="shared" si="281"/>
        <v>0</v>
      </c>
    </row>
    <row r="6016" spans="2:12" x14ac:dyDescent="0.35">
      <c r="B6016" s="30">
        <v>41159</v>
      </c>
      <c r="C6016" s="31" t="s">
        <v>65</v>
      </c>
      <c r="D6016" s="32">
        <v>7.7369803219206983E-4</v>
      </c>
      <c r="E6016" s="32">
        <v>0.12375659041111427</v>
      </c>
      <c r="F6016">
        <v>0</v>
      </c>
      <c r="G6016">
        <f>(D6016*Ergebnis!$C$2*Ergebnis!$C$6)</f>
        <v>5.0754590911799777</v>
      </c>
      <c r="H6016">
        <f>Ergebnis!$C$3/1000*Eigenverbrauch!E6016</f>
        <v>0.37126977123334282</v>
      </c>
      <c r="I6016">
        <f>Ergebnis!$C$4/1000*Eigenverbrauch!F6016</f>
        <v>0</v>
      </c>
      <c r="J6016">
        <f t="shared" si="279"/>
        <v>0.3155793055483414</v>
      </c>
      <c r="K6016">
        <f t="shared" si="280"/>
        <v>4.7598797856316359</v>
      </c>
      <c r="L6016">
        <f t="shared" si="281"/>
        <v>0</v>
      </c>
    </row>
    <row r="6017" spans="2:12" x14ac:dyDescent="0.35">
      <c r="B6017" s="30">
        <v>41159</v>
      </c>
      <c r="C6017" s="31" t="s">
        <v>66</v>
      </c>
      <c r="D6017" s="32">
        <v>2.8481553388970263E-4</v>
      </c>
      <c r="E6017" s="32">
        <v>0.12177561738195655</v>
      </c>
      <c r="F6017">
        <v>0</v>
      </c>
      <c r="G6017">
        <f>(D6017*Ergebnis!$C$2*Ergebnis!$C$6)</f>
        <v>1.8683899023164492</v>
      </c>
      <c r="H6017">
        <f>Ergebnis!$C$3/1000*Eigenverbrauch!E6017</f>
        <v>0.36532685214586968</v>
      </c>
      <c r="I6017">
        <f>Ergebnis!$C$4/1000*Eigenverbrauch!F6017</f>
        <v>0</v>
      </c>
      <c r="J6017">
        <f t="shared" si="279"/>
        <v>0.31052782432398923</v>
      </c>
      <c r="K6017">
        <f t="shared" si="280"/>
        <v>1.5578620779924599</v>
      </c>
      <c r="L6017">
        <f t="shared" si="281"/>
        <v>0</v>
      </c>
    </row>
    <row r="6018" spans="2:12" x14ac:dyDescent="0.35">
      <c r="B6018" s="30">
        <v>41159</v>
      </c>
      <c r="C6018" s="31" t="s">
        <v>67</v>
      </c>
      <c r="D6018" s="32">
        <v>3.4316169985178262E-4</v>
      </c>
      <c r="E6018" s="32">
        <v>0.11520360115594024</v>
      </c>
      <c r="F6018">
        <v>0</v>
      </c>
      <c r="G6018">
        <f>(D6018*Ergebnis!$C$2*Ergebnis!$C$6)</f>
        <v>2.2511407510276942</v>
      </c>
      <c r="H6018">
        <f>Ergebnis!$C$3/1000*Eigenverbrauch!E6018</f>
        <v>0.34561080346782069</v>
      </c>
      <c r="I6018">
        <f>Ergebnis!$C$4/1000*Eigenverbrauch!F6018</f>
        <v>0</v>
      </c>
      <c r="J6018">
        <f t="shared" si="279"/>
        <v>0.29376918294764759</v>
      </c>
      <c r="K6018">
        <f t="shared" si="280"/>
        <v>1.9573715680800465</v>
      </c>
      <c r="L6018">
        <f t="shared" si="281"/>
        <v>0</v>
      </c>
    </row>
    <row r="6019" spans="2:12" x14ac:dyDescent="0.35">
      <c r="B6019" s="30">
        <v>41159</v>
      </c>
      <c r="C6019" s="31" t="s">
        <v>68</v>
      </c>
      <c r="D6019" s="32">
        <v>1.4064607558862807E-4</v>
      </c>
      <c r="E6019" s="32">
        <v>0.11057956805588094</v>
      </c>
      <c r="F6019">
        <v>0</v>
      </c>
      <c r="G6019">
        <f>(D6019*Ergebnis!$C$2*Ergebnis!$C$6)</f>
        <v>0.92263825586140014</v>
      </c>
      <c r="H6019">
        <f>Ergebnis!$C$3/1000*Eigenverbrauch!E6019</f>
        <v>0.33173870416764284</v>
      </c>
      <c r="I6019">
        <f>Ergebnis!$C$4/1000*Eigenverbrauch!F6019</f>
        <v>0</v>
      </c>
      <c r="J6019">
        <f t="shared" si="279"/>
        <v>0.28197789854249639</v>
      </c>
      <c r="K6019">
        <f t="shared" si="280"/>
        <v>0.64066035731890381</v>
      </c>
      <c r="L6019">
        <f t="shared" si="281"/>
        <v>0</v>
      </c>
    </row>
    <row r="6020" spans="2:12" x14ac:dyDescent="0.35">
      <c r="B6020" s="30">
        <v>41159</v>
      </c>
      <c r="C6020" s="31" t="s">
        <v>69</v>
      </c>
      <c r="D6020" s="32">
        <v>7.8382118401514365E-5</v>
      </c>
      <c r="E6020" s="32">
        <v>0.10901168374016587</v>
      </c>
      <c r="F6020">
        <v>0</v>
      </c>
      <c r="G6020">
        <f>(D6020*Ergebnis!$C$2*Ergebnis!$C$6)</f>
        <v>0.51418669671393424</v>
      </c>
      <c r="H6020">
        <f>Ergebnis!$C$3/1000*Eigenverbrauch!E6020</f>
        <v>0.32703505122049759</v>
      </c>
      <c r="I6020">
        <f>Ergebnis!$C$4/1000*Eigenverbrauch!F6020</f>
        <v>0</v>
      </c>
      <c r="J6020">
        <f t="shared" si="279"/>
        <v>0.27797979353742291</v>
      </c>
      <c r="K6020">
        <f t="shared" si="280"/>
        <v>0.23620690317651133</v>
      </c>
      <c r="L6020">
        <f t="shared" si="281"/>
        <v>0</v>
      </c>
    </row>
    <row r="6021" spans="2:12" x14ac:dyDescent="0.35">
      <c r="B6021" s="30">
        <v>41159</v>
      </c>
      <c r="C6021" s="31" t="s">
        <v>70</v>
      </c>
      <c r="D6021" s="32">
        <v>2.4413886929153332E-5</v>
      </c>
      <c r="E6021" s="32">
        <v>0.11644647151839617</v>
      </c>
      <c r="F6021">
        <v>0</v>
      </c>
      <c r="G6021">
        <f>(D6021*Ergebnis!$C$2*Ergebnis!$C$6)</f>
        <v>0.16015509825524585</v>
      </c>
      <c r="H6021">
        <f>Ergebnis!$C$3/1000*Eigenverbrauch!E6021</f>
        <v>0.34933941455518852</v>
      </c>
      <c r="I6021">
        <f>Ergebnis!$C$4/1000*Eigenverbrauch!F6021</f>
        <v>0</v>
      </c>
      <c r="J6021">
        <f t="shared" ref="J6021:J6084" si="282">MIN(G6021,H6021)*0.85</f>
        <v>0.13613183351695896</v>
      </c>
      <c r="K6021">
        <f t="shared" ref="K6021:K6084" si="283">G6021-J6021</f>
        <v>2.4023264738286892E-2</v>
      </c>
      <c r="L6021">
        <f t="shared" ref="L6021:L6084" si="284">MIN(I6021,K6021)*0.9</f>
        <v>0</v>
      </c>
    </row>
    <row r="6022" spans="2:12" x14ac:dyDescent="0.35">
      <c r="B6022" s="30">
        <v>41159</v>
      </c>
      <c r="C6022" s="31" t="s">
        <v>71</v>
      </c>
      <c r="D6022" s="32">
        <v>1.4895494825380036E-5</v>
      </c>
      <c r="E6022" s="32">
        <v>0.13281735756405599</v>
      </c>
      <c r="F6022">
        <v>0</v>
      </c>
      <c r="G6022">
        <f>(D6022*Ergebnis!$C$2*Ergebnis!$C$6)</f>
        <v>9.7714446054493032E-2</v>
      </c>
      <c r="H6022">
        <f>Ergebnis!$C$3/1000*Eigenverbrauch!E6022</f>
        <v>0.39845207269216798</v>
      </c>
      <c r="I6022">
        <f>Ergebnis!$C$4/1000*Eigenverbrauch!F6022</f>
        <v>0</v>
      </c>
      <c r="J6022">
        <f t="shared" si="282"/>
        <v>8.305727914631908E-2</v>
      </c>
      <c r="K6022">
        <f t="shared" si="283"/>
        <v>1.4657166908173952E-2</v>
      </c>
      <c r="L6022">
        <f t="shared" si="284"/>
        <v>0</v>
      </c>
    </row>
    <row r="6023" spans="2:12" x14ac:dyDescent="0.35">
      <c r="B6023" s="30">
        <v>41159</v>
      </c>
      <c r="C6023" s="31" t="s">
        <v>72</v>
      </c>
      <c r="D6023" s="32">
        <v>2.1166590175517965E-6</v>
      </c>
      <c r="E6023" s="32">
        <v>0.13870609611315737</v>
      </c>
      <c r="F6023">
        <v>0</v>
      </c>
      <c r="G6023">
        <f>(D6023*Ergebnis!$C$2*Ergebnis!$C$6)</f>
        <v>1.3885283155139785E-2</v>
      </c>
      <c r="H6023">
        <f>Ergebnis!$C$3/1000*Eigenverbrauch!E6023</f>
        <v>0.41611828833947212</v>
      </c>
      <c r="I6023">
        <f>Ergebnis!$C$4/1000*Eigenverbrauch!F6023</f>
        <v>0</v>
      </c>
      <c r="J6023">
        <f t="shared" si="282"/>
        <v>1.1802490681868817E-2</v>
      </c>
      <c r="K6023">
        <f t="shared" si="283"/>
        <v>2.0827924732709675E-3</v>
      </c>
      <c r="L6023">
        <f t="shared" si="284"/>
        <v>0</v>
      </c>
    </row>
    <row r="6024" spans="2:12" x14ac:dyDescent="0.35">
      <c r="B6024" s="30">
        <v>41159</v>
      </c>
      <c r="C6024" s="31" t="s">
        <v>73</v>
      </c>
      <c r="D6024" s="32">
        <v>0</v>
      </c>
      <c r="E6024" s="32">
        <v>0.14634644350551015</v>
      </c>
      <c r="F6024">
        <v>0</v>
      </c>
      <c r="G6024">
        <f>(D6024*Ergebnis!$C$2*Ergebnis!$C$6)</f>
        <v>0</v>
      </c>
      <c r="H6024">
        <f>Ergebnis!$C$3/1000*Eigenverbrauch!E6024</f>
        <v>0.43903933051653043</v>
      </c>
      <c r="I6024">
        <f>Ergebnis!$C$4/1000*Eigenverbrauch!F6024</f>
        <v>0</v>
      </c>
      <c r="J6024">
        <f t="shared" si="282"/>
        <v>0</v>
      </c>
      <c r="K6024">
        <f t="shared" si="283"/>
        <v>0</v>
      </c>
      <c r="L6024">
        <f t="shared" si="284"/>
        <v>0</v>
      </c>
    </row>
    <row r="6025" spans="2:12" x14ac:dyDescent="0.35">
      <c r="B6025" s="30">
        <v>41159</v>
      </c>
      <c r="C6025" s="31" t="s">
        <v>74</v>
      </c>
      <c r="D6025" s="32">
        <v>0</v>
      </c>
      <c r="E6025" s="32">
        <v>0.14327986092292191</v>
      </c>
      <c r="F6025">
        <v>0</v>
      </c>
      <c r="G6025">
        <f>(D6025*Ergebnis!$C$2*Ergebnis!$C$6)</f>
        <v>0</v>
      </c>
      <c r="H6025">
        <f>Ergebnis!$C$3/1000*Eigenverbrauch!E6025</f>
        <v>0.42983958276876577</v>
      </c>
      <c r="I6025">
        <f>Ergebnis!$C$4/1000*Eigenverbrauch!F6025</f>
        <v>0</v>
      </c>
      <c r="J6025">
        <f t="shared" si="282"/>
        <v>0</v>
      </c>
      <c r="K6025">
        <f t="shared" si="283"/>
        <v>0</v>
      </c>
      <c r="L6025">
        <f t="shared" si="284"/>
        <v>0</v>
      </c>
    </row>
    <row r="6026" spans="2:12" x14ac:dyDescent="0.35">
      <c r="B6026" s="30">
        <v>41159</v>
      </c>
      <c r="C6026" s="31" t="s">
        <v>75</v>
      </c>
      <c r="D6026" s="32">
        <v>0</v>
      </c>
      <c r="E6026" s="32">
        <v>0.12506211812177023</v>
      </c>
      <c r="F6026">
        <v>0</v>
      </c>
      <c r="G6026">
        <f>(D6026*Ergebnis!$C$2*Ergebnis!$C$6)</f>
        <v>0</v>
      </c>
      <c r="H6026">
        <f>Ergebnis!$C$3/1000*Eigenverbrauch!E6026</f>
        <v>0.37518635436531067</v>
      </c>
      <c r="I6026">
        <f>Ergebnis!$C$4/1000*Eigenverbrauch!F6026</f>
        <v>0</v>
      </c>
      <c r="J6026">
        <f t="shared" si="282"/>
        <v>0</v>
      </c>
      <c r="K6026">
        <f t="shared" si="283"/>
        <v>0</v>
      </c>
      <c r="L6026">
        <f t="shared" si="284"/>
        <v>0</v>
      </c>
    </row>
    <row r="6027" spans="2:12" x14ac:dyDescent="0.35">
      <c r="B6027" s="30">
        <v>41159</v>
      </c>
      <c r="C6027" s="31" t="s">
        <v>76</v>
      </c>
      <c r="D6027" s="32">
        <v>0</v>
      </c>
      <c r="E6027" s="32">
        <v>9.8434261738431186E-2</v>
      </c>
      <c r="F6027">
        <v>0</v>
      </c>
      <c r="G6027">
        <f>(D6027*Ergebnis!$C$2*Ergebnis!$C$6)</f>
        <v>0</v>
      </c>
      <c r="H6027">
        <f>Ergebnis!$C$3/1000*Eigenverbrauch!E6027</f>
        <v>0.29530278521529357</v>
      </c>
      <c r="I6027">
        <f>Ergebnis!$C$4/1000*Eigenverbrauch!F6027</f>
        <v>0</v>
      </c>
      <c r="J6027">
        <f t="shared" si="282"/>
        <v>0</v>
      </c>
      <c r="K6027">
        <f t="shared" si="283"/>
        <v>0</v>
      </c>
      <c r="L6027">
        <f t="shared" si="284"/>
        <v>0</v>
      </c>
    </row>
    <row r="6028" spans="2:12" x14ac:dyDescent="0.35">
      <c r="B6028" s="30">
        <v>41160</v>
      </c>
      <c r="C6028" s="31" t="s">
        <v>53</v>
      </c>
      <c r="D6028" s="32">
        <v>0</v>
      </c>
      <c r="E6028" s="32">
        <v>7.7564920069687487E-2</v>
      </c>
      <c r="F6028">
        <v>0</v>
      </c>
      <c r="G6028">
        <f>(D6028*Ergebnis!$C$2*Ergebnis!$C$6)</f>
        <v>0</v>
      </c>
      <c r="H6028">
        <f>Ergebnis!$C$3/1000*Eigenverbrauch!E6028</f>
        <v>0.23269476020906246</v>
      </c>
      <c r="I6028">
        <f>Ergebnis!$C$4/1000*Eigenverbrauch!F6028</f>
        <v>0</v>
      </c>
      <c r="J6028">
        <f t="shared" si="282"/>
        <v>0</v>
      </c>
      <c r="K6028">
        <f t="shared" si="283"/>
        <v>0</v>
      </c>
      <c r="L6028">
        <f t="shared" si="284"/>
        <v>0</v>
      </c>
    </row>
    <row r="6029" spans="2:12" x14ac:dyDescent="0.35">
      <c r="B6029" s="30">
        <v>41160</v>
      </c>
      <c r="C6029" s="31" t="s">
        <v>54</v>
      </c>
      <c r="D6029" s="32">
        <v>0</v>
      </c>
      <c r="E6029" s="32">
        <v>7.0652547562002788E-2</v>
      </c>
      <c r="F6029">
        <v>0</v>
      </c>
      <c r="G6029">
        <f>(D6029*Ergebnis!$C$2*Ergebnis!$C$6)</f>
        <v>0</v>
      </c>
      <c r="H6029">
        <f>Ergebnis!$C$3/1000*Eigenverbrauch!E6029</f>
        <v>0.21195764268600836</v>
      </c>
      <c r="I6029">
        <f>Ergebnis!$C$4/1000*Eigenverbrauch!F6029</f>
        <v>0</v>
      </c>
      <c r="J6029">
        <f t="shared" si="282"/>
        <v>0</v>
      </c>
      <c r="K6029">
        <f t="shared" si="283"/>
        <v>0</v>
      </c>
      <c r="L6029">
        <f t="shared" si="284"/>
        <v>0</v>
      </c>
    </row>
    <row r="6030" spans="2:12" x14ac:dyDescent="0.35">
      <c r="B6030" s="30">
        <v>41160</v>
      </c>
      <c r="C6030" s="31" t="s">
        <v>55</v>
      </c>
      <c r="D6030" s="32">
        <v>0</v>
      </c>
      <c r="E6030" s="32">
        <v>6.8412342905065524E-2</v>
      </c>
      <c r="F6030">
        <v>0</v>
      </c>
      <c r="G6030">
        <f>(D6030*Ergebnis!$C$2*Ergebnis!$C$6)</f>
        <v>0</v>
      </c>
      <c r="H6030">
        <f>Ergebnis!$C$3/1000*Eigenverbrauch!E6030</f>
        <v>0.20523702871519656</v>
      </c>
      <c r="I6030">
        <f>Ergebnis!$C$4/1000*Eigenverbrauch!F6030</f>
        <v>0</v>
      </c>
      <c r="J6030">
        <f t="shared" si="282"/>
        <v>0</v>
      </c>
      <c r="K6030">
        <f t="shared" si="283"/>
        <v>0</v>
      </c>
      <c r="L6030">
        <f t="shared" si="284"/>
        <v>0</v>
      </c>
    </row>
    <row r="6031" spans="2:12" x14ac:dyDescent="0.35">
      <c r="B6031" s="30">
        <v>41160</v>
      </c>
      <c r="C6031" s="31" t="s">
        <v>56</v>
      </c>
      <c r="D6031" s="32">
        <v>0</v>
      </c>
      <c r="E6031" s="32">
        <v>6.8349441089423632E-2</v>
      </c>
      <c r="F6031">
        <v>0</v>
      </c>
      <c r="G6031">
        <f>(D6031*Ergebnis!$C$2*Ergebnis!$C$6)</f>
        <v>0</v>
      </c>
      <c r="H6031">
        <f>Ergebnis!$C$3/1000*Eigenverbrauch!E6031</f>
        <v>0.20504832326827088</v>
      </c>
      <c r="I6031">
        <f>Ergebnis!$C$4/1000*Eigenverbrauch!F6031</f>
        <v>0</v>
      </c>
      <c r="J6031">
        <f t="shared" si="282"/>
        <v>0</v>
      </c>
      <c r="K6031">
        <f t="shared" si="283"/>
        <v>0</v>
      </c>
      <c r="L6031">
        <f t="shared" si="284"/>
        <v>0</v>
      </c>
    </row>
    <row r="6032" spans="2:12" x14ac:dyDescent="0.35">
      <c r="B6032" s="30">
        <v>41160</v>
      </c>
      <c r="C6032" s="31" t="s">
        <v>57</v>
      </c>
      <c r="D6032" s="32">
        <v>0</v>
      </c>
      <c r="E6032" s="32">
        <v>7.0883291415507518E-2</v>
      </c>
      <c r="F6032">
        <v>0</v>
      </c>
      <c r="G6032">
        <f>(D6032*Ergebnis!$C$2*Ergebnis!$C$6)</f>
        <v>0</v>
      </c>
      <c r="H6032">
        <f>Ergebnis!$C$3/1000*Eigenverbrauch!E6032</f>
        <v>0.21264987424652254</v>
      </c>
      <c r="I6032">
        <f>Ergebnis!$C$4/1000*Eigenverbrauch!F6032</f>
        <v>0</v>
      </c>
      <c r="J6032">
        <f t="shared" si="282"/>
        <v>0</v>
      </c>
      <c r="K6032">
        <f t="shared" si="283"/>
        <v>0</v>
      </c>
      <c r="L6032">
        <f t="shared" si="284"/>
        <v>0</v>
      </c>
    </row>
    <row r="6033" spans="2:12" x14ac:dyDescent="0.35">
      <c r="B6033" s="30">
        <v>41160</v>
      </c>
      <c r="C6033" s="31" t="s">
        <v>58</v>
      </c>
      <c r="D6033" s="32">
        <v>0</v>
      </c>
      <c r="E6033" s="32">
        <v>8.1205294495551472E-2</v>
      </c>
      <c r="F6033">
        <v>0</v>
      </c>
      <c r="G6033">
        <f>(D6033*Ergebnis!$C$2*Ergebnis!$C$6)</f>
        <v>0</v>
      </c>
      <c r="H6033">
        <f>Ergebnis!$C$3/1000*Eigenverbrauch!E6033</f>
        <v>0.24361588348665442</v>
      </c>
      <c r="I6033">
        <f>Ergebnis!$C$4/1000*Eigenverbrauch!F6033</f>
        <v>0</v>
      </c>
      <c r="J6033">
        <f t="shared" si="282"/>
        <v>0</v>
      </c>
      <c r="K6033">
        <f t="shared" si="283"/>
        <v>0</v>
      </c>
      <c r="L6033">
        <f t="shared" si="284"/>
        <v>0</v>
      </c>
    </row>
    <row r="6034" spans="2:12" x14ac:dyDescent="0.35">
      <c r="B6034" s="30">
        <v>41160</v>
      </c>
      <c r="C6034" s="31" t="s">
        <v>59</v>
      </c>
      <c r="D6034" s="32">
        <v>0</v>
      </c>
      <c r="E6034" s="32">
        <v>0.10125774464089202</v>
      </c>
      <c r="F6034">
        <v>0</v>
      </c>
      <c r="G6034">
        <f>(D6034*Ergebnis!$C$2*Ergebnis!$C$6)</f>
        <v>0</v>
      </c>
      <c r="H6034">
        <f>Ergebnis!$C$3/1000*Eigenverbrauch!E6034</f>
        <v>0.30377323392267608</v>
      </c>
      <c r="I6034">
        <f>Ergebnis!$C$4/1000*Eigenverbrauch!F6034</f>
        <v>0</v>
      </c>
      <c r="J6034">
        <f t="shared" si="282"/>
        <v>0</v>
      </c>
      <c r="K6034">
        <f t="shared" si="283"/>
        <v>0</v>
      </c>
      <c r="L6034">
        <f t="shared" si="284"/>
        <v>0</v>
      </c>
    </row>
    <row r="6035" spans="2:12" x14ac:dyDescent="0.35">
      <c r="B6035" s="30">
        <v>41160</v>
      </c>
      <c r="C6035" s="31" t="s">
        <v>60</v>
      </c>
      <c r="D6035" s="32">
        <v>1.302862786580019E-5</v>
      </c>
      <c r="E6035" s="32">
        <v>0.12850016427160893</v>
      </c>
      <c r="F6035">
        <v>0</v>
      </c>
      <c r="G6035">
        <f>(D6035*Ergebnis!$C$2*Ergebnis!$C$6)</f>
        <v>8.5467798799649247E-2</v>
      </c>
      <c r="H6035">
        <f>Ergebnis!$C$3/1000*Eigenverbrauch!E6035</f>
        <v>0.38550049281482679</v>
      </c>
      <c r="I6035">
        <f>Ergebnis!$C$4/1000*Eigenverbrauch!F6035</f>
        <v>0</v>
      </c>
      <c r="J6035">
        <f t="shared" si="282"/>
        <v>7.2647628979701853E-2</v>
      </c>
      <c r="K6035">
        <f t="shared" si="283"/>
        <v>1.2820169819947394E-2</v>
      </c>
      <c r="L6035">
        <f t="shared" si="284"/>
        <v>0</v>
      </c>
    </row>
    <row r="6036" spans="2:12" x14ac:dyDescent="0.35">
      <c r="B6036" s="30">
        <v>41160</v>
      </c>
      <c r="C6036" s="31" t="s">
        <v>61</v>
      </c>
      <c r="D6036" s="32">
        <v>9.3067262020181168E-5</v>
      </c>
      <c r="E6036" s="32">
        <v>0.15019825881052862</v>
      </c>
      <c r="F6036">
        <v>0</v>
      </c>
      <c r="G6036">
        <f>(D6036*Ergebnis!$C$2*Ergebnis!$C$6)</f>
        <v>0.61052123885238851</v>
      </c>
      <c r="H6036">
        <f>Ergebnis!$C$3/1000*Eigenverbrauch!E6036</f>
        <v>0.45059477643158585</v>
      </c>
      <c r="I6036">
        <f>Ergebnis!$C$4/1000*Eigenverbrauch!F6036</f>
        <v>0</v>
      </c>
      <c r="J6036">
        <f t="shared" si="282"/>
        <v>0.38300555996684799</v>
      </c>
      <c r="K6036">
        <f t="shared" si="283"/>
        <v>0.22751567888554053</v>
      </c>
      <c r="L6036">
        <f t="shared" si="284"/>
        <v>0</v>
      </c>
    </row>
    <row r="6037" spans="2:12" x14ac:dyDescent="0.35">
      <c r="B6037" s="30">
        <v>41160</v>
      </c>
      <c r="C6037" s="31" t="s">
        <v>62</v>
      </c>
      <c r="D6037" s="32">
        <v>8.3890690627316862E-5</v>
      </c>
      <c r="E6037" s="32">
        <v>0.16633985575145921</v>
      </c>
      <c r="F6037">
        <v>0</v>
      </c>
      <c r="G6037">
        <f>(D6037*Ergebnis!$C$2*Ergebnis!$C$6)</f>
        <v>0.55032293051519865</v>
      </c>
      <c r="H6037">
        <f>Ergebnis!$C$3/1000*Eigenverbrauch!E6037</f>
        <v>0.49901956725437763</v>
      </c>
      <c r="I6037">
        <f>Ergebnis!$C$4/1000*Eigenverbrauch!F6037</f>
        <v>0</v>
      </c>
      <c r="J6037">
        <f t="shared" si="282"/>
        <v>0.42416663216622097</v>
      </c>
      <c r="K6037">
        <f t="shared" si="283"/>
        <v>0.12615629834897768</v>
      </c>
      <c r="L6037">
        <f t="shared" si="284"/>
        <v>0</v>
      </c>
    </row>
    <row r="6038" spans="2:12" x14ac:dyDescent="0.35">
      <c r="B6038" s="30">
        <v>41160</v>
      </c>
      <c r="C6038" s="31" t="s">
        <v>63</v>
      </c>
      <c r="D6038" s="32">
        <v>9.2712294358852617E-5</v>
      </c>
      <c r="E6038" s="32">
        <v>0.17003139414484497</v>
      </c>
      <c r="F6038">
        <v>0</v>
      </c>
      <c r="G6038">
        <f>(D6038*Ergebnis!$C$2*Ergebnis!$C$6)</f>
        <v>0.60819265099407316</v>
      </c>
      <c r="H6038">
        <f>Ergebnis!$C$3/1000*Eigenverbrauch!E6038</f>
        <v>0.51009418243453486</v>
      </c>
      <c r="I6038">
        <f>Ergebnis!$C$4/1000*Eigenverbrauch!F6038</f>
        <v>0</v>
      </c>
      <c r="J6038">
        <f t="shared" si="282"/>
        <v>0.4335800550693546</v>
      </c>
      <c r="K6038">
        <f t="shared" si="283"/>
        <v>0.17461259592471856</v>
      </c>
      <c r="L6038">
        <f t="shared" si="284"/>
        <v>0</v>
      </c>
    </row>
    <row r="6039" spans="2:12" x14ac:dyDescent="0.35">
      <c r="B6039" s="30">
        <v>41160</v>
      </c>
      <c r="C6039" s="31" t="s">
        <v>64</v>
      </c>
      <c r="D6039" s="32">
        <v>4.5619917955930028E-4</v>
      </c>
      <c r="E6039" s="32">
        <v>0.16766427755048188</v>
      </c>
      <c r="F6039">
        <v>0</v>
      </c>
      <c r="G6039">
        <f>(D6039*Ergebnis!$C$2*Ergebnis!$C$6)</f>
        <v>2.99266661790901</v>
      </c>
      <c r="H6039">
        <f>Ergebnis!$C$3/1000*Eigenverbrauch!E6039</f>
        <v>0.50299283265144568</v>
      </c>
      <c r="I6039">
        <f>Ergebnis!$C$4/1000*Eigenverbrauch!F6039</f>
        <v>0</v>
      </c>
      <c r="J6039">
        <f t="shared" si="282"/>
        <v>0.4275439077537288</v>
      </c>
      <c r="K6039">
        <f t="shared" si="283"/>
        <v>2.5651227101552814</v>
      </c>
      <c r="L6039">
        <f t="shared" si="284"/>
        <v>0</v>
      </c>
    </row>
    <row r="6040" spans="2:12" x14ac:dyDescent="0.35">
      <c r="B6040" s="30">
        <v>41160</v>
      </c>
      <c r="C6040" s="31" t="s">
        <v>65</v>
      </c>
      <c r="D6040" s="32">
        <v>3.8017036528289008E-4</v>
      </c>
      <c r="E6040" s="32">
        <v>0.16149893910692956</v>
      </c>
      <c r="F6040">
        <v>0</v>
      </c>
      <c r="G6040">
        <f>(D6040*Ergebnis!$C$2*Ergebnis!$C$6)</f>
        <v>2.4939175962557587</v>
      </c>
      <c r="H6040">
        <f>Ergebnis!$C$3/1000*Eigenverbrauch!E6040</f>
        <v>0.48449681732078864</v>
      </c>
      <c r="I6040">
        <f>Ergebnis!$C$4/1000*Eigenverbrauch!F6040</f>
        <v>0</v>
      </c>
      <c r="J6040">
        <f t="shared" si="282"/>
        <v>0.41182229472267035</v>
      </c>
      <c r="K6040">
        <f t="shared" si="283"/>
        <v>2.0820953015330885</v>
      </c>
      <c r="L6040">
        <f t="shared" si="284"/>
        <v>0</v>
      </c>
    </row>
    <row r="6041" spans="2:12" x14ac:dyDescent="0.35">
      <c r="B6041" s="30">
        <v>41160</v>
      </c>
      <c r="C6041" s="31" t="s">
        <v>66</v>
      </c>
      <c r="D6041" s="32">
        <v>5.2352471265795092E-4</v>
      </c>
      <c r="E6041" s="32">
        <v>0.14963383554198595</v>
      </c>
      <c r="F6041">
        <v>0</v>
      </c>
      <c r="G6041">
        <f>(D6041*Ergebnis!$C$2*Ergebnis!$C$6)</f>
        <v>3.4343221150361583</v>
      </c>
      <c r="H6041">
        <f>Ergebnis!$C$3/1000*Eigenverbrauch!E6041</f>
        <v>0.44890150662595785</v>
      </c>
      <c r="I6041">
        <f>Ergebnis!$C$4/1000*Eigenverbrauch!F6041</f>
        <v>0</v>
      </c>
      <c r="J6041">
        <f t="shared" si="282"/>
        <v>0.38156628063206416</v>
      </c>
      <c r="K6041">
        <f t="shared" si="283"/>
        <v>3.0527558344040941</v>
      </c>
      <c r="L6041">
        <f t="shared" si="284"/>
        <v>0</v>
      </c>
    </row>
    <row r="6042" spans="2:12" x14ac:dyDescent="0.35">
      <c r="B6042" s="30">
        <v>41160</v>
      </c>
      <c r="C6042" s="31" t="s">
        <v>67</v>
      </c>
      <c r="D6042" s="32">
        <v>4.730535699971972E-4</v>
      </c>
      <c r="E6042" s="32">
        <v>0.13789085310488594</v>
      </c>
      <c r="F6042">
        <v>0</v>
      </c>
      <c r="G6042">
        <f>(D6042*Ergebnis!$C$2*Ergebnis!$C$6)</f>
        <v>3.1032314191816135</v>
      </c>
      <c r="H6042">
        <f>Ergebnis!$C$3/1000*Eigenverbrauch!E6042</f>
        <v>0.41367255931465785</v>
      </c>
      <c r="I6042">
        <f>Ergebnis!$C$4/1000*Eigenverbrauch!F6042</f>
        <v>0</v>
      </c>
      <c r="J6042">
        <f t="shared" si="282"/>
        <v>0.35162167541745915</v>
      </c>
      <c r="K6042">
        <f t="shared" si="283"/>
        <v>2.7516097437641545</v>
      </c>
      <c r="L6042">
        <f t="shared" si="284"/>
        <v>0</v>
      </c>
    </row>
    <row r="6043" spans="2:12" x14ac:dyDescent="0.35">
      <c r="B6043" s="30">
        <v>41160</v>
      </c>
      <c r="C6043" s="31" t="s">
        <v>68</v>
      </c>
      <c r="D6043" s="32">
        <v>4.1423411382001248E-4</v>
      </c>
      <c r="E6043" s="32">
        <v>0.12808346261394712</v>
      </c>
      <c r="F6043">
        <v>0</v>
      </c>
      <c r="G6043">
        <f>(D6043*Ergebnis!$C$2*Ergebnis!$C$6)</f>
        <v>2.7173757866592818</v>
      </c>
      <c r="H6043">
        <f>Ergebnis!$C$3/1000*Eigenverbrauch!E6043</f>
        <v>0.3842503878418414</v>
      </c>
      <c r="I6043">
        <f>Ergebnis!$C$4/1000*Eigenverbrauch!F6043</f>
        <v>0</v>
      </c>
      <c r="J6043">
        <f t="shared" si="282"/>
        <v>0.32661282966556521</v>
      </c>
      <c r="K6043">
        <f t="shared" si="283"/>
        <v>2.3907629569937168</v>
      </c>
      <c r="L6043">
        <f t="shared" si="284"/>
        <v>0</v>
      </c>
    </row>
    <row r="6044" spans="2:12" x14ac:dyDescent="0.35">
      <c r="B6044" s="30">
        <v>41160</v>
      </c>
      <c r="C6044" s="31" t="s">
        <v>69</v>
      </c>
      <c r="D6044" s="32">
        <v>4.2769659104965868E-4</v>
      </c>
      <c r="E6044" s="32">
        <v>0.126932124524646</v>
      </c>
      <c r="F6044">
        <v>0</v>
      </c>
      <c r="G6044">
        <f>(D6044*Ergebnis!$C$2*Ergebnis!$C$6)</f>
        <v>2.8056896372857612</v>
      </c>
      <c r="H6044">
        <f>Ergebnis!$C$3/1000*Eigenverbrauch!E6044</f>
        <v>0.38079637357393803</v>
      </c>
      <c r="I6044">
        <f>Ergebnis!$C$4/1000*Eigenverbrauch!F6044</f>
        <v>0</v>
      </c>
      <c r="J6044">
        <f t="shared" si="282"/>
        <v>0.32367691753784733</v>
      </c>
      <c r="K6044">
        <f t="shared" si="283"/>
        <v>2.4820127197479138</v>
      </c>
      <c r="L6044">
        <f t="shared" si="284"/>
        <v>0</v>
      </c>
    </row>
    <row r="6045" spans="2:12" x14ac:dyDescent="0.35">
      <c r="B6045" s="30">
        <v>41160</v>
      </c>
      <c r="C6045" s="31" t="s">
        <v>70</v>
      </c>
      <c r="D6045" s="32">
        <v>1.7790453307770754E-4</v>
      </c>
      <c r="E6045" s="32">
        <v>0.13342571243377238</v>
      </c>
      <c r="F6045">
        <v>0</v>
      </c>
      <c r="G6045">
        <f>(D6045*Ergebnis!$C$2*Ergebnis!$C$6)</f>
        <v>1.1670537369897616</v>
      </c>
      <c r="H6045">
        <f>Ergebnis!$C$3/1000*Eigenverbrauch!E6045</f>
        <v>0.40027713730131714</v>
      </c>
      <c r="I6045">
        <f>Ergebnis!$C$4/1000*Eigenverbrauch!F6045</f>
        <v>0</v>
      </c>
      <c r="J6045">
        <f t="shared" si="282"/>
        <v>0.34023556670611954</v>
      </c>
      <c r="K6045">
        <f t="shared" si="283"/>
        <v>0.82681817028364202</v>
      </c>
      <c r="L6045">
        <f t="shared" si="284"/>
        <v>0</v>
      </c>
    </row>
    <row r="6046" spans="2:12" x14ac:dyDescent="0.35">
      <c r="B6046" s="30">
        <v>41160</v>
      </c>
      <c r="C6046" s="31" t="s">
        <v>71</v>
      </c>
      <c r="D6046" s="32">
        <v>4.8932949461663274E-5</v>
      </c>
      <c r="E6046" s="32">
        <v>0.1443263979564032</v>
      </c>
      <c r="F6046">
        <v>0</v>
      </c>
      <c r="G6046">
        <f>(D6046*Ergebnis!$C$2*Ergebnis!$C$6)</f>
        <v>0.3210001484685111</v>
      </c>
      <c r="H6046">
        <f>Ergebnis!$C$3/1000*Eigenverbrauch!E6046</f>
        <v>0.43297919386920958</v>
      </c>
      <c r="I6046">
        <f>Ergebnis!$C$4/1000*Eigenverbrauch!F6046</f>
        <v>0</v>
      </c>
      <c r="J6046">
        <f t="shared" si="282"/>
        <v>0.27285012619823446</v>
      </c>
      <c r="K6046">
        <f t="shared" si="283"/>
        <v>4.8150022270276649E-2</v>
      </c>
      <c r="L6046">
        <f t="shared" si="284"/>
        <v>0</v>
      </c>
    </row>
    <row r="6047" spans="2:12" x14ac:dyDescent="0.35">
      <c r="B6047" s="30">
        <v>41160</v>
      </c>
      <c r="C6047" s="31" t="s">
        <v>72</v>
      </c>
      <c r="D6047" s="32">
        <v>8.1511092601373539E-6</v>
      </c>
      <c r="E6047" s="32">
        <v>0.14272460866360853</v>
      </c>
      <c r="F6047">
        <v>0</v>
      </c>
      <c r="G6047">
        <f>(D6047*Ergebnis!$C$2*Ergebnis!$C$6)</f>
        <v>5.347127674650104E-2</v>
      </c>
      <c r="H6047">
        <f>Ergebnis!$C$3/1000*Eigenverbrauch!E6047</f>
        <v>0.4281738259908256</v>
      </c>
      <c r="I6047">
        <f>Ergebnis!$C$4/1000*Eigenverbrauch!F6047</f>
        <v>0</v>
      </c>
      <c r="J6047">
        <f t="shared" si="282"/>
        <v>4.545058523452588E-2</v>
      </c>
      <c r="K6047">
        <f t="shared" si="283"/>
        <v>8.0206915119751601E-3</v>
      </c>
      <c r="L6047">
        <f t="shared" si="284"/>
        <v>0</v>
      </c>
    </row>
    <row r="6048" spans="2:12" x14ac:dyDescent="0.35">
      <c r="B6048" s="30">
        <v>41160</v>
      </c>
      <c r="C6048" s="31" t="s">
        <v>73</v>
      </c>
      <c r="D6048" s="32">
        <v>0</v>
      </c>
      <c r="E6048" s="32">
        <v>0.13364461471295067</v>
      </c>
      <c r="F6048">
        <v>0</v>
      </c>
      <c r="G6048">
        <f>(D6048*Ergebnis!$C$2*Ergebnis!$C$6)</f>
        <v>0</v>
      </c>
      <c r="H6048">
        <f>Ergebnis!$C$3/1000*Eigenverbrauch!E6048</f>
        <v>0.40093384413885202</v>
      </c>
      <c r="I6048">
        <f>Ergebnis!$C$4/1000*Eigenverbrauch!F6048</f>
        <v>0</v>
      </c>
      <c r="J6048">
        <f t="shared" si="282"/>
        <v>0</v>
      </c>
      <c r="K6048">
        <f t="shared" si="283"/>
        <v>0</v>
      </c>
      <c r="L6048">
        <f t="shared" si="284"/>
        <v>0</v>
      </c>
    </row>
    <row r="6049" spans="2:12" x14ac:dyDescent="0.35">
      <c r="B6049" s="30">
        <v>41160</v>
      </c>
      <c r="C6049" s="31" t="s">
        <v>74</v>
      </c>
      <c r="D6049" s="32">
        <v>0</v>
      </c>
      <c r="E6049" s="32">
        <v>0.12537716212470457</v>
      </c>
      <c r="F6049">
        <v>0</v>
      </c>
      <c r="G6049">
        <f>(D6049*Ergebnis!$C$2*Ergebnis!$C$6)</f>
        <v>0</v>
      </c>
      <c r="H6049">
        <f>Ergebnis!$C$3/1000*Eigenverbrauch!E6049</f>
        <v>0.3761314863741137</v>
      </c>
      <c r="I6049">
        <f>Ergebnis!$C$4/1000*Eigenverbrauch!F6049</f>
        <v>0</v>
      </c>
      <c r="J6049">
        <f t="shared" si="282"/>
        <v>0</v>
      </c>
      <c r="K6049">
        <f t="shared" si="283"/>
        <v>0</v>
      </c>
      <c r="L6049">
        <f t="shared" si="284"/>
        <v>0</v>
      </c>
    </row>
    <row r="6050" spans="2:12" x14ac:dyDescent="0.35">
      <c r="B6050" s="30">
        <v>41160</v>
      </c>
      <c r="C6050" s="31" t="s">
        <v>75</v>
      </c>
      <c r="D6050" s="32">
        <v>0</v>
      </c>
      <c r="E6050" s="32">
        <v>0.11774798266313997</v>
      </c>
      <c r="F6050">
        <v>0</v>
      </c>
      <c r="G6050">
        <f>(D6050*Ergebnis!$C$2*Ergebnis!$C$6)</f>
        <v>0</v>
      </c>
      <c r="H6050">
        <f>Ergebnis!$C$3/1000*Eigenverbrauch!E6050</f>
        <v>0.35324394798941994</v>
      </c>
      <c r="I6050">
        <f>Ergebnis!$C$4/1000*Eigenverbrauch!F6050</f>
        <v>0</v>
      </c>
      <c r="J6050">
        <f t="shared" si="282"/>
        <v>0</v>
      </c>
      <c r="K6050">
        <f t="shared" si="283"/>
        <v>0</v>
      </c>
      <c r="L6050">
        <f t="shared" si="284"/>
        <v>0</v>
      </c>
    </row>
    <row r="6051" spans="2:12" x14ac:dyDescent="0.35">
      <c r="B6051" s="30">
        <v>41160</v>
      </c>
      <c r="C6051" s="31" t="s">
        <v>76</v>
      </c>
      <c r="D6051" s="32">
        <v>0</v>
      </c>
      <c r="E6051" s="32">
        <v>0.10868939553862848</v>
      </c>
      <c r="F6051">
        <v>0</v>
      </c>
      <c r="G6051">
        <f>(D6051*Ergebnis!$C$2*Ergebnis!$C$6)</f>
        <v>0</v>
      </c>
      <c r="H6051">
        <f>Ergebnis!$C$3/1000*Eigenverbrauch!E6051</f>
        <v>0.32606818661588544</v>
      </c>
      <c r="I6051">
        <f>Ergebnis!$C$4/1000*Eigenverbrauch!F6051</f>
        <v>0</v>
      </c>
      <c r="J6051">
        <f t="shared" si="282"/>
        <v>0</v>
      </c>
      <c r="K6051">
        <f t="shared" si="283"/>
        <v>0</v>
      </c>
      <c r="L6051">
        <f t="shared" si="284"/>
        <v>0</v>
      </c>
    </row>
    <row r="6052" spans="2:12" x14ac:dyDescent="0.35">
      <c r="B6052" s="30">
        <v>41161</v>
      </c>
      <c r="C6052" s="31" t="s">
        <v>53</v>
      </c>
      <c r="D6052" s="32">
        <v>0</v>
      </c>
      <c r="E6052" s="32">
        <v>9.7092449349927751E-2</v>
      </c>
      <c r="F6052">
        <v>0</v>
      </c>
      <c r="G6052">
        <f>(D6052*Ergebnis!$C$2*Ergebnis!$C$6)</f>
        <v>0</v>
      </c>
      <c r="H6052">
        <f>Ergebnis!$C$3/1000*Eigenverbrauch!E6052</f>
        <v>0.29127734804978322</v>
      </c>
      <c r="I6052">
        <f>Ergebnis!$C$4/1000*Eigenverbrauch!F6052</f>
        <v>0</v>
      </c>
      <c r="J6052">
        <f t="shared" si="282"/>
        <v>0</v>
      </c>
      <c r="K6052">
        <f t="shared" si="283"/>
        <v>0</v>
      </c>
      <c r="L6052">
        <f t="shared" si="284"/>
        <v>0</v>
      </c>
    </row>
    <row r="6053" spans="2:12" x14ac:dyDescent="0.35">
      <c r="B6053" s="30">
        <v>41161</v>
      </c>
      <c r="C6053" s="31" t="s">
        <v>54</v>
      </c>
      <c r="D6053" s="32">
        <v>0</v>
      </c>
      <c r="E6053" s="32">
        <v>8.7272812063187169E-2</v>
      </c>
      <c r="F6053">
        <v>0</v>
      </c>
      <c r="G6053">
        <f>(D6053*Ergebnis!$C$2*Ergebnis!$C$6)</f>
        <v>0</v>
      </c>
      <c r="H6053">
        <f>Ergebnis!$C$3/1000*Eigenverbrauch!E6053</f>
        <v>0.26181843618956152</v>
      </c>
      <c r="I6053">
        <f>Ergebnis!$C$4/1000*Eigenverbrauch!F6053</f>
        <v>0</v>
      </c>
      <c r="J6053">
        <f t="shared" si="282"/>
        <v>0</v>
      </c>
      <c r="K6053">
        <f t="shared" si="283"/>
        <v>0</v>
      </c>
      <c r="L6053">
        <f t="shared" si="284"/>
        <v>0</v>
      </c>
    </row>
    <row r="6054" spans="2:12" x14ac:dyDescent="0.35">
      <c r="B6054" s="30">
        <v>41161</v>
      </c>
      <c r="C6054" s="31" t="s">
        <v>55</v>
      </c>
      <c r="D6054" s="32">
        <v>0</v>
      </c>
      <c r="E6054" s="32">
        <v>7.9739848459693841E-2</v>
      </c>
      <c r="F6054">
        <v>0</v>
      </c>
      <c r="G6054">
        <f>(D6054*Ergebnis!$C$2*Ergebnis!$C$6)</f>
        <v>0</v>
      </c>
      <c r="H6054">
        <f>Ergebnis!$C$3/1000*Eigenverbrauch!E6054</f>
        <v>0.23921954537908152</v>
      </c>
      <c r="I6054">
        <f>Ergebnis!$C$4/1000*Eigenverbrauch!F6054</f>
        <v>0</v>
      </c>
      <c r="J6054">
        <f t="shared" si="282"/>
        <v>0</v>
      </c>
      <c r="K6054">
        <f t="shared" si="283"/>
        <v>0</v>
      </c>
      <c r="L6054">
        <f t="shared" si="284"/>
        <v>0</v>
      </c>
    </row>
    <row r="6055" spans="2:12" x14ac:dyDescent="0.35">
      <c r="B6055" s="30">
        <v>41161</v>
      </c>
      <c r="C6055" s="31" t="s">
        <v>56</v>
      </c>
      <c r="D6055" s="32">
        <v>0</v>
      </c>
      <c r="E6055" s="32">
        <v>7.5079937393861124E-2</v>
      </c>
      <c r="F6055">
        <v>0</v>
      </c>
      <c r="G6055">
        <f>(D6055*Ergebnis!$C$2*Ergebnis!$C$6)</f>
        <v>0</v>
      </c>
      <c r="H6055">
        <f>Ergebnis!$C$3/1000*Eigenverbrauch!E6055</f>
        <v>0.22523981218158337</v>
      </c>
      <c r="I6055">
        <f>Ergebnis!$C$4/1000*Eigenverbrauch!F6055</f>
        <v>0</v>
      </c>
      <c r="J6055">
        <f t="shared" si="282"/>
        <v>0</v>
      </c>
      <c r="K6055">
        <f t="shared" si="283"/>
        <v>0</v>
      </c>
      <c r="L6055">
        <f t="shared" si="284"/>
        <v>0</v>
      </c>
    </row>
    <row r="6056" spans="2:12" x14ac:dyDescent="0.35">
      <c r="B6056" s="30">
        <v>41161</v>
      </c>
      <c r="C6056" s="31" t="s">
        <v>57</v>
      </c>
      <c r="D6056" s="32">
        <v>0</v>
      </c>
      <c r="E6056" s="32">
        <v>7.5508994240145733E-2</v>
      </c>
      <c r="F6056">
        <v>0</v>
      </c>
      <c r="G6056">
        <f>(D6056*Ergebnis!$C$2*Ergebnis!$C$6)</f>
        <v>0</v>
      </c>
      <c r="H6056">
        <f>Ergebnis!$C$3/1000*Eigenverbrauch!E6056</f>
        <v>0.2265269827204372</v>
      </c>
      <c r="I6056">
        <f>Ergebnis!$C$4/1000*Eigenverbrauch!F6056</f>
        <v>0</v>
      </c>
      <c r="J6056">
        <f t="shared" si="282"/>
        <v>0</v>
      </c>
      <c r="K6056">
        <f t="shared" si="283"/>
        <v>0</v>
      </c>
      <c r="L6056">
        <f t="shared" si="284"/>
        <v>0</v>
      </c>
    </row>
    <row r="6057" spans="2:12" x14ac:dyDescent="0.35">
      <c r="B6057" s="30">
        <v>41161</v>
      </c>
      <c r="C6057" s="31" t="s">
        <v>58</v>
      </c>
      <c r="D6057" s="32">
        <v>0</v>
      </c>
      <c r="E6057" s="32">
        <v>8.1259885327604559E-2</v>
      </c>
      <c r="F6057">
        <v>0</v>
      </c>
      <c r="G6057">
        <f>(D6057*Ergebnis!$C$2*Ergebnis!$C$6)</f>
        <v>0</v>
      </c>
      <c r="H6057">
        <f>Ergebnis!$C$3/1000*Eigenverbrauch!E6057</f>
        <v>0.24377965598281368</v>
      </c>
      <c r="I6057">
        <f>Ergebnis!$C$4/1000*Eigenverbrauch!F6057</f>
        <v>0</v>
      </c>
      <c r="J6057">
        <f t="shared" si="282"/>
        <v>0</v>
      </c>
      <c r="K6057">
        <f t="shared" si="283"/>
        <v>0</v>
      </c>
      <c r="L6057">
        <f t="shared" si="284"/>
        <v>0</v>
      </c>
    </row>
    <row r="6058" spans="2:12" x14ac:dyDescent="0.35">
      <c r="B6058" s="30">
        <v>41161</v>
      </c>
      <c r="C6058" s="31" t="s">
        <v>59</v>
      </c>
      <c r="D6058" s="32">
        <v>0</v>
      </c>
      <c r="E6058" s="32">
        <v>9.2279392033793414E-2</v>
      </c>
      <c r="F6058">
        <v>0</v>
      </c>
      <c r="G6058">
        <f>(D6058*Ergebnis!$C$2*Ergebnis!$C$6)</f>
        <v>0</v>
      </c>
      <c r="H6058">
        <f>Ergebnis!$C$3/1000*Eigenverbrauch!E6058</f>
        <v>0.27683817610138023</v>
      </c>
      <c r="I6058">
        <f>Ergebnis!$C$4/1000*Eigenverbrauch!F6058</f>
        <v>0</v>
      </c>
      <c r="J6058">
        <f t="shared" si="282"/>
        <v>0</v>
      </c>
      <c r="K6058">
        <f t="shared" si="283"/>
        <v>0</v>
      </c>
      <c r="L6058">
        <f t="shared" si="284"/>
        <v>0</v>
      </c>
    </row>
    <row r="6059" spans="2:12" x14ac:dyDescent="0.35">
      <c r="B6059" s="30">
        <v>41161</v>
      </c>
      <c r="C6059" s="31" t="s">
        <v>60</v>
      </c>
      <c r="D6059" s="32">
        <v>1.0635882889437289E-5</v>
      </c>
      <c r="E6059" s="32">
        <v>0.10556785164458865</v>
      </c>
      <c r="F6059">
        <v>0</v>
      </c>
      <c r="G6059">
        <f>(D6059*Ergebnis!$C$2*Ergebnis!$C$6)</f>
        <v>6.9771391754708617E-2</v>
      </c>
      <c r="H6059">
        <f>Ergebnis!$C$3/1000*Eigenverbrauch!E6059</f>
        <v>0.31670355493376595</v>
      </c>
      <c r="I6059">
        <f>Ergebnis!$C$4/1000*Eigenverbrauch!F6059</f>
        <v>0</v>
      </c>
      <c r="J6059">
        <f t="shared" si="282"/>
        <v>5.9305682991502323E-2</v>
      </c>
      <c r="K6059">
        <f t="shared" si="283"/>
        <v>1.0465708763206294E-2</v>
      </c>
      <c r="L6059">
        <f t="shared" si="284"/>
        <v>0</v>
      </c>
    </row>
    <row r="6060" spans="2:12" x14ac:dyDescent="0.35">
      <c r="B6060" s="30">
        <v>41161</v>
      </c>
      <c r="C6060" s="31" t="s">
        <v>61</v>
      </c>
      <c r="D6060" s="32">
        <v>1.148649058158388E-4</v>
      </c>
      <c r="E6060" s="32">
        <v>0.13100555937430827</v>
      </c>
      <c r="F6060">
        <v>0</v>
      </c>
      <c r="G6060">
        <f>(D6060*Ergebnis!$C$2*Ergebnis!$C$6)</f>
        <v>0.75351378215190257</v>
      </c>
      <c r="H6060">
        <f>Ergebnis!$C$3/1000*Eigenverbrauch!E6060</f>
        <v>0.39301667812292485</v>
      </c>
      <c r="I6060">
        <f>Ergebnis!$C$4/1000*Eigenverbrauch!F6060</f>
        <v>0</v>
      </c>
      <c r="J6060">
        <f t="shared" si="282"/>
        <v>0.3340641764044861</v>
      </c>
      <c r="K6060">
        <f t="shared" si="283"/>
        <v>0.41944960574741647</v>
      </c>
      <c r="L6060">
        <f t="shared" si="284"/>
        <v>0</v>
      </c>
    </row>
    <row r="6061" spans="2:12" x14ac:dyDescent="0.35">
      <c r="B6061" s="30">
        <v>41161</v>
      </c>
      <c r="C6061" s="31" t="s">
        <v>62</v>
      </c>
      <c r="D6061" s="32">
        <v>3.6301359498534292E-4</v>
      </c>
      <c r="E6061" s="32">
        <v>0.15356056707555055</v>
      </c>
      <c r="F6061">
        <v>0</v>
      </c>
      <c r="G6061">
        <f>(D6061*Ergebnis!$C$2*Ergebnis!$C$6)</f>
        <v>2.3813691831038497</v>
      </c>
      <c r="H6061">
        <f>Ergebnis!$C$3/1000*Eigenverbrauch!E6061</f>
        <v>0.46068170122665164</v>
      </c>
      <c r="I6061">
        <f>Ergebnis!$C$4/1000*Eigenverbrauch!F6061</f>
        <v>0</v>
      </c>
      <c r="J6061">
        <f t="shared" si="282"/>
        <v>0.39157944604265388</v>
      </c>
      <c r="K6061">
        <f t="shared" si="283"/>
        <v>1.9897897370611959</v>
      </c>
      <c r="L6061">
        <f t="shared" si="284"/>
        <v>0</v>
      </c>
    </row>
    <row r="6062" spans="2:12" x14ac:dyDescent="0.35">
      <c r="B6062" s="30">
        <v>41161</v>
      </c>
      <c r="C6062" s="31" t="s">
        <v>63</v>
      </c>
      <c r="D6062" s="32">
        <v>5.8922002390457407E-4</v>
      </c>
      <c r="E6062" s="32">
        <v>0.16291517374186384</v>
      </c>
      <c r="F6062">
        <v>0</v>
      </c>
      <c r="G6062">
        <f>(D6062*Ergebnis!$C$2*Ergebnis!$C$6)</f>
        <v>3.8652833568140057</v>
      </c>
      <c r="H6062">
        <f>Ergebnis!$C$3/1000*Eigenverbrauch!E6062</f>
        <v>0.48874552122559156</v>
      </c>
      <c r="I6062">
        <f>Ergebnis!$C$4/1000*Eigenverbrauch!F6062</f>
        <v>0</v>
      </c>
      <c r="J6062">
        <f t="shared" si="282"/>
        <v>0.41543369304175282</v>
      </c>
      <c r="K6062">
        <f t="shared" si="283"/>
        <v>3.4498496637722527</v>
      </c>
      <c r="L6062">
        <f t="shared" si="284"/>
        <v>0</v>
      </c>
    </row>
    <row r="6063" spans="2:12" x14ac:dyDescent="0.35">
      <c r="B6063" s="30">
        <v>41161</v>
      </c>
      <c r="C6063" s="31" t="s">
        <v>64</v>
      </c>
      <c r="D6063" s="32">
        <v>7.6414019923703774E-4</v>
      </c>
      <c r="E6063" s="32">
        <v>0.16997288384792136</v>
      </c>
      <c r="F6063">
        <v>0</v>
      </c>
      <c r="G6063">
        <f>(D6063*Ergebnis!$C$2*Ergebnis!$C$6)</f>
        <v>5.0127597069949674</v>
      </c>
      <c r="H6063">
        <f>Ergebnis!$C$3/1000*Eigenverbrauch!E6063</f>
        <v>0.50991865154376415</v>
      </c>
      <c r="I6063">
        <f>Ergebnis!$C$4/1000*Eigenverbrauch!F6063</f>
        <v>0</v>
      </c>
      <c r="J6063">
        <f t="shared" si="282"/>
        <v>0.43343085381219953</v>
      </c>
      <c r="K6063">
        <f t="shared" si="283"/>
        <v>4.5793288531827683</v>
      </c>
      <c r="L6063">
        <f t="shared" si="284"/>
        <v>0</v>
      </c>
    </row>
    <row r="6064" spans="2:12" x14ac:dyDescent="0.35">
      <c r="B6064" s="30">
        <v>41161</v>
      </c>
      <c r="C6064" s="31" t="s">
        <v>65</v>
      </c>
      <c r="D6064" s="32">
        <v>6.3340692426477028E-4</v>
      </c>
      <c r="E6064" s="32">
        <v>0.16503726677228589</v>
      </c>
      <c r="F6064">
        <v>0</v>
      </c>
      <c r="G6064">
        <f>(D6064*Ergebnis!$C$2*Ergebnis!$C$6)</f>
        <v>4.1551494231768933</v>
      </c>
      <c r="H6064">
        <f>Ergebnis!$C$3/1000*Eigenverbrauch!E6064</f>
        <v>0.49511180031685764</v>
      </c>
      <c r="I6064">
        <f>Ergebnis!$C$4/1000*Eigenverbrauch!F6064</f>
        <v>0</v>
      </c>
      <c r="J6064">
        <f t="shared" si="282"/>
        <v>0.42084503026932901</v>
      </c>
      <c r="K6064">
        <f t="shared" si="283"/>
        <v>3.7343043929075641</v>
      </c>
      <c r="L6064">
        <f t="shared" si="284"/>
        <v>0</v>
      </c>
    </row>
    <row r="6065" spans="2:12" x14ac:dyDescent="0.35">
      <c r="B6065" s="30">
        <v>41161</v>
      </c>
      <c r="C6065" s="31" t="s">
        <v>66</v>
      </c>
      <c r="D6065" s="32">
        <v>6.6995544643119265E-4</v>
      </c>
      <c r="E6065" s="32">
        <v>0.15109305961684916</v>
      </c>
      <c r="F6065">
        <v>0</v>
      </c>
      <c r="G6065">
        <f>(D6065*Ergebnis!$C$2*Ergebnis!$C$6)</f>
        <v>4.394907728588624</v>
      </c>
      <c r="H6065">
        <f>Ergebnis!$C$3/1000*Eigenverbrauch!E6065</f>
        <v>0.45327917885054747</v>
      </c>
      <c r="I6065">
        <f>Ergebnis!$C$4/1000*Eigenverbrauch!F6065</f>
        <v>0</v>
      </c>
      <c r="J6065">
        <f t="shared" si="282"/>
        <v>0.38528730202296535</v>
      </c>
      <c r="K6065">
        <f t="shared" si="283"/>
        <v>4.0096204265656583</v>
      </c>
      <c r="L6065">
        <f t="shared" si="284"/>
        <v>0</v>
      </c>
    </row>
    <row r="6066" spans="2:12" x14ac:dyDescent="0.35">
      <c r="B6066" s="30">
        <v>41161</v>
      </c>
      <c r="C6066" s="31" t="s">
        <v>67</v>
      </c>
      <c r="D6066" s="32">
        <v>5.5117274939032004E-4</v>
      </c>
      <c r="E6066" s="32">
        <v>0.13841927007539973</v>
      </c>
      <c r="F6066">
        <v>0</v>
      </c>
      <c r="G6066">
        <f>(D6066*Ergebnis!$C$2*Ergebnis!$C$6)</f>
        <v>3.6156932360004994</v>
      </c>
      <c r="H6066">
        <f>Ergebnis!$C$3/1000*Eigenverbrauch!E6066</f>
        <v>0.41525781022619918</v>
      </c>
      <c r="I6066">
        <f>Ergebnis!$C$4/1000*Eigenverbrauch!F6066</f>
        <v>0</v>
      </c>
      <c r="J6066">
        <f t="shared" si="282"/>
        <v>0.35296913869226931</v>
      </c>
      <c r="K6066">
        <f t="shared" si="283"/>
        <v>3.2627240973082303</v>
      </c>
      <c r="L6066">
        <f t="shared" si="284"/>
        <v>0</v>
      </c>
    </row>
    <row r="6067" spans="2:12" x14ac:dyDescent="0.35">
      <c r="B6067" s="30">
        <v>41161</v>
      </c>
      <c r="C6067" s="31" t="s">
        <v>68</v>
      </c>
      <c r="D6067" s="32">
        <v>5.1408520225669507E-4</v>
      </c>
      <c r="E6067" s="32">
        <v>0.12907708868717968</v>
      </c>
      <c r="F6067">
        <v>0</v>
      </c>
      <c r="G6067">
        <f>(D6067*Ergebnis!$C$2*Ergebnis!$C$6)</f>
        <v>3.3723989268039198</v>
      </c>
      <c r="H6067">
        <f>Ergebnis!$C$3/1000*Eigenverbrauch!E6067</f>
        <v>0.38723126606153901</v>
      </c>
      <c r="I6067">
        <f>Ergebnis!$C$4/1000*Eigenverbrauch!F6067</f>
        <v>0</v>
      </c>
      <c r="J6067">
        <f t="shared" si="282"/>
        <v>0.32914657615230813</v>
      </c>
      <c r="K6067">
        <f t="shared" si="283"/>
        <v>3.0432523506516116</v>
      </c>
      <c r="L6067">
        <f t="shared" si="284"/>
        <v>0</v>
      </c>
    </row>
    <row r="6068" spans="2:12" x14ac:dyDescent="0.35">
      <c r="B6068" s="30">
        <v>41161</v>
      </c>
      <c r="C6068" s="31" t="s">
        <v>69</v>
      </c>
      <c r="D6068" s="32">
        <v>3.6311877058869951E-4</v>
      </c>
      <c r="E6068" s="32">
        <v>0.13055834013506398</v>
      </c>
      <c r="F6068">
        <v>0</v>
      </c>
      <c r="G6068">
        <f>(D6068*Ergebnis!$C$2*Ergebnis!$C$6)</f>
        <v>2.3820591350618687</v>
      </c>
      <c r="H6068">
        <f>Ergebnis!$C$3/1000*Eigenverbrauch!E6068</f>
        <v>0.39167502040519198</v>
      </c>
      <c r="I6068">
        <f>Ergebnis!$C$4/1000*Eigenverbrauch!F6068</f>
        <v>0</v>
      </c>
      <c r="J6068">
        <f t="shared" si="282"/>
        <v>0.33292376734441315</v>
      </c>
      <c r="K6068">
        <f t="shared" si="283"/>
        <v>2.0491353677174557</v>
      </c>
      <c r="L6068">
        <f t="shared" si="284"/>
        <v>0</v>
      </c>
    </row>
    <row r="6069" spans="2:12" x14ac:dyDescent="0.35">
      <c r="B6069" s="30">
        <v>41161</v>
      </c>
      <c r="C6069" s="31" t="s">
        <v>70</v>
      </c>
      <c r="D6069" s="32">
        <v>2.0518445519832851E-4</v>
      </c>
      <c r="E6069" s="32">
        <v>0.13591821734678641</v>
      </c>
      <c r="F6069">
        <v>0</v>
      </c>
      <c r="G6069">
        <f>(D6069*Ergebnis!$C$2*Ergebnis!$C$6)</f>
        <v>1.346010026101035</v>
      </c>
      <c r="H6069">
        <f>Ergebnis!$C$3/1000*Eigenverbrauch!E6069</f>
        <v>0.40775465204035921</v>
      </c>
      <c r="I6069">
        <f>Ergebnis!$C$4/1000*Eigenverbrauch!F6069</f>
        <v>0</v>
      </c>
      <c r="J6069">
        <f t="shared" si="282"/>
        <v>0.34659145423430532</v>
      </c>
      <c r="K6069">
        <f t="shared" si="283"/>
        <v>0.99941857186672967</v>
      </c>
      <c r="L6069">
        <f t="shared" si="284"/>
        <v>0</v>
      </c>
    </row>
    <row r="6070" spans="2:12" x14ac:dyDescent="0.35">
      <c r="B6070" s="30">
        <v>41161</v>
      </c>
      <c r="C6070" s="31" t="s">
        <v>71</v>
      </c>
      <c r="D6070" s="32">
        <v>3.921735310159633E-5</v>
      </c>
      <c r="E6070" s="32">
        <v>0.14416028337851433</v>
      </c>
      <c r="F6070">
        <v>0</v>
      </c>
      <c r="G6070">
        <f>(D6070*Ergebnis!$C$2*Ergebnis!$C$6)</f>
        <v>0.25726583634647193</v>
      </c>
      <c r="H6070">
        <f>Ergebnis!$C$3/1000*Eigenverbrauch!E6070</f>
        <v>0.43248085013554299</v>
      </c>
      <c r="I6070">
        <f>Ergebnis!$C$4/1000*Eigenverbrauch!F6070</f>
        <v>0</v>
      </c>
      <c r="J6070">
        <f t="shared" si="282"/>
        <v>0.21867596089450114</v>
      </c>
      <c r="K6070">
        <f t="shared" si="283"/>
        <v>3.858987545197079E-2</v>
      </c>
      <c r="L6070">
        <f t="shared" si="284"/>
        <v>0</v>
      </c>
    </row>
    <row r="6071" spans="2:12" x14ac:dyDescent="0.35">
      <c r="B6071" s="30">
        <v>41161</v>
      </c>
      <c r="C6071" s="31" t="s">
        <v>72</v>
      </c>
      <c r="D6071" s="32">
        <v>6.9152959206971743E-6</v>
      </c>
      <c r="E6071" s="32">
        <v>0.15149044386106639</v>
      </c>
      <c r="F6071">
        <v>0</v>
      </c>
      <c r="G6071">
        <f>(D6071*Ergebnis!$C$2*Ergebnis!$C$6)</f>
        <v>4.5364341239773461E-2</v>
      </c>
      <c r="H6071">
        <f>Ergebnis!$C$3/1000*Eigenverbrauch!E6071</f>
        <v>0.45447133158319919</v>
      </c>
      <c r="I6071">
        <f>Ergebnis!$C$4/1000*Eigenverbrauch!F6071</f>
        <v>0</v>
      </c>
      <c r="J6071">
        <f t="shared" si="282"/>
        <v>3.8559690053807438E-2</v>
      </c>
      <c r="K6071">
        <f t="shared" si="283"/>
        <v>6.8046511859660222E-3</v>
      </c>
      <c r="L6071">
        <f t="shared" si="284"/>
        <v>0</v>
      </c>
    </row>
    <row r="6072" spans="2:12" x14ac:dyDescent="0.35">
      <c r="B6072" s="30">
        <v>41161</v>
      </c>
      <c r="C6072" s="31" t="s">
        <v>73</v>
      </c>
      <c r="D6072" s="32">
        <v>0</v>
      </c>
      <c r="E6072" s="32">
        <v>0.15672141495655403</v>
      </c>
      <c r="F6072">
        <v>0</v>
      </c>
      <c r="G6072">
        <f>(D6072*Ergebnis!$C$2*Ergebnis!$C$6)</f>
        <v>0</v>
      </c>
      <c r="H6072">
        <f>Ergebnis!$C$3/1000*Eigenverbrauch!E6072</f>
        <v>0.47016424486966213</v>
      </c>
      <c r="I6072">
        <f>Ergebnis!$C$4/1000*Eigenverbrauch!F6072</f>
        <v>0</v>
      </c>
      <c r="J6072">
        <f t="shared" si="282"/>
        <v>0</v>
      </c>
      <c r="K6072">
        <f t="shared" si="283"/>
        <v>0</v>
      </c>
      <c r="L6072">
        <f t="shared" si="284"/>
        <v>0</v>
      </c>
    </row>
    <row r="6073" spans="2:12" x14ac:dyDescent="0.35">
      <c r="B6073" s="30">
        <v>41161</v>
      </c>
      <c r="C6073" s="31" t="s">
        <v>74</v>
      </c>
      <c r="D6073" s="32">
        <v>0</v>
      </c>
      <c r="E6073" s="32">
        <v>0.14367130176385812</v>
      </c>
      <c r="F6073">
        <v>0</v>
      </c>
      <c r="G6073">
        <f>(D6073*Ergebnis!$C$2*Ergebnis!$C$6)</f>
        <v>0</v>
      </c>
      <c r="H6073">
        <f>Ergebnis!$C$3/1000*Eigenverbrauch!E6073</f>
        <v>0.43101390529157435</v>
      </c>
      <c r="I6073">
        <f>Ergebnis!$C$4/1000*Eigenverbrauch!F6073</f>
        <v>0</v>
      </c>
      <c r="J6073">
        <f t="shared" si="282"/>
        <v>0</v>
      </c>
      <c r="K6073">
        <f t="shared" si="283"/>
        <v>0</v>
      </c>
      <c r="L6073">
        <f t="shared" si="284"/>
        <v>0</v>
      </c>
    </row>
    <row r="6074" spans="2:12" x14ac:dyDescent="0.35">
      <c r="B6074" s="30">
        <v>41161</v>
      </c>
      <c r="C6074" s="31" t="s">
        <v>75</v>
      </c>
      <c r="D6074" s="32">
        <v>0</v>
      </c>
      <c r="E6074" s="32">
        <v>0.12176451253663798</v>
      </c>
      <c r="F6074">
        <v>0</v>
      </c>
      <c r="G6074">
        <f>(D6074*Ergebnis!$C$2*Ergebnis!$C$6)</f>
        <v>0</v>
      </c>
      <c r="H6074">
        <f>Ergebnis!$C$3/1000*Eigenverbrauch!E6074</f>
        <v>0.3652935376099139</v>
      </c>
      <c r="I6074">
        <f>Ergebnis!$C$4/1000*Eigenverbrauch!F6074</f>
        <v>0</v>
      </c>
      <c r="J6074">
        <f t="shared" si="282"/>
        <v>0</v>
      </c>
      <c r="K6074">
        <f t="shared" si="283"/>
        <v>0</v>
      </c>
      <c r="L6074">
        <f t="shared" si="284"/>
        <v>0</v>
      </c>
    </row>
    <row r="6075" spans="2:12" x14ac:dyDescent="0.35">
      <c r="B6075" s="30">
        <v>41161</v>
      </c>
      <c r="C6075" s="31" t="s">
        <v>76</v>
      </c>
      <c r="D6075" s="32">
        <v>0</v>
      </c>
      <c r="E6075" s="32">
        <v>9.8597192383851409E-2</v>
      </c>
      <c r="F6075">
        <v>0</v>
      </c>
      <c r="G6075">
        <f>(D6075*Ergebnis!$C$2*Ergebnis!$C$6)</f>
        <v>0</v>
      </c>
      <c r="H6075">
        <f>Ergebnis!$C$3/1000*Eigenverbrauch!E6075</f>
        <v>0.29579157715155424</v>
      </c>
      <c r="I6075">
        <f>Ergebnis!$C$4/1000*Eigenverbrauch!F6075</f>
        <v>0</v>
      </c>
      <c r="J6075">
        <f t="shared" si="282"/>
        <v>0</v>
      </c>
      <c r="K6075">
        <f t="shared" si="283"/>
        <v>0</v>
      </c>
      <c r="L6075">
        <f t="shared" si="284"/>
        <v>0</v>
      </c>
    </row>
    <row r="6076" spans="2:12" x14ac:dyDescent="0.35">
      <c r="B6076" s="30">
        <v>41162</v>
      </c>
      <c r="C6076" s="31" t="s">
        <v>53</v>
      </c>
      <c r="D6076" s="32">
        <v>0</v>
      </c>
      <c r="E6076" s="32">
        <v>7.9927681825913893E-2</v>
      </c>
      <c r="F6076">
        <v>0</v>
      </c>
      <c r="G6076">
        <f>(D6076*Ergebnis!$C$2*Ergebnis!$C$6)</f>
        <v>0</v>
      </c>
      <c r="H6076">
        <f>Ergebnis!$C$3/1000*Eigenverbrauch!E6076</f>
        <v>0.23978304547774168</v>
      </c>
      <c r="I6076">
        <f>Ergebnis!$C$4/1000*Eigenverbrauch!F6076</f>
        <v>0</v>
      </c>
      <c r="J6076">
        <f t="shared" si="282"/>
        <v>0</v>
      </c>
      <c r="K6076">
        <f t="shared" si="283"/>
        <v>0</v>
      </c>
      <c r="L6076">
        <f t="shared" si="284"/>
        <v>0</v>
      </c>
    </row>
    <row r="6077" spans="2:12" x14ac:dyDescent="0.35">
      <c r="B6077" s="30">
        <v>41162</v>
      </c>
      <c r="C6077" s="31" t="s">
        <v>54</v>
      </c>
      <c r="D6077" s="32">
        <v>0</v>
      </c>
      <c r="E6077" s="32">
        <v>6.9220163308359409E-2</v>
      </c>
      <c r="F6077">
        <v>0</v>
      </c>
      <c r="G6077">
        <f>(D6077*Ergebnis!$C$2*Ergebnis!$C$6)</f>
        <v>0</v>
      </c>
      <c r="H6077">
        <f>Ergebnis!$C$3/1000*Eigenverbrauch!E6077</f>
        <v>0.20766048992507824</v>
      </c>
      <c r="I6077">
        <f>Ergebnis!$C$4/1000*Eigenverbrauch!F6077</f>
        <v>0</v>
      </c>
      <c r="J6077">
        <f t="shared" si="282"/>
        <v>0</v>
      </c>
      <c r="K6077">
        <f t="shared" si="283"/>
        <v>0</v>
      </c>
      <c r="L6077">
        <f t="shared" si="284"/>
        <v>0</v>
      </c>
    </row>
    <row r="6078" spans="2:12" x14ac:dyDescent="0.35">
      <c r="B6078" s="30">
        <v>41162</v>
      </c>
      <c r="C6078" s="31" t="s">
        <v>55</v>
      </c>
      <c r="D6078" s="32">
        <v>0</v>
      </c>
      <c r="E6078" s="32">
        <v>6.5537877174100201E-2</v>
      </c>
      <c r="F6078">
        <v>0</v>
      </c>
      <c r="G6078">
        <f>(D6078*Ergebnis!$C$2*Ergebnis!$C$6)</f>
        <v>0</v>
      </c>
      <c r="H6078">
        <f>Ergebnis!$C$3/1000*Eigenverbrauch!E6078</f>
        <v>0.1966136315223006</v>
      </c>
      <c r="I6078">
        <f>Ergebnis!$C$4/1000*Eigenverbrauch!F6078</f>
        <v>0</v>
      </c>
      <c r="J6078">
        <f t="shared" si="282"/>
        <v>0</v>
      </c>
      <c r="K6078">
        <f t="shared" si="283"/>
        <v>0</v>
      </c>
      <c r="L6078">
        <f t="shared" si="284"/>
        <v>0</v>
      </c>
    </row>
    <row r="6079" spans="2:12" x14ac:dyDescent="0.35">
      <c r="B6079" s="30">
        <v>41162</v>
      </c>
      <c r="C6079" s="31" t="s">
        <v>56</v>
      </c>
      <c r="D6079" s="32">
        <v>0</v>
      </c>
      <c r="E6079" s="32">
        <v>6.5494202510669716E-2</v>
      </c>
      <c r="F6079">
        <v>0</v>
      </c>
      <c r="G6079">
        <f>(D6079*Ergebnis!$C$2*Ergebnis!$C$6)</f>
        <v>0</v>
      </c>
      <c r="H6079">
        <f>Ergebnis!$C$3/1000*Eigenverbrauch!E6079</f>
        <v>0.19648260753200913</v>
      </c>
      <c r="I6079">
        <f>Ergebnis!$C$4/1000*Eigenverbrauch!F6079</f>
        <v>0</v>
      </c>
      <c r="J6079">
        <f t="shared" si="282"/>
        <v>0</v>
      </c>
      <c r="K6079">
        <f t="shared" si="283"/>
        <v>0</v>
      </c>
      <c r="L6079">
        <f t="shared" si="284"/>
        <v>0</v>
      </c>
    </row>
    <row r="6080" spans="2:12" x14ac:dyDescent="0.35">
      <c r="B6080" s="30">
        <v>41162</v>
      </c>
      <c r="C6080" s="31" t="s">
        <v>57</v>
      </c>
      <c r="D6080" s="32">
        <v>0</v>
      </c>
      <c r="E6080" s="32">
        <v>7.1075121591043566E-2</v>
      </c>
      <c r="F6080">
        <v>0</v>
      </c>
      <c r="G6080">
        <f>(D6080*Ergebnis!$C$2*Ergebnis!$C$6)</f>
        <v>0</v>
      </c>
      <c r="H6080">
        <f>Ergebnis!$C$3/1000*Eigenverbrauch!E6080</f>
        <v>0.2132253647731307</v>
      </c>
      <c r="I6080">
        <f>Ergebnis!$C$4/1000*Eigenverbrauch!F6080</f>
        <v>0</v>
      </c>
      <c r="J6080">
        <f t="shared" si="282"/>
        <v>0</v>
      </c>
      <c r="K6080">
        <f t="shared" si="283"/>
        <v>0</v>
      </c>
      <c r="L6080">
        <f t="shared" si="284"/>
        <v>0</v>
      </c>
    </row>
    <row r="6081" spans="2:12" x14ac:dyDescent="0.35">
      <c r="B6081" s="30">
        <v>41162</v>
      </c>
      <c r="C6081" s="31" t="s">
        <v>58</v>
      </c>
      <c r="D6081" s="32">
        <v>0</v>
      </c>
      <c r="E6081" s="32">
        <v>8.332939864235496E-2</v>
      </c>
      <c r="F6081">
        <v>0</v>
      </c>
      <c r="G6081">
        <f>(D6081*Ergebnis!$C$2*Ergebnis!$C$6)</f>
        <v>0</v>
      </c>
      <c r="H6081">
        <f>Ergebnis!$C$3/1000*Eigenverbrauch!E6081</f>
        <v>0.24998819592706489</v>
      </c>
      <c r="I6081">
        <f>Ergebnis!$C$4/1000*Eigenverbrauch!F6081</f>
        <v>0</v>
      </c>
      <c r="J6081">
        <f t="shared" si="282"/>
        <v>0</v>
      </c>
      <c r="K6081">
        <f t="shared" si="283"/>
        <v>0</v>
      </c>
      <c r="L6081">
        <f t="shared" si="284"/>
        <v>0</v>
      </c>
    </row>
    <row r="6082" spans="2:12" x14ac:dyDescent="0.35">
      <c r="B6082" s="30">
        <v>41162</v>
      </c>
      <c r="C6082" s="31" t="s">
        <v>59</v>
      </c>
      <c r="D6082" s="32">
        <v>0</v>
      </c>
      <c r="E6082" s="32">
        <v>0.10251668683899223</v>
      </c>
      <c r="F6082">
        <v>0</v>
      </c>
      <c r="G6082">
        <f>(D6082*Ergebnis!$C$2*Ergebnis!$C$6)</f>
        <v>0</v>
      </c>
      <c r="H6082">
        <f>Ergebnis!$C$3/1000*Eigenverbrauch!E6082</f>
        <v>0.3075500605169767</v>
      </c>
      <c r="I6082">
        <f>Ergebnis!$C$4/1000*Eigenverbrauch!F6082</f>
        <v>0</v>
      </c>
      <c r="J6082">
        <f t="shared" si="282"/>
        <v>0</v>
      </c>
      <c r="K6082">
        <f t="shared" si="283"/>
        <v>0</v>
      </c>
      <c r="L6082">
        <f t="shared" si="284"/>
        <v>0</v>
      </c>
    </row>
    <row r="6083" spans="2:12" x14ac:dyDescent="0.35">
      <c r="B6083" s="30">
        <v>41162</v>
      </c>
      <c r="C6083" s="31" t="s">
        <v>60</v>
      </c>
      <c r="D6083" s="32">
        <v>7.6646720946130277E-6</v>
      </c>
      <c r="E6083" s="32">
        <v>0.11426954118242071</v>
      </c>
      <c r="F6083">
        <v>0</v>
      </c>
      <c r="G6083">
        <f>(D6083*Ergebnis!$C$2*Ergebnis!$C$6)</f>
        <v>5.0280248940661458E-2</v>
      </c>
      <c r="H6083">
        <f>Ergebnis!$C$3/1000*Eigenverbrauch!E6083</f>
        <v>0.3428086235472621</v>
      </c>
      <c r="I6083">
        <f>Ergebnis!$C$4/1000*Eigenverbrauch!F6083</f>
        <v>0</v>
      </c>
      <c r="J6083">
        <f t="shared" si="282"/>
        <v>4.2738211599562238E-2</v>
      </c>
      <c r="K6083">
        <f t="shared" si="283"/>
        <v>7.5420373410992197E-3</v>
      </c>
      <c r="L6083">
        <f t="shared" si="284"/>
        <v>0</v>
      </c>
    </row>
    <row r="6084" spans="2:12" x14ac:dyDescent="0.35">
      <c r="B6084" s="30">
        <v>41162</v>
      </c>
      <c r="C6084" s="31" t="s">
        <v>61</v>
      </c>
      <c r="D6084" s="32">
        <v>4.9577150032222516E-5</v>
      </c>
      <c r="E6084" s="32">
        <v>0.11904257329986075</v>
      </c>
      <c r="F6084">
        <v>0</v>
      </c>
      <c r="G6084">
        <f>(D6084*Ergebnis!$C$2*Ergebnis!$C$6)</f>
        <v>0.32522610421137971</v>
      </c>
      <c r="H6084">
        <f>Ergebnis!$C$3/1000*Eigenverbrauch!E6084</f>
        <v>0.35712771989958225</v>
      </c>
      <c r="I6084">
        <f>Ergebnis!$C$4/1000*Eigenverbrauch!F6084</f>
        <v>0</v>
      </c>
      <c r="J6084">
        <f t="shared" si="282"/>
        <v>0.27644218857967273</v>
      </c>
      <c r="K6084">
        <f t="shared" si="283"/>
        <v>4.8783915631706976E-2</v>
      </c>
      <c r="L6084">
        <f t="shared" si="284"/>
        <v>0</v>
      </c>
    </row>
    <row r="6085" spans="2:12" x14ac:dyDescent="0.35">
      <c r="B6085" s="30">
        <v>41162</v>
      </c>
      <c r="C6085" s="31" t="s">
        <v>62</v>
      </c>
      <c r="D6085" s="32">
        <v>1.0457084363731051E-4</v>
      </c>
      <c r="E6085" s="32">
        <v>0.11603649675528288</v>
      </c>
      <c r="F6085">
        <v>0</v>
      </c>
      <c r="G6085">
        <f>(D6085*Ergebnis!$C$2*Ergebnis!$C$6)</f>
        <v>0.6859847342607569</v>
      </c>
      <c r="H6085">
        <f>Ergebnis!$C$3/1000*Eigenverbrauch!E6085</f>
        <v>0.34810949026584864</v>
      </c>
      <c r="I6085">
        <f>Ergebnis!$C$4/1000*Eigenverbrauch!F6085</f>
        <v>0</v>
      </c>
      <c r="J6085">
        <f t="shared" ref="J6085:J6148" si="285">MIN(G6085,H6085)*0.85</f>
        <v>0.29589306672597132</v>
      </c>
      <c r="K6085">
        <f t="shared" ref="K6085:K6148" si="286">G6085-J6085</f>
        <v>0.39009166753478558</v>
      </c>
      <c r="L6085">
        <f t="shared" ref="L6085:L6148" si="287">MIN(I6085,K6085)*0.9</f>
        <v>0</v>
      </c>
    </row>
    <row r="6086" spans="2:12" x14ac:dyDescent="0.35">
      <c r="B6086" s="30">
        <v>41162</v>
      </c>
      <c r="C6086" s="31" t="s">
        <v>63</v>
      </c>
      <c r="D6086" s="32">
        <v>1.8647634475127132E-4</v>
      </c>
      <c r="E6086" s="32">
        <v>0.11392920322783533</v>
      </c>
      <c r="F6086">
        <v>0</v>
      </c>
      <c r="G6086">
        <f>(D6086*Ergebnis!$C$2*Ergebnis!$C$6)</f>
        <v>1.2232848215683398</v>
      </c>
      <c r="H6086">
        <f>Ergebnis!$C$3/1000*Eigenverbrauch!E6086</f>
        <v>0.34178760968350597</v>
      </c>
      <c r="I6086">
        <f>Ergebnis!$C$4/1000*Eigenverbrauch!F6086</f>
        <v>0</v>
      </c>
      <c r="J6086">
        <f t="shared" si="285"/>
        <v>0.29051946823098007</v>
      </c>
      <c r="K6086">
        <f t="shared" si="286"/>
        <v>0.93276535333735977</v>
      </c>
      <c r="L6086">
        <f t="shared" si="287"/>
        <v>0</v>
      </c>
    </row>
    <row r="6087" spans="2:12" x14ac:dyDescent="0.35">
      <c r="B6087" s="30">
        <v>41162</v>
      </c>
      <c r="C6087" s="31" t="s">
        <v>64</v>
      </c>
      <c r="D6087" s="32">
        <v>3.7750153434771612E-4</v>
      </c>
      <c r="E6087" s="32">
        <v>0.11807007322616038</v>
      </c>
      <c r="F6087">
        <v>0</v>
      </c>
      <c r="G6087">
        <f>(D6087*Ergebnis!$C$2*Ergebnis!$C$6)</f>
        <v>2.4764100653210179</v>
      </c>
      <c r="H6087">
        <f>Ergebnis!$C$3/1000*Eigenverbrauch!E6087</f>
        <v>0.35421021967848115</v>
      </c>
      <c r="I6087">
        <f>Ergebnis!$C$4/1000*Eigenverbrauch!F6087</f>
        <v>0</v>
      </c>
      <c r="J6087">
        <f t="shared" si="285"/>
        <v>0.30107868672670896</v>
      </c>
      <c r="K6087">
        <f t="shared" si="286"/>
        <v>2.1753313785943091</v>
      </c>
      <c r="L6087">
        <f t="shared" si="287"/>
        <v>0</v>
      </c>
    </row>
    <row r="6088" spans="2:12" x14ac:dyDescent="0.35">
      <c r="B6088" s="30">
        <v>41162</v>
      </c>
      <c r="C6088" s="31" t="s">
        <v>65</v>
      </c>
      <c r="D6088" s="32">
        <v>6.2775373558435243E-4</v>
      </c>
      <c r="E6088" s="32">
        <v>0.12375659041111427</v>
      </c>
      <c r="F6088">
        <v>0</v>
      </c>
      <c r="G6088">
        <f>(D6088*Ergebnis!$C$2*Ergebnis!$C$6)</f>
        <v>4.1180645054333516</v>
      </c>
      <c r="H6088">
        <f>Ergebnis!$C$3/1000*Eigenverbrauch!E6088</f>
        <v>0.37126977123334282</v>
      </c>
      <c r="I6088">
        <f>Ergebnis!$C$4/1000*Eigenverbrauch!F6088</f>
        <v>0</v>
      </c>
      <c r="J6088">
        <f t="shared" si="285"/>
        <v>0.3155793055483414</v>
      </c>
      <c r="K6088">
        <f t="shared" si="286"/>
        <v>3.8024851998850102</v>
      </c>
      <c r="L6088">
        <f t="shared" si="287"/>
        <v>0</v>
      </c>
    </row>
    <row r="6089" spans="2:12" x14ac:dyDescent="0.35">
      <c r="B6089" s="30">
        <v>41162</v>
      </c>
      <c r="C6089" s="31" t="s">
        <v>66</v>
      </c>
      <c r="D6089" s="32">
        <v>2.7165543651970671E-4</v>
      </c>
      <c r="E6089" s="32">
        <v>0.12177561738195655</v>
      </c>
      <c r="F6089">
        <v>0</v>
      </c>
      <c r="G6089">
        <f>(D6089*Ergebnis!$C$2*Ergebnis!$C$6)</f>
        <v>1.782059663569276</v>
      </c>
      <c r="H6089">
        <f>Ergebnis!$C$3/1000*Eigenverbrauch!E6089</f>
        <v>0.36532685214586968</v>
      </c>
      <c r="I6089">
        <f>Ergebnis!$C$4/1000*Eigenverbrauch!F6089</f>
        <v>0</v>
      </c>
      <c r="J6089">
        <f t="shared" si="285"/>
        <v>0.31052782432398923</v>
      </c>
      <c r="K6089">
        <f t="shared" si="286"/>
        <v>1.4715318392452867</v>
      </c>
      <c r="L6089">
        <f t="shared" si="287"/>
        <v>0</v>
      </c>
    </row>
    <row r="6090" spans="2:12" x14ac:dyDescent="0.35">
      <c r="B6090" s="30">
        <v>41162</v>
      </c>
      <c r="C6090" s="31" t="s">
        <v>67</v>
      </c>
      <c r="D6090" s="32">
        <v>4.3625525577280292E-4</v>
      </c>
      <c r="E6090" s="32">
        <v>0.11520360115594024</v>
      </c>
      <c r="F6090">
        <v>0</v>
      </c>
      <c r="G6090">
        <f>(D6090*Ergebnis!$C$2*Ergebnis!$C$6)</f>
        <v>2.861834477869587</v>
      </c>
      <c r="H6090">
        <f>Ergebnis!$C$3/1000*Eigenverbrauch!E6090</f>
        <v>0.34561080346782069</v>
      </c>
      <c r="I6090">
        <f>Ergebnis!$C$4/1000*Eigenverbrauch!F6090</f>
        <v>0</v>
      </c>
      <c r="J6090">
        <f t="shared" si="285"/>
        <v>0.29376918294764759</v>
      </c>
      <c r="K6090">
        <f t="shared" si="286"/>
        <v>2.5680652949219396</v>
      </c>
      <c r="L6090">
        <f t="shared" si="287"/>
        <v>0</v>
      </c>
    </row>
    <row r="6091" spans="2:12" x14ac:dyDescent="0.35">
      <c r="B6091" s="30">
        <v>41162</v>
      </c>
      <c r="C6091" s="31" t="s">
        <v>68</v>
      </c>
      <c r="D6091" s="32">
        <v>4.7841752576838437E-4</v>
      </c>
      <c r="E6091" s="32">
        <v>0.11057956805588094</v>
      </c>
      <c r="F6091">
        <v>0</v>
      </c>
      <c r="G6091">
        <f>(D6091*Ergebnis!$C$2*Ergebnis!$C$6)</f>
        <v>3.1384189690406012</v>
      </c>
      <c r="H6091">
        <f>Ergebnis!$C$3/1000*Eigenverbrauch!E6091</f>
        <v>0.33173870416764284</v>
      </c>
      <c r="I6091">
        <f>Ergebnis!$C$4/1000*Eigenverbrauch!F6091</f>
        <v>0</v>
      </c>
      <c r="J6091">
        <f t="shared" si="285"/>
        <v>0.28197789854249639</v>
      </c>
      <c r="K6091">
        <f t="shared" si="286"/>
        <v>2.8564410704981049</v>
      </c>
      <c r="L6091">
        <f t="shared" si="287"/>
        <v>0</v>
      </c>
    </row>
    <row r="6092" spans="2:12" x14ac:dyDescent="0.35">
      <c r="B6092" s="30">
        <v>41162</v>
      </c>
      <c r="C6092" s="31" t="s">
        <v>69</v>
      </c>
      <c r="D6092" s="32">
        <v>3.9635426124938863E-4</v>
      </c>
      <c r="E6092" s="32">
        <v>0.10901168374016587</v>
      </c>
      <c r="F6092">
        <v>0</v>
      </c>
      <c r="G6092">
        <f>(D6092*Ergebnis!$C$2*Ergebnis!$C$6)</f>
        <v>2.6000839537959894</v>
      </c>
      <c r="H6092">
        <f>Ergebnis!$C$3/1000*Eigenverbrauch!E6092</f>
        <v>0.32703505122049759</v>
      </c>
      <c r="I6092">
        <f>Ergebnis!$C$4/1000*Eigenverbrauch!F6092</f>
        <v>0</v>
      </c>
      <c r="J6092">
        <f t="shared" si="285"/>
        <v>0.27797979353742291</v>
      </c>
      <c r="K6092">
        <f t="shared" si="286"/>
        <v>2.3221041602585664</v>
      </c>
      <c r="L6092">
        <f t="shared" si="287"/>
        <v>0</v>
      </c>
    </row>
    <row r="6093" spans="2:12" x14ac:dyDescent="0.35">
      <c r="B6093" s="30">
        <v>41162</v>
      </c>
      <c r="C6093" s="31" t="s">
        <v>70</v>
      </c>
      <c r="D6093" s="32">
        <v>1.9606047160714252E-4</v>
      </c>
      <c r="E6093" s="32">
        <v>0.11644647151839617</v>
      </c>
      <c r="F6093">
        <v>0</v>
      </c>
      <c r="G6093">
        <f>(D6093*Ergebnis!$C$2*Ergebnis!$C$6)</f>
        <v>1.2861566937428548</v>
      </c>
      <c r="H6093">
        <f>Ergebnis!$C$3/1000*Eigenverbrauch!E6093</f>
        <v>0.34933941455518852</v>
      </c>
      <c r="I6093">
        <f>Ergebnis!$C$4/1000*Eigenverbrauch!F6093</f>
        <v>0</v>
      </c>
      <c r="J6093">
        <f t="shared" si="285"/>
        <v>0.29693850237191022</v>
      </c>
      <c r="K6093">
        <f t="shared" si="286"/>
        <v>0.98921819137094458</v>
      </c>
      <c r="L6093">
        <f t="shared" si="287"/>
        <v>0</v>
      </c>
    </row>
    <row r="6094" spans="2:12" x14ac:dyDescent="0.35">
      <c r="B6094" s="30">
        <v>41162</v>
      </c>
      <c r="C6094" s="31" t="s">
        <v>71</v>
      </c>
      <c r="D6094" s="32">
        <v>4.7184405055859616E-5</v>
      </c>
      <c r="E6094" s="32">
        <v>0.13281735756405599</v>
      </c>
      <c r="F6094">
        <v>0</v>
      </c>
      <c r="G6094">
        <f>(D6094*Ergebnis!$C$2*Ergebnis!$C$6)</f>
        <v>0.30952969716643908</v>
      </c>
      <c r="H6094">
        <f>Ergebnis!$C$3/1000*Eigenverbrauch!E6094</f>
        <v>0.39845207269216798</v>
      </c>
      <c r="I6094">
        <f>Ergebnis!$C$4/1000*Eigenverbrauch!F6094</f>
        <v>0</v>
      </c>
      <c r="J6094">
        <f t="shared" si="285"/>
        <v>0.26310024259147319</v>
      </c>
      <c r="K6094">
        <f t="shared" si="286"/>
        <v>4.6429454574965889E-2</v>
      </c>
      <c r="L6094">
        <f t="shared" si="287"/>
        <v>0</v>
      </c>
    </row>
    <row r="6095" spans="2:12" x14ac:dyDescent="0.35">
      <c r="B6095" s="30">
        <v>41162</v>
      </c>
      <c r="C6095" s="31" t="s">
        <v>72</v>
      </c>
      <c r="D6095" s="32">
        <v>6.5603282593686125E-6</v>
      </c>
      <c r="E6095" s="32">
        <v>0.13870609611315737</v>
      </c>
      <c r="F6095">
        <v>0</v>
      </c>
      <c r="G6095">
        <f>(D6095*Ergebnis!$C$2*Ergebnis!$C$6)</f>
        <v>4.3035753381458097E-2</v>
      </c>
      <c r="H6095">
        <f>Ergebnis!$C$3/1000*Eigenverbrauch!E6095</f>
        <v>0.41611828833947212</v>
      </c>
      <c r="I6095">
        <f>Ergebnis!$C$4/1000*Eigenverbrauch!F6095</f>
        <v>0</v>
      </c>
      <c r="J6095">
        <f t="shared" si="285"/>
        <v>3.658039037423938E-2</v>
      </c>
      <c r="K6095">
        <f t="shared" si="286"/>
        <v>6.4553630072187174E-3</v>
      </c>
      <c r="L6095">
        <f t="shared" si="287"/>
        <v>0</v>
      </c>
    </row>
    <row r="6096" spans="2:12" x14ac:dyDescent="0.35">
      <c r="B6096" s="30">
        <v>41162</v>
      </c>
      <c r="C6096" s="31" t="s">
        <v>73</v>
      </c>
      <c r="D6096" s="32">
        <v>0</v>
      </c>
      <c r="E6096" s="32">
        <v>0.14634644350551015</v>
      </c>
      <c r="F6096">
        <v>0</v>
      </c>
      <c r="G6096">
        <f>(D6096*Ergebnis!$C$2*Ergebnis!$C$6)</f>
        <v>0</v>
      </c>
      <c r="H6096">
        <f>Ergebnis!$C$3/1000*Eigenverbrauch!E6096</f>
        <v>0.43903933051653043</v>
      </c>
      <c r="I6096">
        <f>Ergebnis!$C$4/1000*Eigenverbrauch!F6096</f>
        <v>0</v>
      </c>
      <c r="J6096">
        <f t="shared" si="285"/>
        <v>0</v>
      </c>
      <c r="K6096">
        <f t="shared" si="286"/>
        <v>0</v>
      </c>
      <c r="L6096">
        <f t="shared" si="287"/>
        <v>0</v>
      </c>
    </row>
    <row r="6097" spans="2:12" x14ac:dyDescent="0.35">
      <c r="B6097" s="30">
        <v>41162</v>
      </c>
      <c r="C6097" s="31" t="s">
        <v>74</v>
      </c>
      <c r="D6097" s="32">
        <v>0</v>
      </c>
      <c r="E6097" s="32">
        <v>0.14327986092292191</v>
      </c>
      <c r="F6097">
        <v>0</v>
      </c>
      <c r="G6097">
        <f>(D6097*Ergebnis!$C$2*Ergebnis!$C$6)</f>
        <v>0</v>
      </c>
      <c r="H6097">
        <f>Ergebnis!$C$3/1000*Eigenverbrauch!E6097</f>
        <v>0.42983958276876577</v>
      </c>
      <c r="I6097">
        <f>Ergebnis!$C$4/1000*Eigenverbrauch!F6097</f>
        <v>0</v>
      </c>
      <c r="J6097">
        <f t="shared" si="285"/>
        <v>0</v>
      </c>
      <c r="K6097">
        <f t="shared" si="286"/>
        <v>0</v>
      </c>
      <c r="L6097">
        <f t="shared" si="287"/>
        <v>0</v>
      </c>
    </row>
    <row r="6098" spans="2:12" x14ac:dyDescent="0.35">
      <c r="B6098" s="30">
        <v>41162</v>
      </c>
      <c r="C6098" s="31" t="s">
        <v>75</v>
      </c>
      <c r="D6098" s="32">
        <v>0</v>
      </c>
      <c r="E6098" s="32">
        <v>0.12506211812177023</v>
      </c>
      <c r="F6098">
        <v>0</v>
      </c>
      <c r="G6098">
        <f>(D6098*Ergebnis!$C$2*Ergebnis!$C$6)</f>
        <v>0</v>
      </c>
      <c r="H6098">
        <f>Ergebnis!$C$3/1000*Eigenverbrauch!E6098</f>
        <v>0.37518635436531067</v>
      </c>
      <c r="I6098">
        <f>Ergebnis!$C$4/1000*Eigenverbrauch!F6098</f>
        <v>0</v>
      </c>
      <c r="J6098">
        <f t="shared" si="285"/>
        <v>0</v>
      </c>
      <c r="K6098">
        <f t="shared" si="286"/>
        <v>0</v>
      </c>
      <c r="L6098">
        <f t="shared" si="287"/>
        <v>0</v>
      </c>
    </row>
    <row r="6099" spans="2:12" x14ac:dyDescent="0.35">
      <c r="B6099" s="30">
        <v>41162</v>
      </c>
      <c r="C6099" s="31" t="s">
        <v>76</v>
      </c>
      <c r="D6099" s="32">
        <v>0</v>
      </c>
      <c r="E6099" s="32">
        <v>9.8434261738431186E-2</v>
      </c>
      <c r="F6099">
        <v>0</v>
      </c>
      <c r="G6099">
        <f>(D6099*Ergebnis!$C$2*Ergebnis!$C$6)</f>
        <v>0</v>
      </c>
      <c r="H6099">
        <f>Ergebnis!$C$3/1000*Eigenverbrauch!E6099</f>
        <v>0.29530278521529357</v>
      </c>
      <c r="I6099">
        <f>Ergebnis!$C$4/1000*Eigenverbrauch!F6099</f>
        <v>0</v>
      </c>
      <c r="J6099">
        <f t="shared" si="285"/>
        <v>0</v>
      </c>
      <c r="K6099">
        <f t="shared" si="286"/>
        <v>0</v>
      </c>
      <c r="L6099">
        <f t="shared" si="287"/>
        <v>0</v>
      </c>
    </row>
    <row r="6100" spans="2:12" x14ac:dyDescent="0.35">
      <c r="B6100" s="30">
        <v>41163</v>
      </c>
      <c r="C6100" s="31" t="s">
        <v>53</v>
      </c>
      <c r="D6100" s="32">
        <v>0</v>
      </c>
      <c r="E6100" s="32">
        <v>7.9927681825913893E-2</v>
      </c>
      <c r="F6100">
        <v>0</v>
      </c>
      <c r="G6100">
        <f>(D6100*Ergebnis!$C$2*Ergebnis!$C$6)</f>
        <v>0</v>
      </c>
      <c r="H6100">
        <f>Ergebnis!$C$3/1000*Eigenverbrauch!E6100</f>
        <v>0.23978304547774168</v>
      </c>
      <c r="I6100">
        <f>Ergebnis!$C$4/1000*Eigenverbrauch!F6100</f>
        <v>0</v>
      </c>
      <c r="J6100">
        <f t="shared" si="285"/>
        <v>0</v>
      </c>
      <c r="K6100">
        <f t="shared" si="286"/>
        <v>0</v>
      </c>
      <c r="L6100">
        <f t="shared" si="287"/>
        <v>0</v>
      </c>
    </row>
    <row r="6101" spans="2:12" x14ac:dyDescent="0.35">
      <c r="B6101" s="30">
        <v>41163</v>
      </c>
      <c r="C6101" s="31" t="s">
        <v>54</v>
      </c>
      <c r="D6101" s="32">
        <v>0</v>
      </c>
      <c r="E6101" s="32">
        <v>6.9220163308359409E-2</v>
      </c>
      <c r="F6101">
        <v>0</v>
      </c>
      <c r="G6101">
        <f>(D6101*Ergebnis!$C$2*Ergebnis!$C$6)</f>
        <v>0</v>
      </c>
      <c r="H6101">
        <f>Ergebnis!$C$3/1000*Eigenverbrauch!E6101</f>
        <v>0.20766048992507824</v>
      </c>
      <c r="I6101">
        <f>Ergebnis!$C$4/1000*Eigenverbrauch!F6101</f>
        <v>0</v>
      </c>
      <c r="J6101">
        <f t="shared" si="285"/>
        <v>0</v>
      </c>
      <c r="K6101">
        <f t="shared" si="286"/>
        <v>0</v>
      </c>
      <c r="L6101">
        <f t="shared" si="287"/>
        <v>0</v>
      </c>
    </row>
    <row r="6102" spans="2:12" x14ac:dyDescent="0.35">
      <c r="B6102" s="30">
        <v>41163</v>
      </c>
      <c r="C6102" s="31" t="s">
        <v>55</v>
      </c>
      <c r="D6102" s="32">
        <v>0</v>
      </c>
      <c r="E6102" s="32">
        <v>6.5537877174100201E-2</v>
      </c>
      <c r="F6102">
        <v>0</v>
      </c>
      <c r="G6102">
        <f>(D6102*Ergebnis!$C$2*Ergebnis!$C$6)</f>
        <v>0</v>
      </c>
      <c r="H6102">
        <f>Ergebnis!$C$3/1000*Eigenverbrauch!E6102</f>
        <v>0.1966136315223006</v>
      </c>
      <c r="I6102">
        <f>Ergebnis!$C$4/1000*Eigenverbrauch!F6102</f>
        <v>0</v>
      </c>
      <c r="J6102">
        <f t="shared" si="285"/>
        <v>0</v>
      </c>
      <c r="K6102">
        <f t="shared" si="286"/>
        <v>0</v>
      </c>
      <c r="L6102">
        <f t="shared" si="287"/>
        <v>0</v>
      </c>
    </row>
    <row r="6103" spans="2:12" x14ac:dyDescent="0.35">
      <c r="B6103" s="30">
        <v>41163</v>
      </c>
      <c r="C6103" s="31" t="s">
        <v>56</v>
      </c>
      <c r="D6103" s="32">
        <v>0</v>
      </c>
      <c r="E6103" s="32">
        <v>6.5494202510669716E-2</v>
      </c>
      <c r="F6103">
        <v>0</v>
      </c>
      <c r="G6103">
        <f>(D6103*Ergebnis!$C$2*Ergebnis!$C$6)</f>
        <v>0</v>
      </c>
      <c r="H6103">
        <f>Ergebnis!$C$3/1000*Eigenverbrauch!E6103</f>
        <v>0.19648260753200913</v>
      </c>
      <c r="I6103">
        <f>Ergebnis!$C$4/1000*Eigenverbrauch!F6103</f>
        <v>0</v>
      </c>
      <c r="J6103">
        <f t="shared" si="285"/>
        <v>0</v>
      </c>
      <c r="K6103">
        <f t="shared" si="286"/>
        <v>0</v>
      </c>
      <c r="L6103">
        <f t="shared" si="287"/>
        <v>0</v>
      </c>
    </row>
    <row r="6104" spans="2:12" x14ac:dyDescent="0.35">
      <c r="B6104" s="30">
        <v>41163</v>
      </c>
      <c r="C6104" s="31" t="s">
        <v>57</v>
      </c>
      <c r="D6104" s="32">
        <v>0</v>
      </c>
      <c r="E6104" s="32">
        <v>7.1075121591043566E-2</v>
      </c>
      <c r="F6104">
        <v>0</v>
      </c>
      <c r="G6104">
        <f>(D6104*Ergebnis!$C$2*Ergebnis!$C$6)</f>
        <v>0</v>
      </c>
      <c r="H6104">
        <f>Ergebnis!$C$3/1000*Eigenverbrauch!E6104</f>
        <v>0.2132253647731307</v>
      </c>
      <c r="I6104">
        <f>Ergebnis!$C$4/1000*Eigenverbrauch!F6104</f>
        <v>0</v>
      </c>
      <c r="J6104">
        <f t="shared" si="285"/>
        <v>0</v>
      </c>
      <c r="K6104">
        <f t="shared" si="286"/>
        <v>0</v>
      </c>
      <c r="L6104">
        <f t="shared" si="287"/>
        <v>0</v>
      </c>
    </row>
    <row r="6105" spans="2:12" x14ac:dyDescent="0.35">
      <c r="B6105" s="30">
        <v>41163</v>
      </c>
      <c r="C6105" s="31" t="s">
        <v>58</v>
      </c>
      <c r="D6105" s="32">
        <v>0</v>
      </c>
      <c r="E6105" s="32">
        <v>8.332939864235496E-2</v>
      </c>
      <c r="F6105">
        <v>0</v>
      </c>
      <c r="G6105">
        <f>(D6105*Ergebnis!$C$2*Ergebnis!$C$6)</f>
        <v>0</v>
      </c>
      <c r="H6105">
        <f>Ergebnis!$C$3/1000*Eigenverbrauch!E6105</f>
        <v>0.24998819592706489</v>
      </c>
      <c r="I6105">
        <f>Ergebnis!$C$4/1000*Eigenverbrauch!F6105</f>
        <v>0</v>
      </c>
      <c r="J6105">
        <f t="shared" si="285"/>
        <v>0</v>
      </c>
      <c r="K6105">
        <f t="shared" si="286"/>
        <v>0</v>
      </c>
      <c r="L6105">
        <f t="shared" si="287"/>
        <v>0</v>
      </c>
    </row>
    <row r="6106" spans="2:12" x14ac:dyDescent="0.35">
      <c r="B6106" s="30">
        <v>41163</v>
      </c>
      <c r="C6106" s="31" t="s">
        <v>59</v>
      </c>
      <c r="D6106" s="32">
        <v>0</v>
      </c>
      <c r="E6106" s="32">
        <v>0.10251668683899223</v>
      </c>
      <c r="F6106">
        <v>0</v>
      </c>
      <c r="G6106">
        <f>(D6106*Ergebnis!$C$2*Ergebnis!$C$6)</f>
        <v>0</v>
      </c>
      <c r="H6106">
        <f>Ergebnis!$C$3/1000*Eigenverbrauch!E6106</f>
        <v>0.3075500605169767</v>
      </c>
      <c r="I6106">
        <f>Ergebnis!$C$4/1000*Eigenverbrauch!F6106</f>
        <v>0</v>
      </c>
      <c r="J6106">
        <f t="shared" si="285"/>
        <v>0</v>
      </c>
      <c r="K6106">
        <f t="shared" si="286"/>
        <v>0</v>
      </c>
      <c r="L6106">
        <f t="shared" si="287"/>
        <v>0</v>
      </c>
    </row>
    <row r="6107" spans="2:12" x14ac:dyDescent="0.35">
      <c r="B6107" s="30">
        <v>41163</v>
      </c>
      <c r="C6107" s="31" t="s">
        <v>60</v>
      </c>
      <c r="D6107" s="32">
        <v>1.3580799783422397E-5</v>
      </c>
      <c r="E6107" s="32">
        <v>0.11426954118242071</v>
      </c>
      <c r="F6107">
        <v>0</v>
      </c>
      <c r="G6107">
        <f>(D6107*Ergebnis!$C$2*Ergebnis!$C$6)</f>
        <v>8.9090046579250917E-2</v>
      </c>
      <c r="H6107">
        <f>Ergebnis!$C$3/1000*Eigenverbrauch!E6107</f>
        <v>0.3428086235472621</v>
      </c>
      <c r="I6107">
        <f>Ergebnis!$C$4/1000*Eigenverbrauch!F6107</f>
        <v>0</v>
      </c>
      <c r="J6107">
        <f t="shared" si="285"/>
        <v>7.5726539592363279E-2</v>
      </c>
      <c r="K6107">
        <f t="shared" si="286"/>
        <v>1.3363506986887638E-2</v>
      </c>
      <c r="L6107">
        <f t="shared" si="287"/>
        <v>0</v>
      </c>
    </row>
    <row r="6108" spans="2:12" x14ac:dyDescent="0.35">
      <c r="B6108" s="30">
        <v>41163</v>
      </c>
      <c r="C6108" s="31" t="s">
        <v>61</v>
      </c>
      <c r="D6108" s="32">
        <v>1.0693729471283425E-4</v>
      </c>
      <c r="E6108" s="32">
        <v>0.11904257329986075</v>
      </c>
      <c r="F6108">
        <v>0</v>
      </c>
      <c r="G6108">
        <f>(D6108*Ergebnis!$C$2*Ergebnis!$C$6)</f>
        <v>0.70150865331619272</v>
      </c>
      <c r="H6108">
        <f>Ergebnis!$C$3/1000*Eigenverbrauch!E6108</f>
        <v>0.35712771989958225</v>
      </c>
      <c r="I6108">
        <f>Ergebnis!$C$4/1000*Eigenverbrauch!F6108</f>
        <v>0</v>
      </c>
      <c r="J6108">
        <f t="shared" si="285"/>
        <v>0.30355856191464492</v>
      </c>
      <c r="K6108">
        <f t="shared" si="286"/>
        <v>0.3979500914015478</v>
      </c>
      <c r="L6108">
        <f t="shared" si="287"/>
        <v>0</v>
      </c>
    </row>
    <row r="6109" spans="2:12" x14ac:dyDescent="0.35">
      <c r="B6109" s="30">
        <v>41163</v>
      </c>
      <c r="C6109" s="31" t="s">
        <v>62</v>
      </c>
      <c r="D6109" s="32">
        <v>3.5133910301275912E-4</v>
      </c>
      <c r="E6109" s="32">
        <v>0.11603649675528288</v>
      </c>
      <c r="F6109">
        <v>0</v>
      </c>
      <c r="G6109">
        <f>(D6109*Ergebnis!$C$2*Ergebnis!$C$6)</f>
        <v>2.3047845157636999</v>
      </c>
      <c r="H6109">
        <f>Ergebnis!$C$3/1000*Eigenverbrauch!E6109</f>
        <v>0.34810949026584864</v>
      </c>
      <c r="I6109">
        <f>Ergebnis!$C$4/1000*Eigenverbrauch!F6109</f>
        <v>0</v>
      </c>
      <c r="J6109">
        <f t="shared" si="285"/>
        <v>0.29589306672597132</v>
      </c>
      <c r="K6109">
        <f t="shared" si="286"/>
        <v>2.0088914490377285</v>
      </c>
      <c r="L6109">
        <f t="shared" si="287"/>
        <v>0</v>
      </c>
    </row>
    <row r="6110" spans="2:12" x14ac:dyDescent="0.35">
      <c r="B6110" s="30">
        <v>41163</v>
      </c>
      <c r="C6110" s="31" t="s">
        <v>63</v>
      </c>
      <c r="D6110" s="32">
        <v>5.7257598467339032E-4</v>
      </c>
      <c r="E6110" s="32">
        <v>0.11392920322783533</v>
      </c>
      <c r="F6110">
        <v>0</v>
      </c>
      <c r="G6110">
        <f>(D6110*Ergebnis!$C$2*Ergebnis!$C$6)</f>
        <v>3.7560984594574407</v>
      </c>
      <c r="H6110">
        <f>Ergebnis!$C$3/1000*Eigenverbrauch!E6110</f>
        <v>0.34178760968350597</v>
      </c>
      <c r="I6110">
        <f>Ergebnis!$C$4/1000*Eigenverbrauch!F6110</f>
        <v>0</v>
      </c>
      <c r="J6110">
        <f t="shared" si="285"/>
        <v>0.29051946823098007</v>
      </c>
      <c r="K6110">
        <f t="shared" si="286"/>
        <v>3.4655789912264607</v>
      </c>
      <c r="L6110">
        <f t="shared" si="287"/>
        <v>0</v>
      </c>
    </row>
    <row r="6111" spans="2:12" x14ac:dyDescent="0.35">
      <c r="B6111" s="30">
        <v>41163</v>
      </c>
      <c r="C6111" s="31" t="s">
        <v>64</v>
      </c>
      <c r="D6111" s="32">
        <v>7.2434438031698009E-4</v>
      </c>
      <c r="E6111" s="32">
        <v>0.11807007322616038</v>
      </c>
      <c r="F6111">
        <v>0</v>
      </c>
      <c r="G6111">
        <f>(D6111*Ergebnis!$C$2*Ergebnis!$C$6)</f>
        <v>4.7516991348793898</v>
      </c>
      <c r="H6111">
        <f>Ergebnis!$C$3/1000*Eigenverbrauch!E6111</f>
        <v>0.35421021967848115</v>
      </c>
      <c r="I6111">
        <f>Ergebnis!$C$4/1000*Eigenverbrauch!F6111</f>
        <v>0</v>
      </c>
      <c r="J6111">
        <f t="shared" si="285"/>
        <v>0.30107868672670896</v>
      </c>
      <c r="K6111">
        <f t="shared" si="286"/>
        <v>4.450620448152681</v>
      </c>
      <c r="L6111">
        <f t="shared" si="287"/>
        <v>0</v>
      </c>
    </row>
    <row r="6112" spans="2:12" x14ac:dyDescent="0.35">
      <c r="B6112" s="30">
        <v>41163</v>
      </c>
      <c r="C6112" s="31" t="s">
        <v>65</v>
      </c>
      <c r="D6112" s="32">
        <v>7.4453809616144935E-4</v>
      </c>
      <c r="E6112" s="32">
        <v>0.12375659041111427</v>
      </c>
      <c r="F6112">
        <v>0</v>
      </c>
      <c r="G6112">
        <f>(D6112*Ergebnis!$C$2*Ergebnis!$C$6)</f>
        <v>4.8841699108191081</v>
      </c>
      <c r="H6112">
        <f>Ergebnis!$C$3/1000*Eigenverbrauch!E6112</f>
        <v>0.37126977123334282</v>
      </c>
      <c r="I6112">
        <f>Ergebnis!$C$4/1000*Eigenverbrauch!F6112</f>
        <v>0</v>
      </c>
      <c r="J6112">
        <f t="shared" si="285"/>
        <v>0.3155793055483414</v>
      </c>
      <c r="K6112">
        <f t="shared" si="286"/>
        <v>4.5685906052707663</v>
      </c>
      <c r="L6112">
        <f t="shared" si="287"/>
        <v>0</v>
      </c>
    </row>
    <row r="6113" spans="2:12" x14ac:dyDescent="0.35">
      <c r="B6113" s="30">
        <v>41163</v>
      </c>
      <c r="C6113" s="31" t="s">
        <v>66</v>
      </c>
      <c r="D6113" s="32">
        <v>5.7069597076339097E-4</v>
      </c>
      <c r="E6113" s="32">
        <v>0.12177561738195655</v>
      </c>
      <c r="F6113">
        <v>0</v>
      </c>
      <c r="G6113">
        <f>(D6113*Ergebnis!$C$2*Ergebnis!$C$6)</f>
        <v>3.743765568207845</v>
      </c>
      <c r="H6113">
        <f>Ergebnis!$C$3/1000*Eigenverbrauch!E6113</f>
        <v>0.36532685214586968</v>
      </c>
      <c r="I6113">
        <f>Ergebnis!$C$4/1000*Eigenverbrauch!F6113</f>
        <v>0</v>
      </c>
      <c r="J6113">
        <f t="shared" si="285"/>
        <v>0.31052782432398923</v>
      </c>
      <c r="K6113">
        <f t="shared" si="286"/>
        <v>3.4332377438838559</v>
      </c>
      <c r="L6113">
        <f t="shared" si="287"/>
        <v>0</v>
      </c>
    </row>
    <row r="6114" spans="2:12" x14ac:dyDescent="0.35">
      <c r="B6114" s="30">
        <v>41163</v>
      </c>
      <c r="C6114" s="31" t="s">
        <v>67</v>
      </c>
      <c r="D6114" s="32">
        <v>6.1617127226470567E-4</v>
      </c>
      <c r="E6114" s="32">
        <v>0.11520360115594024</v>
      </c>
      <c r="F6114">
        <v>0</v>
      </c>
      <c r="G6114">
        <f>(D6114*Ergebnis!$C$2*Ergebnis!$C$6)</f>
        <v>4.0420835460564692</v>
      </c>
      <c r="H6114">
        <f>Ergebnis!$C$3/1000*Eigenverbrauch!E6114</f>
        <v>0.34561080346782069</v>
      </c>
      <c r="I6114">
        <f>Ergebnis!$C$4/1000*Eigenverbrauch!F6114</f>
        <v>0</v>
      </c>
      <c r="J6114">
        <f t="shared" si="285"/>
        <v>0.29376918294764759</v>
      </c>
      <c r="K6114">
        <f t="shared" si="286"/>
        <v>3.7483143631088218</v>
      </c>
      <c r="L6114">
        <f t="shared" si="287"/>
        <v>0</v>
      </c>
    </row>
    <row r="6115" spans="2:12" x14ac:dyDescent="0.35">
      <c r="B6115" s="30">
        <v>41163</v>
      </c>
      <c r="C6115" s="31" t="s">
        <v>68</v>
      </c>
      <c r="D6115" s="32">
        <v>5.8059562442933197E-4</v>
      </c>
      <c r="E6115" s="32">
        <v>0.11057956805588094</v>
      </c>
      <c r="F6115">
        <v>0</v>
      </c>
      <c r="G6115">
        <f>(D6115*Ergebnis!$C$2*Ergebnis!$C$6)</f>
        <v>3.8087072962564177</v>
      </c>
      <c r="H6115">
        <f>Ergebnis!$C$3/1000*Eigenverbrauch!E6115</f>
        <v>0.33173870416764284</v>
      </c>
      <c r="I6115">
        <f>Ergebnis!$C$4/1000*Eigenverbrauch!F6115</f>
        <v>0</v>
      </c>
      <c r="J6115">
        <f t="shared" si="285"/>
        <v>0.28197789854249639</v>
      </c>
      <c r="K6115">
        <f t="shared" si="286"/>
        <v>3.5267293977139214</v>
      </c>
      <c r="L6115">
        <f t="shared" si="287"/>
        <v>0</v>
      </c>
    </row>
    <row r="6116" spans="2:12" x14ac:dyDescent="0.35">
      <c r="B6116" s="30">
        <v>41163</v>
      </c>
      <c r="C6116" s="31" t="s">
        <v>69</v>
      </c>
      <c r="D6116" s="32">
        <v>3.9066163171771204E-4</v>
      </c>
      <c r="E6116" s="32">
        <v>0.10901168374016587</v>
      </c>
      <c r="F6116">
        <v>0</v>
      </c>
      <c r="G6116">
        <f>(D6116*Ergebnis!$C$2*Ergebnis!$C$6)</f>
        <v>2.5627403040681909</v>
      </c>
      <c r="H6116">
        <f>Ergebnis!$C$3/1000*Eigenverbrauch!E6116</f>
        <v>0.32703505122049759</v>
      </c>
      <c r="I6116">
        <f>Ergebnis!$C$4/1000*Eigenverbrauch!F6116</f>
        <v>0</v>
      </c>
      <c r="J6116">
        <f t="shared" si="285"/>
        <v>0.27797979353742291</v>
      </c>
      <c r="K6116">
        <f t="shared" si="286"/>
        <v>2.2847605105307678</v>
      </c>
      <c r="L6116">
        <f t="shared" si="287"/>
        <v>0</v>
      </c>
    </row>
    <row r="6117" spans="2:12" x14ac:dyDescent="0.35">
      <c r="B6117" s="30">
        <v>41163</v>
      </c>
      <c r="C6117" s="31" t="s">
        <v>70</v>
      </c>
      <c r="D6117" s="32">
        <v>1.4813983732778663E-4</v>
      </c>
      <c r="E6117" s="32">
        <v>0.11644647151839617</v>
      </c>
      <c r="F6117">
        <v>0</v>
      </c>
      <c r="G6117">
        <f>(D6117*Ergebnis!$C$2*Ergebnis!$C$6)</f>
        <v>0.97179733287028025</v>
      </c>
      <c r="H6117">
        <f>Ergebnis!$C$3/1000*Eigenverbrauch!E6117</f>
        <v>0.34933941455518852</v>
      </c>
      <c r="I6117">
        <f>Ergebnis!$C$4/1000*Eigenverbrauch!F6117</f>
        <v>0</v>
      </c>
      <c r="J6117">
        <f t="shared" si="285"/>
        <v>0.29693850237191022</v>
      </c>
      <c r="K6117">
        <f t="shared" si="286"/>
        <v>0.67485883049837003</v>
      </c>
      <c r="L6117">
        <f t="shared" si="287"/>
        <v>0</v>
      </c>
    </row>
    <row r="6118" spans="2:12" x14ac:dyDescent="0.35">
      <c r="B6118" s="30">
        <v>41163</v>
      </c>
      <c r="C6118" s="31" t="s">
        <v>71</v>
      </c>
      <c r="D6118" s="32">
        <v>5.3310883951382207E-5</v>
      </c>
      <c r="E6118" s="32">
        <v>0.13281735756405599</v>
      </c>
      <c r="F6118">
        <v>0</v>
      </c>
      <c r="G6118">
        <f>(D6118*Ergebnis!$C$2*Ergebnis!$C$6)</f>
        <v>0.34971939872106728</v>
      </c>
      <c r="H6118">
        <f>Ergebnis!$C$3/1000*Eigenverbrauch!E6118</f>
        <v>0.39845207269216798</v>
      </c>
      <c r="I6118">
        <f>Ergebnis!$C$4/1000*Eigenverbrauch!F6118</f>
        <v>0</v>
      </c>
      <c r="J6118">
        <f t="shared" si="285"/>
        <v>0.29726148891290716</v>
      </c>
      <c r="K6118">
        <f t="shared" si="286"/>
        <v>5.2457909808160119E-2</v>
      </c>
      <c r="L6118">
        <f t="shared" si="287"/>
        <v>0</v>
      </c>
    </row>
    <row r="6119" spans="2:12" x14ac:dyDescent="0.35">
      <c r="B6119" s="30">
        <v>41163</v>
      </c>
      <c r="C6119" s="31" t="s">
        <v>72</v>
      </c>
      <c r="D6119" s="32">
        <v>8.1116684088786243E-6</v>
      </c>
      <c r="E6119" s="32">
        <v>0.13870609611315737</v>
      </c>
      <c r="F6119">
        <v>0</v>
      </c>
      <c r="G6119">
        <f>(D6119*Ergebnis!$C$2*Ergebnis!$C$6)</f>
        <v>5.3212544762243776E-2</v>
      </c>
      <c r="H6119">
        <f>Ergebnis!$C$3/1000*Eigenverbrauch!E6119</f>
        <v>0.41611828833947212</v>
      </c>
      <c r="I6119">
        <f>Ergebnis!$C$4/1000*Eigenverbrauch!F6119</f>
        <v>0</v>
      </c>
      <c r="J6119">
        <f t="shared" si="285"/>
        <v>4.523066304790721E-2</v>
      </c>
      <c r="K6119">
        <f t="shared" si="286"/>
        <v>7.9818817143365653E-3</v>
      </c>
      <c r="L6119">
        <f t="shared" si="287"/>
        <v>0</v>
      </c>
    </row>
    <row r="6120" spans="2:12" x14ac:dyDescent="0.35">
      <c r="B6120" s="30">
        <v>41163</v>
      </c>
      <c r="C6120" s="31" t="s">
        <v>73</v>
      </c>
      <c r="D6120" s="32">
        <v>0</v>
      </c>
      <c r="E6120" s="32">
        <v>0.14634644350551015</v>
      </c>
      <c r="F6120">
        <v>0</v>
      </c>
      <c r="G6120">
        <f>(D6120*Ergebnis!$C$2*Ergebnis!$C$6)</f>
        <v>0</v>
      </c>
      <c r="H6120">
        <f>Ergebnis!$C$3/1000*Eigenverbrauch!E6120</f>
        <v>0.43903933051653043</v>
      </c>
      <c r="I6120">
        <f>Ergebnis!$C$4/1000*Eigenverbrauch!F6120</f>
        <v>0</v>
      </c>
      <c r="J6120">
        <f t="shared" si="285"/>
        <v>0</v>
      </c>
      <c r="K6120">
        <f t="shared" si="286"/>
        <v>0</v>
      </c>
      <c r="L6120">
        <f t="shared" si="287"/>
        <v>0</v>
      </c>
    </row>
    <row r="6121" spans="2:12" x14ac:dyDescent="0.35">
      <c r="B6121" s="30">
        <v>41163</v>
      </c>
      <c r="C6121" s="31" t="s">
        <v>74</v>
      </c>
      <c r="D6121" s="32">
        <v>0</v>
      </c>
      <c r="E6121" s="32">
        <v>0.14327986092292191</v>
      </c>
      <c r="F6121">
        <v>0</v>
      </c>
      <c r="G6121">
        <f>(D6121*Ergebnis!$C$2*Ergebnis!$C$6)</f>
        <v>0</v>
      </c>
      <c r="H6121">
        <f>Ergebnis!$C$3/1000*Eigenverbrauch!E6121</f>
        <v>0.42983958276876577</v>
      </c>
      <c r="I6121">
        <f>Ergebnis!$C$4/1000*Eigenverbrauch!F6121</f>
        <v>0</v>
      </c>
      <c r="J6121">
        <f t="shared" si="285"/>
        <v>0</v>
      </c>
      <c r="K6121">
        <f t="shared" si="286"/>
        <v>0</v>
      </c>
      <c r="L6121">
        <f t="shared" si="287"/>
        <v>0</v>
      </c>
    </row>
    <row r="6122" spans="2:12" x14ac:dyDescent="0.35">
      <c r="B6122" s="30">
        <v>41163</v>
      </c>
      <c r="C6122" s="31" t="s">
        <v>75</v>
      </c>
      <c r="D6122" s="32">
        <v>0</v>
      </c>
      <c r="E6122" s="32">
        <v>0.12506211812177023</v>
      </c>
      <c r="F6122">
        <v>0</v>
      </c>
      <c r="G6122">
        <f>(D6122*Ergebnis!$C$2*Ergebnis!$C$6)</f>
        <v>0</v>
      </c>
      <c r="H6122">
        <f>Ergebnis!$C$3/1000*Eigenverbrauch!E6122</f>
        <v>0.37518635436531067</v>
      </c>
      <c r="I6122">
        <f>Ergebnis!$C$4/1000*Eigenverbrauch!F6122</f>
        <v>0</v>
      </c>
      <c r="J6122">
        <f t="shared" si="285"/>
        <v>0</v>
      </c>
      <c r="K6122">
        <f t="shared" si="286"/>
        <v>0</v>
      </c>
      <c r="L6122">
        <f t="shared" si="287"/>
        <v>0</v>
      </c>
    </row>
    <row r="6123" spans="2:12" x14ac:dyDescent="0.35">
      <c r="B6123" s="30">
        <v>41163</v>
      </c>
      <c r="C6123" s="31" t="s">
        <v>76</v>
      </c>
      <c r="D6123" s="32">
        <v>0</v>
      </c>
      <c r="E6123" s="32">
        <v>9.8434261738431186E-2</v>
      </c>
      <c r="F6123">
        <v>0</v>
      </c>
      <c r="G6123">
        <f>(D6123*Ergebnis!$C$2*Ergebnis!$C$6)</f>
        <v>0</v>
      </c>
      <c r="H6123">
        <f>Ergebnis!$C$3/1000*Eigenverbrauch!E6123</f>
        <v>0.29530278521529357</v>
      </c>
      <c r="I6123">
        <f>Ergebnis!$C$4/1000*Eigenverbrauch!F6123</f>
        <v>0</v>
      </c>
      <c r="J6123">
        <f t="shared" si="285"/>
        <v>0</v>
      </c>
      <c r="K6123">
        <f t="shared" si="286"/>
        <v>0</v>
      </c>
      <c r="L6123">
        <f t="shared" si="287"/>
        <v>0</v>
      </c>
    </row>
    <row r="6124" spans="2:12" x14ac:dyDescent="0.35">
      <c r="B6124" s="30">
        <v>41164</v>
      </c>
      <c r="C6124" s="31" t="s">
        <v>53</v>
      </c>
      <c r="D6124" s="32">
        <v>0</v>
      </c>
      <c r="E6124" s="32">
        <v>7.9927681825913893E-2</v>
      </c>
      <c r="F6124">
        <v>0</v>
      </c>
      <c r="G6124">
        <f>(D6124*Ergebnis!$C$2*Ergebnis!$C$6)</f>
        <v>0</v>
      </c>
      <c r="H6124">
        <f>Ergebnis!$C$3/1000*Eigenverbrauch!E6124</f>
        <v>0.23978304547774168</v>
      </c>
      <c r="I6124">
        <f>Ergebnis!$C$4/1000*Eigenverbrauch!F6124</f>
        <v>0</v>
      </c>
      <c r="J6124">
        <f t="shared" si="285"/>
        <v>0</v>
      </c>
      <c r="K6124">
        <f t="shared" si="286"/>
        <v>0</v>
      </c>
      <c r="L6124">
        <f t="shared" si="287"/>
        <v>0</v>
      </c>
    </row>
    <row r="6125" spans="2:12" x14ac:dyDescent="0.35">
      <c r="B6125" s="30">
        <v>41164</v>
      </c>
      <c r="C6125" s="31" t="s">
        <v>54</v>
      </c>
      <c r="D6125" s="32">
        <v>0</v>
      </c>
      <c r="E6125" s="32">
        <v>6.9220163308359409E-2</v>
      </c>
      <c r="F6125">
        <v>0</v>
      </c>
      <c r="G6125">
        <f>(D6125*Ergebnis!$C$2*Ergebnis!$C$6)</f>
        <v>0</v>
      </c>
      <c r="H6125">
        <f>Ergebnis!$C$3/1000*Eigenverbrauch!E6125</f>
        <v>0.20766048992507824</v>
      </c>
      <c r="I6125">
        <f>Ergebnis!$C$4/1000*Eigenverbrauch!F6125</f>
        <v>0</v>
      </c>
      <c r="J6125">
        <f t="shared" si="285"/>
        <v>0</v>
      </c>
      <c r="K6125">
        <f t="shared" si="286"/>
        <v>0</v>
      </c>
      <c r="L6125">
        <f t="shared" si="287"/>
        <v>0</v>
      </c>
    </row>
    <row r="6126" spans="2:12" x14ac:dyDescent="0.35">
      <c r="B6126" s="30">
        <v>41164</v>
      </c>
      <c r="C6126" s="31" t="s">
        <v>55</v>
      </c>
      <c r="D6126" s="32">
        <v>0</v>
      </c>
      <c r="E6126" s="32">
        <v>6.5537877174100201E-2</v>
      </c>
      <c r="F6126">
        <v>0</v>
      </c>
      <c r="G6126">
        <f>(D6126*Ergebnis!$C$2*Ergebnis!$C$6)</f>
        <v>0</v>
      </c>
      <c r="H6126">
        <f>Ergebnis!$C$3/1000*Eigenverbrauch!E6126</f>
        <v>0.1966136315223006</v>
      </c>
      <c r="I6126">
        <f>Ergebnis!$C$4/1000*Eigenverbrauch!F6126</f>
        <v>0</v>
      </c>
      <c r="J6126">
        <f t="shared" si="285"/>
        <v>0</v>
      </c>
      <c r="K6126">
        <f t="shared" si="286"/>
        <v>0</v>
      </c>
      <c r="L6126">
        <f t="shared" si="287"/>
        <v>0</v>
      </c>
    </row>
    <row r="6127" spans="2:12" x14ac:dyDescent="0.35">
      <c r="B6127" s="30">
        <v>41164</v>
      </c>
      <c r="C6127" s="31" t="s">
        <v>56</v>
      </c>
      <c r="D6127" s="32">
        <v>0</v>
      </c>
      <c r="E6127" s="32">
        <v>6.5494202510669716E-2</v>
      </c>
      <c r="F6127">
        <v>0</v>
      </c>
      <c r="G6127">
        <f>(D6127*Ergebnis!$C$2*Ergebnis!$C$6)</f>
        <v>0</v>
      </c>
      <c r="H6127">
        <f>Ergebnis!$C$3/1000*Eigenverbrauch!E6127</f>
        <v>0.19648260753200913</v>
      </c>
      <c r="I6127">
        <f>Ergebnis!$C$4/1000*Eigenverbrauch!F6127</f>
        <v>0</v>
      </c>
      <c r="J6127">
        <f t="shared" si="285"/>
        <v>0</v>
      </c>
      <c r="K6127">
        <f t="shared" si="286"/>
        <v>0</v>
      </c>
      <c r="L6127">
        <f t="shared" si="287"/>
        <v>0</v>
      </c>
    </row>
    <row r="6128" spans="2:12" x14ac:dyDescent="0.35">
      <c r="B6128" s="30">
        <v>41164</v>
      </c>
      <c r="C6128" s="31" t="s">
        <v>57</v>
      </c>
      <c r="D6128" s="32">
        <v>0</v>
      </c>
      <c r="E6128" s="32">
        <v>7.1075121591043566E-2</v>
      </c>
      <c r="F6128">
        <v>0</v>
      </c>
      <c r="G6128">
        <f>(D6128*Ergebnis!$C$2*Ergebnis!$C$6)</f>
        <v>0</v>
      </c>
      <c r="H6128">
        <f>Ergebnis!$C$3/1000*Eigenverbrauch!E6128</f>
        <v>0.2132253647731307</v>
      </c>
      <c r="I6128">
        <f>Ergebnis!$C$4/1000*Eigenverbrauch!F6128</f>
        <v>0</v>
      </c>
      <c r="J6128">
        <f t="shared" si="285"/>
        <v>0</v>
      </c>
      <c r="K6128">
        <f t="shared" si="286"/>
        <v>0</v>
      </c>
      <c r="L6128">
        <f t="shared" si="287"/>
        <v>0</v>
      </c>
    </row>
    <row r="6129" spans="2:12" x14ac:dyDescent="0.35">
      <c r="B6129" s="30">
        <v>41164</v>
      </c>
      <c r="C6129" s="31" t="s">
        <v>58</v>
      </c>
      <c r="D6129" s="32">
        <v>0</v>
      </c>
      <c r="E6129" s="32">
        <v>8.332939864235496E-2</v>
      </c>
      <c r="F6129">
        <v>0</v>
      </c>
      <c r="G6129">
        <f>(D6129*Ergebnis!$C$2*Ergebnis!$C$6)</f>
        <v>0</v>
      </c>
      <c r="H6129">
        <f>Ergebnis!$C$3/1000*Eigenverbrauch!E6129</f>
        <v>0.24998819592706489</v>
      </c>
      <c r="I6129">
        <f>Ergebnis!$C$4/1000*Eigenverbrauch!F6129</f>
        <v>0</v>
      </c>
      <c r="J6129">
        <f t="shared" si="285"/>
        <v>0</v>
      </c>
      <c r="K6129">
        <f t="shared" si="286"/>
        <v>0</v>
      </c>
      <c r="L6129">
        <f t="shared" si="287"/>
        <v>0</v>
      </c>
    </row>
    <row r="6130" spans="2:12" x14ac:dyDescent="0.35">
      <c r="B6130" s="30">
        <v>41164</v>
      </c>
      <c r="C6130" s="31" t="s">
        <v>59</v>
      </c>
      <c r="D6130" s="32">
        <v>0</v>
      </c>
      <c r="E6130" s="32">
        <v>0.10251668683899223</v>
      </c>
      <c r="F6130">
        <v>0</v>
      </c>
      <c r="G6130">
        <f>(D6130*Ergebnis!$C$2*Ergebnis!$C$6)</f>
        <v>0</v>
      </c>
      <c r="H6130">
        <f>Ergebnis!$C$3/1000*Eigenverbrauch!E6130</f>
        <v>0.3075500605169767</v>
      </c>
      <c r="I6130">
        <f>Ergebnis!$C$4/1000*Eigenverbrauch!F6130</f>
        <v>0</v>
      </c>
      <c r="J6130">
        <f t="shared" si="285"/>
        <v>0</v>
      </c>
      <c r="K6130">
        <f t="shared" si="286"/>
        <v>0</v>
      </c>
      <c r="L6130">
        <f t="shared" si="287"/>
        <v>0</v>
      </c>
    </row>
    <row r="6131" spans="2:12" x14ac:dyDescent="0.35">
      <c r="B6131" s="30">
        <v>41164</v>
      </c>
      <c r="C6131" s="31" t="s">
        <v>60</v>
      </c>
      <c r="D6131" s="32">
        <v>7.1519410282495489E-6</v>
      </c>
      <c r="E6131" s="32">
        <v>0.11426954118242071</v>
      </c>
      <c r="F6131">
        <v>0</v>
      </c>
      <c r="G6131">
        <f>(D6131*Ergebnis!$C$2*Ergebnis!$C$6)</f>
        <v>4.6916733145317038E-2</v>
      </c>
      <c r="H6131">
        <f>Ergebnis!$C$3/1000*Eigenverbrauch!E6131</f>
        <v>0.3428086235472621</v>
      </c>
      <c r="I6131">
        <f>Ergebnis!$C$4/1000*Eigenverbrauch!F6131</f>
        <v>0</v>
      </c>
      <c r="J6131">
        <f t="shared" si="285"/>
        <v>3.9879223173519482E-2</v>
      </c>
      <c r="K6131">
        <f t="shared" si="286"/>
        <v>7.0375099717975564E-3</v>
      </c>
      <c r="L6131">
        <f t="shared" si="287"/>
        <v>0</v>
      </c>
    </row>
    <row r="6132" spans="2:12" x14ac:dyDescent="0.35">
      <c r="B6132" s="30">
        <v>41164</v>
      </c>
      <c r="C6132" s="31" t="s">
        <v>61</v>
      </c>
      <c r="D6132" s="32">
        <v>4.8223014139006151E-5</v>
      </c>
      <c r="E6132" s="32">
        <v>0.11904257329986075</v>
      </c>
      <c r="F6132">
        <v>0</v>
      </c>
      <c r="G6132">
        <f>(D6132*Ergebnis!$C$2*Ergebnis!$C$6)</f>
        <v>0.31634297275188034</v>
      </c>
      <c r="H6132">
        <f>Ergebnis!$C$3/1000*Eigenverbrauch!E6132</f>
        <v>0.35712771989958225</v>
      </c>
      <c r="I6132">
        <f>Ergebnis!$C$4/1000*Eigenverbrauch!F6132</f>
        <v>0</v>
      </c>
      <c r="J6132">
        <f t="shared" si="285"/>
        <v>0.26889152683909828</v>
      </c>
      <c r="K6132">
        <f t="shared" si="286"/>
        <v>4.7451445912782053E-2</v>
      </c>
      <c r="L6132">
        <f t="shared" si="287"/>
        <v>0</v>
      </c>
    </row>
    <row r="6133" spans="2:12" x14ac:dyDescent="0.35">
      <c r="B6133" s="30">
        <v>41164</v>
      </c>
      <c r="C6133" s="31" t="s">
        <v>62</v>
      </c>
      <c r="D6133" s="32">
        <v>3.3127685667248553E-4</v>
      </c>
      <c r="E6133" s="32">
        <v>0.11603649675528288</v>
      </c>
      <c r="F6133">
        <v>0</v>
      </c>
      <c r="G6133">
        <f>(D6133*Ergebnis!$C$2*Ergebnis!$C$6)</f>
        <v>2.173176179771505</v>
      </c>
      <c r="H6133">
        <f>Ergebnis!$C$3/1000*Eigenverbrauch!E6133</f>
        <v>0.34810949026584864</v>
      </c>
      <c r="I6133">
        <f>Ergebnis!$C$4/1000*Eigenverbrauch!F6133</f>
        <v>0</v>
      </c>
      <c r="J6133">
        <f t="shared" si="285"/>
        <v>0.29589306672597132</v>
      </c>
      <c r="K6133">
        <f t="shared" si="286"/>
        <v>1.8772831130455336</v>
      </c>
      <c r="L6133">
        <f t="shared" si="287"/>
        <v>0</v>
      </c>
    </row>
    <row r="6134" spans="2:12" x14ac:dyDescent="0.35">
      <c r="B6134" s="30">
        <v>41164</v>
      </c>
      <c r="C6134" s="31" t="s">
        <v>63</v>
      </c>
      <c r="D6134" s="32">
        <v>5.3805209287158284E-4</v>
      </c>
      <c r="E6134" s="32">
        <v>0.11392920322783533</v>
      </c>
      <c r="F6134">
        <v>0</v>
      </c>
      <c r="G6134">
        <f>(D6134*Ergebnis!$C$2*Ergebnis!$C$6)</f>
        <v>3.5296217292375833</v>
      </c>
      <c r="H6134">
        <f>Ergebnis!$C$3/1000*Eigenverbrauch!E6134</f>
        <v>0.34178760968350597</v>
      </c>
      <c r="I6134">
        <f>Ergebnis!$C$4/1000*Eigenverbrauch!F6134</f>
        <v>0</v>
      </c>
      <c r="J6134">
        <f t="shared" si="285"/>
        <v>0.29051946823098007</v>
      </c>
      <c r="K6134">
        <f t="shared" si="286"/>
        <v>3.2391022610066034</v>
      </c>
      <c r="L6134">
        <f t="shared" si="287"/>
        <v>0</v>
      </c>
    </row>
    <row r="6135" spans="2:12" x14ac:dyDescent="0.35">
      <c r="B6135" s="30">
        <v>41164</v>
      </c>
      <c r="C6135" s="31" t="s">
        <v>64</v>
      </c>
      <c r="D6135" s="32">
        <v>7.1995329887684153E-4</v>
      </c>
      <c r="E6135" s="32">
        <v>0.11807007322616038</v>
      </c>
      <c r="F6135">
        <v>0</v>
      </c>
      <c r="G6135">
        <f>(D6135*Ergebnis!$C$2*Ergebnis!$C$6)</f>
        <v>4.7228936406320807</v>
      </c>
      <c r="H6135">
        <f>Ergebnis!$C$3/1000*Eigenverbrauch!E6135</f>
        <v>0.35421021967848115</v>
      </c>
      <c r="I6135">
        <f>Ergebnis!$C$4/1000*Eigenverbrauch!F6135</f>
        <v>0</v>
      </c>
      <c r="J6135">
        <f t="shared" si="285"/>
        <v>0.30107868672670896</v>
      </c>
      <c r="K6135">
        <f t="shared" si="286"/>
        <v>4.4218149539053719</v>
      </c>
      <c r="L6135">
        <f t="shared" si="287"/>
        <v>0</v>
      </c>
    </row>
    <row r="6136" spans="2:12" x14ac:dyDescent="0.35">
      <c r="B6136" s="30">
        <v>41164</v>
      </c>
      <c r="C6136" s="31" t="s">
        <v>65</v>
      </c>
      <c r="D6136" s="32">
        <v>7.4401221814466634E-4</v>
      </c>
      <c r="E6136" s="32">
        <v>0.12375659041111427</v>
      </c>
      <c r="F6136">
        <v>0</v>
      </c>
      <c r="G6136">
        <f>(D6136*Ergebnis!$C$2*Ergebnis!$C$6)</f>
        <v>4.8807201510290108</v>
      </c>
      <c r="H6136">
        <f>Ergebnis!$C$3/1000*Eigenverbrauch!E6136</f>
        <v>0.37126977123334282</v>
      </c>
      <c r="I6136">
        <f>Ergebnis!$C$4/1000*Eigenverbrauch!F6136</f>
        <v>0</v>
      </c>
      <c r="J6136">
        <f t="shared" si="285"/>
        <v>0.3155793055483414</v>
      </c>
      <c r="K6136">
        <f t="shared" si="286"/>
        <v>4.565140845480669</v>
      </c>
      <c r="L6136">
        <f t="shared" si="287"/>
        <v>0</v>
      </c>
    </row>
    <row r="6137" spans="2:12" x14ac:dyDescent="0.35">
      <c r="B6137" s="30">
        <v>41164</v>
      </c>
      <c r="C6137" s="31" t="s">
        <v>66</v>
      </c>
      <c r="D6137" s="32">
        <v>7.3707062832313E-4</v>
      </c>
      <c r="E6137" s="32">
        <v>0.12177561738195655</v>
      </c>
      <c r="F6137">
        <v>0</v>
      </c>
      <c r="G6137">
        <f>(D6137*Ergebnis!$C$2*Ergebnis!$C$6)</f>
        <v>4.8351833217997324</v>
      </c>
      <c r="H6137">
        <f>Ergebnis!$C$3/1000*Eigenverbrauch!E6137</f>
        <v>0.36532685214586968</v>
      </c>
      <c r="I6137">
        <f>Ergebnis!$C$4/1000*Eigenverbrauch!F6137</f>
        <v>0</v>
      </c>
      <c r="J6137">
        <f t="shared" si="285"/>
        <v>0.31052782432398923</v>
      </c>
      <c r="K6137">
        <f t="shared" si="286"/>
        <v>4.5246554974757434</v>
      </c>
      <c r="L6137">
        <f t="shared" si="287"/>
        <v>0</v>
      </c>
    </row>
    <row r="6138" spans="2:12" x14ac:dyDescent="0.35">
      <c r="B6138" s="30">
        <v>41164</v>
      </c>
      <c r="C6138" s="31" t="s">
        <v>67</v>
      </c>
      <c r="D6138" s="32">
        <v>6.8337848280958008E-4</v>
      </c>
      <c r="E6138" s="32">
        <v>0.11520360115594024</v>
      </c>
      <c r="F6138">
        <v>0</v>
      </c>
      <c r="G6138">
        <f>(D6138*Ergebnis!$C$2*Ergebnis!$C$6)</f>
        <v>4.4829628472308451</v>
      </c>
      <c r="H6138">
        <f>Ergebnis!$C$3/1000*Eigenverbrauch!E6138</f>
        <v>0.34561080346782069</v>
      </c>
      <c r="I6138">
        <f>Ergebnis!$C$4/1000*Eigenverbrauch!F6138</f>
        <v>0</v>
      </c>
      <c r="J6138">
        <f t="shared" si="285"/>
        <v>0.29376918294764759</v>
      </c>
      <c r="K6138">
        <f t="shared" si="286"/>
        <v>4.1891936642831977</v>
      </c>
      <c r="L6138">
        <f t="shared" si="287"/>
        <v>0</v>
      </c>
    </row>
    <row r="6139" spans="2:12" x14ac:dyDescent="0.35">
      <c r="B6139" s="30">
        <v>41164</v>
      </c>
      <c r="C6139" s="31" t="s">
        <v>68</v>
      </c>
      <c r="D6139" s="32">
        <v>5.5480130770612312E-4</v>
      </c>
      <c r="E6139" s="32">
        <v>0.11057956805588094</v>
      </c>
      <c r="F6139">
        <v>0</v>
      </c>
      <c r="G6139">
        <f>(D6139*Ergebnis!$C$2*Ergebnis!$C$6)</f>
        <v>3.6394965785521678</v>
      </c>
      <c r="H6139">
        <f>Ergebnis!$C$3/1000*Eigenverbrauch!E6139</f>
        <v>0.33173870416764284</v>
      </c>
      <c r="I6139">
        <f>Ergebnis!$C$4/1000*Eigenverbrauch!F6139</f>
        <v>0</v>
      </c>
      <c r="J6139">
        <f t="shared" si="285"/>
        <v>0.28197789854249639</v>
      </c>
      <c r="K6139">
        <f t="shared" si="286"/>
        <v>3.3575186800096715</v>
      </c>
      <c r="L6139">
        <f t="shared" si="287"/>
        <v>0</v>
      </c>
    </row>
    <row r="6140" spans="2:12" x14ac:dyDescent="0.35">
      <c r="B6140" s="30">
        <v>41164</v>
      </c>
      <c r="C6140" s="31" t="s">
        <v>69</v>
      </c>
      <c r="D6140" s="32">
        <v>3.8212926089540699E-4</v>
      </c>
      <c r="E6140" s="32">
        <v>0.10901168374016587</v>
      </c>
      <c r="F6140">
        <v>0</v>
      </c>
      <c r="G6140">
        <f>(D6140*Ergebnis!$C$2*Ergebnis!$C$6)</f>
        <v>2.5067679514738699</v>
      </c>
      <c r="H6140">
        <f>Ergebnis!$C$3/1000*Eigenverbrauch!E6140</f>
        <v>0.32703505122049759</v>
      </c>
      <c r="I6140">
        <f>Ergebnis!$C$4/1000*Eigenverbrauch!F6140</f>
        <v>0</v>
      </c>
      <c r="J6140">
        <f t="shared" si="285"/>
        <v>0.27797979353742291</v>
      </c>
      <c r="K6140">
        <f t="shared" si="286"/>
        <v>2.2287881579364468</v>
      </c>
      <c r="L6140">
        <f t="shared" si="287"/>
        <v>0</v>
      </c>
    </row>
    <row r="6141" spans="2:12" x14ac:dyDescent="0.35">
      <c r="B6141" s="30">
        <v>41164</v>
      </c>
      <c r="C6141" s="31" t="s">
        <v>70</v>
      </c>
      <c r="D6141" s="32">
        <v>1.746966771753309E-4</v>
      </c>
      <c r="E6141" s="32">
        <v>0.11644647151839617</v>
      </c>
      <c r="F6141">
        <v>0</v>
      </c>
      <c r="G6141">
        <f>(D6141*Ergebnis!$C$2*Ergebnis!$C$6)</f>
        <v>1.1460102022701708</v>
      </c>
      <c r="H6141">
        <f>Ergebnis!$C$3/1000*Eigenverbrauch!E6141</f>
        <v>0.34933941455518852</v>
      </c>
      <c r="I6141">
        <f>Ergebnis!$C$4/1000*Eigenverbrauch!F6141</f>
        <v>0</v>
      </c>
      <c r="J6141">
        <f t="shared" si="285"/>
        <v>0.29693850237191022</v>
      </c>
      <c r="K6141">
        <f t="shared" si="286"/>
        <v>0.84907169989826059</v>
      </c>
      <c r="L6141">
        <f t="shared" si="287"/>
        <v>0</v>
      </c>
    </row>
    <row r="6142" spans="2:12" x14ac:dyDescent="0.35">
      <c r="B6142" s="30">
        <v>41164</v>
      </c>
      <c r="C6142" s="31" t="s">
        <v>71</v>
      </c>
      <c r="D6142" s="32">
        <v>4.1228836515791517E-5</v>
      </c>
      <c r="E6142" s="32">
        <v>0.13281735756405599</v>
      </c>
      <c r="F6142">
        <v>0</v>
      </c>
      <c r="G6142">
        <f>(D6142*Ergebnis!$C$2*Ergebnis!$C$6)</f>
        <v>0.27046116754359234</v>
      </c>
      <c r="H6142">
        <f>Ergebnis!$C$3/1000*Eigenverbrauch!E6142</f>
        <v>0.39845207269216798</v>
      </c>
      <c r="I6142">
        <f>Ergebnis!$C$4/1000*Eigenverbrauch!F6142</f>
        <v>0</v>
      </c>
      <c r="J6142">
        <f t="shared" si="285"/>
        <v>0.22989199241205349</v>
      </c>
      <c r="K6142">
        <f t="shared" si="286"/>
        <v>4.0569175131538848E-2</v>
      </c>
      <c r="L6142">
        <f t="shared" si="287"/>
        <v>0</v>
      </c>
    </row>
    <row r="6143" spans="2:12" x14ac:dyDescent="0.35">
      <c r="B6143" s="30">
        <v>41164</v>
      </c>
      <c r="C6143" s="31" t="s">
        <v>72</v>
      </c>
      <c r="D6143" s="32">
        <v>4.0098198779707948E-6</v>
      </c>
      <c r="E6143" s="32">
        <v>0.13870609611315737</v>
      </c>
      <c r="F6143">
        <v>0</v>
      </c>
      <c r="G6143">
        <f>(D6143*Ergebnis!$C$2*Ergebnis!$C$6)</f>
        <v>2.6304418399488414E-2</v>
      </c>
      <c r="H6143">
        <f>Ergebnis!$C$3/1000*Eigenverbrauch!E6143</f>
        <v>0.41611828833947212</v>
      </c>
      <c r="I6143">
        <f>Ergebnis!$C$4/1000*Eigenverbrauch!F6143</f>
        <v>0</v>
      </c>
      <c r="J6143">
        <f t="shared" si="285"/>
        <v>2.2358755639565152E-2</v>
      </c>
      <c r="K6143">
        <f t="shared" si="286"/>
        <v>3.9456627599232623E-3</v>
      </c>
      <c r="L6143">
        <f t="shared" si="287"/>
        <v>0</v>
      </c>
    </row>
    <row r="6144" spans="2:12" x14ac:dyDescent="0.35">
      <c r="B6144" s="30">
        <v>41164</v>
      </c>
      <c r="C6144" s="31" t="s">
        <v>73</v>
      </c>
      <c r="D6144" s="32">
        <v>0</v>
      </c>
      <c r="E6144" s="32">
        <v>0.14634644350551015</v>
      </c>
      <c r="F6144">
        <v>0</v>
      </c>
      <c r="G6144">
        <f>(D6144*Ergebnis!$C$2*Ergebnis!$C$6)</f>
        <v>0</v>
      </c>
      <c r="H6144">
        <f>Ergebnis!$C$3/1000*Eigenverbrauch!E6144</f>
        <v>0.43903933051653043</v>
      </c>
      <c r="I6144">
        <f>Ergebnis!$C$4/1000*Eigenverbrauch!F6144</f>
        <v>0</v>
      </c>
      <c r="J6144">
        <f t="shared" si="285"/>
        <v>0</v>
      </c>
      <c r="K6144">
        <f t="shared" si="286"/>
        <v>0</v>
      </c>
      <c r="L6144">
        <f t="shared" si="287"/>
        <v>0</v>
      </c>
    </row>
    <row r="6145" spans="2:12" x14ac:dyDescent="0.35">
      <c r="B6145" s="30">
        <v>41164</v>
      </c>
      <c r="C6145" s="31" t="s">
        <v>74</v>
      </c>
      <c r="D6145" s="32">
        <v>0</v>
      </c>
      <c r="E6145" s="32">
        <v>0.14327986092292191</v>
      </c>
      <c r="F6145">
        <v>0</v>
      </c>
      <c r="G6145">
        <f>(D6145*Ergebnis!$C$2*Ergebnis!$C$6)</f>
        <v>0</v>
      </c>
      <c r="H6145">
        <f>Ergebnis!$C$3/1000*Eigenverbrauch!E6145</f>
        <v>0.42983958276876577</v>
      </c>
      <c r="I6145">
        <f>Ergebnis!$C$4/1000*Eigenverbrauch!F6145</f>
        <v>0</v>
      </c>
      <c r="J6145">
        <f t="shared" si="285"/>
        <v>0</v>
      </c>
      <c r="K6145">
        <f t="shared" si="286"/>
        <v>0</v>
      </c>
      <c r="L6145">
        <f t="shared" si="287"/>
        <v>0</v>
      </c>
    </row>
    <row r="6146" spans="2:12" x14ac:dyDescent="0.35">
      <c r="B6146" s="30">
        <v>41164</v>
      </c>
      <c r="C6146" s="31" t="s">
        <v>75</v>
      </c>
      <c r="D6146" s="32">
        <v>0</v>
      </c>
      <c r="E6146" s="32">
        <v>0.12506211812177023</v>
      </c>
      <c r="F6146">
        <v>0</v>
      </c>
      <c r="G6146">
        <f>(D6146*Ergebnis!$C$2*Ergebnis!$C$6)</f>
        <v>0</v>
      </c>
      <c r="H6146">
        <f>Ergebnis!$C$3/1000*Eigenverbrauch!E6146</f>
        <v>0.37518635436531067</v>
      </c>
      <c r="I6146">
        <f>Ergebnis!$C$4/1000*Eigenverbrauch!F6146</f>
        <v>0</v>
      </c>
      <c r="J6146">
        <f t="shared" si="285"/>
        <v>0</v>
      </c>
      <c r="K6146">
        <f t="shared" si="286"/>
        <v>0</v>
      </c>
      <c r="L6146">
        <f t="shared" si="287"/>
        <v>0</v>
      </c>
    </row>
    <row r="6147" spans="2:12" x14ac:dyDescent="0.35">
      <c r="B6147" s="30">
        <v>41164</v>
      </c>
      <c r="C6147" s="31" t="s">
        <v>76</v>
      </c>
      <c r="D6147" s="32">
        <v>0</v>
      </c>
      <c r="E6147" s="32">
        <v>9.8434261738431186E-2</v>
      </c>
      <c r="F6147">
        <v>0</v>
      </c>
      <c r="G6147">
        <f>(D6147*Ergebnis!$C$2*Ergebnis!$C$6)</f>
        <v>0</v>
      </c>
      <c r="H6147">
        <f>Ergebnis!$C$3/1000*Eigenverbrauch!E6147</f>
        <v>0.29530278521529357</v>
      </c>
      <c r="I6147">
        <f>Ergebnis!$C$4/1000*Eigenverbrauch!F6147</f>
        <v>0</v>
      </c>
      <c r="J6147">
        <f t="shared" si="285"/>
        <v>0</v>
      </c>
      <c r="K6147">
        <f t="shared" si="286"/>
        <v>0</v>
      </c>
      <c r="L6147">
        <f t="shared" si="287"/>
        <v>0</v>
      </c>
    </row>
    <row r="6148" spans="2:12" x14ac:dyDescent="0.35">
      <c r="B6148" s="30">
        <v>41165</v>
      </c>
      <c r="C6148" s="31" t="s">
        <v>53</v>
      </c>
      <c r="D6148" s="32">
        <v>0</v>
      </c>
      <c r="E6148" s="32">
        <v>7.9927681825913893E-2</v>
      </c>
      <c r="F6148">
        <v>0</v>
      </c>
      <c r="G6148">
        <f>(D6148*Ergebnis!$C$2*Ergebnis!$C$6)</f>
        <v>0</v>
      </c>
      <c r="H6148">
        <f>Ergebnis!$C$3/1000*Eigenverbrauch!E6148</f>
        <v>0.23978304547774168</v>
      </c>
      <c r="I6148">
        <f>Ergebnis!$C$4/1000*Eigenverbrauch!F6148</f>
        <v>0</v>
      </c>
      <c r="J6148">
        <f t="shared" si="285"/>
        <v>0</v>
      </c>
      <c r="K6148">
        <f t="shared" si="286"/>
        <v>0</v>
      </c>
      <c r="L6148">
        <f t="shared" si="287"/>
        <v>0</v>
      </c>
    </row>
    <row r="6149" spans="2:12" x14ac:dyDescent="0.35">
      <c r="B6149" s="30">
        <v>41165</v>
      </c>
      <c r="C6149" s="31" t="s">
        <v>54</v>
      </c>
      <c r="D6149" s="32">
        <v>0</v>
      </c>
      <c r="E6149" s="32">
        <v>6.9220163308359409E-2</v>
      </c>
      <c r="F6149">
        <v>0</v>
      </c>
      <c r="G6149">
        <f>(D6149*Ergebnis!$C$2*Ergebnis!$C$6)</f>
        <v>0</v>
      </c>
      <c r="H6149">
        <f>Ergebnis!$C$3/1000*Eigenverbrauch!E6149</f>
        <v>0.20766048992507824</v>
      </c>
      <c r="I6149">
        <f>Ergebnis!$C$4/1000*Eigenverbrauch!F6149</f>
        <v>0</v>
      </c>
      <c r="J6149">
        <f t="shared" ref="J6149:J6212" si="288">MIN(G6149,H6149)*0.85</f>
        <v>0</v>
      </c>
      <c r="K6149">
        <f t="shared" ref="K6149:K6212" si="289">G6149-J6149</f>
        <v>0</v>
      </c>
      <c r="L6149">
        <f t="shared" ref="L6149:L6212" si="290">MIN(I6149,K6149)*0.9</f>
        <v>0</v>
      </c>
    </row>
    <row r="6150" spans="2:12" x14ac:dyDescent="0.35">
      <c r="B6150" s="30">
        <v>41165</v>
      </c>
      <c r="C6150" s="31" t="s">
        <v>55</v>
      </c>
      <c r="D6150" s="32">
        <v>0</v>
      </c>
      <c r="E6150" s="32">
        <v>6.5537877174100201E-2</v>
      </c>
      <c r="F6150">
        <v>0</v>
      </c>
      <c r="G6150">
        <f>(D6150*Ergebnis!$C$2*Ergebnis!$C$6)</f>
        <v>0</v>
      </c>
      <c r="H6150">
        <f>Ergebnis!$C$3/1000*Eigenverbrauch!E6150</f>
        <v>0.1966136315223006</v>
      </c>
      <c r="I6150">
        <f>Ergebnis!$C$4/1000*Eigenverbrauch!F6150</f>
        <v>0</v>
      </c>
      <c r="J6150">
        <f t="shared" si="288"/>
        <v>0</v>
      </c>
      <c r="K6150">
        <f t="shared" si="289"/>
        <v>0</v>
      </c>
      <c r="L6150">
        <f t="shared" si="290"/>
        <v>0</v>
      </c>
    </row>
    <row r="6151" spans="2:12" x14ac:dyDescent="0.35">
      <c r="B6151" s="30">
        <v>41165</v>
      </c>
      <c r="C6151" s="31" t="s">
        <v>56</v>
      </c>
      <c r="D6151" s="32">
        <v>0</v>
      </c>
      <c r="E6151" s="32">
        <v>6.5494202510669716E-2</v>
      </c>
      <c r="F6151">
        <v>0</v>
      </c>
      <c r="G6151">
        <f>(D6151*Ergebnis!$C$2*Ergebnis!$C$6)</f>
        <v>0</v>
      </c>
      <c r="H6151">
        <f>Ergebnis!$C$3/1000*Eigenverbrauch!E6151</f>
        <v>0.19648260753200913</v>
      </c>
      <c r="I6151">
        <f>Ergebnis!$C$4/1000*Eigenverbrauch!F6151</f>
        <v>0</v>
      </c>
      <c r="J6151">
        <f t="shared" si="288"/>
        <v>0</v>
      </c>
      <c r="K6151">
        <f t="shared" si="289"/>
        <v>0</v>
      </c>
      <c r="L6151">
        <f t="shared" si="290"/>
        <v>0</v>
      </c>
    </row>
    <row r="6152" spans="2:12" x14ac:dyDescent="0.35">
      <c r="B6152" s="30">
        <v>41165</v>
      </c>
      <c r="C6152" s="31" t="s">
        <v>57</v>
      </c>
      <c r="D6152" s="32">
        <v>0</v>
      </c>
      <c r="E6152" s="32">
        <v>7.1075121591043566E-2</v>
      </c>
      <c r="F6152">
        <v>0</v>
      </c>
      <c r="G6152">
        <f>(D6152*Ergebnis!$C$2*Ergebnis!$C$6)</f>
        <v>0</v>
      </c>
      <c r="H6152">
        <f>Ergebnis!$C$3/1000*Eigenverbrauch!E6152</f>
        <v>0.2132253647731307</v>
      </c>
      <c r="I6152">
        <f>Ergebnis!$C$4/1000*Eigenverbrauch!F6152</f>
        <v>0</v>
      </c>
      <c r="J6152">
        <f t="shared" si="288"/>
        <v>0</v>
      </c>
      <c r="K6152">
        <f t="shared" si="289"/>
        <v>0</v>
      </c>
      <c r="L6152">
        <f t="shared" si="290"/>
        <v>0</v>
      </c>
    </row>
    <row r="6153" spans="2:12" x14ac:dyDescent="0.35">
      <c r="B6153" s="30">
        <v>41165</v>
      </c>
      <c r="C6153" s="31" t="s">
        <v>58</v>
      </c>
      <c r="D6153" s="32">
        <v>0</v>
      </c>
      <c r="E6153" s="32">
        <v>8.332939864235496E-2</v>
      </c>
      <c r="F6153">
        <v>0</v>
      </c>
      <c r="G6153">
        <f>(D6153*Ergebnis!$C$2*Ergebnis!$C$6)</f>
        <v>0</v>
      </c>
      <c r="H6153">
        <f>Ergebnis!$C$3/1000*Eigenverbrauch!E6153</f>
        <v>0.24998819592706489</v>
      </c>
      <c r="I6153">
        <f>Ergebnis!$C$4/1000*Eigenverbrauch!F6153</f>
        <v>0</v>
      </c>
      <c r="J6153">
        <f t="shared" si="288"/>
        <v>0</v>
      </c>
      <c r="K6153">
        <f t="shared" si="289"/>
        <v>0</v>
      </c>
      <c r="L6153">
        <f t="shared" si="290"/>
        <v>0</v>
      </c>
    </row>
    <row r="6154" spans="2:12" x14ac:dyDescent="0.35">
      <c r="B6154" s="30">
        <v>41165</v>
      </c>
      <c r="C6154" s="31" t="s">
        <v>59</v>
      </c>
      <c r="D6154" s="32">
        <v>0</v>
      </c>
      <c r="E6154" s="32">
        <v>0.10251668683899223</v>
      </c>
      <c r="F6154">
        <v>0</v>
      </c>
      <c r="G6154">
        <f>(D6154*Ergebnis!$C$2*Ergebnis!$C$6)</f>
        <v>0</v>
      </c>
      <c r="H6154">
        <f>Ergebnis!$C$3/1000*Eigenverbrauch!E6154</f>
        <v>0.3075500605169767</v>
      </c>
      <c r="I6154">
        <f>Ergebnis!$C$4/1000*Eigenverbrauch!F6154</f>
        <v>0</v>
      </c>
      <c r="J6154">
        <f t="shared" si="288"/>
        <v>0</v>
      </c>
      <c r="K6154">
        <f t="shared" si="289"/>
        <v>0</v>
      </c>
      <c r="L6154">
        <f t="shared" si="290"/>
        <v>0</v>
      </c>
    </row>
    <row r="6155" spans="2:12" x14ac:dyDescent="0.35">
      <c r="B6155" s="30">
        <v>41165</v>
      </c>
      <c r="C6155" s="31" t="s">
        <v>60</v>
      </c>
      <c r="D6155" s="32">
        <v>1.5894663057267841E-5</v>
      </c>
      <c r="E6155" s="32">
        <v>0.11426954118242071</v>
      </c>
      <c r="F6155">
        <v>0</v>
      </c>
      <c r="G6155">
        <f>(D6155*Ergebnis!$C$2*Ergebnis!$C$6)</f>
        <v>0.10426898965567703</v>
      </c>
      <c r="H6155">
        <f>Ergebnis!$C$3/1000*Eigenverbrauch!E6155</f>
        <v>0.3428086235472621</v>
      </c>
      <c r="I6155">
        <f>Ergebnis!$C$4/1000*Eigenverbrauch!F6155</f>
        <v>0</v>
      </c>
      <c r="J6155">
        <f t="shared" si="288"/>
        <v>8.862864120732547E-2</v>
      </c>
      <c r="K6155">
        <f t="shared" si="289"/>
        <v>1.5640348448351563E-2</v>
      </c>
      <c r="L6155">
        <f t="shared" si="290"/>
        <v>0</v>
      </c>
    </row>
    <row r="6156" spans="2:12" x14ac:dyDescent="0.35">
      <c r="B6156" s="30">
        <v>41165</v>
      </c>
      <c r="C6156" s="31" t="s">
        <v>61</v>
      </c>
      <c r="D6156" s="32">
        <v>1.0595127343136603E-4</v>
      </c>
      <c r="E6156" s="32">
        <v>0.11904257329986075</v>
      </c>
      <c r="F6156">
        <v>0</v>
      </c>
      <c r="G6156">
        <f>(D6156*Ergebnis!$C$2*Ergebnis!$C$6)</f>
        <v>0.69504035370976114</v>
      </c>
      <c r="H6156">
        <f>Ergebnis!$C$3/1000*Eigenverbrauch!E6156</f>
        <v>0.35712771989958225</v>
      </c>
      <c r="I6156">
        <f>Ergebnis!$C$4/1000*Eigenverbrauch!F6156</f>
        <v>0</v>
      </c>
      <c r="J6156">
        <f t="shared" si="288"/>
        <v>0.30355856191464492</v>
      </c>
      <c r="K6156">
        <f t="shared" si="289"/>
        <v>0.39148179179511622</v>
      </c>
      <c r="L6156">
        <f t="shared" si="290"/>
        <v>0</v>
      </c>
    </row>
    <row r="6157" spans="2:12" x14ac:dyDescent="0.35">
      <c r="B6157" s="30">
        <v>41165</v>
      </c>
      <c r="C6157" s="31" t="s">
        <v>62</v>
      </c>
      <c r="D6157" s="32">
        <v>3.1141181458850563E-4</v>
      </c>
      <c r="E6157" s="32">
        <v>0.11603649675528288</v>
      </c>
      <c r="F6157">
        <v>0</v>
      </c>
      <c r="G6157">
        <f>(D6157*Ergebnis!$C$2*Ergebnis!$C$6)</f>
        <v>2.042861503700597</v>
      </c>
      <c r="H6157">
        <f>Ergebnis!$C$3/1000*Eigenverbrauch!E6157</f>
        <v>0.34810949026584864</v>
      </c>
      <c r="I6157">
        <f>Ergebnis!$C$4/1000*Eigenverbrauch!F6157</f>
        <v>0</v>
      </c>
      <c r="J6157">
        <f t="shared" si="288"/>
        <v>0.29589306672597132</v>
      </c>
      <c r="K6157">
        <f t="shared" si="289"/>
        <v>1.7469684369746257</v>
      </c>
      <c r="L6157">
        <f t="shared" si="290"/>
        <v>0</v>
      </c>
    </row>
    <row r="6158" spans="2:12" x14ac:dyDescent="0.35">
      <c r="B6158" s="30">
        <v>41165</v>
      </c>
      <c r="C6158" s="31" t="s">
        <v>63</v>
      </c>
      <c r="D6158" s="32">
        <v>3.3491856193870821E-4</v>
      </c>
      <c r="E6158" s="32">
        <v>0.11392920322783533</v>
      </c>
      <c r="F6158">
        <v>0</v>
      </c>
      <c r="G6158">
        <f>(D6158*Ergebnis!$C$2*Ergebnis!$C$6)</f>
        <v>2.1970657663179258</v>
      </c>
      <c r="H6158">
        <f>Ergebnis!$C$3/1000*Eigenverbrauch!E6158</f>
        <v>0.34178760968350597</v>
      </c>
      <c r="I6158">
        <f>Ergebnis!$C$4/1000*Eigenverbrauch!F6158</f>
        <v>0</v>
      </c>
      <c r="J6158">
        <f t="shared" si="288"/>
        <v>0.29051946823098007</v>
      </c>
      <c r="K6158">
        <f t="shared" si="289"/>
        <v>1.9065462980869459</v>
      </c>
      <c r="L6158">
        <f t="shared" si="290"/>
        <v>0</v>
      </c>
    </row>
    <row r="6159" spans="2:12" x14ac:dyDescent="0.35">
      <c r="B6159" s="30">
        <v>41165</v>
      </c>
      <c r="C6159" s="31" t="s">
        <v>64</v>
      </c>
      <c r="D6159" s="32">
        <v>6.1832737213351617E-4</v>
      </c>
      <c r="E6159" s="32">
        <v>0.11807007322616038</v>
      </c>
      <c r="F6159">
        <v>0</v>
      </c>
      <c r="G6159">
        <f>(D6159*Ergebnis!$C$2*Ergebnis!$C$6)</f>
        <v>4.0562275611958665</v>
      </c>
      <c r="H6159">
        <f>Ergebnis!$C$3/1000*Eigenverbrauch!E6159</f>
        <v>0.35421021967848115</v>
      </c>
      <c r="I6159">
        <f>Ergebnis!$C$4/1000*Eigenverbrauch!F6159</f>
        <v>0</v>
      </c>
      <c r="J6159">
        <f t="shared" si="288"/>
        <v>0.30107868672670896</v>
      </c>
      <c r="K6159">
        <f t="shared" si="289"/>
        <v>3.7551488744691577</v>
      </c>
      <c r="L6159">
        <f t="shared" si="290"/>
        <v>0</v>
      </c>
    </row>
    <row r="6160" spans="2:12" x14ac:dyDescent="0.35">
      <c r="B6160" s="30">
        <v>41165</v>
      </c>
      <c r="C6160" s="31" t="s">
        <v>65</v>
      </c>
      <c r="D6160" s="32">
        <v>3.3153979568087709E-4</v>
      </c>
      <c r="E6160" s="32">
        <v>0.12375659041111427</v>
      </c>
      <c r="F6160">
        <v>0</v>
      </c>
      <c r="G6160">
        <f>(D6160*Ergebnis!$C$2*Ergebnis!$C$6)</f>
        <v>2.1749010596665537</v>
      </c>
      <c r="H6160">
        <f>Ergebnis!$C$3/1000*Eigenverbrauch!E6160</f>
        <v>0.37126977123334282</v>
      </c>
      <c r="I6160">
        <f>Ergebnis!$C$4/1000*Eigenverbrauch!F6160</f>
        <v>0</v>
      </c>
      <c r="J6160">
        <f t="shared" si="288"/>
        <v>0.3155793055483414</v>
      </c>
      <c r="K6160">
        <f t="shared" si="289"/>
        <v>1.8593217541182123</v>
      </c>
      <c r="L6160">
        <f t="shared" si="290"/>
        <v>0</v>
      </c>
    </row>
    <row r="6161" spans="2:12" x14ac:dyDescent="0.35">
      <c r="B6161" s="30">
        <v>41165</v>
      </c>
      <c r="C6161" s="31" t="s">
        <v>66</v>
      </c>
      <c r="D6161" s="32">
        <v>2.3160982554167704E-4</v>
      </c>
      <c r="E6161" s="32">
        <v>0.12177561738195655</v>
      </c>
      <c r="F6161">
        <v>0</v>
      </c>
      <c r="G6161">
        <f>(D6161*Ergebnis!$C$2*Ergebnis!$C$6)</f>
        <v>1.5193604555534013</v>
      </c>
      <c r="H6161">
        <f>Ergebnis!$C$3/1000*Eigenverbrauch!E6161</f>
        <v>0.36532685214586968</v>
      </c>
      <c r="I6161">
        <f>Ergebnis!$C$4/1000*Eigenverbrauch!F6161</f>
        <v>0</v>
      </c>
      <c r="J6161">
        <f t="shared" si="288"/>
        <v>0.31052782432398923</v>
      </c>
      <c r="K6161">
        <f t="shared" si="289"/>
        <v>1.208832631229412</v>
      </c>
      <c r="L6161">
        <f t="shared" si="290"/>
        <v>0</v>
      </c>
    </row>
    <row r="6162" spans="2:12" x14ac:dyDescent="0.35">
      <c r="B6162" s="30">
        <v>41165</v>
      </c>
      <c r="C6162" s="31" t="s">
        <v>67</v>
      </c>
      <c r="D6162" s="32">
        <v>1.1850661108206146E-4</v>
      </c>
      <c r="E6162" s="32">
        <v>0.11520360115594024</v>
      </c>
      <c r="F6162">
        <v>0</v>
      </c>
      <c r="G6162">
        <f>(D6162*Ergebnis!$C$2*Ergebnis!$C$6)</f>
        <v>0.77740336869832316</v>
      </c>
      <c r="H6162">
        <f>Ergebnis!$C$3/1000*Eigenverbrauch!E6162</f>
        <v>0.34561080346782069</v>
      </c>
      <c r="I6162">
        <f>Ergebnis!$C$4/1000*Eigenverbrauch!F6162</f>
        <v>0</v>
      </c>
      <c r="J6162">
        <f t="shared" si="288"/>
        <v>0.29376918294764759</v>
      </c>
      <c r="K6162">
        <f t="shared" si="289"/>
        <v>0.48363418575067557</v>
      </c>
      <c r="L6162">
        <f t="shared" si="290"/>
        <v>0</v>
      </c>
    </row>
    <row r="6163" spans="2:12" x14ac:dyDescent="0.35">
      <c r="B6163" s="30">
        <v>41165</v>
      </c>
      <c r="C6163" s="31" t="s">
        <v>68</v>
      </c>
      <c r="D6163" s="32">
        <v>5.4941105803409682E-5</v>
      </c>
      <c r="E6163" s="32">
        <v>0.11057956805588094</v>
      </c>
      <c r="F6163">
        <v>0</v>
      </c>
      <c r="G6163">
        <f>(D6163*Ergebnis!$C$2*Ergebnis!$C$6)</f>
        <v>0.36041365407036752</v>
      </c>
      <c r="H6163">
        <f>Ergebnis!$C$3/1000*Eigenverbrauch!E6163</f>
        <v>0.33173870416764284</v>
      </c>
      <c r="I6163">
        <f>Ergebnis!$C$4/1000*Eigenverbrauch!F6163</f>
        <v>0</v>
      </c>
      <c r="J6163">
        <f t="shared" si="288"/>
        <v>0.28197789854249639</v>
      </c>
      <c r="K6163">
        <f t="shared" si="289"/>
        <v>7.8435755527871132E-2</v>
      </c>
      <c r="L6163">
        <f t="shared" si="290"/>
        <v>0</v>
      </c>
    </row>
    <row r="6164" spans="2:12" x14ac:dyDescent="0.35">
      <c r="B6164" s="30">
        <v>41165</v>
      </c>
      <c r="C6164" s="31" t="s">
        <v>69</v>
      </c>
      <c r="D6164" s="32">
        <v>8.871562143130139E-5</v>
      </c>
      <c r="E6164" s="32">
        <v>0.10901168374016587</v>
      </c>
      <c r="F6164">
        <v>0</v>
      </c>
      <c r="G6164">
        <f>(D6164*Ergebnis!$C$2*Ergebnis!$C$6)</f>
        <v>0.5819744765893371</v>
      </c>
      <c r="H6164">
        <f>Ergebnis!$C$3/1000*Eigenverbrauch!E6164</f>
        <v>0.32703505122049759</v>
      </c>
      <c r="I6164">
        <f>Ergebnis!$C$4/1000*Eigenverbrauch!F6164</f>
        <v>0</v>
      </c>
      <c r="J6164">
        <f t="shared" si="288"/>
        <v>0.27797979353742291</v>
      </c>
      <c r="K6164">
        <f t="shared" si="289"/>
        <v>0.30399468305191418</v>
      </c>
      <c r="L6164">
        <f t="shared" si="290"/>
        <v>0</v>
      </c>
    </row>
    <row r="6165" spans="2:12" x14ac:dyDescent="0.35">
      <c r="B6165" s="30">
        <v>41165</v>
      </c>
      <c r="C6165" s="31" t="s">
        <v>70</v>
      </c>
      <c r="D6165" s="32">
        <v>1.1426014609653829E-4</v>
      </c>
      <c r="E6165" s="32">
        <v>0.11644647151839617</v>
      </c>
      <c r="F6165">
        <v>0</v>
      </c>
      <c r="G6165">
        <f>(D6165*Ergebnis!$C$2*Ergebnis!$C$6)</f>
        <v>0.74954655839329121</v>
      </c>
      <c r="H6165">
        <f>Ergebnis!$C$3/1000*Eigenverbrauch!E6165</f>
        <v>0.34933941455518852</v>
      </c>
      <c r="I6165">
        <f>Ergebnis!$C$4/1000*Eigenverbrauch!F6165</f>
        <v>0</v>
      </c>
      <c r="J6165">
        <f t="shared" si="288"/>
        <v>0.29693850237191022</v>
      </c>
      <c r="K6165">
        <f t="shared" si="289"/>
        <v>0.45260805602138099</v>
      </c>
      <c r="L6165">
        <f t="shared" si="290"/>
        <v>0</v>
      </c>
    </row>
    <row r="6166" spans="2:12" x14ac:dyDescent="0.35">
      <c r="B6166" s="30">
        <v>41165</v>
      </c>
      <c r="C6166" s="31" t="s">
        <v>71</v>
      </c>
      <c r="D6166" s="32">
        <v>6.3460329675295166E-5</v>
      </c>
      <c r="E6166" s="32">
        <v>0.13281735756405599</v>
      </c>
      <c r="F6166">
        <v>0</v>
      </c>
      <c r="G6166">
        <f>(D6166*Ergebnis!$C$2*Ergebnis!$C$6)</f>
        <v>0.41629976266993629</v>
      </c>
      <c r="H6166">
        <f>Ergebnis!$C$3/1000*Eigenverbrauch!E6166</f>
        <v>0.39845207269216798</v>
      </c>
      <c r="I6166">
        <f>Ergebnis!$C$4/1000*Eigenverbrauch!F6166</f>
        <v>0</v>
      </c>
      <c r="J6166">
        <f t="shared" si="288"/>
        <v>0.33868426178834277</v>
      </c>
      <c r="K6166">
        <f t="shared" si="289"/>
        <v>7.7615500881593524E-2</v>
      </c>
      <c r="L6166">
        <f t="shared" si="290"/>
        <v>0</v>
      </c>
    </row>
    <row r="6167" spans="2:12" x14ac:dyDescent="0.35">
      <c r="B6167" s="30">
        <v>41165</v>
      </c>
      <c r="C6167" s="31" t="s">
        <v>72</v>
      </c>
      <c r="D6167" s="32">
        <v>2.9580638444046851E-6</v>
      </c>
      <c r="E6167" s="32">
        <v>0.13870609611315737</v>
      </c>
      <c r="F6167">
        <v>0</v>
      </c>
      <c r="G6167">
        <f>(D6167*Ergebnis!$C$2*Ergebnis!$C$6)</f>
        <v>1.9404898819294733E-2</v>
      </c>
      <c r="H6167">
        <f>Ergebnis!$C$3/1000*Eigenverbrauch!E6167</f>
        <v>0.41611828833947212</v>
      </c>
      <c r="I6167">
        <f>Ergebnis!$C$4/1000*Eigenverbrauch!F6167</f>
        <v>0</v>
      </c>
      <c r="J6167">
        <f t="shared" si="288"/>
        <v>1.6494163996400524E-2</v>
      </c>
      <c r="K6167">
        <f t="shared" si="289"/>
        <v>2.9107348228942093E-3</v>
      </c>
      <c r="L6167">
        <f t="shared" si="290"/>
        <v>0</v>
      </c>
    </row>
    <row r="6168" spans="2:12" x14ac:dyDescent="0.35">
      <c r="B6168" s="30">
        <v>41165</v>
      </c>
      <c r="C6168" s="31" t="s">
        <v>73</v>
      </c>
      <c r="D6168" s="32">
        <v>0</v>
      </c>
      <c r="E6168" s="32">
        <v>0.14634644350551015</v>
      </c>
      <c r="F6168">
        <v>0</v>
      </c>
      <c r="G6168">
        <f>(D6168*Ergebnis!$C$2*Ergebnis!$C$6)</f>
        <v>0</v>
      </c>
      <c r="H6168">
        <f>Ergebnis!$C$3/1000*Eigenverbrauch!E6168</f>
        <v>0.43903933051653043</v>
      </c>
      <c r="I6168">
        <f>Ergebnis!$C$4/1000*Eigenverbrauch!F6168</f>
        <v>0</v>
      </c>
      <c r="J6168">
        <f t="shared" si="288"/>
        <v>0</v>
      </c>
      <c r="K6168">
        <f t="shared" si="289"/>
        <v>0</v>
      </c>
      <c r="L6168">
        <f t="shared" si="290"/>
        <v>0</v>
      </c>
    </row>
    <row r="6169" spans="2:12" x14ac:dyDescent="0.35">
      <c r="B6169" s="30">
        <v>41165</v>
      </c>
      <c r="C6169" s="31" t="s">
        <v>74</v>
      </c>
      <c r="D6169" s="32">
        <v>0</v>
      </c>
      <c r="E6169" s="32">
        <v>0.14327986092292191</v>
      </c>
      <c r="F6169">
        <v>0</v>
      </c>
      <c r="G6169">
        <f>(D6169*Ergebnis!$C$2*Ergebnis!$C$6)</f>
        <v>0</v>
      </c>
      <c r="H6169">
        <f>Ergebnis!$C$3/1000*Eigenverbrauch!E6169</f>
        <v>0.42983958276876577</v>
      </c>
      <c r="I6169">
        <f>Ergebnis!$C$4/1000*Eigenverbrauch!F6169</f>
        <v>0</v>
      </c>
      <c r="J6169">
        <f t="shared" si="288"/>
        <v>0</v>
      </c>
      <c r="K6169">
        <f t="shared" si="289"/>
        <v>0</v>
      </c>
      <c r="L6169">
        <f t="shared" si="290"/>
        <v>0</v>
      </c>
    </row>
    <row r="6170" spans="2:12" x14ac:dyDescent="0.35">
      <c r="B6170" s="30">
        <v>41165</v>
      </c>
      <c r="C6170" s="31" t="s">
        <v>75</v>
      </c>
      <c r="D6170" s="32">
        <v>0</v>
      </c>
      <c r="E6170" s="32">
        <v>0.12506211812177023</v>
      </c>
      <c r="F6170">
        <v>0</v>
      </c>
      <c r="G6170">
        <f>(D6170*Ergebnis!$C$2*Ergebnis!$C$6)</f>
        <v>0</v>
      </c>
      <c r="H6170">
        <f>Ergebnis!$C$3/1000*Eigenverbrauch!E6170</f>
        <v>0.37518635436531067</v>
      </c>
      <c r="I6170">
        <f>Ergebnis!$C$4/1000*Eigenverbrauch!F6170</f>
        <v>0</v>
      </c>
      <c r="J6170">
        <f t="shared" si="288"/>
        <v>0</v>
      </c>
      <c r="K6170">
        <f t="shared" si="289"/>
        <v>0</v>
      </c>
      <c r="L6170">
        <f t="shared" si="290"/>
        <v>0</v>
      </c>
    </row>
    <row r="6171" spans="2:12" x14ac:dyDescent="0.35">
      <c r="B6171" s="30">
        <v>41165</v>
      </c>
      <c r="C6171" s="31" t="s">
        <v>76</v>
      </c>
      <c r="D6171" s="32">
        <v>0</v>
      </c>
      <c r="E6171" s="32">
        <v>9.8434261738431186E-2</v>
      </c>
      <c r="F6171">
        <v>0</v>
      </c>
      <c r="G6171">
        <f>(D6171*Ergebnis!$C$2*Ergebnis!$C$6)</f>
        <v>0</v>
      </c>
      <c r="H6171">
        <f>Ergebnis!$C$3/1000*Eigenverbrauch!E6171</f>
        <v>0.29530278521529357</v>
      </c>
      <c r="I6171">
        <f>Ergebnis!$C$4/1000*Eigenverbrauch!F6171</f>
        <v>0</v>
      </c>
      <c r="J6171">
        <f t="shared" si="288"/>
        <v>0</v>
      </c>
      <c r="K6171">
        <f t="shared" si="289"/>
        <v>0</v>
      </c>
      <c r="L6171">
        <f t="shared" si="290"/>
        <v>0</v>
      </c>
    </row>
    <row r="6172" spans="2:12" x14ac:dyDescent="0.35">
      <c r="B6172" s="30">
        <v>41166</v>
      </c>
      <c r="C6172" s="31" t="s">
        <v>53</v>
      </c>
      <c r="D6172" s="32">
        <v>0</v>
      </c>
      <c r="E6172" s="32">
        <v>7.9927681825913893E-2</v>
      </c>
      <c r="F6172">
        <v>0</v>
      </c>
      <c r="G6172">
        <f>(D6172*Ergebnis!$C$2*Ergebnis!$C$6)</f>
        <v>0</v>
      </c>
      <c r="H6172">
        <f>Ergebnis!$C$3/1000*Eigenverbrauch!E6172</f>
        <v>0.23978304547774168</v>
      </c>
      <c r="I6172">
        <f>Ergebnis!$C$4/1000*Eigenverbrauch!F6172</f>
        <v>0</v>
      </c>
      <c r="J6172">
        <f t="shared" si="288"/>
        <v>0</v>
      </c>
      <c r="K6172">
        <f t="shared" si="289"/>
        <v>0</v>
      </c>
      <c r="L6172">
        <f t="shared" si="290"/>
        <v>0</v>
      </c>
    </row>
    <row r="6173" spans="2:12" x14ac:dyDescent="0.35">
      <c r="B6173" s="30">
        <v>41166</v>
      </c>
      <c r="C6173" s="31" t="s">
        <v>54</v>
      </c>
      <c r="D6173" s="32">
        <v>0</v>
      </c>
      <c r="E6173" s="32">
        <v>6.9220163308359409E-2</v>
      </c>
      <c r="F6173">
        <v>0</v>
      </c>
      <c r="G6173">
        <f>(D6173*Ergebnis!$C$2*Ergebnis!$C$6)</f>
        <v>0</v>
      </c>
      <c r="H6173">
        <f>Ergebnis!$C$3/1000*Eigenverbrauch!E6173</f>
        <v>0.20766048992507824</v>
      </c>
      <c r="I6173">
        <f>Ergebnis!$C$4/1000*Eigenverbrauch!F6173</f>
        <v>0</v>
      </c>
      <c r="J6173">
        <f t="shared" si="288"/>
        <v>0</v>
      </c>
      <c r="K6173">
        <f t="shared" si="289"/>
        <v>0</v>
      </c>
      <c r="L6173">
        <f t="shared" si="290"/>
        <v>0</v>
      </c>
    </row>
    <row r="6174" spans="2:12" x14ac:dyDescent="0.35">
      <c r="B6174" s="30">
        <v>41166</v>
      </c>
      <c r="C6174" s="31" t="s">
        <v>55</v>
      </c>
      <c r="D6174" s="32">
        <v>0</v>
      </c>
      <c r="E6174" s="32">
        <v>6.5537877174100201E-2</v>
      </c>
      <c r="F6174">
        <v>0</v>
      </c>
      <c r="G6174">
        <f>(D6174*Ergebnis!$C$2*Ergebnis!$C$6)</f>
        <v>0</v>
      </c>
      <c r="H6174">
        <f>Ergebnis!$C$3/1000*Eigenverbrauch!E6174</f>
        <v>0.1966136315223006</v>
      </c>
      <c r="I6174">
        <f>Ergebnis!$C$4/1000*Eigenverbrauch!F6174</f>
        <v>0</v>
      </c>
      <c r="J6174">
        <f t="shared" si="288"/>
        <v>0</v>
      </c>
      <c r="K6174">
        <f t="shared" si="289"/>
        <v>0</v>
      </c>
      <c r="L6174">
        <f t="shared" si="290"/>
        <v>0</v>
      </c>
    </row>
    <row r="6175" spans="2:12" x14ac:dyDescent="0.35">
      <c r="B6175" s="30">
        <v>41166</v>
      </c>
      <c r="C6175" s="31" t="s">
        <v>56</v>
      </c>
      <c r="D6175" s="32">
        <v>0</v>
      </c>
      <c r="E6175" s="32">
        <v>6.5494202510669716E-2</v>
      </c>
      <c r="F6175">
        <v>0</v>
      </c>
      <c r="G6175">
        <f>(D6175*Ergebnis!$C$2*Ergebnis!$C$6)</f>
        <v>0</v>
      </c>
      <c r="H6175">
        <f>Ergebnis!$C$3/1000*Eigenverbrauch!E6175</f>
        <v>0.19648260753200913</v>
      </c>
      <c r="I6175">
        <f>Ergebnis!$C$4/1000*Eigenverbrauch!F6175</f>
        <v>0</v>
      </c>
      <c r="J6175">
        <f t="shared" si="288"/>
        <v>0</v>
      </c>
      <c r="K6175">
        <f t="shared" si="289"/>
        <v>0</v>
      </c>
      <c r="L6175">
        <f t="shared" si="290"/>
        <v>0</v>
      </c>
    </row>
    <row r="6176" spans="2:12" x14ac:dyDescent="0.35">
      <c r="B6176" s="30">
        <v>41166</v>
      </c>
      <c r="C6176" s="31" t="s">
        <v>57</v>
      </c>
      <c r="D6176" s="32">
        <v>0</v>
      </c>
      <c r="E6176" s="32">
        <v>7.1075121591043566E-2</v>
      </c>
      <c r="F6176">
        <v>0</v>
      </c>
      <c r="G6176">
        <f>(D6176*Ergebnis!$C$2*Ergebnis!$C$6)</f>
        <v>0</v>
      </c>
      <c r="H6176">
        <f>Ergebnis!$C$3/1000*Eigenverbrauch!E6176</f>
        <v>0.2132253647731307</v>
      </c>
      <c r="I6176">
        <f>Ergebnis!$C$4/1000*Eigenverbrauch!F6176</f>
        <v>0</v>
      </c>
      <c r="J6176">
        <f t="shared" si="288"/>
        <v>0</v>
      </c>
      <c r="K6176">
        <f t="shared" si="289"/>
        <v>0</v>
      </c>
      <c r="L6176">
        <f t="shared" si="290"/>
        <v>0</v>
      </c>
    </row>
    <row r="6177" spans="2:12" x14ac:dyDescent="0.35">
      <c r="B6177" s="30">
        <v>41166</v>
      </c>
      <c r="C6177" s="31" t="s">
        <v>58</v>
      </c>
      <c r="D6177" s="32">
        <v>0</v>
      </c>
      <c r="E6177" s="32">
        <v>8.332939864235496E-2</v>
      </c>
      <c r="F6177">
        <v>0</v>
      </c>
      <c r="G6177">
        <f>(D6177*Ergebnis!$C$2*Ergebnis!$C$6)</f>
        <v>0</v>
      </c>
      <c r="H6177">
        <f>Ergebnis!$C$3/1000*Eigenverbrauch!E6177</f>
        <v>0.24998819592706489</v>
      </c>
      <c r="I6177">
        <f>Ergebnis!$C$4/1000*Eigenverbrauch!F6177</f>
        <v>0</v>
      </c>
      <c r="J6177">
        <f t="shared" si="288"/>
        <v>0</v>
      </c>
      <c r="K6177">
        <f t="shared" si="289"/>
        <v>0</v>
      </c>
      <c r="L6177">
        <f t="shared" si="290"/>
        <v>0</v>
      </c>
    </row>
    <row r="6178" spans="2:12" x14ac:dyDescent="0.35">
      <c r="B6178" s="30">
        <v>41166</v>
      </c>
      <c r="C6178" s="31" t="s">
        <v>59</v>
      </c>
      <c r="D6178" s="32">
        <v>0</v>
      </c>
      <c r="E6178" s="32">
        <v>0.10251668683899223</v>
      </c>
      <c r="F6178">
        <v>0</v>
      </c>
      <c r="G6178">
        <f>(D6178*Ergebnis!$C$2*Ergebnis!$C$6)</f>
        <v>0</v>
      </c>
      <c r="H6178">
        <f>Ergebnis!$C$3/1000*Eigenverbrauch!E6178</f>
        <v>0.3075500605169767</v>
      </c>
      <c r="I6178">
        <f>Ergebnis!$C$4/1000*Eigenverbrauch!F6178</f>
        <v>0</v>
      </c>
      <c r="J6178">
        <f t="shared" si="288"/>
        <v>0</v>
      </c>
      <c r="K6178">
        <f t="shared" si="289"/>
        <v>0</v>
      </c>
      <c r="L6178">
        <f t="shared" si="290"/>
        <v>0</v>
      </c>
    </row>
    <row r="6179" spans="2:12" x14ac:dyDescent="0.35">
      <c r="B6179" s="30">
        <v>41166</v>
      </c>
      <c r="C6179" s="31" t="s">
        <v>60</v>
      </c>
      <c r="D6179" s="32">
        <v>1.1700785873422976E-6</v>
      </c>
      <c r="E6179" s="32">
        <v>0.11426954118242071</v>
      </c>
      <c r="F6179">
        <v>0</v>
      </c>
      <c r="G6179">
        <f>(D6179*Ergebnis!$C$2*Ergebnis!$C$6)</f>
        <v>7.6757155329654726E-3</v>
      </c>
      <c r="H6179">
        <f>Ergebnis!$C$3/1000*Eigenverbrauch!E6179</f>
        <v>0.3428086235472621</v>
      </c>
      <c r="I6179">
        <f>Ergebnis!$C$4/1000*Eigenverbrauch!F6179</f>
        <v>0</v>
      </c>
      <c r="J6179">
        <f t="shared" si="288"/>
        <v>6.5243582030206516E-3</v>
      </c>
      <c r="K6179">
        <f t="shared" si="289"/>
        <v>1.151357329944821E-3</v>
      </c>
      <c r="L6179">
        <f t="shared" si="290"/>
        <v>0</v>
      </c>
    </row>
    <row r="6180" spans="2:12" x14ac:dyDescent="0.35">
      <c r="B6180" s="30">
        <v>41166</v>
      </c>
      <c r="C6180" s="31" t="s">
        <v>61</v>
      </c>
      <c r="D6180" s="32">
        <v>2.2007995002370855E-5</v>
      </c>
      <c r="E6180" s="32">
        <v>0.11904257329986075</v>
      </c>
      <c r="F6180">
        <v>0</v>
      </c>
      <c r="G6180">
        <f>(D6180*Ergebnis!$C$2*Ergebnis!$C$6)</f>
        <v>0.14437244721555281</v>
      </c>
      <c r="H6180">
        <f>Ergebnis!$C$3/1000*Eigenverbrauch!E6180</f>
        <v>0.35712771989958225</v>
      </c>
      <c r="I6180">
        <f>Ergebnis!$C$4/1000*Eigenverbrauch!F6180</f>
        <v>0</v>
      </c>
      <c r="J6180">
        <f t="shared" si="288"/>
        <v>0.12271658013321989</v>
      </c>
      <c r="K6180">
        <f t="shared" si="289"/>
        <v>2.1655867082332927E-2</v>
      </c>
      <c r="L6180">
        <f t="shared" si="290"/>
        <v>0</v>
      </c>
    </row>
    <row r="6181" spans="2:12" x14ac:dyDescent="0.35">
      <c r="B6181" s="30">
        <v>41166</v>
      </c>
      <c r="C6181" s="31" t="s">
        <v>62</v>
      </c>
      <c r="D6181" s="32">
        <v>1.1582463319646789E-5</v>
      </c>
      <c r="E6181" s="32">
        <v>0.11603649675528288</v>
      </c>
      <c r="F6181">
        <v>0</v>
      </c>
      <c r="G6181">
        <f>(D6181*Ergebnis!$C$2*Ergebnis!$C$6)</f>
        <v>7.5980959376882928E-2</v>
      </c>
      <c r="H6181">
        <f>Ergebnis!$C$3/1000*Eigenverbrauch!E6181</f>
        <v>0.34810949026584864</v>
      </c>
      <c r="I6181">
        <f>Ergebnis!$C$4/1000*Eigenverbrauch!F6181</f>
        <v>0</v>
      </c>
      <c r="J6181">
        <f t="shared" si="288"/>
        <v>6.4583815470350484E-2</v>
      </c>
      <c r="K6181">
        <f t="shared" si="289"/>
        <v>1.1397143906532445E-2</v>
      </c>
      <c r="L6181">
        <f t="shared" si="290"/>
        <v>0</v>
      </c>
    </row>
    <row r="6182" spans="2:12" x14ac:dyDescent="0.35">
      <c r="B6182" s="30">
        <v>41166</v>
      </c>
      <c r="C6182" s="31" t="s">
        <v>63</v>
      </c>
      <c r="D6182" s="32">
        <v>6.3092215063547034E-5</v>
      </c>
      <c r="E6182" s="32">
        <v>0.11392920322783533</v>
      </c>
      <c r="F6182">
        <v>0</v>
      </c>
      <c r="G6182">
        <f>(D6182*Ergebnis!$C$2*Ergebnis!$C$6)</f>
        <v>0.41388493081686856</v>
      </c>
      <c r="H6182">
        <f>Ergebnis!$C$3/1000*Eigenverbrauch!E6182</f>
        <v>0.34178760968350597</v>
      </c>
      <c r="I6182">
        <f>Ergebnis!$C$4/1000*Eigenverbrauch!F6182</f>
        <v>0</v>
      </c>
      <c r="J6182">
        <f t="shared" si="288"/>
        <v>0.29051946823098007</v>
      </c>
      <c r="K6182">
        <f t="shared" si="289"/>
        <v>0.12336546258588849</v>
      </c>
      <c r="L6182">
        <f t="shared" si="290"/>
        <v>0</v>
      </c>
    </row>
    <row r="6183" spans="2:12" x14ac:dyDescent="0.35">
      <c r="B6183" s="30">
        <v>41166</v>
      </c>
      <c r="C6183" s="31" t="s">
        <v>64</v>
      </c>
      <c r="D6183" s="32">
        <v>2.0312038398245504E-4</v>
      </c>
      <c r="E6183" s="32">
        <v>0.11807007322616038</v>
      </c>
      <c r="F6183">
        <v>0</v>
      </c>
      <c r="G6183">
        <f>(D6183*Ergebnis!$C$2*Ergebnis!$C$6)</f>
        <v>1.3324697189249051</v>
      </c>
      <c r="H6183">
        <f>Ergebnis!$C$3/1000*Eigenverbrauch!E6183</f>
        <v>0.35421021967848115</v>
      </c>
      <c r="I6183">
        <f>Ergebnis!$C$4/1000*Eigenverbrauch!F6183</f>
        <v>0</v>
      </c>
      <c r="J6183">
        <f t="shared" si="288"/>
        <v>0.30107868672670896</v>
      </c>
      <c r="K6183">
        <f t="shared" si="289"/>
        <v>1.0313910321981961</v>
      </c>
      <c r="L6183">
        <f t="shared" si="290"/>
        <v>0</v>
      </c>
    </row>
    <row r="6184" spans="2:12" x14ac:dyDescent="0.35">
      <c r="B6184" s="30">
        <v>41166</v>
      </c>
      <c r="C6184" s="31" t="s">
        <v>65</v>
      </c>
      <c r="D6184" s="32">
        <v>1.9207694563001088E-4</v>
      </c>
      <c r="E6184" s="32">
        <v>0.12375659041111427</v>
      </c>
      <c r="F6184">
        <v>0</v>
      </c>
      <c r="G6184">
        <f>(D6184*Ergebnis!$C$2*Ergebnis!$C$6)</f>
        <v>1.2600247633328714</v>
      </c>
      <c r="H6184">
        <f>Ergebnis!$C$3/1000*Eigenverbrauch!E6184</f>
        <v>0.37126977123334282</v>
      </c>
      <c r="I6184">
        <f>Ergebnis!$C$4/1000*Eigenverbrauch!F6184</f>
        <v>0</v>
      </c>
      <c r="J6184">
        <f t="shared" si="288"/>
        <v>0.3155793055483414</v>
      </c>
      <c r="K6184">
        <f t="shared" si="289"/>
        <v>0.94444545778453004</v>
      </c>
      <c r="L6184">
        <f t="shared" si="290"/>
        <v>0</v>
      </c>
    </row>
    <row r="6185" spans="2:12" x14ac:dyDescent="0.35">
      <c r="B6185" s="30">
        <v>41166</v>
      </c>
      <c r="C6185" s="31" t="s">
        <v>66</v>
      </c>
      <c r="D6185" s="32">
        <v>7.5397760656270525E-5</v>
      </c>
      <c r="E6185" s="32">
        <v>0.12177561738195655</v>
      </c>
      <c r="F6185">
        <v>0</v>
      </c>
      <c r="G6185">
        <f>(D6185*Ergebnis!$C$2*Ergebnis!$C$6)</f>
        <v>0.49460930990513463</v>
      </c>
      <c r="H6185">
        <f>Ergebnis!$C$3/1000*Eigenverbrauch!E6185</f>
        <v>0.36532685214586968</v>
      </c>
      <c r="I6185">
        <f>Ergebnis!$C$4/1000*Eigenverbrauch!F6185</f>
        <v>0</v>
      </c>
      <c r="J6185">
        <f t="shared" si="288"/>
        <v>0.31052782432398923</v>
      </c>
      <c r="K6185">
        <f t="shared" si="289"/>
        <v>0.1840814855811454</v>
      </c>
      <c r="L6185">
        <f t="shared" si="290"/>
        <v>0</v>
      </c>
    </row>
    <row r="6186" spans="2:12" x14ac:dyDescent="0.35">
      <c r="B6186" s="30">
        <v>41166</v>
      </c>
      <c r="C6186" s="31" t="s">
        <v>67</v>
      </c>
      <c r="D6186" s="32">
        <v>1.9138015725777332E-4</v>
      </c>
      <c r="E6186" s="32">
        <v>0.11520360115594024</v>
      </c>
      <c r="F6186">
        <v>0</v>
      </c>
      <c r="G6186">
        <f>(D6186*Ergebnis!$C$2*Ergebnis!$C$6)</f>
        <v>1.2554538316109929</v>
      </c>
      <c r="H6186">
        <f>Ergebnis!$C$3/1000*Eigenverbrauch!E6186</f>
        <v>0.34561080346782069</v>
      </c>
      <c r="I6186">
        <f>Ergebnis!$C$4/1000*Eigenverbrauch!F6186</f>
        <v>0</v>
      </c>
      <c r="J6186">
        <f t="shared" si="288"/>
        <v>0.29376918294764759</v>
      </c>
      <c r="K6186">
        <f t="shared" si="289"/>
        <v>0.96168464866334524</v>
      </c>
      <c r="L6186">
        <f t="shared" si="290"/>
        <v>0</v>
      </c>
    </row>
    <row r="6187" spans="2:12" x14ac:dyDescent="0.35">
      <c r="B6187" s="30">
        <v>41166</v>
      </c>
      <c r="C6187" s="31" t="s">
        <v>68</v>
      </c>
      <c r="D6187" s="32">
        <v>5.7930722328821348E-4</v>
      </c>
      <c r="E6187" s="32">
        <v>0.11057956805588094</v>
      </c>
      <c r="F6187">
        <v>0</v>
      </c>
      <c r="G6187">
        <f>(D6187*Ergebnis!$C$2*Ergebnis!$C$6)</f>
        <v>3.8002553847706806</v>
      </c>
      <c r="H6187">
        <f>Ergebnis!$C$3/1000*Eigenverbrauch!E6187</f>
        <v>0.33173870416764284</v>
      </c>
      <c r="I6187">
        <f>Ergebnis!$C$4/1000*Eigenverbrauch!F6187</f>
        <v>0</v>
      </c>
      <c r="J6187">
        <f t="shared" si="288"/>
        <v>0.28197789854249639</v>
      </c>
      <c r="K6187">
        <f t="shared" si="289"/>
        <v>3.5182774862281843</v>
      </c>
      <c r="L6187">
        <f t="shared" si="290"/>
        <v>0</v>
      </c>
    </row>
    <row r="6188" spans="2:12" x14ac:dyDescent="0.35">
      <c r="B6188" s="30">
        <v>41166</v>
      </c>
      <c r="C6188" s="31" t="s">
        <v>69</v>
      </c>
      <c r="D6188" s="32">
        <v>3.1970754030325832E-4</v>
      </c>
      <c r="E6188" s="32">
        <v>0.10901168374016587</v>
      </c>
      <c r="F6188">
        <v>0</v>
      </c>
      <c r="G6188">
        <f>(D6188*Ergebnis!$C$2*Ergebnis!$C$6)</f>
        <v>2.0972814643893747</v>
      </c>
      <c r="H6188">
        <f>Ergebnis!$C$3/1000*Eigenverbrauch!E6188</f>
        <v>0.32703505122049759</v>
      </c>
      <c r="I6188">
        <f>Ergebnis!$C$4/1000*Eigenverbrauch!F6188</f>
        <v>0</v>
      </c>
      <c r="J6188">
        <f t="shared" si="288"/>
        <v>0.27797979353742291</v>
      </c>
      <c r="K6188">
        <f t="shared" si="289"/>
        <v>1.8193016708519518</v>
      </c>
      <c r="L6188">
        <f t="shared" si="290"/>
        <v>0</v>
      </c>
    </row>
    <row r="6189" spans="2:12" x14ac:dyDescent="0.35">
      <c r="B6189" s="30">
        <v>41166</v>
      </c>
      <c r="C6189" s="31" t="s">
        <v>70</v>
      </c>
      <c r="D6189" s="32">
        <v>1.0530707286080678E-4</v>
      </c>
      <c r="E6189" s="32">
        <v>0.11644647151839617</v>
      </c>
      <c r="F6189">
        <v>0</v>
      </c>
      <c r="G6189">
        <f>(D6189*Ergebnis!$C$2*Ergebnis!$C$6)</f>
        <v>0.69081439796689248</v>
      </c>
      <c r="H6189">
        <f>Ergebnis!$C$3/1000*Eigenverbrauch!E6189</f>
        <v>0.34933941455518852</v>
      </c>
      <c r="I6189">
        <f>Ergebnis!$C$4/1000*Eigenverbrauch!F6189</f>
        <v>0</v>
      </c>
      <c r="J6189">
        <f t="shared" si="288"/>
        <v>0.29693850237191022</v>
      </c>
      <c r="K6189">
        <f t="shared" si="289"/>
        <v>0.39387589559498226</v>
      </c>
      <c r="L6189">
        <f t="shared" si="290"/>
        <v>0</v>
      </c>
    </row>
    <row r="6190" spans="2:12" x14ac:dyDescent="0.35">
      <c r="B6190" s="30">
        <v>41166</v>
      </c>
      <c r="C6190" s="31" t="s">
        <v>71</v>
      </c>
      <c r="D6190" s="32">
        <v>1.9141959810903206E-5</v>
      </c>
      <c r="E6190" s="32">
        <v>0.13281735756405599</v>
      </c>
      <c r="F6190">
        <v>0</v>
      </c>
      <c r="G6190">
        <f>(D6190*Ergebnis!$C$2*Ergebnis!$C$6)</f>
        <v>0.12557125635952504</v>
      </c>
      <c r="H6190">
        <f>Ergebnis!$C$3/1000*Eigenverbrauch!E6190</f>
        <v>0.39845207269216798</v>
      </c>
      <c r="I6190">
        <f>Ergebnis!$C$4/1000*Eigenverbrauch!F6190</f>
        <v>0</v>
      </c>
      <c r="J6190">
        <f t="shared" si="288"/>
        <v>0.10673556790559628</v>
      </c>
      <c r="K6190">
        <f t="shared" si="289"/>
        <v>1.8835688453928759E-2</v>
      </c>
      <c r="L6190">
        <f t="shared" si="290"/>
        <v>0</v>
      </c>
    </row>
    <row r="6191" spans="2:12" x14ac:dyDescent="0.35">
      <c r="B6191" s="30">
        <v>41166</v>
      </c>
      <c r="C6191" s="31" t="s">
        <v>72</v>
      </c>
      <c r="D6191" s="32">
        <v>0</v>
      </c>
      <c r="E6191" s="32">
        <v>0.13870609611315737</v>
      </c>
      <c r="F6191">
        <v>3.1960711710482724E-2</v>
      </c>
      <c r="G6191">
        <f>(D6191*Ergebnis!$C$2*Ergebnis!$C$6)</f>
        <v>0</v>
      </c>
      <c r="H6191">
        <f>Ergebnis!$C$3/1000*Eigenverbrauch!E6191</f>
        <v>0.41611828833947212</v>
      </c>
      <c r="I6191">
        <f>Ergebnis!$C$4/1000*Eigenverbrauch!F6191</f>
        <v>0.11186249098668953</v>
      </c>
      <c r="J6191">
        <f t="shared" si="288"/>
        <v>0</v>
      </c>
      <c r="K6191">
        <f t="shared" si="289"/>
        <v>0</v>
      </c>
      <c r="L6191">
        <f t="shared" si="290"/>
        <v>0</v>
      </c>
    </row>
    <row r="6192" spans="2:12" x14ac:dyDescent="0.35">
      <c r="B6192" s="30">
        <v>41166</v>
      </c>
      <c r="C6192" s="31" t="s">
        <v>73</v>
      </c>
      <c r="D6192" s="32">
        <v>0</v>
      </c>
      <c r="E6192" s="32">
        <v>0.14634644350551015</v>
      </c>
      <c r="F6192">
        <v>0</v>
      </c>
      <c r="G6192">
        <f>(D6192*Ergebnis!$C$2*Ergebnis!$C$6)</f>
        <v>0</v>
      </c>
      <c r="H6192">
        <f>Ergebnis!$C$3/1000*Eigenverbrauch!E6192</f>
        <v>0.43903933051653043</v>
      </c>
      <c r="I6192">
        <f>Ergebnis!$C$4/1000*Eigenverbrauch!F6192</f>
        <v>0</v>
      </c>
      <c r="J6192">
        <f t="shared" si="288"/>
        <v>0</v>
      </c>
      <c r="K6192">
        <f t="shared" si="289"/>
        <v>0</v>
      </c>
      <c r="L6192">
        <f t="shared" si="290"/>
        <v>0</v>
      </c>
    </row>
    <row r="6193" spans="2:12" x14ac:dyDescent="0.35">
      <c r="B6193" s="30">
        <v>41166</v>
      </c>
      <c r="C6193" s="31" t="s">
        <v>74</v>
      </c>
      <c r="D6193" s="32">
        <v>0</v>
      </c>
      <c r="E6193" s="32">
        <v>0.14327986092292191</v>
      </c>
      <c r="F6193">
        <v>0</v>
      </c>
      <c r="G6193">
        <f>(D6193*Ergebnis!$C$2*Ergebnis!$C$6)</f>
        <v>0</v>
      </c>
      <c r="H6193">
        <f>Ergebnis!$C$3/1000*Eigenverbrauch!E6193</f>
        <v>0.42983958276876577</v>
      </c>
      <c r="I6193">
        <f>Ergebnis!$C$4/1000*Eigenverbrauch!F6193</f>
        <v>0</v>
      </c>
      <c r="J6193">
        <f t="shared" si="288"/>
        <v>0</v>
      </c>
      <c r="K6193">
        <f t="shared" si="289"/>
        <v>0</v>
      </c>
      <c r="L6193">
        <f t="shared" si="290"/>
        <v>0</v>
      </c>
    </row>
    <row r="6194" spans="2:12" x14ac:dyDescent="0.35">
      <c r="B6194" s="30">
        <v>41166</v>
      </c>
      <c r="C6194" s="31" t="s">
        <v>75</v>
      </c>
      <c r="D6194" s="32">
        <v>0</v>
      </c>
      <c r="E6194" s="32">
        <v>0.12506211812177023</v>
      </c>
      <c r="F6194">
        <v>0</v>
      </c>
      <c r="G6194">
        <f>(D6194*Ergebnis!$C$2*Ergebnis!$C$6)</f>
        <v>0</v>
      </c>
      <c r="H6194">
        <f>Ergebnis!$C$3/1000*Eigenverbrauch!E6194</f>
        <v>0.37518635436531067</v>
      </c>
      <c r="I6194">
        <f>Ergebnis!$C$4/1000*Eigenverbrauch!F6194</f>
        <v>0</v>
      </c>
      <c r="J6194">
        <f t="shared" si="288"/>
        <v>0</v>
      </c>
      <c r="K6194">
        <f t="shared" si="289"/>
        <v>0</v>
      </c>
      <c r="L6194">
        <f t="shared" si="290"/>
        <v>0</v>
      </c>
    </row>
    <row r="6195" spans="2:12" x14ac:dyDescent="0.35">
      <c r="B6195" s="30">
        <v>41166</v>
      </c>
      <c r="C6195" s="31" t="s">
        <v>76</v>
      </c>
      <c r="D6195" s="32">
        <v>0</v>
      </c>
      <c r="E6195" s="32">
        <v>9.8434261738431186E-2</v>
      </c>
      <c r="F6195">
        <v>0</v>
      </c>
      <c r="G6195">
        <f>(D6195*Ergebnis!$C$2*Ergebnis!$C$6)</f>
        <v>0</v>
      </c>
      <c r="H6195">
        <f>Ergebnis!$C$3/1000*Eigenverbrauch!E6195</f>
        <v>0.29530278521529357</v>
      </c>
      <c r="I6195">
        <f>Ergebnis!$C$4/1000*Eigenverbrauch!F6195</f>
        <v>0</v>
      </c>
      <c r="J6195">
        <f t="shared" si="288"/>
        <v>0</v>
      </c>
      <c r="K6195">
        <f t="shared" si="289"/>
        <v>0</v>
      </c>
      <c r="L6195">
        <f t="shared" si="290"/>
        <v>0</v>
      </c>
    </row>
    <row r="6196" spans="2:12" x14ac:dyDescent="0.35">
      <c r="B6196" s="30">
        <v>41167</v>
      </c>
      <c r="C6196" s="31" t="s">
        <v>53</v>
      </c>
      <c r="D6196" s="32">
        <v>0</v>
      </c>
      <c r="E6196" s="32">
        <v>7.9800232716506686E-2</v>
      </c>
      <c r="F6196">
        <v>0</v>
      </c>
      <c r="G6196">
        <f>(D6196*Ergebnis!$C$2*Ergebnis!$C$6)</f>
        <v>0</v>
      </c>
      <c r="H6196">
        <f>Ergebnis!$C$3/1000*Eigenverbrauch!E6196</f>
        <v>0.23940069814952006</v>
      </c>
      <c r="I6196">
        <f>Ergebnis!$C$4/1000*Eigenverbrauch!F6196</f>
        <v>0</v>
      </c>
      <c r="J6196">
        <f t="shared" si="288"/>
        <v>0</v>
      </c>
      <c r="K6196">
        <f t="shared" si="289"/>
        <v>0</v>
      </c>
      <c r="L6196">
        <f t="shared" si="290"/>
        <v>0</v>
      </c>
    </row>
    <row r="6197" spans="2:12" x14ac:dyDescent="0.35">
      <c r="B6197" s="30">
        <v>41167</v>
      </c>
      <c r="C6197" s="31" t="s">
        <v>54</v>
      </c>
      <c r="D6197" s="32">
        <v>0</v>
      </c>
      <c r="E6197" s="32">
        <v>7.1105829943616333E-2</v>
      </c>
      <c r="F6197">
        <v>0</v>
      </c>
      <c r="G6197">
        <f>(D6197*Ergebnis!$C$2*Ergebnis!$C$6)</f>
        <v>0</v>
      </c>
      <c r="H6197">
        <f>Ergebnis!$C$3/1000*Eigenverbrauch!E6197</f>
        <v>0.213317489830849</v>
      </c>
      <c r="I6197">
        <f>Ergebnis!$C$4/1000*Eigenverbrauch!F6197</f>
        <v>0</v>
      </c>
      <c r="J6197">
        <f t="shared" si="288"/>
        <v>0</v>
      </c>
      <c r="K6197">
        <f t="shared" si="289"/>
        <v>0</v>
      </c>
      <c r="L6197">
        <f t="shared" si="290"/>
        <v>0</v>
      </c>
    </row>
    <row r="6198" spans="2:12" x14ac:dyDescent="0.35">
      <c r="B6198" s="30">
        <v>41167</v>
      </c>
      <c r="C6198" s="31" t="s">
        <v>55</v>
      </c>
      <c r="D6198" s="32">
        <v>0</v>
      </c>
      <c r="E6198" s="32">
        <v>6.7573850958711781E-2</v>
      </c>
      <c r="F6198">
        <v>0</v>
      </c>
      <c r="G6198">
        <f>(D6198*Ergebnis!$C$2*Ergebnis!$C$6)</f>
        <v>0</v>
      </c>
      <c r="H6198">
        <f>Ergebnis!$C$3/1000*Eigenverbrauch!E6198</f>
        <v>0.20272155287613536</v>
      </c>
      <c r="I6198">
        <f>Ergebnis!$C$4/1000*Eigenverbrauch!F6198</f>
        <v>0</v>
      </c>
      <c r="J6198">
        <f t="shared" si="288"/>
        <v>0</v>
      </c>
      <c r="K6198">
        <f t="shared" si="289"/>
        <v>0</v>
      </c>
      <c r="L6198">
        <f t="shared" si="290"/>
        <v>0</v>
      </c>
    </row>
    <row r="6199" spans="2:12" x14ac:dyDescent="0.35">
      <c r="B6199" s="30">
        <v>41167</v>
      </c>
      <c r="C6199" s="31" t="s">
        <v>56</v>
      </c>
      <c r="D6199" s="32">
        <v>0</v>
      </c>
      <c r="E6199" s="32">
        <v>6.7208354469275575E-2</v>
      </c>
      <c r="F6199">
        <v>0</v>
      </c>
      <c r="G6199">
        <f>(D6199*Ergebnis!$C$2*Ergebnis!$C$6)</f>
        <v>0</v>
      </c>
      <c r="H6199">
        <f>Ergebnis!$C$3/1000*Eigenverbrauch!E6199</f>
        <v>0.20162506340782671</v>
      </c>
      <c r="I6199">
        <f>Ergebnis!$C$4/1000*Eigenverbrauch!F6199</f>
        <v>0</v>
      </c>
      <c r="J6199">
        <f t="shared" si="288"/>
        <v>0</v>
      </c>
      <c r="K6199">
        <f t="shared" si="289"/>
        <v>0</v>
      </c>
      <c r="L6199">
        <f t="shared" si="290"/>
        <v>0</v>
      </c>
    </row>
    <row r="6200" spans="2:12" x14ac:dyDescent="0.35">
      <c r="B6200" s="30">
        <v>41167</v>
      </c>
      <c r="C6200" s="31" t="s">
        <v>57</v>
      </c>
      <c r="D6200" s="32">
        <v>0</v>
      </c>
      <c r="E6200" s="32">
        <v>6.7511021049645681E-2</v>
      </c>
      <c r="F6200">
        <v>0</v>
      </c>
      <c r="G6200">
        <f>(D6200*Ergebnis!$C$2*Ergebnis!$C$6)</f>
        <v>0</v>
      </c>
      <c r="H6200">
        <f>Ergebnis!$C$3/1000*Eigenverbrauch!E6200</f>
        <v>0.20253306314893704</v>
      </c>
      <c r="I6200">
        <f>Ergebnis!$C$4/1000*Eigenverbrauch!F6200</f>
        <v>0</v>
      </c>
      <c r="J6200">
        <f t="shared" si="288"/>
        <v>0</v>
      </c>
      <c r="K6200">
        <f t="shared" si="289"/>
        <v>0</v>
      </c>
      <c r="L6200">
        <f t="shared" si="290"/>
        <v>0</v>
      </c>
    </row>
    <row r="6201" spans="2:12" x14ac:dyDescent="0.35">
      <c r="B6201" s="30">
        <v>41167</v>
      </c>
      <c r="C6201" s="31" t="s">
        <v>58</v>
      </c>
      <c r="D6201" s="32">
        <v>0</v>
      </c>
      <c r="E6201" s="32">
        <v>7.916396971090249E-2</v>
      </c>
      <c r="F6201">
        <v>0</v>
      </c>
      <c r="G6201">
        <f>(D6201*Ergebnis!$C$2*Ergebnis!$C$6)</f>
        <v>0</v>
      </c>
      <c r="H6201">
        <f>Ergebnis!$C$3/1000*Eigenverbrauch!E6201</f>
        <v>0.23749190913270746</v>
      </c>
      <c r="I6201">
        <f>Ergebnis!$C$4/1000*Eigenverbrauch!F6201</f>
        <v>0</v>
      </c>
      <c r="J6201">
        <f t="shared" si="288"/>
        <v>0</v>
      </c>
      <c r="K6201">
        <f t="shared" si="289"/>
        <v>0</v>
      </c>
      <c r="L6201">
        <f t="shared" si="290"/>
        <v>0</v>
      </c>
    </row>
    <row r="6202" spans="2:12" x14ac:dyDescent="0.35">
      <c r="B6202" s="30">
        <v>41167</v>
      </c>
      <c r="C6202" s="31" t="s">
        <v>59</v>
      </c>
      <c r="D6202" s="32">
        <v>0</v>
      </c>
      <c r="E6202" s="32">
        <v>0.10245018100695964</v>
      </c>
      <c r="F6202">
        <v>0</v>
      </c>
      <c r="G6202">
        <f>(D6202*Ergebnis!$C$2*Ergebnis!$C$6)</f>
        <v>0</v>
      </c>
      <c r="H6202">
        <f>Ergebnis!$C$3/1000*Eigenverbrauch!E6202</f>
        <v>0.30735054302087894</v>
      </c>
      <c r="I6202">
        <f>Ergebnis!$C$4/1000*Eigenverbrauch!F6202</f>
        <v>0</v>
      </c>
      <c r="J6202">
        <f t="shared" si="288"/>
        <v>0</v>
      </c>
      <c r="K6202">
        <f t="shared" si="289"/>
        <v>0</v>
      </c>
      <c r="L6202">
        <f t="shared" si="290"/>
        <v>0</v>
      </c>
    </row>
    <row r="6203" spans="2:12" x14ac:dyDescent="0.35">
      <c r="B6203" s="30">
        <v>41167</v>
      </c>
      <c r="C6203" s="31" t="s">
        <v>60</v>
      </c>
      <c r="D6203" s="32">
        <v>4.9958411594390231E-7</v>
      </c>
      <c r="E6203" s="32">
        <v>0.1313676395548225</v>
      </c>
      <c r="F6203">
        <v>0</v>
      </c>
      <c r="G6203">
        <f>(D6203*Ergebnis!$C$2*Ergebnis!$C$6)</f>
        <v>3.2772718005919989E-3</v>
      </c>
      <c r="H6203">
        <f>Ergebnis!$C$3/1000*Eigenverbrauch!E6203</f>
        <v>0.39410291866446751</v>
      </c>
      <c r="I6203">
        <f>Ergebnis!$C$4/1000*Eigenverbrauch!F6203</f>
        <v>0</v>
      </c>
      <c r="J6203">
        <f t="shared" si="288"/>
        <v>2.7856810305031988E-3</v>
      </c>
      <c r="K6203">
        <f t="shared" si="289"/>
        <v>4.915907700888001E-4</v>
      </c>
      <c r="L6203">
        <f t="shared" si="290"/>
        <v>0</v>
      </c>
    </row>
    <row r="6204" spans="2:12" x14ac:dyDescent="0.35">
      <c r="B6204" s="30">
        <v>41167</v>
      </c>
      <c r="C6204" s="31" t="s">
        <v>61</v>
      </c>
      <c r="D6204" s="32">
        <v>9.5446860046124505E-6</v>
      </c>
      <c r="E6204" s="32">
        <v>0.15361343780317741</v>
      </c>
      <c r="F6204">
        <v>0</v>
      </c>
      <c r="G6204">
        <f>(D6204*Ergebnis!$C$2*Ergebnis!$C$6)</f>
        <v>6.2613140190257668E-2</v>
      </c>
      <c r="H6204">
        <f>Ergebnis!$C$3/1000*Eigenverbrauch!E6204</f>
        <v>0.46084031340953224</v>
      </c>
      <c r="I6204">
        <f>Ergebnis!$C$4/1000*Eigenverbrauch!F6204</f>
        <v>0</v>
      </c>
      <c r="J6204">
        <f t="shared" si="288"/>
        <v>5.3221169161719019E-2</v>
      </c>
      <c r="K6204">
        <f t="shared" si="289"/>
        <v>9.3919710285386496E-3</v>
      </c>
      <c r="L6204">
        <f t="shared" si="290"/>
        <v>0</v>
      </c>
    </row>
    <row r="6205" spans="2:12" x14ac:dyDescent="0.35">
      <c r="B6205" s="30">
        <v>41167</v>
      </c>
      <c r="C6205" s="31" t="s">
        <v>62</v>
      </c>
      <c r="D6205" s="32">
        <v>4.2083388293063986E-5</v>
      </c>
      <c r="E6205" s="32">
        <v>0.16643581330931892</v>
      </c>
      <c r="F6205">
        <v>0</v>
      </c>
      <c r="G6205">
        <f>(D6205*Ergebnis!$C$2*Ergebnis!$C$6)</f>
        <v>0.27606702720249976</v>
      </c>
      <c r="H6205">
        <f>Ergebnis!$C$3/1000*Eigenverbrauch!E6205</f>
        <v>0.49930743992795679</v>
      </c>
      <c r="I6205">
        <f>Ergebnis!$C$4/1000*Eigenverbrauch!F6205</f>
        <v>0</v>
      </c>
      <c r="J6205">
        <f t="shared" si="288"/>
        <v>0.2346569731221248</v>
      </c>
      <c r="K6205">
        <f t="shared" si="289"/>
        <v>4.1410054080374958E-2</v>
      </c>
      <c r="L6205">
        <f t="shared" si="290"/>
        <v>0</v>
      </c>
    </row>
    <row r="6206" spans="2:12" x14ac:dyDescent="0.35">
      <c r="B6206" s="30">
        <v>41167</v>
      </c>
      <c r="C6206" s="31" t="s">
        <v>63</v>
      </c>
      <c r="D6206" s="32">
        <v>1.0793646294472206E-4</v>
      </c>
      <c r="E6206" s="32">
        <v>0.17464721266187985</v>
      </c>
      <c r="F6206">
        <v>0</v>
      </c>
      <c r="G6206">
        <f>(D6206*Ergebnis!$C$2*Ergebnis!$C$6)</f>
        <v>0.70806319691737674</v>
      </c>
      <c r="H6206">
        <f>Ergebnis!$C$3/1000*Eigenverbrauch!E6206</f>
        <v>0.52394163798563953</v>
      </c>
      <c r="I6206">
        <f>Ergebnis!$C$4/1000*Eigenverbrauch!F6206</f>
        <v>0</v>
      </c>
      <c r="J6206">
        <f t="shared" si="288"/>
        <v>0.44535039228779361</v>
      </c>
      <c r="K6206">
        <f t="shared" si="289"/>
        <v>0.26271280462958313</v>
      </c>
      <c r="L6206">
        <f t="shared" si="290"/>
        <v>0</v>
      </c>
    </row>
    <row r="6207" spans="2:12" x14ac:dyDescent="0.35">
      <c r="B6207" s="30">
        <v>41167</v>
      </c>
      <c r="C6207" s="31" t="s">
        <v>64</v>
      </c>
      <c r="D6207" s="32">
        <v>1.8554291127148142E-4</v>
      </c>
      <c r="E6207" s="32">
        <v>0.17344051208478528</v>
      </c>
      <c r="F6207">
        <v>0</v>
      </c>
      <c r="G6207">
        <f>(D6207*Ergebnis!$C$2*Ergebnis!$C$6)</f>
        <v>1.217161497940918</v>
      </c>
      <c r="H6207">
        <f>Ergebnis!$C$3/1000*Eigenverbrauch!E6207</f>
        <v>0.52032153625435584</v>
      </c>
      <c r="I6207">
        <f>Ergebnis!$C$4/1000*Eigenverbrauch!F6207</f>
        <v>0</v>
      </c>
      <c r="J6207">
        <f t="shared" si="288"/>
        <v>0.44227330581620244</v>
      </c>
      <c r="K6207">
        <f t="shared" si="289"/>
        <v>0.77488819212471549</v>
      </c>
      <c r="L6207">
        <f t="shared" si="290"/>
        <v>0</v>
      </c>
    </row>
    <row r="6208" spans="2:12" x14ac:dyDescent="0.35">
      <c r="B6208" s="30">
        <v>41167</v>
      </c>
      <c r="C6208" s="31" t="s">
        <v>65</v>
      </c>
      <c r="D6208" s="32">
        <v>2.4482251071335128E-4</v>
      </c>
      <c r="E6208" s="32">
        <v>0.17253439205708754</v>
      </c>
      <c r="F6208">
        <v>0</v>
      </c>
      <c r="G6208">
        <f>(D6208*Ergebnis!$C$2*Ergebnis!$C$6)</f>
        <v>1.6060356702795844</v>
      </c>
      <c r="H6208">
        <f>Ergebnis!$C$3/1000*Eigenverbrauch!E6208</f>
        <v>0.51760317617126261</v>
      </c>
      <c r="I6208">
        <f>Ergebnis!$C$4/1000*Eigenverbrauch!F6208</f>
        <v>0</v>
      </c>
      <c r="J6208">
        <f t="shared" si="288"/>
        <v>0.43996269974557323</v>
      </c>
      <c r="K6208">
        <f t="shared" si="289"/>
        <v>1.1660729705340112</v>
      </c>
      <c r="L6208">
        <f t="shared" si="290"/>
        <v>0</v>
      </c>
    </row>
    <row r="6209" spans="2:12" x14ac:dyDescent="0.35">
      <c r="B6209" s="30">
        <v>41167</v>
      </c>
      <c r="C6209" s="31" t="s">
        <v>66</v>
      </c>
      <c r="D6209" s="32">
        <v>1.9224785598546536E-4</v>
      </c>
      <c r="E6209" s="32">
        <v>0.16973435839771439</v>
      </c>
      <c r="F6209">
        <v>0</v>
      </c>
      <c r="G6209">
        <f>(D6209*Ergebnis!$C$2*Ergebnis!$C$6)</f>
        <v>1.2611459352646528</v>
      </c>
      <c r="H6209">
        <f>Ergebnis!$C$3/1000*Eigenverbrauch!E6209</f>
        <v>0.50920307519314312</v>
      </c>
      <c r="I6209">
        <f>Ergebnis!$C$4/1000*Eigenverbrauch!F6209</f>
        <v>0</v>
      </c>
      <c r="J6209">
        <f t="shared" si="288"/>
        <v>0.43282261391417165</v>
      </c>
      <c r="K6209">
        <f t="shared" si="289"/>
        <v>0.82832332135048115</v>
      </c>
      <c r="L6209">
        <f t="shared" si="290"/>
        <v>0</v>
      </c>
    </row>
    <row r="6210" spans="2:12" x14ac:dyDescent="0.35">
      <c r="B6210" s="30">
        <v>41167</v>
      </c>
      <c r="C6210" s="31" t="s">
        <v>67</v>
      </c>
      <c r="D6210" s="32">
        <v>1.1729709164346044E-4</v>
      </c>
      <c r="E6210" s="32">
        <v>0.15842567847825378</v>
      </c>
      <c r="F6210">
        <v>0</v>
      </c>
      <c r="G6210">
        <f>(D6210*Ergebnis!$C$2*Ergebnis!$C$6)</f>
        <v>0.76946892118110044</v>
      </c>
      <c r="H6210">
        <f>Ergebnis!$C$3/1000*Eigenverbrauch!E6210</f>
        <v>0.47527703543476135</v>
      </c>
      <c r="I6210">
        <f>Ergebnis!$C$4/1000*Eigenverbrauch!F6210</f>
        <v>0</v>
      </c>
      <c r="J6210">
        <f t="shared" si="288"/>
        <v>0.40398548011954716</v>
      </c>
      <c r="K6210">
        <f t="shared" si="289"/>
        <v>0.36548344106155328</v>
      </c>
      <c r="L6210">
        <f t="shared" si="290"/>
        <v>0</v>
      </c>
    </row>
    <row r="6211" spans="2:12" x14ac:dyDescent="0.35">
      <c r="B6211" s="30">
        <v>41167</v>
      </c>
      <c r="C6211" s="31" t="s">
        <v>68</v>
      </c>
      <c r="D6211" s="32">
        <v>6.1409405409841258E-5</v>
      </c>
      <c r="E6211" s="32">
        <v>0.14973136429458095</v>
      </c>
      <c r="F6211">
        <v>0</v>
      </c>
      <c r="G6211">
        <f>(D6211*Ergebnis!$C$2*Ergebnis!$C$6)</f>
        <v>0.40284569948855864</v>
      </c>
      <c r="H6211">
        <f>Ergebnis!$C$3/1000*Eigenverbrauch!E6211</f>
        <v>0.44919409288374285</v>
      </c>
      <c r="I6211">
        <f>Ergebnis!$C$4/1000*Eigenverbrauch!F6211</f>
        <v>0</v>
      </c>
      <c r="J6211">
        <f t="shared" si="288"/>
        <v>0.34241884456527483</v>
      </c>
      <c r="K6211">
        <f t="shared" si="289"/>
        <v>6.0426854923283813E-2</v>
      </c>
      <c r="L6211">
        <f t="shared" si="290"/>
        <v>0</v>
      </c>
    </row>
    <row r="6212" spans="2:12" x14ac:dyDescent="0.35">
      <c r="B6212" s="30">
        <v>41167</v>
      </c>
      <c r="C6212" s="31" t="s">
        <v>69</v>
      </c>
      <c r="D6212" s="32">
        <v>5.7084058721800627E-5</v>
      </c>
      <c r="E6212" s="32">
        <v>0.15306212969128655</v>
      </c>
      <c r="F6212">
        <v>0</v>
      </c>
      <c r="G6212">
        <f>(D6212*Ergebnis!$C$2*Ergebnis!$C$6)</f>
        <v>0.37447142521501209</v>
      </c>
      <c r="H6212">
        <f>Ergebnis!$C$3/1000*Eigenverbrauch!E6212</f>
        <v>0.45918638907385967</v>
      </c>
      <c r="I6212">
        <f>Ergebnis!$C$4/1000*Eigenverbrauch!F6212</f>
        <v>0</v>
      </c>
      <c r="J6212">
        <f t="shared" si="288"/>
        <v>0.31830071143276029</v>
      </c>
      <c r="K6212">
        <f t="shared" si="289"/>
        <v>5.6170713782251802E-2</v>
      </c>
      <c r="L6212">
        <f t="shared" si="290"/>
        <v>0</v>
      </c>
    </row>
    <row r="6213" spans="2:12" x14ac:dyDescent="0.35">
      <c r="B6213" s="30">
        <v>41167</v>
      </c>
      <c r="C6213" s="31" t="s">
        <v>70</v>
      </c>
      <c r="D6213" s="32">
        <v>3.7087547133624959E-5</v>
      </c>
      <c r="E6213" s="32">
        <v>0.15902428863252335</v>
      </c>
      <c r="F6213">
        <v>0</v>
      </c>
      <c r="G6213">
        <f>(D6213*Ergebnis!$C$2*Ergebnis!$C$6)</f>
        <v>0.24329430919657974</v>
      </c>
      <c r="H6213">
        <f>Ergebnis!$C$3/1000*Eigenverbrauch!E6213</f>
        <v>0.47707286589757003</v>
      </c>
      <c r="I6213">
        <f>Ergebnis!$C$4/1000*Eigenverbrauch!F6213</f>
        <v>0</v>
      </c>
      <c r="J6213">
        <f t="shared" ref="J6213:J6276" si="291">MIN(G6213,H6213)*0.85</f>
        <v>0.20680016281709276</v>
      </c>
      <c r="K6213">
        <f t="shared" ref="K6213:K6276" si="292">G6213-J6213</f>
        <v>3.6494146379486975E-2</v>
      </c>
      <c r="L6213">
        <f t="shared" ref="L6213:L6276" si="293">MIN(I6213,K6213)*0.9</f>
        <v>0</v>
      </c>
    </row>
    <row r="6214" spans="2:12" x14ac:dyDescent="0.35">
      <c r="B6214" s="30">
        <v>41167</v>
      </c>
      <c r="C6214" s="31" t="s">
        <v>71</v>
      </c>
      <c r="D6214" s="32">
        <v>6.9284428711167506E-6</v>
      </c>
      <c r="E6214" s="32">
        <v>0.17000666915471385</v>
      </c>
      <c r="F6214">
        <v>0</v>
      </c>
      <c r="G6214">
        <f>(D6214*Ergebnis!$C$2*Ergebnis!$C$6)</f>
        <v>4.5450585234525887E-2</v>
      </c>
      <c r="H6214">
        <f>Ergebnis!$C$3/1000*Eigenverbrauch!E6214</f>
        <v>0.51002000746414156</v>
      </c>
      <c r="I6214">
        <f>Ergebnis!$C$4/1000*Eigenverbrauch!F6214</f>
        <v>0</v>
      </c>
      <c r="J6214">
        <f t="shared" si="291"/>
        <v>3.8632997449346999E-2</v>
      </c>
      <c r="K6214">
        <f t="shared" si="292"/>
        <v>6.8175877851788871E-3</v>
      </c>
      <c r="L6214">
        <f t="shared" si="293"/>
        <v>0</v>
      </c>
    </row>
    <row r="6215" spans="2:12" x14ac:dyDescent="0.35">
      <c r="B6215" s="30">
        <v>41167</v>
      </c>
      <c r="C6215" s="31" t="s">
        <v>72</v>
      </c>
      <c r="D6215" s="32">
        <v>6.3105362013966608E-7</v>
      </c>
      <c r="E6215" s="32">
        <v>0.17213213578061065</v>
      </c>
      <c r="F6215">
        <v>0</v>
      </c>
      <c r="G6215">
        <f>(D6215*Ergebnis!$C$2*Ergebnis!$C$6)</f>
        <v>4.1397117481162095E-3</v>
      </c>
      <c r="H6215">
        <f>Ergebnis!$C$3/1000*Eigenverbrauch!E6215</f>
        <v>0.5163964073418319</v>
      </c>
      <c r="I6215">
        <f>Ergebnis!$C$4/1000*Eigenverbrauch!F6215</f>
        <v>0</v>
      </c>
      <c r="J6215">
        <f t="shared" si="291"/>
        <v>3.5187549858987778E-3</v>
      </c>
      <c r="K6215">
        <f t="shared" si="292"/>
        <v>6.2095676221743173E-4</v>
      </c>
      <c r="L6215">
        <f t="shared" si="293"/>
        <v>0</v>
      </c>
    </row>
    <row r="6216" spans="2:12" x14ac:dyDescent="0.35">
      <c r="B6216" s="30">
        <v>41167</v>
      </c>
      <c r="C6216" s="31" t="s">
        <v>73</v>
      </c>
      <c r="D6216" s="32">
        <v>0</v>
      </c>
      <c r="E6216" s="32">
        <v>0.16476068857145976</v>
      </c>
      <c r="F6216">
        <v>0</v>
      </c>
      <c r="G6216">
        <f>(D6216*Ergebnis!$C$2*Ergebnis!$C$6)</f>
        <v>0</v>
      </c>
      <c r="H6216">
        <f>Ergebnis!$C$3/1000*Eigenverbrauch!E6216</f>
        <v>0.49428206571437927</v>
      </c>
      <c r="I6216">
        <f>Ergebnis!$C$4/1000*Eigenverbrauch!F6216</f>
        <v>0</v>
      </c>
      <c r="J6216">
        <f t="shared" si="291"/>
        <v>0</v>
      </c>
      <c r="K6216">
        <f t="shared" si="292"/>
        <v>0</v>
      </c>
      <c r="L6216">
        <f t="shared" si="293"/>
        <v>0</v>
      </c>
    </row>
    <row r="6217" spans="2:12" x14ac:dyDescent="0.35">
      <c r="B6217" s="30">
        <v>41167</v>
      </c>
      <c r="C6217" s="31" t="s">
        <v>74</v>
      </c>
      <c r="D6217" s="32">
        <v>0</v>
      </c>
      <c r="E6217" s="32">
        <v>0.15708584381380566</v>
      </c>
      <c r="F6217">
        <v>0</v>
      </c>
      <c r="G6217">
        <f>(D6217*Ergebnis!$C$2*Ergebnis!$C$6)</f>
        <v>0</v>
      </c>
      <c r="H6217">
        <f>Ergebnis!$C$3/1000*Eigenverbrauch!E6217</f>
        <v>0.47125753144141702</v>
      </c>
      <c r="I6217">
        <f>Ergebnis!$C$4/1000*Eigenverbrauch!F6217</f>
        <v>0</v>
      </c>
      <c r="J6217">
        <f t="shared" si="291"/>
        <v>0</v>
      </c>
      <c r="K6217">
        <f t="shared" si="292"/>
        <v>0</v>
      </c>
      <c r="L6217">
        <f t="shared" si="293"/>
        <v>0</v>
      </c>
    </row>
    <row r="6218" spans="2:12" x14ac:dyDescent="0.35">
      <c r="B6218" s="30">
        <v>41167</v>
      </c>
      <c r="C6218" s="31" t="s">
        <v>75</v>
      </c>
      <c r="D6218" s="32">
        <v>0</v>
      </c>
      <c r="E6218" s="32">
        <v>0.14249547372059354</v>
      </c>
      <c r="F6218">
        <v>0</v>
      </c>
      <c r="G6218">
        <f>(D6218*Ergebnis!$C$2*Ergebnis!$C$6)</f>
        <v>0</v>
      </c>
      <c r="H6218">
        <f>Ergebnis!$C$3/1000*Eigenverbrauch!E6218</f>
        <v>0.42748642116178059</v>
      </c>
      <c r="I6218">
        <f>Ergebnis!$C$4/1000*Eigenverbrauch!F6218</f>
        <v>0</v>
      </c>
      <c r="J6218">
        <f t="shared" si="291"/>
        <v>0</v>
      </c>
      <c r="K6218">
        <f t="shared" si="292"/>
        <v>0</v>
      </c>
      <c r="L6218">
        <f t="shared" si="293"/>
        <v>0</v>
      </c>
    </row>
    <row r="6219" spans="2:12" x14ac:dyDescent="0.35">
      <c r="B6219" s="30">
        <v>41167</v>
      </c>
      <c r="C6219" s="31" t="s">
        <v>76</v>
      </c>
      <c r="D6219" s="32">
        <v>0</v>
      </c>
      <c r="E6219" s="32">
        <v>0.11746412995130238</v>
      </c>
      <c r="F6219">
        <v>0</v>
      </c>
      <c r="G6219">
        <f>(D6219*Ergebnis!$C$2*Ergebnis!$C$6)</f>
        <v>0</v>
      </c>
      <c r="H6219">
        <f>Ergebnis!$C$3/1000*Eigenverbrauch!E6219</f>
        <v>0.35239238985390714</v>
      </c>
      <c r="I6219">
        <f>Ergebnis!$C$4/1000*Eigenverbrauch!F6219</f>
        <v>0</v>
      </c>
      <c r="J6219">
        <f t="shared" si="291"/>
        <v>0</v>
      </c>
      <c r="K6219">
        <f t="shared" si="292"/>
        <v>0</v>
      </c>
      <c r="L6219">
        <f t="shared" si="293"/>
        <v>0</v>
      </c>
    </row>
    <row r="6220" spans="2:12" x14ac:dyDescent="0.35">
      <c r="B6220" s="30">
        <v>41168</v>
      </c>
      <c r="C6220" s="31" t="s">
        <v>53</v>
      </c>
      <c r="D6220" s="32">
        <v>0</v>
      </c>
      <c r="E6220" s="32">
        <v>0.10000234123933492</v>
      </c>
      <c r="F6220">
        <v>0</v>
      </c>
      <c r="G6220">
        <f>(D6220*Ergebnis!$C$2*Ergebnis!$C$6)</f>
        <v>0</v>
      </c>
      <c r="H6220">
        <f>Ergebnis!$C$3/1000*Eigenverbrauch!E6220</f>
        <v>0.30000702371800475</v>
      </c>
      <c r="I6220">
        <f>Ergebnis!$C$4/1000*Eigenverbrauch!F6220</f>
        <v>0</v>
      </c>
      <c r="J6220">
        <f t="shared" si="291"/>
        <v>0</v>
      </c>
      <c r="K6220">
        <f t="shared" si="292"/>
        <v>0</v>
      </c>
      <c r="L6220">
        <f t="shared" si="293"/>
        <v>0</v>
      </c>
    </row>
    <row r="6221" spans="2:12" x14ac:dyDescent="0.35">
      <c r="B6221" s="30">
        <v>41168</v>
      </c>
      <c r="C6221" s="31" t="s">
        <v>54</v>
      </c>
      <c r="D6221" s="32">
        <v>0</v>
      </c>
      <c r="E6221" s="32">
        <v>8.9905003062827088E-2</v>
      </c>
      <c r="F6221">
        <v>0</v>
      </c>
      <c r="G6221">
        <f>(D6221*Ergebnis!$C$2*Ergebnis!$C$6)</f>
        <v>0</v>
      </c>
      <c r="H6221">
        <f>Ergebnis!$C$3/1000*Eigenverbrauch!E6221</f>
        <v>0.26971500918848124</v>
      </c>
      <c r="I6221">
        <f>Ergebnis!$C$4/1000*Eigenverbrauch!F6221</f>
        <v>0</v>
      </c>
      <c r="J6221">
        <f t="shared" si="291"/>
        <v>0</v>
      </c>
      <c r="K6221">
        <f t="shared" si="292"/>
        <v>0</v>
      </c>
      <c r="L6221">
        <f t="shared" si="293"/>
        <v>0</v>
      </c>
    </row>
    <row r="6222" spans="2:12" x14ac:dyDescent="0.35">
      <c r="B6222" s="30">
        <v>41168</v>
      </c>
      <c r="C6222" s="31" t="s">
        <v>55</v>
      </c>
      <c r="D6222" s="32">
        <v>0</v>
      </c>
      <c r="E6222" s="32">
        <v>8.2789443161868329E-2</v>
      </c>
      <c r="F6222">
        <v>0</v>
      </c>
      <c r="G6222">
        <f>(D6222*Ergebnis!$C$2*Ergebnis!$C$6)</f>
        <v>0</v>
      </c>
      <c r="H6222">
        <f>Ergebnis!$C$3/1000*Eigenverbrauch!E6222</f>
        <v>0.248368329485605</v>
      </c>
      <c r="I6222">
        <f>Ergebnis!$C$4/1000*Eigenverbrauch!F6222</f>
        <v>0</v>
      </c>
      <c r="J6222">
        <f t="shared" si="291"/>
        <v>0</v>
      </c>
      <c r="K6222">
        <f t="shared" si="292"/>
        <v>0</v>
      </c>
      <c r="L6222">
        <f t="shared" si="293"/>
        <v>0</v>
      </c>
    </row>
    <row r="6223" spans="2:12" x14ac:dyDescent="0.35">
      <c r="B6223" s="30">
        <v>41168</v>
      </c>
      <c r="C6223" s="31" t="s">
        <v>56</v>
      </c>
      <c r="D6223" s="32">
        <v>0</v>
      </c>
      <c r="E6223" s="32">
        <v>7.8428213612178638E-2</v>
      </c>
      <c r="F6223">
        <v>0</v>
      </c>
      <c r="G6223">
        <f>(D6223*Ergebnis!$C$2*Ergebnis!$C$6)</f>
        <v>0</v>
      </c>
      <c r="H6223">
        <f>Ergebnis!$C$3/1000*Eigenverbrauch!E6223</f>
        <v>0.23528464083653591</v>
      </c>
      <c r="I6223">
        <f>Ergebnis!$C$4/1000*Eigenverbrauch!F6223</f>
        <v>0</v>
      </c>
      <c r="J6223">
        <f t="shared" si="291"/>
        <v>0</v>
      </c>
      <c r="K6223">
        <f t="shared" si="292"/>
        <v>0</v>
      </c>
      <c r="L6223">
        <f t="shared" si="293"/>
        <v>0</v>
      </c>
    </row>
    <row r="6224" spans="2:12" x14ac:dyDescent="0.35">
      <c r="B6224" s="30">
        <v>41168</v>
      </c>
      <c r="C6224" s="31" t="s">
        <v>57</v>
      </c>
      <c r="D6224" s="32">
        <v>0</v>
      </c>
      <c r="E6224" s="32">
        <v>7.8338007855325104E-2</v>
      </c>
      <c r="F6224">
        <v>0</v>
      </c>
      <c r="G6224">
        <f>(D6224*Ergebnis!$C$2*Ergebnis!$C$6)</f>
        <v>0</v>
      </c>
      <c r="H6224">
        <f>Ergebnis!$C$3/1000*Eigenverbrauch!E6224</f>
        <v>0.23501402356597531</v>
      </c>
      <c r="I6224">
        <f>Ergebnis!$C$4/1000*Eigenverbrauch!F6224</f>
        <v>0</v>
      </c>
      <c r="J6224">
        <f t="shared" si="291"/>
        <v>0</v>
      </c>
      <c r="K6224">
        <f t="shared" si="292"/>
        <v>0</v>
      </c>
      <c r="L6224">
        <f t="shared" si="293"/>
        <v>0</v>
      </c>
    </row>
    <row r="6225" spans="2:12" x14ac:dyDescent="0.35">
      <c r="B6225" s="30">
        <v>41168</v>
      </c>
      <c r="C6225" s="31" t="s">
        <v>58</v>
      </c>
      <c r="D6225" s="32">
        <v>0</v>
      </c>
      <c r="E6225" s="32">
        <v>8.2691205486416328E-2</v>
      </c>
      <c r="F6225">
        <v>0</v>
      </c>
      <c r="G6225">
        <f>(D6225*Ergebnis!$C$2*Ergebnis!$C$6)</f>
        <v>0</v>
      </c>
      <c r="H6225">
        <f>Ergebnis!$C$3/1000*Eigenverbrauch!E6225</f>
        <v>0.24807361645924897</v>
      </c>
      <c r="I6225">
        <f>Ergebnis!$C$4/1000*Eigenverbrauch!F6225</f>
        <v>0</v>
      </c>
      <c r="J6225">
        <f t="shared" si="291"/>
        <v>0</v>
      </c>
      <c r="K6225">
        <f t="shared" si="292"/>
        <v>0</v>
      </c>
      <c r="L6225">
        <f t="shared" si="293"/>
        <v>0</v>
      </c>
    </row>
    <row r="6226" spans="2:12" x14ac:dyDescent="0.35">
      <c r="B6226" s="30">
        <v>41168</v>
      </c>
      <c r="C6226" s="31" t="s">
        <v>59</v>
      </c>
      <c r="D6226" s="32">
        <v>0</v>
      </c>
      <c r="E6226" s="32">
        <v>9.4965066520315861E-2</v>
      </c>
      <c r="F6226">
        <v>0</v>
      </c>
      <c r="G6226">
        <f>(D6226*Ergebnis!$C$2*Ergebnis!$C$6)</f>
        <v>0</v>
      </c>
      <c r="H6226">
        <f>Ergebnis!$C$3/1000*Eigenverbrauch!E6226</f>
        <v>0.28489519956094755</v>
      </c>
      <c r="I6226">
        <f>Ergebnis!$C$4/1000*Eigenverbrauch!F6226</f>
        <v>0</v>
      </c>
      <c r="J6226">
        <f t="shared" si="291"/>
        <v>0</v>
      </c>
      <c r="K6226">
        <f t="shared" si="292"/>
        <v>0</v>
      </c>
      <c r="L6226">
        <f t="shared" si="293"/>
        <v>0</v>
      </c>
    </row>
    <row r="6227" spans="2:12" x14ac:dyDescent="0.35">
      <c r="B6227" s="30">
        <v>41168</v>
      </c>
      <c r="C6227" s="31" t="s">
        <v>60</v>
      </c>
      <c r="D6227" s="32">
        <v>1.8274261083211165E-6</v>
      </c>
      <c r="E6227" s="32">
        <v>0.12093633841640279</v>
      </c>
      <c r="F6227">
        <v>0</v>
      </c>
      <c r="G6227">
        <f>(D6227*Ergebnis!$C$2*Ergebnis!$C$6)</f>
        <v>1.1987915270586524E-2</v>
      </c>
      <c r="H6227">
        <f>Ergebnis!$C$3/1000*Eigenverbrauch!E6227</f>
        <v>0.36280901524920839</v>
      </c>
      <c r="I6227">
        <f>Ergebnis!$C$4/1000*Eigenverbrauch!F6227</f>
        <v>0</v>
      </c>
      <c r="J6227">
        <f t="shared" si="291"/>
        <v>1.0189727979998545E-2</v>
      </c>
      <c r="K6227">
        <f t="shared" si="292"/>
        <v>1.7981872905879787E-3</v>
      </c>
      <c r="L6227">
        <f t="shared" si="293"/>
        <v>0</v>
      </c>
    </row>
    <row r="6228" spans="2:12" x14ac:dyDescent="0.35">
      <c r="B6228" s="30">
        <v>41168</v>
      </c>
      <c r="C6228" s="31" t="s">
        <v>61</v>
      </c>
      <c r="D6228" s="32">
        <v>2.6004667929922075E-5</v>
      </c>
      <c r="E6228" s="32">
        <v>0.1502405569517907</v>
      </c>
      <c r="F6228">
        <v>0</v>
      </c>
      <c r="G6228">
        <f>(D6228*Ergebnis!$C$2*Ergebnis!$C$6)</f>
        <v>0.17059062162028882</v>
      </c>
      <c r="H6228">
        <f>Ergebnis!$C$3/1000*Eigenverbrauch!E6228</f>
        <v>0.45072167085537207</v>
      </c>
      <c r="I6228">
        <f>Ergebnis!$C$4/1000*Eigenverbrauch!F6228</f>
        <v>0</v>
      </c>
      <c r="J6228">
        <f t="shared" si="291"/>
        <v>0.14500202837724549</v>
      </c>
      <c r="K6228">
        <f t="shared" si="292"/>
        <v>2.5588593243043328E-2</v>
      </c>
      <c r="L6228">
        <f t="shared" si="293"/>
        <v>0</v>
      </c>
    </row>
    <row r="6229" spans="2:12" x14ac:dyDescent="0.35">
      <c r="B6229" s="30">
        <v>41168</v>
      </c>
      <c r="C6229" s="31" t="s">
        <v>62</v>
      </c>
      <c r="D6229" s="32">
        <v>6.7535884305363849E-5</v>
      </c>
      <c r="E6229" s="32">
        <v>0.17286198080382398</v>
      </c>
      <c r="F6229">
        <v>0</v>
      </c>
      <c r="G6229">
        <f>(D6229*Ergebnis!$C$2*Ergebnis!$C$6)</f>
        <v>0.44303540104318684</v>
      </c>
      <c r="H6229">
        <f>Ergebnis!$C$3/1000*Eigenverbrauch!E6229</f>
        <v>0.51858594241147193</v>
      </c>
      <c r="I6229">
        <f>Ergebnis!$C$4/1000*Eigenverbrauch!F6229</f>
        <v>0</v>
      </c>
      <c r="J6229">
        <f t="shared" si="291"/>
        <v>0.3765800908867088</v>
      </c>
      <c r="K6229">
        <f t="shared" si="292"/>
        <v>6.6455310156478042E-2</v>
      </c>
      <c r="L6229">
        <f t="shared" si="293"/>
        <v>0</v>
      </c>
    </row>
    <row r="6230" spans="2:12" x14ac:dyDescent="0.35">
      <c r="B6230" s="30">
        <v>41168</v>
      </c>
      <c r="C6230" s="31" t="s">
        <v>63</v>
      </c>
      <c r="D6230" s="32">
        <v>1.1719191604010382E-4</v>
      </c>
      <c r="E6230" s="32">
        <v>0.18237617273262996</v>
      </c>
      <c r="F6230">
        <v>0</v>
      </c>
      <c r="G6230">
        <f>(D6230*Ergebnis!$C$2*Ergebnis!$C$6)</f>
        <v>0.76877896922308109</v>
      </c>
      <c r="H6230">
        <f>Ergebnis!$C$3/1000*Eigenverbrauch!E6230</f>
        <v>0.54712851819788988</v>
      </c>
      <c r="I6230">
        <f>Ergebnis!$C$4/1000*Eigenverbrauch!F6230</f>
        <v>0</v>
      </c>
      <c r="J6230">
        <f t="shared" si="291"/>
        <v>0.4650592404682064</v>
      </c>
      <c r="K6230">
        <f t="shared" si="292"/>
        <v>0.30371972875487468</v>
      </c>
      <c r="L6230">
        <f t="shared" si="293"/>
        <v>0</v>
      </c>
    </row>
    <row r="6231" spans="2:12" x14ac:dyDescent="0.35">
      <c r="B6231" s="30">
        <v>41168</v>
      </c>
      <c r="C6231" s="31" t="s">
        <v>64</v>
      </c>
      <c r="D6231" s="32">
        <v>2.0356738029672061E-4</v>
      </c>
      <c r="E6231" s="32">
        <v>0.18442024804995069</v>
      </c>
      <c r="F6231">
        <v>0</v>
      </c>
      <c r="G6231">
        <f>(D6231*Ergebnis!$C$2*Ergebnis!$C$6)</f>
        <v>1.3354020147464871</v>
      </c>
      <c r="H6231">
        <f>Ergebnis!$C$3/1000*Eigenverbrauch!E6231</f>
        <v>0.55326074414985205</v>
      </c>
      <c r="I6231">
        <f>Ergebnis!$C$4/1000*Eigenverbrauch!F6231</f>
        <v>0</v>
      </c>
      <c r="J6231">
        <f t="shared" si="291"/>
        <v>0.47027163252737425</v>
      </c>
      <c r="K6231">
        <f t="shared" si="292"/>
        <v>0.86513038221911287</v>
      </c>
      <c r="L6231">
        <f t="shared" si="293"/>
        <v>0</v>
      </c>
    </row>
    <row r="6232" spans="2:12" x14ac:dyDescent="0.35">
      <c r="B6232" s="30">
        <v>41168</v>
      </c>
      <c r="C6232" s="31" t="s">
        <v>65</v>
      </c>
      <c r="D6232" s="32">
        <v>2.8831262270130994E-4</v>
      </c>
      <c r="E6232" s="32">
        <v>0.17579704885630643</v>
      </c>
      <c r="F6232">
        <v>0</v>
      </c>
      <c r="G6232">
        <f>(D6232*Ergebnis!$C$2*Ergebnis!$C$6)</f>
        <v>1.8913308049205932</v>
      </c>
      <c r="H6232">
        <f>Ergebnis!$C$3/1000*Eigenverbrauch!E6232</f>
        <v>0.52739114656891928</v>
      </c>
      <c r="I6232">
        <f>Ergebnis!$C$4/1000*Eigenverbrauch!F6232</f>
        <v>0</v>
      </c>
      <c r="J6232">
        <f t="shared" si="291"/>
        <v>0.44828247458358139</v>
      </c>
      <c r="K6232">
        <f t="shared" si="292"/>
        <v>1.4430483303370119</v>
      </c>
      <c r="L6232">
        <f t="shared" si="293"/>
        <v>0</v>
      </c>
    </row>
    <row r="6233" spans="2:12" x14ac:dyDescent="0.35">
      <c r="B6233" s="30">
        <v>41168</v>
      </c>
      <c r="C6233" s="31" t="s">
        <v>66</v>
      </c>
      <c r="D6233" s="32">
        <v>1.3912102933995722E-4</v>
      </c>
      <c r="E6233" s="32">
        <v>0.15818649826831638</v>
      </c>
      <c r="F6233">
        <v>0</v>
      </c>
      <c r="G6233">
        <f>(D6233*Ergebnis!$C$2*Ergebnis!$C$6)</f>
        <v>0.91263395247011936</v>
      </c>
      <c r="H6233">
        <f>Ergebnis!$C$3/1000*Eigenverbrauch!E6233</f>
        <v>0.47455949480494913</v>
      </c>
      <c r="I6233">
        <f>Ergebnis!$C$4/1000*Eigenverbrauch!F6233</f>
        <v>0</v>
      </c>
      <c r="J6233">
        <f t="shared" si="291"/>
        <v>0.40337557058420676</v>
      </c>
      <c r="K6233">
        <f t="shared" si="292"/>
        <v>0.50925838188591266</v>
      </c>
      <c r="L6233">
        <f t="shared" si="293"/>
        <v>0</v>
      </c>
    </row>
    <row r="6234" spans="2:12" x14ac:dyDescent="0.35">
      <c r="B6234" s="30">
        <v>41168</v>
      </c>
      <c r="C6234" s="31" t="s">
        <v>67</v>
      </c>
      <c r="D6234" s="32">
        <v>1.5297791508219074E-4</v>
      </c>
      <c r="E6234" s="32">
        <v>0.14190185098198696</v>
      </c>
      <c r="F6234">
        <v>0</v>
      </c>
      <c r="G6234">
        <f>(D6234*Ergebnis!$C$2*Ergebnis!$C$6)</f>
        <v>1.0035351229391711</v>
      </c>
      <c r="H6234">
        <f>Ergebnis!$C$3/1000*Eigenverbrauch!E6234</f>
        <v>0.42570555294596091</v>
      </c>
      <c r="I6234">
        <f>Ergebnis!$C$4/1000*Eigenverbrauch!F6234</f>
        <v>0</v>
      </c>
      <c r="J6234">
        <f t="shared" si="291"/>
        <v>0.36184972000406679</v>
      </c>
      <c r="K6234">
        <f t="shared" si="292"/>
        <v>0.64168540293510434</v>
      </c>
      <c r="L6234">
        <f t="shared" si="293"/>
        <v>0</v>
      </c>
    </row>
    <row r="6235" spans="2:12" x14ac:dyDescent="0.35">
      <c r="B6235" s="30">
        <v>41168</v>
      </c>
      <c r="C6235" s="31" t="s">
        <v>68</v>
      </c>
      <c r="D6235" s="32">
        <v>8.5060769214659161E-5</v>
      </c>
      <c r="E6235" s="32">
        <v>0.12981475320160424</v>
      </c>
      <c r="F6235">
        <v>0</v>
      </c>
      <c r="G6235">
        <f>(D6235*Ergebnis!$C$2*Ergebnis!$C$6)</f>
        <v>0.55799864604816407</v>
      </c>
      <c r="H6235">
        <f>Ergebnis!$C$3/1000*Eigenverbrauch!E6235</f>
        <v>0.38944425960481271</v>
      </c>
      <c r="I6235">
        <f>Ergebnis!$C$4/1000*Eigenverbrauch!F6235</f>
        <v>0</v>
      </c>
      <c r="J6235">
        <f t="shared" si="291"/>
        <v>0.3310276206640908</v>
      </c>
      <c r="K6235">
        <f t="shared" si="292"/>
        <v>0.22697102538407327</v>
      </c>
      <c r="L6235">
        <f t="shared" si="293"/>
        <v>0</v>
      </c>
    </row>
    <row r="6236" spans="2:12" x14ac:dyDescent="0.35">
      <c r="B6236" s="30">
        <v>41168</v>
      </c>
      <c r="C6236" s="31" t="s">
        <v>69</v>
      </c>
      <c r="D6236" s="32">
        <v>8.0617099972842346E-5</v>
      </c>
      <c r="E6236" s="32">
        <v>0.12830737226782946</v>
      </c>
      <c r="F6236">
        <v>0</v>
      </c>
      <c r="G6236">
        <f>(D6236*Ergebnis!$C$2*Ergebnis!$C$6)</f>
        <v>0.52884817582184573</v>
      </c>
      <c r="H6236">
        <f>Ergebnis!$C$3/1000*Eigenverbrauch!E6236</f>
        <v>0.38492211680348837</v>
      </c>
      <c r="I6236">
        <f>Ergebnis!$C$4/1000*Eigenverbrauch!F6236</f>
        <v>0</v>
      </c>
      <c r="J6236">
        <f t="shared" si="291"/>
        <v>0.32718379928296509</v>
      </c>
      <c r="K6236">
        <f t="shared" si="292"/>
        <v>0.20166437653888064</v>
      </c>
      <c r="L6236">
        <f t="shared" si="293"/>
        <v>0</v>
      </c>
    </row>
    <row r="6237" spans="2:12" x14ac:dyDescent="0.35">
      <c r="B6237" s="30">
        <v>41168</v>
      </c>
      <c r="C6237" s="31" t="s">
        <v>70</v>
      </c>
      <c r="D6237" s="32">
        <v>1.1929542810723605E-4</v>
      </c>
      <c r="E6237" s="32">
        <v>0.13964747814752329</v>
      </c>
      <c r="F6237">
        <v>0</v>
      </c>
      <c r="G6237">
        <f>(D6237*Ergebnis!$C$2*Ergebnis!$C$6)</f>
        <v>0.78257800838346847</v>
      </c>
      <c r="H6237">
        <f>Ergebnis!$C$3/1000*Eigenverbrauch!E6237</f>
        <v>0.41894243444256984</v>
      </c>
      <c r="I6237">
        <f>Ergebnis!$C$4/1000*Eigenverbrauch!F6237</f>
        <v>0</v>
      </c>
      <c r="J6237">
        <f t="shared" si="291"/>
        <v>0.35610106927618435</v>
      </c>
      <c r="K6237">
        <f t="shared" si="292"/>
        <v>0.42647693910728413</v>
      </c>
      <c r="L6237">
        <f t="shared" si="293"/>
        <v>0</v>
      </c>
    </row>
    <row r="6238" spans="2:12" x14ac:dyDescent="0.35">
      <c r="B6238" s="30">
        <v>41168</v>
      </c>
      <c r="C6238" s="31" t="s">
        <v>71</v>
      </c>
      <c r="D6238" s="32">
        <v>5.6071743539493246E-5</v>
      </c>
      <c r="E6238" s="32">
        <v>0.15859138108481169</v>
      </c>
      <c r="F6238">
        <v>0</v>
      </c>
      <c r="G6238">
        <f>(D6238*Ergebnis!$C$2*Ergebnis!$C$6)</f>
        <v>0.3678306376190757</v>
      </c>
      <c r="H6238">
        <f>Ergebnis!$C$3/1000*Eigenverbrauch!E6238</f>
        <v>0.47577414325443507</v>
      </c>
      <c r="I6238">
        <f>Ergebnis!$C$4/1000*Eigenverbrauch!F6238</f>
        <v>0</v>
      </c>
      <c r="J6238">
        <f t="shared" si="291"/>
        <v>0.31265604197621433</v>
      </c>
      <c r="K6238">
        <f t="shared" si="292"/>
        <v>5.5174595642861368E-2</v>
      </c>
      <c r="L6238">
        <f t="shared" si="293"/>
        <v>0</v>
      </c>
    </row>
    <row r="6239" spans="2:12" x14ac:dyDescent="0.35">
      <c r="B6239" s="30">
        <v>41168</v>
      </c>
      <c r="C6239" s="31" t="s">
        <v>72</v>
      </c>
      <c r="D6239" s="32">
        <v>3.3393254065723999E-6</v>
      </c>
      <c r="E6239" s="32">
        <v>0.1683165778652784</v>
      </c>
      <c r="F6239">
        <v>0</v>
      </c>
      <c r="G6239">
        <f>(D6239*Ergebnis!$C$2*Ergebnis!$C$6)</f>
        <v>2.1905974667114945E-2</v>
      </c>
      <c r="H6239">
        <f>Ergebnis!$C$3/1000*Eigenverbrauch!E6239</f>
        <v>0.50494973359583517</v>
      </c>
      <c r="I6239">
        <f>Ergebnis!$C$4/1000*Eigenverbrauch!F6239</f>
        <v>0</v>
      </c>
      <c r="J6239">
        <f t="shared" si="291"/>
        <v>1.8620078467047704E-2</v>
      </c>
      <c r="K6239">
        <f t="shared" si="292"/>
        <v>3.2858962000672405E-3</v>
      </c>
      <c r="L6239">
        <f t="shared" si="293"/>
        <v>0</v>
      </c>
    </row>
    <row r="6240" spans="2:12" x14ac:dyDescent="0.35">
      <c r="B6240" s="30">
        <v>41168</v>
      </c>
      <c r="C6240" s="31" t="s">
        <v>73</v>
      </c>
      <c r="D6240" s="32">
        <v>0</v>
      </c>
      <c r="E6240" s="32">
        <v>0.16817221401436952</v>
      </c>
      <c r="F6240">
        <v>0</v>
      </c>
      <c r="G6240">
        <f>(D6240*Ergebnis!$C$2*Ergebnis!$C$6)</f>
        <v>0</v>
      </c>
      <c r="H6240">
        <f>Ergebnis!$C$3/1000*Eigenverbrauch!E6240</f>
        <v>0.50451664204310853</v>
      </c>
      <c r="I6240">
        <f>Ergebnis!$C$4/1000*Eigenverbrauch!F6240</f>
        <v>0</v>
      </c>
      <c r="J6240">
        <f t="shared" si="291"/>
        <v>0</v>
      </c>
      <c r="K6240">
        <f t="shared" si="292"/>
        <v>0</v>
      </c>
      <c r="L6240">
        <f t="shared" si="293"/>
        <v>0</v>
      </c>
    </row>
    <row r="6241" spans="2:12" x14ac:dyDescent="0.35">
      <c r="B6241" s="30">
        <v>41168</v>
      </c>
      <c r="C6241" s="31" t="s">
        <v>74</v>
      </c>
      <c r="D6241" s="32">
        <v>0</v>
      </c>
      <c r="E6241" s="32">
        <v>0.15397135929748365</v>
      </c>
      <c r="F6241">
        <v>0</v>
      </c>
      <c r="G6241">
        <f>(D6241*Ergebnis!$C$2*Ergebnis!$C$6)</f>
        <v>0</v>
      </c>
      <c r="H6241">
        <f>Ergebnis!$C$3/1000*Eigenverbrauch!E6241</f>
        <v>0.46191407789245098</v>
      </c>
      <c r="I6241">
        <f>Ergebnis!$C$4/1000*Eigenverbrauch!F6241</f>
        <v>0</v>
      </c>
      <c r="J6241">
        <f t="shared" si="291"/>
        <v>0</v>
      </c>
      <c r="K6241">
        <f t="shared" si="292"/>
        <v>0</v>
      </c>
      <c r="L6241">
        <f t="shared" si="293"/>
        <v>0</v>
      </c>
    </row>
    <row r="6242" spans="2:12" x14ac:dyDescent="0.35">
      <c r="B6242" s="30">
        <v>41168</v>
      </c>
      <c r="C6242" s="31" t="s">
        <v>75</v>
      </c>
      <c r="D6242" s="32">
        <v>0</v>
      </c>
      <c r="E6242" s="32">
        <v>0.13067978558366147</v>
      </c>
      <c r="F6242">
        <v>0</v>
      </c>
      <c r="G6242">
        <f>(D6242*Ergebnis!$C$2*Ergebnis!$C$6)</f>
        <v>0</v>
      </c>
      <c r="H6242">
        <f>Ergebnis!$C$3/1000*Eigenverbrauch!E6242</f>
        <v>0.39203935675098445</v>
      </c>
      <c r="I6242">
        <f>Ergebnis!$C$4/1000*Eigenverbrauch!F6242</f>
        <v>0</v>
      </c>
      <c r="J6242">
        <f t="shared" si="291"/>
        <v>0</v>
      </c>
      <c r="K6242">
        <f t="shared" si="292"/>
        <v>0</v>
      </c>
      <c r="L6242">
        <f t="shared" si="293"/>
        <v>0</v>
      </c>
    </row>
    <row r="6243" spans="2:12" x14ac:dyDescent="0.35">
      <c r="B6243" s="30">
        <v>41168</v>
      </c>
      <c r="C6243" s="31" t="s">
        <v>76</v>
      </c>
      <c r="D6243" s="32">
        <v>0</v>
      </c>
      <c r="E6243" s="32">
        <v>0.10395350058103596</v>
      </c>
      <c r="F6243">
        <v>0</v>
      </c>
      <c r="G6243">
        <f>(D6243*Ergebnis!$C$2*Ergebnis!$C$6)</f>
        <v>0</v>
      </c>
      <c r="H6243">
        <f>Ergebnis!$C$3/1000*Eigenverbrauch!E6243</f>
        <v>0.31186050174310787</v>
      </c>
      <c r="I6243">
        <f>Ergebnis!$C$4/1000*Eigenverbrauch!F6243</f>
        <v>0</v>
      </c>
      <c r="J6243">
        <f t="shared" si="291"/>
        <v>0</v>
      </c>
      <c r="K6243">
        <f t="shared" si="292"/>
        <v>0</v>
      </c>
      <c r="L6243">
        <f t="shared" si="293"/>
        <v>0</v>
      </c>
    </row>
    <row r="6244" spans="2:12" x14ac:dyDescent="0.35">
      <c r="B6244" s="30">
        <v>41169</v>
      </c>
      <c r="C6244" s="31" t="s">
        <v>53</v>
      </c>
      <c r="D6244" s="32">
        <v>0</v>
      </c>
      <c r="E6244" s="32">
        <v>7.9566174300796946E-2</v>
      </c>
      <c r="F6244">
        <v>0</v>
      </c>
      <c r="G6244">
        <f>(D6244*Ergebnis!$C$2*Ergebnis!$C$6)</f>
        <v>0</v>
      </c>
      <c r="H6244">
        <f>Ergebnis!$C$3/1000*Eigenverbrauch!E6244</f>
        <v>0.23869852290239085</v>
      </c>
      <c r="I6244">
        <f>Ergebnis!$C$4/1000*Eigenverbrauch!F6244</f>
        <v>0</v>
      </c>
      <c r="J6244">
        <f t="shared" si="291"/>
        <v>0</v>
      </c>
      <c r="K6244">
        <f t="shared" si="292"/>
        <v>0</v>
      </c>
      <c r="L6244">
        <f t="shared" si="293"/>
        <v>0</v>
      </c>
    </row>
    <row r="6245" spans="2:12" x14ac:dyDescent="0.35">
      <c r="B6245" s="30">
        <v>41169</v>
      </c>
      <c r="C6245" s="31" t="s">
        <v>54</v>
      </c>
      <c r="D6245" s="32">
        <v>0</v>
      </c>
      <c r="E6245" s="32">
        <v>6.8942460358575597E-2</v>
      </c>
      <c r="F6245">
        <v>0</v>
      </c>
      <c r="G6245">
        <f>(D6245*Ergebnis!$C$2*Ergebnis!$C$6)</f>
        <v>0</v>
      </c>
      <c r="H6245">
        <f>Ergebnis!$C$3/1000*Eigenverbrauch!E6245</f>
        <v>0.20682738107572679</v>
      </c>
      <c r="I6245">
        <f>Ergebnis!$C$4/1000*Eigenverbrauch!F6245</f>
        <v>0</v>
      </c>
      <c r="J6245">
        <f t="shared" si="291"/>
        <v>0</v>
      </c>
      <c r="K6245">
        <f t="shared" si="292"/>
        <v>0</v>
      </c>
      <c r="L6245">
        <f t="shared" si="293"/>
        <v>0</v>
      </c>
    </row>
    <row r="6246" spans="2:12" x14ac:dyDescent="0.35">
      <c r="B6246" s="30">
        <v>41169</v>
      </c>
      <c r="C6246" s="31" t="s">
        <v>55</v>
      </c>
      <c r="D6246" s="32">
        <v>0</v>
      </c>
      <c r="E6246" s="32">
        <v>6.8469175573996802E-2</v>
      </c>
      <c r="F6246">
        <v>0</v>
      </c>
      <c r="G6246">
        <f>(D6246*Ergebnis!$C$2*Ergebnis!$C$6)</f>
        <v>0</v>
      </c>
      <c r="H6246">
        <f>Ergebnis!$C$3/1000*Eigenverbrauch!E6246</f>
        <v>0.20540752672199042</v>
      </c>
      <c r="I6246">
        <f>Ergebnis!$C$4/1000*Eigenverbrauch!F6246</f>
        <v>0</v>
      </c>
      <c r="J6246">
        <f t="shared" si="291"/>
        <v>0</v>
      </c>
      <c r="K6246">
        <f t="shared" si="292"/>
        <v>0</v>
      </c>
      <c r="L6246">
        <f t="shared" si="293"/>
        <v>0</v>
      </c>
    </row>
    <row r="6247" spans="2:12" x14ac:dyDescent="0.35">
      <c r="B6247" s="30">
        <v>41169</v>
      </c>
      <c r="C6247" s="31" t="s">
        <v>56</v>
      </c>
      <c r="D6247" s="32">
        <v>0</v>
      </c>
      <c r="E6247" s="32">
        <v>7.1668903609628215E-2</v>
      </c>
      <c r="F6247">
        <v>0</v>
      </c>
      <c r="G6247">
        <f>(D6247*Ergebnis!$C$2*Ergebnis!$C$6)</f>
        <v>0</v>
      </c>
      <c r="H6247">
        <f>Ergebnis!$C$3/1000*Eigenverbrauch!E6247</f>
        <v>0.21500671082888465</v>
      </c>
      <c r="I6247">
        <f>Ergebnis!$C$4/1000*Eigenverbrauch!F6247</f>
        <v>0</v>
      </c>
      <c r="J6247">
        <f t="shared" si="291"/>
        <v>0</v>
      </c>
      <c r="K6247">
        <f t="shared" si="292"/>
        <v>0</v>
      </c>
      <c r="L6247">
        <f t="shared" si="293"/>
        <v>0</v>
      </c>
    </row>
    <row r="6248" spans="2:12" x14ac:dyDescent="0.35">
      <c r="B6248" s="30">
        <v>41169</v>
      </c>
      <c r="C6248" s="31" t="s">
        <v>57</v>
      </c>
      <c r="D6248" s="32">
        <v>0</v>
      </c>
      <c r="E6248" s="32">
        <v>7.7811148385739298E-2</v>
      </c>
      <c r="F6248">
        <v>0</v>
      </c>
      <c r="G6248">
        <f>(D6248*Ergebnis!$C$2*Ergebnis!$C$6)</f>
        <v>0</v>
      </c>
      <c r="H6248">
        <f>Ergebnis!$C$3/1000*Eigenverbrauch!E6248</f>
        <v>0.23343344515721789</v>
      </c>
      <c r="I6248">
        <f>Ergebnis!$C$4/1000*Eigenverbrauch!F6248</f>
        <v>0</v>
      </c>
      <c r="J6248">
        <f t="shared" si="291"/>
        <v>0</v>
      </c>
      <c r="K6248">
        <f t="shared" si="292"/>
        <v>0</v>
      </c>
      <c r="L6248">
        <f t="shared" si="293"/>
        <v>0</v>
      </c>
    </row>
    <row r="6249" spans="2:12" x14ac:dyDescent="0.35">
      <c r="B6249" s="30">
        <v>41169</v>
      </c>
      <c r="C6249" s="31" t="s">
        <v>58</v>
      </c>
      <c r="D6249" s="32">
        <v>0</v>
      </c>
      <c r="E6249" s="32">
        <v>9.0099961927265951E-2</v>
      </c>
      <c r="F6249">
        <v>0</v>
      </c>
      <c r="G6249">
        <f>(D6249*Ergebnis!$C$2*Ergebnis!$C$6)</f>
        <v>0</v>
      </c>
      <c r="H6249">
        <f>Ergebnis!$C$3/1000*Eigenverbrauch!E6249</f>
        <v>0.27029988578179787</v>
      </c>
      <c r="I6249">
        <f>Ergebnis!$C$4/1000*Eigenverbrauch!F6249</f>
        <v>0</v>
      </c>
      <c r="J6249">
        <f t="shared" si="291"/>
        <v>0</v>
      </c>
      <c r="K6249">
        <f t="shared" si="292"/>
        <v>0</v>
      </c>
      <c r="L6249">
        <f t="shared" si="293"/>
        <v>0</v>
      </c>
    </row>
    <row r="6250" spans="2:12" x14ac:dyDescent="0.35">
      <c r="B6250" s="30">
        <v>41169</v>
      </c>
      <c r="C6250" s="31" t="s">
        <v>59</v>
      </c>
      <c r="D6250" s="32">
        <v>0</v>
      </c>
      <c r="E6250" s="32">
        <v>0.11401823119339237</v>
      </c>
      <c r="F6250">
        <v>0</v>
      </c>
      <c r="G6250">
        <f>(D6250*Ergebnis!$C$2*Ergebnis!$C$6)</f>
        <v>0</v>
      </c>
      <c r="H6250">
        <f>Ergebnis!$C$3/1000*Eigenverbrauch!E6250</f>
        <v>0.34205469358017709</v>
      </c>
      <c r="I6250">
        <f>Ergebnis!$C$4/1000*Eigenverbrauch!F6250</f>
        <v>0</v>
      </c>
      <c r="J6250">
        <f t="shared" si="291"/>
        <v>0</v>
      </c>
      <c r="K6250">
        <f t="shared" si="292"/>
        <v>0</v>
      </c>
      <c r="L6250">
        <f t="shared" si="293"/>
        <v>0</v>
      </c>
    </row>
    <row r="6251" spans="2:12" x14ac:dyDescent="0.35">
      <c r="B6251" s="30">
        <v>41169</v>
      </c>
      <c r="C6251" s="31" t="s">
        <v>60</v>
      </c>
      <c r="D6251" s="32">
        <v>5.7057764820961481E-6</v>
      </c>
      <c r="E6251" s="32">
        <v>0.12595735471979483</v>
      </c>
      <c r="F6251">
        <v>0</v>
      </c>
      <c r="G6251">
        <f>(D6251*Ergebnis!$C$2*Ergebnis!$C$6)</f>
        <v>3.7429893722550733E-2</v>
      </c>
      <c r="H6251">
        <f>Ergebnis!$C$3/1000*Eigenverbrauch!E6251</f>
        <v>0.37787206415938446</v>
      </c>
      <c r="I6251">
        <f>Ergebnis!$C$4/1000*Eigenverbrauch!F6251</f>
        <v>0</v>
      </c>
      <c r="J6251">
        <f t="shared" si="291"/>
        <v>3.1815409664168119E-2</v>
      </c>
      <c r="K6251">
        <f t="shared" si="292"/>
        <v>5.6144840583826142E-3</v>
      </c>
      <c r="L6251">
        <f t="shared" si="293"/>
        <v>0</v>
      </c>
    </row>
    <row r="6252" spans="2:12" x14ac:dyDescent="0.35">
      <c r="B6252" s="30">
        <v>41169</v>
      </c>
      <c r="C6252" s="31" t="s">
        <v>61</v>
      </c>
      <c r="D6252" s="32">
        <v>1.1156502126052514E-4</v>
      </c>
      <c r="E6252" s="32">
        <v>0.12438621582100561</v>
      </c>
      <c r="F6252">
        <v>0</v>
      </c>
      <c r="G6252">
        <f>(D6252*Ergebnis!$C$2*Ergebnis!$C$6)</f>
        <v>0.7318665394690449</v>
      </c>
      <c r="H6252">
        <f>Ergebnis!$C$3/1000*Eigenverbrauch!E6252</f>
        <v>0.3731586474630168</v>
      </c>
      <c r="I6252">
        <f>Ergebnis!$C$4/1000*Eigenverbrauch!F6252</f>
        <v>0</v>
      </c>
      <c r="J6252">
        <f t="shared" si="291"/>
        <v>0.31718485034356425</v>
      </c>
      <c r="K6252">
        <f t="shared" si="292"/>
        <v>0.41468168912548065</v>
      </c>
      <c r="L6252">
        <f t="shared" si="293"/>
        <v>0</v>
      </c>
    </row>
    <row r="6253" spans="2:12" x14ac:dyDescent="0.35">
      <c r="B6253" s="30">
        <v>41169</v>
      </c>
      <c r="C6253" s="31" t="s">
        <v>62</v>
      </c>
      <c r="D6253" s="32">
        <v>3.5538836374198862E-4</v>
      </c>
      <c r="E6253" s="32">
        <v>0.11931303161688153</v>
      </c>
      <c r="F6253">
        <v>0</v>
      </c>
      <c r="G6253">
        <f>(D6253*Ergebnis!$C$2*Ergebnis!$C$6)</f>
        <v>2.3313476661474453</v>
      </c>
      <c r="H6253">
        <f>Ergebnis!$C$3/1000*Eigenverbrauch!E6253</f>
        <v>0.35793909485064457</v>
      </c>
      <c r="I6253">
        <f>Ergebnis!$C$4/1000*Eigenverbrauch!F6253</f>
        <v>0</v>
      </c>
      <c r="J6253">
        <f t="shared" si="291"/>
        <v>0.3042482306230479</v>
      </c>
      <c r="K6253">
        <f t="shared" si="292"/>
        <v>2.0270994355243972</v>
      </c>
      <c r="L6253">
        <f t="shared" si="293"/>
        <v>0</v>
      </c>
    </row>
    <row r="6254" spans="2:12" x14ac:dyDescent="0.35">
      <c r="B6254" s="30">
        <v>41169</v>
      </c>
      <c r="C6254" s="31" t="s">
        <v>63</v>
      </c>
      <c r="D6254" s="32">
        <v>5.7554719546821468E-4</v>
      </c>
      <c r="E6254" s="32">
        <v>0.11579534520509971</v>
      </c>
      <c r="F6254">
        <v>0</v>
      </c>
      <c r="G6254">
        <f>(D6254*Ergebnis!$C$2*Ergebnis!$C$6)</f>
        <v>3.7755896022714883</v>
      </c>
      <c r="H6254">
        <f>Ergebnis!$C$3/1000*Eigenverbrauch!E6254</f>
        <v>0.34738603561529913</v>
      </c>
      <c r="I6254">
        <f>Ergebnis!$C$4/1000*Eigenverbrauch!F6254</f>
        <v>0</v>
      </c>
      <c r="J6254">
        <f t="shared" si="291"/>
        <v>0.29527813027300426</v>
      </c>
      <c r="K6254">
        <f t="shared" si="292"/>
        <v>3.4803114719984842</v>
      </c>
      <c r="L6254">
        <f t="shared" si="293"/>
        <v>0</v>
      </c>
    </row>
    <row r="6255" spans="2:12" x14ac:dyDescent="0.35">
      <c r="B6255" s="30">
        <v>41169</v>
      </c>
      <c r="C6255" s="31" t="s">
        <v>64</v>
      </c>
      <c r="D6255" s="32">
        <v>7.0571515157244035E-4</v>
      </c>
      <c r="E6255" s="32">
        <v>0.12002879750693281</v>
      </c>
      <c r="F6255">
        <v>0</v>
      </c>
      <c r="G6255">
        <f>(D6255*Ergebnis!$C$2*Ergebnis!$C$6)</f>
        <v>4.6294913943152087</v>
      </c>
      <c r="H6255">
        <f>Ergebnis!$C$3/1000*Eigenverbrauch!E6255</f>
        <v>0.36008639252079844</v>
      </c>
      <c r="I6255">
        <f>Ergebnis!$C$4/1000*Eigenverbrauch!F6255</f>
        <v>0</v>
      </c>
      <c r="J6255">
        <f t="shared" si="291"/>
        <v>0.30607343364267864</v>
      </c>
      <c r="K6255">
        <f t="shared" si="292"/>
        <v>4.32341796067253</v>
      </c>
      <c r="L6255">
        <f t="shared" si="293"/>
        <v>0</v>
      </c>
    </row>
    <row r="6256" spans="2:12" x14ac:dyDescent="0.35">
      <c r="B6256" s="30">
        <v>41169</v>
      </c>
      <c r="C6256" s="31" t="s">
        <v>65</v>
      </c>
      <c r="D6256" s="32">
        <v>3.0038152318648107E-4</v>
      </c>
      <c r="E6256" s="32">
        <v>0.12586079378333134</v>
      </c>
      <c r="F6256">
        <v>0</v>
      </c>
      <c r="G6256">
        <f>(D6256*Ergebnis!$C$2*Ergebnis!$C$6)</f>
        <v>1.9705027921033158</v>
      </c>
      <c r="H6256">
        <f>Ergebnis!$C$3/1000*Eigenverbrauch!E6256</f>
        <v>0.377582381349994</v>
      </c>
      <c r="I6256">
        <f>Ergebnis!$C$4/1000*Eigenverbrauch!F6256</f>
        <v>0</v>
      </c>
      <c r="J6256">
        <f t="shared" si="291"/>
        <v>0.32094502414749487</v>
      </c>
      <c r="K6256">
        <f t="shared" si="292"/>
        <v>1.6495577679558209</v>
      </c>
      <c r="L6256">
        <f t="shared" si="293"/>
        <v>0</v>
      </c>
    </row>
    <row r="6257" spans="2:12" x14ac:dyDescent="0.35">
      <c r="B6257" s="30">
        <v>41169</v>
      </c>
      <c r="C6257" s="31" t="s">
        <v>66</v>
      </c>
      <c r="D6257" s="32">
        <v>1.1821737817283079E-4</v>
      </c>
      <c r="E6257" s="32">
        <v>0.12156589352403967</v>
      </c>
      <c r="F6257">
        <v>0</v>
      </c>
      <c r="G6257">
        <f>(D6257*Ergebnis!$C$2*Ergebnis!$C$6)</f>
        <v>0.77550600081376997</v>
      </c>
      <c r="H6257">
        <f>Ergebnis!$C$3/1000*Eigenverbrauch!E6257</f>
        <v>0.36469768057211899</v>
      </c>
      <c r="I6257">
        <f>Ergebnis!$C$4/1000*Eigenverbrauch!F6257</f>
        <v>0</v>
      </c>
      <c r="J6257">
        <f t="shared" si="291"/>
        <v>0.30999302848630111</v>
      </c>
      <c r="K6257">
        <f t="shared" si="292"/>
        <v>0.46551297232746885</v>
      </c>
      <c r="L6257">
        <f t="shared" si="293"/>
        <v>0</v>
      </c>
    </row>
    <row r="6258" spans="2:12" x14ac:dyDescent="0.35">
      <c r="B6258" s="30">
        <v>41169</v>
      </c>
      <c r="C6258" s="31" t="s">
        <v>67</v>
      </c>
      <c r="D6258" s="32">
        <v>7.5358319805011797E-5</v>
      </c>
      <c r="E6258" s="32">
        <v>0.11264685905127231</v>
      </c>
      <c r="F6258">
        <v>0</v>
      </c>
      <c r="G6258">
        <f>(D6258*Ergebnis!$C$2*Ergebnis!$C$6)</f>
        <v>0.49435057792087739</v>
      </c>
      <c r="H6258">
        <f>Ergebnis!$C$3/1000*Eigenverbrauch!E6258</f>
        <v>0.33794057715381692</v>
      </c>
      <c r="I6258">
        <f>Ergebnis!$C$4/1000*Eigenverbrauch!F6258</f>
        <v>0</v>
      </c>
      <c r="J6258">
        <f t="shared" si="291"/>
        <v>0.28724949058074439</v>
      </c>
      <c r="K6258">
        <f t="shared" si="292"/>
        <v>0.20710108734013299</v>
      </c>
      <c r="L6258">
        <f t="shared" si="293"/>
        <v>0</v>
      </c>
    </row>
    <row r="6259" spans="2:12" x14ac:dyDescent="0.35">
      <c r="B6259" s="30">
        <v>41169</v>
      </c>
      <c r="C6259" s="31" t="s">
        <v>68</v>
      </c>
      <c r="D6259" s="32">
        <v>3.2775347396003908E-5</v>
      </c>
      <c r="E6259" s="32">
        <v>0.10853394287707716</v>
      </c>
      <c r="F6259">
        <v>0</v>
      </c>
      <c r="G6259">
        <f>(D6259*Ergebnis!$C$2*Ergebnis!$C$6)</f>
        <v>0.21500627891778565</v>
      </c>
      <c r="H6259">
        <f>Ergebnis!$C$3/1000*Eigenverbrauch!E6259</f>
        <v>0.32560182863123144</v>
      </c>
      <c r="I6259">
        <f>Ergebnis!$C$4/1000*Eigenverbrauch!F6259</f>
        <v>0</v>
      </c>
      <c r="J6259">
        <f t="shared" si="291"/>
        <v>0.18275533708011779</v>
      </c>
      <c r="K6259">
        <f t="shared" si="292"/>
        <v>3.2250941837667857E-2</v>
      </c>
      <c r="L6259">
        <f t="shared" si="293"/>
        <v>0</v>
      </c>
    </row>
    <row r="6260" spans="2:12" x14ac:dyDescent="0.35">
      <c r="B6260" s="30">
        <v>41169</v>
      </c>
      <c r="C6260" s="31" t="s">
        <v>69</v>
      </c>
      <c r="D6260" s="32">
        <v>2.9041613476844217E-5</v>
      </c>
      <c r="E6260" s="32">
        <v>0.11188038549494082</v>
      </c>
      <c r="F6260">
        <v>0</v>
      </c>
      <c r="G6260">
        <f>(D6260*Ergebnis!$C$2*Ergebnis!$C$6)</f>
        <v>0.19051298440809805</v>
      </c>
      <c r="H6260">
        <f>Ergebnis!$C$3/1000*Eigenverbrauch!E6260</f>
        <v>0.33564115648482246</v>
      </c>
      <c r="I6260">
        <f>Ergebnis!$C$4/1000*Eigenverbrauch!F6260</f>
        <v>0</v>
      </c>
      <c r="J6260">
        <f t="shared" si="291"/>
        <v>0.16193603674688334</v>
      </c>
      <c r="K6260">
        <f t="shared" si="292"/>
        <v>2.8576947661214713E-2</v>
      </c>
      <c r="L6260">
        <f t="shared" si="293"/>
        <v>0</v>
      </c>
    </row>
    <row r="6261" spans="2:12" x14ac:dyDescent="0.35">
      <c r="B6261" s="30">
        <v>41169</v>
      </c>
      <c r="C6261" s="31" t="s">
        <v>70</v>
      </c>
      <c r="D6261" s="32">
        <v>2.3388424796426375E-5</v>
      </c>
      <c r="E6261" s="32">
        <v>0.12538549060593204</v>
      </c>
      <c r="F6261">
        <v>0</v>
      </c>
      <c r="G6261">
        <f>(D6261*Ergebnis!$C$2*Ergebnis!$C$6)</f>
        <v>0.15342806666455702</v>
      </c>
      <c r="H6261">
        <f>Ergebnis!$C$3/1000*Eigenverbrauch!E6261</f>
        <v>0.3761564718177961</v>
      </c>
      <c r="I6261">
        <f>Ergebnis!$C$4/1000*Eigenverbrauch!F6261</f>
        <v>0</v>
      </c>
      <c r="J6261">
        <f t="shared" si="291"/>
        <v>0.13041385666487346</v>
      </c>
      <c r="K6261">
        <f t="shared" si="292"/>
        <v>2.3014209999683566E-2</v>
      </c>
      <c r="L6261">
        <f t="shared" si="293"/>
        <v>0</v>
      </c>
    </row>
    <row r="6262" spans="2:12" x14ac:dyDescent="0.35">
      <c r="B6262" s="30">
        <v>41169</v>
      </c>
      <c r="C6262" s="31" t="s">
        <v>71</v>
      </c>
      <c r="D6262" s="32">
        <v>4.601432646851732E-6</v>
      </c>
      <c r="E6262" s="32">
        <v>0.14486589540244865</v>
      </c>
      <c r="F6262">
        <v>0</v>
      </c>
      <c r="G6262">
        <f>(D6262*Ergebnis!$C$2*Ergebnis!$C$6)</f>
        <v>3.0185398163347362E-2</v>
      </c>
      <c r="H6262">
        <f>Ergebnis!$C$3/1000*Eigenverbrauch!E6262</f>
        <v>0.43459768620734596</v>
      </c>
      <c r="I6262">
        <f>Ergebnis!$C$4/1000*Eigenverbrauch!F6262</f>
        <v>0</v>
      </c>
      <c r="J6262">
        <f t="shared" si="291"/>
        <v>2.5657588438845257E-2</v>
      </c>
      <c r="K6262">
        <f t="shared" si="292"/>
        <v>4.5278097245021048E-3</v>
      </c>
      <c r="L6262">
        <f t="shared" si="293"/>
        <v>0</v>
      </c>
    </row>
    <row r="6263" spans="2:12" x14ac:dyDescent="0.35">
      <c r="B6263" s="30">
        <v>41169</v>
      </c>
      <c r="C6263" s="31" t="s">
        <v>72</v>
      </c>
      <c r="D6263" s="32">
        <v>9.7287433104865187E-7</v>
      </c>
      <c r="E6263" s="32">
        <v>0.15284021561888372</v>
      </c>
      <c r="F6263">
        <v>0</v>
      </c>
      <c r="G6263">
        <f>(D6263*Ergebnis!$C$2*Ergebnis!$C$6)</f>
        <v>6.3820556116791563E-3</v>
      </c>
      <c r="H6263">
        <f>Ergebnis!$C$3/1000*Eigenverbrauch!E6263</f>
        <v>0.45852064685665117</v>
      </c>
      <c r="I6263">
        <f>Ergebnis!$C$4/1000*Eigenverbrauch!F6263</f>
        <v>0</v>
      </c>
      <c r="J6263">
        <f t="shared" si="291"/>
        <v>5.4247472699272825E-3</v>
      </c>
      <c r="K6263">
        <f t="shared" si="292"/>
        <v>9.5730834175187379E-4</v>
      </c>
      <c r="L6263">
        <f t="shared" si="293"/>
        <v>0</v>
      </c>
    </row>
    <row r="6264" spans="2:12" x14ac:dyDescent="0.35">
      <c r="B6264" s="30">
        <v>41169</v>
      </c>
      <c r="C6264" s="31" t="s">
        <v>73</v>
      </c>
      <c r="D6264" s="32">
        <v>0</v>
      </c>
      <c r="E6264" s="32">
        <v>0.15735326076426029</v>
      </c>
      <c r="F6264">
        <v>0</v>
      </c>
      <c r="G6264">
        <f>(D6264*Ergebnis!$C$2*Ergebnis!$C$6)</f>
        <v>0</v>
      </c>
      <c r="H6264">
        <f>Ergebnis!$C$3/1000*Eigenverbrauch!E6264</f>
        <v>0.47205978229278089</v>
      </c>
      <c r="I6264">
        <f>Ergebnis!$C$4/1000*Eigenverbrauch!F6264</f>
        <v>0</v>
      </c>
      <c r="J6264">
        <f t="shared" si="291"/>
        <v>0</v>
      </c>
      <c r="K6264">
        <f t="shared" si="292"/>
        <v>0</v>
      </c>
      <c r="L6264">
        <f t="shared" si="293"/>
        <v>0</v>
      </c>
    </row>
    <row r="6265" spans="2:12" x14ac:dyDescent="0.35">
      <c r="B6265" s="30">
        <v>41169</v>
      </c>
      <c r="C6265" s="31" t="s">
        <v>74</v>
      </c>
      <c r="D6265" s="32">
        <v>0</v>
      </c>
      <c r="E6265" s="32">
        <v>0.15167957028683929</v>
      </c>
      <c r="F6265">
        <v>0</v>
      </c>
      <c r="G6265">
        <f>(D6265*Ergebnis!$C$2*Ergebnis!$C$6)</f>
        <v>0</v>
      </c>
      <c r="H6265">
        <f>Ergebnis!$C$3/1000*Eigenverbrauch!E6265</f>
        <v>0.45503871086051784</v>
      </c>
      <c r="I6265">
        <f>Ergebnis!$C$4/1000*Eigenverbrauch!F6265</f>
        <v>0</v>
      </c>
      <c r="J6265">
        <f t="shared" si="291"/>
        <v>0</v>
      </c>
      <c r="K6265">
        <f t="shared" si="292"/>
        <v>0</v>
      </c>
      <c r="L6265">
        <f t="shared" si="293"/>
        <v>0</v>
      </c>
    </row>
    <row r="6266" spans="2:12" x14ac:dyDescent="0.35">
      <c r="B6266" s="30">
        <v>41169</v>
      </c>
      <c r="C6266" s="31" t="s">
        <v>75</v>
      </c>
      <c r="D6266" s="32">
        <v>0</v>
      </c>
      <c r="E6266" s="32">
        <v>0.12672063592124699</v>
      </c>
      <c r="F6266">
        <v>0</v>
      </c>
      <c r="G6266">
        <f>(D6266*Ergebnis!$C$2*Ergebnis!$C$6)</f>
        <v>0</v>
      </c>
      <c r="H6266">
        <f>Ergebnis!$C$3/1000*Eigenverbrauch!E6266</f>
        <v>0.38016190776374098</v>
      </c>
      <c r="I6266">
        <f>Ergebnis!$C$4/1000*Eigenverbrauch!F6266</f>
        <v>0</v>
      </c>
      <c r="J6266">
        <f t="shared" si="291"/>
        <v>0</v>
      </c>
      <c r="K6266">
        <f t="shared" si="292"/>
        <v>0</v>
      </c>
      <c r="L6266">
        <f t="shared" si="293"/>
        <v>0</v>
      </c>
    </row>
    <row r="6267" spans="2:12" x14ac:dyDescent="0.35">
      <c r="B6267" s="30">
        <v>41169</v>
      </c>
      <c r="C6267" s="31" t="s">
        <v>76</v>
      </c>
      <c r="D6267" s="32">
        <v>0</v>
      </c>
      <c r="E6267" s="32">
        <v>9.6079006913462384E-2</v>
      </c>
      <c r="F6267">
        <v>0</v>
      </c>
      <c r="G6267">
        <f>(D6267*Ergebnis!$C$2*Ergebnis!$C$6)</f>
        <v>0</v>
      </c>
      <c r="H6267">
        <f>Ergebnis!$C$3/1000*Eigenverbrauch!E6267</f>
        <v>0.28823702074038715</v>
      </c>
      <c r="I6267">
        <f>Ergebnis!$C$4/1000*Eigenverbrauch!F6267</f>
        <v>0</v>
      </c>
      <c r="J6267">
        <f t="shared" si="291"/>
        <v>0</v>
      </c>
      <c r="K6267">
        <f t="shared" si="292"/>
        <v>0</v>
      </c>
      <c r="L6267">
        <f t="shared" si="293"/>
        <v>0</v>
      </c>
    </row>
    <row r="6268" spans="2:12" x14ac:dyDescent="0.35">
      <c r="B6268" s="30">
        <v>41170</v>
      </c>
      <c r="C6268" s="31" t="s">
        <v>53</v>
      </c>
      <c r="D6268" s="32">
        <v>0</v>
      </c>
      <c r="E6268" s="32">
        <v>7.9566174300796946E-2</v>
      </c>
      <c r="F6268">
        <v>0</v>
      </c>
      <c r="G6268">
        <f>(D6268*Ergebnis!$C$2*Ergebnis!$C$6)</f>
        <v>0</v>
      </c>
      <c r="H6268">
        <f>Ergebnis!$C$3/1000*Eigenverbrauch!E6268</f>
        <v>0.23869852290239085</v>
      </c>
      <c r="I6268">
        <f>Ergebnis!$C$4/1000*Eigenverbrauch!F6268</f>
        <v>0</v>
      </c>
      <c r="J6268">
        <f t="shared" si="291"/>
        <v>0</v>
      </c>
      <c r="K6268">
        <f t="shared" si="292"/>
        <v>0</v>
      </c>
      <c r="L6268">
        <f t="shared" si="293"/>
        <v>0</v>
      </c>
    </row>
    <row r="6269" spans="2:12" x14ac:dyDescent="0.35">
      <c r="B6269" s="30">
        <v>41170</v>
      </c>
      <c r="C6269" s="31" t="s">
        <v>54</v>
      </c>
      <c r="D6269" s="32">
        <v>0</v>
      </c>
      <c r="E6269" s="32">
        <v>6.8942460358575597E-2</v>
      </c>
      <c r="F6269">
        <v>0</v>
      </c>
      <c r="G6269">
        <f>(D6269*Ergebnis!$C$2*Ergebnis!$C$6)</f>
        <v>0</v>
      </c>
      <c r="H6269">
        <f>Ergebnis!$C$3/1000*Eigenverbrauch!E6269</f>
        <v>0.20682738107572679</v>
      </c>
      <c r="I6269">
        <f>Ergebnis!$C$4/1000*Eigenverbrauch!F6269</f>
        <v>0</v>
      </c>
      <c r="J6269">
        <f t="shared" si="291"/>
        <v>0</v>
      </c>
      <c r="K6269">
        <f t="shared" si="292"/>
        <v>0</v>
      </c>
      <c r="L6269">
        <f t="shared" si="293"/>
        <v>0</v>
      </c>
    </row>
    <row r="6270" spans="2:12" x14ac:dyDescent="0.35">
      <c r="B6270" s="30">
        <v>41170</v>
      </c>
      <c r="C6270" s="31" t="s">
        <v>55</v>
      </c>
      <c r="D6270" s="32">
        <v>0</v>
      </c>
      <c r="E6270" s="32">
        <v>6.8469175573996802E-2</v>
      </c>
      <c r="F6270">
        <v>0</v>
      </c>
      <c r="G6270">
        <f>(D6270*Ergebnis!$C$2*Ergebnis!$C$6)</f>
        <v>0</v>
      </c>
      <c r="H6270">
        <f>Ergebnis!$C$3/1000*Eigenverbrauch!E6270</f>
        <v>0.20540752672199042</v>
      </c>
      <c r="I6270">
        <f>Ergebnis!$C$4/1000*Eigenverbrauch!F6270</f>
        <v>0</v>
      </c>
      <c r="J6270">
        <f t="shared" si="291"/>
        <v>0</v>
      </c>
      <c r="K6270">
        <f t="shared" si="292"/>
        <v>0</v>
      </c>
      <c r="L6270">
        <f t="shared" si="293"/>
        <v>0</v>
      </c>
    </row>
    <row r="6271" spans="2:12" x14ac:dyDescent="0.35">
      <c r="B6271" s="30">
        <v>41170</v>
      </c>
      <c r="C6271" s="31" t="s">
        <v>56</v>
      </c>
      <c r="D6271" s="32">
        <v>0</v>
      </c>
      <c r="E6271" s="32">
        <v>7.1668903609628215E-2</v>
      </c>
      <c r="F6271">
        <v>0</v>
      </c>
      <c r="G6271">
        <f>(D6271*Ergebnis!$C$2*Ergebnis!$C$6)</f>
        <v>0</v>
      </c>
      <c r="H6271">
        <f>Ergebnis!$C$3/1000*Eigenverbrauch!E6271</f>
        <v>0.21500671082888465</v>
      </c>
      <c r="I6271">
        <f>Ergebnis!$C$4/1000*Eigenverbrauch!F6271</f>
        <v>0</v>
      </c>
      <c r="J6271">
        <f t="shared" si="291"/>
        <v>0</v>
      </c>
      <c r="K6271">
        <f t="shared" si="292"/>
        <v>0</v>
      </c>
      <c r="L6271">
        <f t="shared" si="293"/>
        <v>0</v>
      </c>
    </row>
    <row r="6272" spans="2:12" x14ac:dyDescent="0.35">
      <c r="B6272" s="30">
        <v>41170</v>
      </c>
      <c r="C6272" s="31" t="s">
        <v>57</v>
      </c>
      <c r="D6272" s="32">
        <v>0</v>
      </c>
      <c r="E6272" s="32">
        <v>7.7811148385739298E-2</v>
      </c>
      <c r="F6272">
        <v>0</v>
      </c>
      <c r="G6272">
        <f>(D6272*Ergebnis!$C$2*Ergebnis!$C$6)</f>
        <v>0</v>
      </c>
      <c r="H6272">
        <f>Ergebnis!$C$3/1000*Eigenverbrauch!E6272</f>
        <v>0.23343344515721789</v>
      </c>
      <c r="I6272">
        <f>Ergebnis!$C$4/1000*Eigenverbrauch!F6272</f>
        <v>0</v>
      </c>
      <c r="J6272">
        <f t="shared" si="291"/>
        <v>0</v>
      </c>
      <c r="K6272">
        <f t="shared" si="292"/>
        <v>0</v>
      </c>
      <c r="L6272">
        <f t="shared" si="293"/>
        <v>0</v>
      </c>
    </row>
    <row r="6273" spans="2:12" x14ac:dyDescent="0.35">
      <c r="B6273" s="30">
        <v>41170</v>
      </c>
      <c r="C6273" s="31" t="s">
        <v>58</v>
      </c>
      <c r="D6273" s="32">
        <v>0</v>
      </c>
      <c r="E6273" s="32">
        <v>9.0099961927265951E-2</v>
      </c>
      <c r="F6273">
        <v>0</v>
      </c>
      <c r="G6273">
        <f>(D6273*Ergebnis!$C$2*Ergebnis!$C$6)</f>
        <v>0</v>
      </c>
      <c r="H6273">
        <f>Ergebnis!$C$3/1000*Eigenverbrauch!E6273</f>
        <v>0.27029988578179787</v>
      </c>
      <c r="I6273">
        <f>Ergebnis!$C$4/1000*Eigenverbrauch!F6273</f>
        <v>0</v>
      </c>
      <c r="J6273">
        <f t="shared" si="291"/>
        <v>0</v>
      </c>
      <c r="K6273">
        <f t="shared" si="292"/>
        <v>0</v>
      </c>
      <c r="L6273">
        <f t="shared" si="293"/>
        <v>0</v>
      </c>
    </row>
    <row r="6274" spans="2:12" x14ac:dyDescent="0.35">
      <c r="B6274" s="30">
        <v>41170</v>
      </c>
      <c r="C6274" s="31" t="s">
        <v>59</v>
      </c>
      <c r="D6274" s="32">
        <v>0</v>
      </c>
      <c r="E6274" s="32">
        <v>0.11401823119339237</v>
      </c>
      <c r="F6274">
        <v>0</v>
      </c>
      <c r="G6274">
        <f>(D6274*Ergebnis!$C$2*Ergebnis!$C$6)</f>
        <v>0</v>
      </c>
      <c r="H6274">
        <f>Ergebnis!$C$3/1000*Eigenverbrauch!E6274</f>
        <v>0.34205469358017709</v>
      </c>
      <c r="I6274">
        <f>Ergebnis!$C$4/1000*Eigenverbrauch!F6274</f>
        <v>0</v>
      </c>
      <c r="J6274">
        <f t="shared" si="291"/>
        <v>0</v>
      </c>
      <c r="K6274">
        <f t="shared" si="292"/>
        <v>0</v>
      </c>
      <c r="L6274">
        <f t="shared" si="293"/>
        <v>0</v>
      </c>
    </row>
    <row r="6275" spans="2:12" x14ac:dyDescent="0.35">
      <c r="B6275" s="30">
        <v>41170</v>
      </c>
      <c r="C6275" s="31" t="s">
        <v>60</v>
      </c>
      <c r="D6275" s="32">
        <v>1.088567494740924E-5</v>
      </c>
      <c r="E6275" s="32">
        <v>0.12595735471979483</v>
      </c>
      <c r="F6275">
        <v>0</v>
      </c>
      <c r="G6275">
        <f>(D6275*Ergebnis!$C$2*Ergebnis!$C$6)</f>
        <v>7.1410027655004621E-2</v>
      </c>
      <c r="H6275">
        <f>Ergebnis!$C$3/1000*Eigenverbrauch!E6275</f>
        <v>0.37787206415938446</v>
      </c>
      <c r="I6275">
        <f>Ergebnis!$C$4/1000*Eigenverbrauch!F6275</f>
        <v>0</v>
      </c>
      <c r="J6275">
        <f t="shared" si="291"/>
        <v>6.0698523506753928E-2</v>
      </c>
      <c r="K6275">
        <f t="shared" si="292"/>
        <v>1.0711504148250693E-2</v>
      </c>
      <c r="L6275">
        <f t="shared" si="293"/>
        <v>0</v>
      </c>
    </row>
    <row r="6276" spans="2:12" x14ac:dyDescent="0.35">
      <c r="B6276" s="30">
        <v>41170</v>
      </c>
      <c r="C6276" s="31" t="s">
        <v>61</v>
      </c>
      <c r="D6276" s="32">
        <v>5.5440689919353585E-5</v>
      </c>
      <c r="E6276" s="32">
        <v>0.12438621582100561</v>
      </c>
      <c r="F6276">
        <v>0</v>
      </c>
      <c r="G6276">
        <f>(D6276*Ergebnis!$C$2*Ergebnis!$C$6)</f>
        <v>0.36369092587095952</v>
      </c>
      <c r="H6276">
        <f>Ergebnis!$C$3/1000*Eigenverbrauch!E6276</f>
        <v>0.3731586474630168</v>
      </c>
      <c r="I6276">
        <f>Ergebnis!$C$4/1000*Eigenverbrauch!F6276</f>
        <v>0</v>
      </c>
      <c r="J6276">
        <f t="shared" si="291"/>
        <v>0.30913728699031556</v>
      </c>
      <c r="K6276">
        <f t="shared" si="292"/>
        <v>5.4553638880643962E-2</v>
      </c>
      <c r="L6276">
        <f t="shared" si="293"/>
        <v>0</v>
      </c>
    </row>
    <row r="6277" spans="2:12" x14ac:dyDescent="0.35">
      <c r="B6277" s="30">
        <v>41170</v>
      </c>
      <c r="C6277" s="31" t="s">
        <v>62</v>
      </c>
      <c r="D6277" s="32">
        <v>1.3883179643072653E-4</v>
      </c>
      <c r="E6277" s="32">
        <v>0.11931303161688153</v>
      </c>
      <c r="F6277">
        <v>0</v>
      </c>
      <c r="G6277">
        <f>(D6277*Ergebnis!$C$2*Ergebnis!$C$6)</f>
        <v>0.91073658458556606</v>
      </c>
      <c r="H6277">
        <f>Ergebnis!$C$3/1000*Eigenverbrauch!E6277</f>
        <v>0.35793909485064457</v>
      </c>
      <c r="I6277">
        <f>Ergebnis!$C$4/1000*Eigenverbrauch!F6277</f>
        <v>0</v>
      </c>
      <c r="J6277">
        <f t="shared" ref="J6277:J6340" si="294">MIN(G6277,H6277)*0.85</f>
        <v>0.3042482306230479</v>
      </c>
      <c r="K6277">
        <f t="shared" ref="K6277:K6340" si="295">G6277-J6277</f>
        <v>0.6064883539625181</v>
      </c>
      <c r="L6277">
        <f t="shared" ref="L6277:L6340" si="296">MIN(I6277,K6277)*0.9</f>
        <v>0</v>
      </c>
    </row>
    <row r="6278" spans="2:12" x14ac:dyDescent="0.35">
      <c r="B6278" s="30">
        <v>41170</v>
      </c>
      <c r="C6278" s="31" t="s">
        <v>63</v>
      </c>
      <c r="D6278" s="32">
        <v>6.8837432396901913E-5</v>
      </c>
      <c r="E6278" s="32">
        <v>0.11579534520509971</v>
      </c>
      <c r="F6278">
        <v>0</v>
      </c>
      <c r="G6278">
        <f>(D6278*Ergebnis!$C$2*Ergebnis!$C$6)</f>
        <v>0.45157355652367653</v>
      </c>
      <c r="H6278">
        <f>Ergebnis!$C$3/1000*Eigenverbrauch!E6278</f>
        <v>0.34738603561529913</v>
      </c>
      <c r="I6278">
        <f>Ergebnis!$C$4/1000*Eigenverbrauch!F6278</f>
        <v>0</v>
      </c>
      <c r="J6278">
        <f t="shared" si="294"/>
        <v>0.29527813027300426</v>
      </c>
      <c r="K6278">
        <f t="shared" si="295"/>
        <v>0.15629542625067228</v>
      </c>
      <c r="L6278">
        <f t="shared" si="296"/>
        <v>0</v>
      </c>
    </row>
    <row r="6279" spans="2:12" x14ac:dyDescent="0.35">
      <c r="B6279" s="30">
        <v>41170</v>
      </c>
      <c r="C6279" s="31" t="s">
        <v>64</v>
      </c>
      <c r="D6279" s="32">
        <v>9.6301411823396956E-5</v>
      </c>
      <c r="E6279" s="32">
        <v>0.12002879750693281</v>
      </c>
      <c r="F6279">
        <v>0</v>
      </c>
      <c r="G6279">
        <f>(D6279*Ergebnis!$C$2*Ergebnis!$C$6)</f>
        <v>0.63173726156148402</v>
      </c>
      <c r="H6279">
        <f>Ergebnis!$C$3/1000*Eigenverbrauch!E6279</f>
        <v>0.36008639252079844</v>
      </c>
      <c r="I6279">
        <f>Ergebnis!$C$4/1000*Eigenverbrauch!F6279</f>
        <v>0</v>
      </c>
      <c r="J6279">
        <f t="shared" si="294"/>
        <v>0.30607343364267864</v>
      </c>
      <c r="K6279">
        <f t="shared" si="295"/>
        <v>0.32566382791880538</v>
      </c>
      <c r="L6279">
        <f t="shared" si="296"/>
        <v>0</v>
      </c>
    </row>
    <row r="6280" spans="2:12" x14ac:dyDescent="0.35">
      <c r="B6280" s="30">
        <v>41170</v>
      </c>
      <c r="C6280" s="31" t="s">
        <v>65</v>
      </c>
      <c r="D6280" s="32">
        <v>9.1410746267314553E-5</v>
      </c>
      <c r="E6280" s="32">
        <v>0.12586079378333134</v>
      </c>
      <c r="F6280">
        <v>0</v>
      </c>
      <c r="G6280">
        <f>(D6280*Ergebnis!$C$2*Ergebnis!$C$6)</f>
        <v>0.59965449551358352</v>
      </c>
      <c r="H6280">
        <f>Ergebnis!$C$3/1000*Eigenverbrauch!E6280</f>
        <v>0.377582381349994</v>
      </c>
      <c r="I6280">
        <f>Ergebnis!$C$4/1000*Eigenverbrauch!F6280</f>
        <v>0</v>
      </c>
      <c r="J6280">
        <f t="shared" si="294"/>
        <v>0.32094502414749487</v>
      </c>
      <c r="K6280">
        <f t="shared" si="295"/>
        <v>0.27870947136608865</v>
      </c>
      <c r="L6280">
        <f t="shared" si="296"/>
        <v>0</v>
      </c>
    </row>
    <row r="6281" spans="2:12" x14ac:dyDescent="0.35">
      <c r="B6281" s="30">
        <v>41170</v>
      </c>
      <c r="C6281" s="31" t="s">
        <v>66</v>
      </c>
      <c r="D6281" s="32">
        <v>1.3543988322247584E-4</v>
      </c>
      <c r="E6281" s="32">
        <v>0.12156589352403967</v>
      </c>
      <c r="F6281">
        <v>0</v>
      </c>
      <c r="G6281">
        <f>(D6281*Ergebnis!$C$2*Ergebnis!$C$6)</f>
        <v>0.88848563393944158</v>
      </c>
      <c r="H6281">
        <f>Ergebnis!$C$3/1000*Eigenverbrauch!E6281</f>
        <v>0.36469768057211899</v>
      </c>
      <c r="I6281">
        <f>Ergebnis!$C$4/1000*Eigenverbrauch!F6281</f>
        <v>0</v>
      </c>
      <c r="J6281">
        <f t="shared" si="294"/>
        <v>0.30999302848630111</v>
      </c>
      <c r="K6281">
        <f t="shared" si="295"/>
        <v>0.57849260545314052</v>
      </c>
      <c r="L6281">
        <f t="shared" si="296"/>
        <v>0</v>
      </c>
    </row>
    <row r="6282" spans="2:12" x14ac:dyDescent="0.35">
      <c r="B6282" s="30">
        <v>41170</v>
      </c>
      <c r="C6282" s="31" t="s">
        <v>67</v>
      </c>
      <c r="D6282" s="32">
        <v>1.0199404135507354E-4</v>
      </c>
      <c r="E6282" s="32">
        <v>0.11264685905127231</v>
      </c>
      <c r="F6282">
        <v>0</v>
      </c>
      <c r="G6282">
        <f>(D6282*Ergebnis!$C$2*Ergebnis!$C$6)</f>
        <v>0.66908091128928238</v>
      </c>
      <c r="H6282">
        <f>Ergebnis!$C$3/1000*Eigenverbrauch!E6282</f>
        <v>0.33794057715381692</v>
      </c>
      <c r="I6282">
        <f>Ergebnis!$C$4/1000*Eigenverbrauch!F6282</f>
        <v>0</v>
      </c>
      <c r="J6282">
        <f t="shared" si="294"/>
        <v>0.28724949058074439</v>
      </c>
      <c r="K6282">
        <f t="shared" si="295"/>
        <v>0.38183142070853798</v>
      </c>
      <c r="L6282">
        <f t="shared" si="296"/>
        <v>0</v>
      </c>
    </row>
    <row r="6283" spans="2:12" x14ac:dyDescent="0.35">
      <c r="B6283" s="30">
        <v>41170</v>
      </c>
      <c r="C6283" s="31" t="s">
        <v>68</v>
      </c>
      <c r="D6283" s="32">
        <v>1.0940892139171461E-4</v>
      </c>
      <c r="E6283" s="32">
        <v>0.10853394287707716</v>
      </c>
      <c r="F6283">
        <v>0</v>
      </c>
      <c r="G6283">
        <f>(D6283*Ergebnis!$C$2*Ergebnis!$C$6)</f>
        <v>0.71772252432964789</v>
      </c>
      <c r="H6283">
        <f>Ergebnis!$C$3/1000*Eigenverbrauch!E6283</f>
        <v>0.32560182863123144</v>
      </c>
      <c r="I6283">
        <f>Ergebnis!$C$4/1000*Eigenverbrauch!F6283</f>
        <v>0</v>
      </c>
      <c r="J6283">
        <f t="shared" si="294"/>
        <v>0.2767615543365467</v>
      </c>
      <c r="K6283">
        <f t="shared" si="295"/>
        <v>0.44096096999310119</v>
      </c>
      <c r="L6283">
        <f t="shared" si="296"/>
        <v>0</v>
      </c>
    </row>
    <row r="6284" spans="2:12" x14ac:dyDescent="0.35">
      <c r="B6284" s="30">
        <v>41170</v>
      </c>
      <c r="C6284" s="31" t="s">
        <v>69</v>
      </c>
      <c r="D6284" s="32">
        <v>6.2658365699701013E-5</v>
      </c>
      <c r="E6284" s="32">
        <v>0.11188038549494082</v>
      </c>
      <c r="F6284">
        <v>0</v>
      </c>
      <c r="G6284">
        <f>(D6284*Ergebnis!$C$2*Ergebnis!$C$6)</f>
        <v>0.41103887899003866</v>
      </c>
      <c r="H6284">
        <f>Ergebnis!$C$3/1000*Eigenverbrauch!E6284</f>
        <v>0.33564115648482246</v>
      </c>
      <c r="I6284">
        <f>Ergebnis!$C$4/1000*Eigenverbrauch!F6284</f>
        <v>0</v>
      </c>
      <c r="J6284">
        <f t="shared" si="294"/>
        <v>0.2852949830120991</v>
      </c>
      <c r="K6284">
        <f t="shared" si="295"/>
        <v>0.12574389597793956</v>
      </c>
      <c r="L6284">
        <f t="shared" si="296"/>
        <v>0</v>
      </c>
    </row>
    <row r="6285" spans="2:12" x14ac:dyDescent="0.35">
      <c r="B6285" s="30">
        <v>41170</v>
      </c>
      <c r="C6285" s="31" t="s">
        <v>70</v>
      </c>
      <c r="D6285" s="32">
        <v>8.7085399579273922E-5</v>
      </c>
      <c r="E6285" s="32">
        <v>0.12538549060593204</v>
      </c>
      <c r="F6285">
        <v>0</v>
      </c>
      <c r="G6285">
        <f>(D6285*Ergebnis!$C$2*Ergebnis!$C$6)</f>
        <v>0.57128022124003697</v>
      </c>
      <c r="H6285">
        <f>Ergebnis!$C$3/1000*Eigenverbrauch!E6285</f>
        <v>0.3761564718177961</v>
      </c>
      <c r="I6285">
        <f>Ergebnis!$C$4/1000*Eigenverbrauch!F6285</f>
        <v>0</v>
      </c>
      <c r="J6285">
        <f t="shared" si="294"/>
        <v>0.3197330010451267</v>
      </c>
      <c r="K6285">
        <f t="shared" si="295"/>
        <v>0.25154722019491027</v>
      </c>
      <c r="L6285">
        <f t="shared" si="296"/>
        <v>0</v>
      </c>
    </row>
    <row r="6286" spans="2:12" x14ac:dyDescent="0.35">
      <c r="B6286" s="30">
        <v>41170</v>
      </c>
      <c r="C6286" s="31" t="s">
        <v>71</v>
      </c>
      <c r="D6286" s="32">
        <v>1.9352311017616426E-5</v>
      </c>
      <c r="E6286" s="32">
        <v>0.14486589540244865</v>
      </c>
      <c r="F6286">
        <v>0</v>
      </c>
      <c r="G6286">
        <f>(D6286*Ergebnis!$C$2*Ergebnis!$C$6)</f>
        <v>0.12695116027556375</v>
      </c>
      <c r="H6286">
        <f>Ergebnis!$C$3/1000*Eigenverbrauch!E6286</f>
        <v>0.43459768620734596</v>
      </c>
      <c r="I6286">
        <f>Ergebnis!$C$4/1000*Eigenverbrauch!F6286</f>
        <v>0</v>
      </c>
      <c r="J6286">
        <f t="shared" si="294"/>
        <v>0.10790848623422918</v>
      </c>
      <c r="K6286">
        <f t="shared" si="295"/>
        <v>1.904267404133457E-2</v>
      </c>
      <c r="L6286">
        <f t="shared" si="296"/>
        <v>0</v>
      </c>
    </row>
    <row r="6287" spans="2:12" x14ac:dyDescent="0.35">
      <c r="B6287" s="30">
        <v>41170</v>
      </c>
      <c r="C6287" s="31" t="s">
        <v>72</v>
      </c>
      <c r="D6287" s="32">
        <v>3.6811461174813854E-7</v>
      </c>
      <c r="E6287" s="32">
        <v>0.15284021561888372</v>
      </c>
      <c r="F6287">
        <v>0</v>
      </c>
      <c r="G6287">
        <f>(D6287*Ergebnis!$C$2*Ergebnis!$C$6)</f>
        <v>2.4148318530677888E-3</v>
      </c>
      <c r="H6287">
        <f>Ergebnis!$C$3/1000*Eigenverbrauch!E6287</f>
        <v>0.45852064685665117</v>
      </c>
      <c r="I6287">
        <f>Ergebnis!$C$4/1000*Eigenverbrauch!F6287</f>
        <v>0</v>
      </c>
      <c r="J6287">
        <f t="shared" si="294"/>
        <v>2.0526070751076203E-3</v>
      </c>
      <c r="K6287">
        <f t="shared" si="295"/>
        <v>3.6222477796016847E-4</v>
      </c>
      <c r="L6287">
        <f t="shared" si="296"/>
        <v>0</v>
      </c>
    </row>
    <row r="6288" spans="2:12" x14ac:dyDescent="0.35">
      <c r="B6288" s="30">
        <v>41170</v>
      </c>
      <c r="C6288" s="31" t="s">
        <v>73</v>
      </c>
      <c r="D6288" s="32">
        <v>0</v>
      </c>
      <c r="E6288" s="32">
        <v>0.15735326076426029</v>
      </c>
      <c r="F6288">
        <v>0</v>
      </c>
      <c r="G6288">
        <f>(D6288*Ergebnis!$C$2*Ergebnis!$C$6)</f>
        <v>0</v>
      </c>
      <c r="H6288">
        <f>Ergebnis!$C$3/1000*Eigenverbrauch!E6288</f>
        <v>0.47205978229278089</v>
      </c>
      <c r="I6288">
        <f>Ergebnis!$C$4/1000*Eigenverbrauch!F6288</f>
        <v>0</v>
      </c>
      <c r="J6288">
        <f t="shared" si="294"/>
        <v>0</v>
      </c>
      <c r="K6288">
        <f t="shared" si="295"/>
        <v>0</v>
      </c>
      <c r="L6288">
        <f t="shared" si="296"/>
        <v>0</v>
      </c>
    </row>
    <row r="6289" spans="2:12" x14ac:dyDescent="0.35">
      <c r="B6289" s="30">
        <v>41170</v>
      </c>
      <c r="C6289" s="31" t="s">
        <v>74</v>
      </c>
      <c r="D6289" s="32">
        <v>0</v>
      </c>
      <c r="E6289" s="32">
        <v>0.15167957028683929</v>
      </c>
      <c r="F6289">
        <v>0</v>
      </c>
      <c r="G6289">
        <f>(D6289*Ergebnis!$C$2*Ergebnis!$C$6)</f>
        <v>0</v>
      </c>
      <c r="H6289">
        <f>Ergebnis!$C$3/1000*Eigenverbrauch!E6289</f>
        <v>0.45503871086051784</v>
      </c>
      <c r="I6289">
        <f>Ergebnis!$C$4/1000*Eigenverbrauch!F6289</f>
        <v>0</v>
      </c>
      <c r="J6289">
        <f t="shared" si="294"/>
        <v>0</v>
      </c>
      <c r="K6289">
        <f t="shared" si="295"/>
        <v>0</v>
      </c>
      <c r="L6289">
        <f t="shared" si="296"/>
        <v>0</v>
      </c>
    </row>
    <row r="6290" spans="2:12" x14ac:dyDescent="0.35">
      <c r="B6290" s="30">
        <v>41170</v>
      </c>
      <c r="C6290" s="31" t="s">
        <v>75</v>
      </c>
      <c r="D6290" s="32">
        <v>0</v>
      </c>
      <c r="E6290" s="32">
        <v>0.12672063592124699</v>
      </c>
      <c r="F6290">
        <v>0</v>
      </c>
      <c r="G6290">
        <f>(D6290*Ergebnis!$C$2*Ergebnis!$C$6)</f>
        <v>0</v>
      </c>
      <c r="H6290">
        <f>Ergebnis!$C$3/1000*Eigenverbrauch!E6290</f>
        <v>0.38016190776374098</v>
      </c>
      <c r="I6290">
        <f>Ergebnis!$C$4/1000*Eigenverbrauch!F6290</f>
        <v>0</v>
      </c>
      <c r="J6290">
        <f t="shared" si="294"/>
        <v>0</v>
      </c>
      <c r="K6290">
        <f t="shared" si="295"/>
        <v>0</v>
      </c>
      <c r="L6290">
        <f t="shared" si="296"/>
        <v>0</v>
      </c>
    </row>
    <row r="6291" spans="2:12" x14ac:dyDescent="0.35">
      <c r="B6291" s="30">
        <v>41170</v>
      </c>
      <c r="C6291" s="31" t="s">
        <v>76</v>
      </c>
      <c r="D6291" s="32">
        <v>0</v>
      </c>
      <c r="E6291" s="32">
        <v>9.6079006913462384E-2</v>
      </c>
      <c r="F6291">
        <v>0</v>
      </c>
      <c r="G6291">
        <f>(D6291*Ergebnis!$C$2*Ergebnis!$C$6)</f>
        <v>0</v>
      </c>
      <c r="H6291">
        <f>Ergebnis!$C$3/1000*Eigenverbrauch!E6291</f>
        <v>0.28823702074038715</v>
      </c>
      <c r="I6291">
        <f>Ergebnis!$C$4/1000*Eigenverbrauch!F6291</f>
        <v>0</v>
      </c>
      <c r="J6291">
        <f t="shared" si="294"/>
        <v>0</v>
      </c>
      <c r="K6291">
        <f t="shared" si="295"/>
        <v>0</v>
      </c>
      <c r="L6291">
        <f t="shared" si="296"/>
        <v>0</v>
      </c>
    </row>
    <row r="6292" spans="2:12" x14ac:dyDescent="0.35">
      <c r="B6292" s="30">
        <v>41171</v>
      </c>
      <c r="C6292" s="31" t="s">
        <v>53</v>
      </c>
      <c r="D6292" s="32">
        <v>0</v>
      </c>
      <c r="E6292" s="32">
        <v>7.9566174300796946E-2</v>
      </c>
      <c r="F6292">
        <v>0</v>
      </c>
      <c r="G6292">
        <f>(D6292*Ergebnis!$C$2*Ergebnis!$C$6)</f>
        <v>0</v>
      </c>
      <c r="H6292">
        <f>Ergebnis!$C$3/1000*Eigenverbrauch!E6292</f>
        <v>0.23869852290239085</v>
      </c>
      <c r="I6292">
        <f>Ergebnis!$C$4/1000*Eigenverbrauch!F6292</f>
        <v>0</v>
      </c>
      <c r="J6292">
        <f t="shared" si="294"/>
        <v>0</v>
      </c>
      <c r="K6292">
        <f t="shared" si="295"/>
        <v>0</v>
      </c>
      <c r="L6292">
        <f t="shared" si="296"/>
        <v>0</v>
      </c>
    </row>
    <row r="6293" spans="2:12" x14ac:dyDescent="0.35">
      <c r="B6293" s="30">
        <v>41171</v>
      </c>
      <c r="C6293" s="31" t="s">
        <v>54</v>
      </c>
      <c r="D6293" s="32">
        <v>0</v>
      </c>
      <c r="E6293" s="32">
        <v>6.8942460358575597E-2</v>
      </c>
      <c r="F6293">
        <v>0</v>
      </c>
      <c r="G6293">
        <f>(D6293*Ergebnis!$C$2*Ergebnis!$C$6)</f>
        <v>0</v>
      </c>
      <c r="H6293">
        <f>Ergebnis!$C$3/1000*Eigenverbrauch!E6293</f>
        <v>0.20682738107572679</v>
      </c>
      <c r="I6293">
        <f>Ergebnis!$C$4/1000*Eigenverbrauch!F6293</f>
        <v>0</v>
      </c>
      <c r="J6293">
        <f t="shared" si="294"/>
        <v>0</v>
      </c>
      <c r="K6293">
        <f t="shared" si="295"/>
        <v>0</v>
      </c>
      <c r="L6293">
        <f t="shared" si="296"/>
        <v>0</v>
      </c>
    </row>
    <row r="6294" spans="2:12" x14ac:dyDescent="0.35">
      <c r="B6294" s="30">
        <v>41171</v>
      </c>
      <c r="C6294" s="31" t="s">
        <v>55</v>
      </c>
      <c r="D6294" s="32">
        <v>0</v>
      </c>
      <c r="E6294" s="32">
        <v>6.8469175573996802E-2</v>
      </c>
      <c r="F6294">
        <v>0</v>
      </c>
      <c r="G6294">
        <f>(D6294*Ergebnis!$C$2*Ergebnis!$C$6)</f>
        <v>0</v>
      </c>
      <c r="H6294">
        <f>Ergebnis!$C$3/1000*Eigenverbrauch!E6294</f>
        <v>0.20540752672199042</v>
      </c>
      <c r="I6294">
        <f>Ergebnis!$C$4/1000*Eigenverbrauch!F6294</f>
        <v>0</v>
      </c>
      <c r="J6294">
        <f t="shared" si="294"/>
        <v>0</v>
      </c>
      <c r="K6294">
        <f t="shared" si="295"/>
        <v>0</v>
      </c>
      <c r="L6294">
        <f t="shared" si="296"/>
        <v>0</v>
      </c>
    </row>
    <row r="6295" spans="2:12" x14ac:dyDescent="0.35">
      <c r="B6295" s="30">
        <v>41171</v>
      </c>
      <c r="C6295" s="31" t="s">
        <v>56</v>
      </c>
      <c r="D6295" s="32">
        <v>0</v>
      </c>
      <c r="E6295" s="32">
        <v>7.1668903609628215E-2</v>
      </c>
      <c r="F6295">
        <v>0</v>
      </c>
      <c r="G6295">
        <f>(D6295*Ergebnis!$C$2*Ergebnis!$C$6)</f>
        <v>0</v>
      </c>
      <c r="H6295">
        <f>Ergebnis!$C$3/1000*Eigenverbrauch!E6295</f>
        <v>0.21500671082888465</v>
      </c>
      <c r="I6295">
        <f>Ergebnis!$C$4/1000*Eigenverbrauch!F6295</f>
        <v>0</v>
      </c>
      <c r="J6295">
        <f t="shared" si="294"/>
        <v>0</v>
      </c>
      <c r="K6295">
        <f t="shared" si="295"/>
        <v>0</v>
      </c>
      <c r="L6295">
        <f t="shared" si="296"/>
        <v>0</v>
      </c>
    </row>
    <row r="6296" spans="2:12" x14ac:dyDescent="0.35">
      <c r="B6296" s="30">
        <v>41171</v>
      </c>
      <c r="C6296" s="31" t="s">
        <v>57</v>
      </c>
      <c r="D6296" s="32">
        <v>0</v>
      </c>
      <c r="E6296" s="32">
        <v>7.7811148385739298E-2</v>
      </c>
      <c r="F6296">
        <v>0</v>
      </c>
      <c r="G6296">
        <f>(D6296*Ergebnis!$C$2*Ergebnis!$C$6)</f>
        <v>0</v>
      </c>
      <c r="H6296">
        <f>Ergebnis!$C$3/1000*Eigenverbrauch!E6296</f>
        <v>0.23343344515721789</v>
      </c>
      <c r="I6296">
        <f>Ergebnis!$C$4/1000*Eigenverbrauch!F6296</f>
        <v>0</v>
      </c>
      <c r="J6296">
        <f t="shared" si="294"/>
        <v>0</v>
      </c>
      <c r="K6296">
        <f t="shared" si="295"/>
        <v>0</v>
      </c>
      <c r="L6296">
        <f t="shared" si="296"/>
        <v>0</v>
      </c>
    </row>
    <row r="6297" spans="2:12" x14ac:dyDescent="0.35">
      <c r="B6297" s="30">
        <v>41171</v>
      </c>
      <c r="C6297" s="31" t="s">
        <v>58</v>
      </c>
      <c r="D6297" s="32">
        <v>0</v>
      </c>
      <c r="E6297" s="32">
        <v>9.0099961927265951E-2</v>
      </c>
      <c r="F6297">
        <v>0</v>
      </c>
      <c r="G6297">
        <f>(D6297*Ergebnis!$C$2*Ergebnis!$C$6)</f>
        <v>0</v>
      </c>
      <c r="H6297">
        <f>Ergebnis!$C$3/1000*Eigenverbrauch!E6297</f>
        <v>0.27029988578179787</v>
      </c>
      <c r="I6297">
        <f>Ergebnis!$C$4/1000*Eigenverbrauch!F6297</f>
        <v>0</v>
      </c>
      <c r="J6297">
        <f t="shared" si="294"/>
        <v>0</v>
      </c>
      <c r="K6297">
        <f t="shared" si="295"/>
        <v>0</v>
      </c>
      <c r="L6297">
        <f t="shared" si="296"/>
        <v>0</v>
      </c>
    </row>
    <row r="6298" spans="2:12" x14ac:dyDescent="0.35">
      <c r="B6298" s="30">
        <v>41171</v>
      </c>
      <c r="C6298" s="31" t="s">
        <v>59</v>
      </c>
      <c r="D6298" s="32">
        <v>0</v>
      </c>
      <c r="E6298" s="32">
        <v>0.11401823119339237</v>
      </c>
      <c r="F6298">
        <v>0</v>
      </c>
      <c r="G6298">
        <f>(D6298*Ergebnis!$C$2*Ergebnis!$C$6)</f>
        <v>0</v>
      </c>
      <c r="H6298">
        <f>Ergebnis!$C$3/1000*Eigenverbrauch!E6298</f>
        <v>0.34205469358017709</v>
      </c>
      <c r="I6298">
        <f>Ergebnis!$C$4/1000*Eigenverbrauch!F6298</f>
        <v>0</v>
      </c>
      <c r="J6298">
        <f t="shared" si="294"/>
        <v>0</v>
      </c>
      <c r="K6298">
        <f t="shared" si="295"/>
        <v>0</v>
      </c>
      <c r="L6298">
        <f t="shared" si="296"/>
        <v>0</v>
      </c>
    </row>
    <row r="6299" spans="2:12" x14ac:dyDescent="0.35">
      <c r="B6299" s="30">
        <v>41171</v>
      </c>
      <c r="C6299" s="31" t="s">
        <v>60</v>
      </c>
      <c r="D6299" s="32">
        <v>4.7329021510474956E-6</v>
      </c>
      <c r="E6299" s="32">
        <v>0.12595735471979483</v>
      </c>
      <c r="F6299">
        <v>0</v>
      </c>
      <c r="G6299">
        <f>(D6299*Ergebnis!$C$2*Ergebnis!$C$6)</f>
        <v>3.104783811087157E-2</v>
      </c>
      <c r="H6299">
        <f>Ergebnis!$C$3/1000*Eigenverbrauch!E6299</f>
        <v>0.37787206415938446</v>
      </c>
      <c r="I6299">
        <f>Ergebnis!$C$4/1000*Eigenverbrauch!F6299</f>
        <v>0</v>
      </c>
      <c r="J6299">
        <f t="shared" si="294"/>
        <v>2.6390662394240833E-2</v>
      </c>
      <c r="K6299">
        <f t="shared" si="295"/>
        <v>4.6571757166307369E-3</v>
      </c>
      <c r="L6299">
        <f t="shared" si="296"/>
        <v>0</v>
      </c>
    </row>
    <row r="6300" spans="2:12" x14ac:dyDescent="0.35">
      <c r="B6300" s="30">
        <v>41171</v>
      </c>
      <c r="C6300" s="31" t="s">
        <v>61</v>
      </c>
      <c r="D6300" s="32">
        <v>9.0990043853888113E-5</v>
      </c>
      <c r="E6300" s="32">
        <v>0.12438621582100561</v>
      </c>
      <c r="F6300">
        <v>0</v>
      </c>
      <c r="G6300">
        <f>(D6300*Ergebnis!$C$2*Ergebnis!$C$6)</f>
        <v>0.596894687681506</v>
      </c>
      <c r="H6300">
        <f>Ergebnis!$C$3/1000*Eigenverbrauch!E6300</f>
        <v>0.3731586474630168</v>
      </c>
      <c r="I6300">
        <f>Ergebnis!$C$4/1000*Eigenverbrauch!F6300</f>
        <v>0</v>
      </c>
      <c r="J6300">
        <f t="shared" si="294"/>
        <v>0.31718485034356425</v>
      </c>
      <c r="K6300">
        <f t="shared" si="295"/>
        <v>0.27970983733794175</v>
      </c>
      <c r="L6300">
        <f t="shared" si="296"/>
        <v>0</v>
      </c>
    </row>
    <row r="6301" spans="2:12" x14ac:dyDescent="0.35">
      <c r="B6301" s="30">
        <v>41171</v>
      </c>
      <c r="C6301" s="31" t="s">
        <v>62</v>
      </c>
      <c r="D6301" s="32">
        <v>3.8700677950106983E-4</v>
      </c>
      <c r="E6301" s="32">
        <v>0.11931303161688153</v>
      </c>
      <c r="F6301">
        <v>0</v>
      </c>
      <c r="G6301">
        <f>(D6301*Ergebnis!$C$2*Ergebnis!$C$6)</f>
        <v>2.5387644735270181</v>
      </c>
      <c r="H6301">
        <f>Ergebnis!$C$3/1000*Eigenverbrauch!E6301</f>
        <v>0.35793909485064457</v>
      </c>
      <c r="I6301">
        <f>Ergebnis!$C$4/1000*Eigenverbrauch!F6301</f>
        <v>0</v>
      </c>
      <c r="J6301">
        <f t="shared" si="294"/>
        <v>0.3042482306230479</v>
      </c>
      <c r="K6301">
        <f t="shared" si="295"/>
        <v>2.23451624290397</v>
      </c>
      <c r="L6301">
        <f t="shared" si="296"/>
        <v>0</v>
      </c>
    </row>
    <row r="6302" spans="2:12" x14ac:dyDescent="0.35">
      <c r="B6302" s="30">
        <v>41171</v>
      </c>
      <c r="C6302" s="31" t="s">
        <v>63</v>
      </c>
      <c r="D6302" s="32">
        <v>6.1138578231197983E-4</v>
      </c>
      <c r="E6302" s="32">
        <v>0.11579534520509971</v>
      </c>
      <c r="F6302">
        <v>0</v>
      </c>
      <c r="G6302">
        <f>(D6302*Ergebnis!$C$2*Ergebnis!$C$6)</f>
        <v>4.0106907319665881</v>
      </c>
      <c r="H6302">
        <f>Ergebnis!$C$3/1000*Eigenverbrauch!E6302</f>
        <v>0.34738603561529913</v>
      </c>
      <c r="I6302">
        <f>Ergebnis!$C$4/1000*Eigenverbrauch!F6302</f>
        <v>0</v>
      </c>
      <c r="J6302">
        <f t="shared" si="294"/>
        <v>0.29527813027300426</v>
      </c>
      <c r="K6302">
        <f t="shared" si="295"/>
        <v>3.715412601693584</v>
      </c>
      <c r="L6302">
        <f t="shared" si="296"/>
        <v>0</v>
      </c>
    </row>
    <row r="6303" spans="2:12" x14ac:dyDescent="0.35">
      <c r="B6303" s="30">
        <v>41171</v>
      </c>
      <c r="C6303" s="31" t="s">
        <v>64</v>
      </c>
      <c r="D6303" s="32">
        <v>7.2835420019495085E-4</v>
      </c>
      <c r="E6303" s="32">
        <v>0.12002879750693281</v>
      </c>
      <c r="F6303">
        <v>0</v>
      </c>
      <c r="G6303">
        <f>(D6303*Ergebnis!$C$2*Ergebnis!$C$6)</f>
        <v>4.7780035532788778</v>
      </c>
      <c r="H6303">
        <f>Ergebnis!$C$3/1000*Eigenverbrauch!E6303</f>
        <v>0.36008639252079844</v>
      </c>
      <c r="I6303">
        <f>Ergebnis!$C$4/1000*Eigenverbrauch!F6303</f>
        <v>0</v>
      </c>
      <c r="J6303">
        <f t="shared" si="294"/>
        <v>0.30607343364267864</v>
      </c>
      <c r="K6303">
        <f t="shared" si="295"/>
        <v>4.4719301196361991</v>
      </c>
      <c r="L6303">
        <f t="shared" si="296"/>
        <v>0</v>
      </c>
    </row>
    <row r="6304" spans="2:12" x14ac:dyDescent="0.35">
      <c r="B6304" s="30">
        <v>41171</v>
      </c>
      <c r="C6304" s="31" t="s">
        <v>65</v>
      </c>
      <c r="D6304" s="32">
        <v>6.0865121662470796E-4</v>
      </c>
      <c r="E6304" s="32">
        <v>0.12586079378333134</v>
      </c>
      <c r="F6304">
        <v>0</v>
      </c>
      <c r="G6304">
        <f>(D6304*Ergebnis!$C$2*Ergebnis!$C$6)</f>
        <v>3.9927519810580843</v>
      </c>
      <c r="H6304">
        <f>Ergebnis!$C$3/1000*Eigenverbrauch!E6304</f>
        <v>0.377582381349994</v>
      </c>
      <c r="I6304">
        <f>Ergebnis!$C$4/1000*Eigenverbrauch!F6304</f>
        <v>0</v>
      </c>
      <c r="J6304">
        <f t="shared" si="294"/>
        <v>0.32094502414749487</v>
      </c>
      <c r="K6304">
        <f t="shared" si="295"/>
        <v>3.6718069569105896</v>
      </c>
      <c r="L6304">
        <f t="shared" si="296"/>
        <v>0</v>
      </c>
    </row>
    <row r="6305" spans="2:12" x14ac:dyDescent="0.35">
      <c r="B6305" s="30">
        <v>41171</v>
      </c>
      <c r="C6305" s="31" t="s">
        <v>66</v>
      </c>
      <c r="D6305" s="32">
        <v>5.8117409024779334E-4</v>
      </c>
      <c r="E6305" s="32">
        <v>0.12156589352403967</v>
      </c>
      <c r="F6305">
        <v>0</v>
      </c>
      <c r="G6305">
        <f>(D6305*Ergebnis!$C$2*Ergebnis!$C$6)</f>
        <v>3.8125020320255243</v>
      </c>
      <c r="H6305">
        <f>Ergebnis!$C$3/1000*Eigenverbrauch!E6305</f>
        <v>0.36469768057211899</v>
      </c>
      <c r="I6305">
        <f>Ergebnis!$C$4/1000*Eigenverbrauch!F6305</f>
        <v>0</v>
      </c>
      <c r="J6305">
        <f t="shared" si="294"/>
        <v>0.30999302848630111</v>
      </c>
      <c r="K6305">
        <f t="shared" si="295"/>
        <v>3.502509003539223</v>
      </c>
      <c r="L6305">
        <f t="shared" si="296"/>
        <v>0</v>
      </c>
    </row>
    <row r="6306" spans="2:12" x14ac:dyDescent="0.35">
      <c r="B6306" s="30">
        <v>41171</v>
      </c>
      <c r="C6306" s="31" t="s">
        <v>67</v>
      </c>
      <c r="D6306" s="32">
        <v>3.4936706044982267E-4</v>
      </c>
      <c r="E6306" s="32">
        <v>0.11264685905127231</v>
      </c>
      <c r="F6306">
        <v>0</v>
      </c>
      <c r="G6306">
        <f>(D6306*Ergebnis!$C$2*Ergebnis!$C$6)</f>
        <v>2.2918479165508368</v>
      </c>
      <c r="H6306">
        <f>Ergebnis!$C$3/1000*Eigenverbrauch!E6306</f>
        <v>0.33794057715381692</v>
      </c>
      <c r="I6306">
        <f>Ergebnis!$C$4/1000*Eigenverbrauch!F6306</f>
        <v>0</v>
      </c>
      <c r="J6306">
        <f t="shared" si="294"/>
        <v>0.28724949058074439</v>
      </c>
      <c r="K6306">
        <f t="shared" si="295"/>
        <v>2.0045984259700922</v>
      </c>
      <c r="L6306">
        <f t="shared" si="296"/>
        <v>0</v>
      </c>
    </row>
    <row r="6307" spans="2:12" x14ac:dyDescent="0.35">
      <c r="B6307" s="30">
        <v>41171</v>
      </c>
      <c r="C6307" s="31" t="s">
        <v>68</v>
      </c>
      <c r="D6307" s="32">
        <v>1.6860963913106704E-4</v>
      </c>
      <c r="E6307" s="32">
        <v>0.10853394287707716</v>
      </c>
      <c r="F6307">
        <v>0</v>
      </c>
      <c r="G6307">
        <f>(D6307*Ergebnis!$C$2*Ergebnis!$C$6)</f>
        <v>1.1060792326997997</v>
      </c>
      <c r="H6307">
        <f>Ergebnis!$C$3/1000*Eigenverbrauch!E6307</f>
        <v>0.32560182863123144</v>
      </c>
      <c r="I6307">
        <f>Ergebnis!$C$4/1000*Eigenverbrauch!F6307</f>
        <v>0</v>
      </c>
      <c r="J6307">
        <f t="shared" si="294"/>
        <v>0.2767615543365467</v>
      </c>
      <c r="K6307">
        <f t="shared" si="295"/>
        <v>0.82931767836325299</v>
      </c>
      <c r="L6307">
        <f t="shared" si="296"/>
        <v>0</v>
      </c>
    </row>
    <row r="6308" spans="2:12" x14ac:dyDescent="0.35">
      <c r="B6308" s="30">
        <v>41171</v>
      </c>
      <c r="C6308" s="31" t="s">
        <v>69</v>
      </c>
      <c r="D6308" s="32">
        <v>7.8829114715779953E-5</v>
      </c>
      <c r="E6308" s="32">
        <v>0.11188038549494082</v>
      </c>
      <c r="F6308">
        <v>0</v>
      </c>
      <c r="G6308">
        <f>(D6308*Ergebnis!$C$2*Ergebnis!$C$6)</f>
        <v>0.51711899253551652</v>
      </c>
      <c r="H6308">
        <f>Ergebnis!$C$3/1000*Eigenverbrauch!E6308</f>
        <v>0.33564115648482246</v>
      </c>
      <c r="I6308">
        <f>Ergebnis!$C$4/1000*Eigenverbrauch!F6308</f>
        <v>0</v>
      </c>
      <c r="J6308">
        <f t="shared" si="294"/>
        <v>0.2852949830120991</v>
      </c>
      <c r="K6308">
        <f t="shared" si="295"/>
        <v>0.23182400952341742</v>
      </c>
      <c r="L6308">
        <f t="shared" si="296"/>
        <v>0</v>
      </c>
    </row>
    <row r="6309" spans="2:12" x14ac:dyDescent="0.35">
      <c r="B6309" s="30">
        <v>41171</v>
      </c>
      <c r="C6309" s="31" t="s">
        <v>70</v>
      </c>
      <c r="D6309" s="32">
        <v>5.220654011613779E-5</v>
      </c>
      <c r="E6309" s="32">
        <v>0.12538549060593204</v>
      </c>
      <c r="F6309">
        <v>0</v>
      </c>
      <c r="G6309">
        <f>(D6309*Ergebnis!$C$2*Ergebnis!$C$6)</f>
        <v>0.34247490316186391</v>
      </c>
      <c r="H6309">
        <f>Ergebnis!$C$3/1000*Eigenverbrauch!E6309</f>
        <v>0.3761564718177961</v>
      </c>
      <c r="I6309">
        <f>Ergebnis!$C$4/1000*Eigenverbrauch!F6309</f>
        <v>0</v>
      </c>
      <c r="J6309">
        <f t="shared" si="294"/>
        <v>0.29110366768758433</v>
      </c>
      <c r="K6309">
        <f t="shared" si="295"/>
        <v>5.1371235474279575E-2</v>
      </c>
      <c r="L6309">
        <f t="shared" si="296"/>
        <v>0</v>
      </c>
    </row>
    <row r="6310" spans="2:12" x14ac:dyDescent="0.35">
      <c r="B6310" s="30">
        <v>41171</v>
      </c>
      <c r="C6310" s="31" t="s">
        <v>71</v>
      </c>
      <c r="D6310" s="32">
        <v>3.5943762447121814E-5</v>
      </c>
      <c r="E6310" s="32">
        <v>0.14486589540244865</v>
      </c>
      <c r="F6310">
        <v>0</v>
      </c>
      <c r="G6310">
        <f>(D6310*Ergebnis!$C$2*Ergebnis!$C$6)</f>
        <v>0.2357910816531191</v>
      </c>
      <c r="H6310">
        <f>Ergebnis!$C$3/1000*Eigenverbrauch!E6310</f>
        <v>0.43459768620734596</v>
      </c>
      <c r="I6310">
        <f>Ergebnis!$C$4/1000*Eigenverbrauch!F6310</f>
        <v>0</v>
      </c>
      <c r="J6310">
        <f t="shared" si="294"/>
        <v>0.20042241940515124</v>
      </c>
      <c r="K6310">
        <f t="shared" si="295"/>
        <v>3.5368662247967864E-2</v>
      </c>
      <c r="L6310">
        <f t="shared" si="296"/>
        <v>0</v>
      </c>
    </row>
    <row r="6311" spans="2:12" x14ac:dyDescent="0.35">
      <c r="B6311" s="30">
        <v>41171</v>
      </c>
      <c r="C6311" s="31" t="s">
        <v>72</v>
      </c>
      <c r="D6311" s="32">
        <v>1.2884011411184849E-6</v>
      </c>
      <c r="E6311" s="32">
        <v>0.15284021561888372</v>
      </c>
      <c r="F6311">
        <v>0</v>
      </c>
      <c r="G6311">
        <f>(D6311*Ergebnis!$C$2*Ergebnis!$C$6)</f>
        <v>8.4519114857372606E-3</v>
      </c>
      <c r="H6311">
        <f>Ergebnis!$C$3/1000*Eigenverbrauch!E6311</f>
        <v>0.45852064685665117</v>
      </c>
      <c r="I6311">
        <f>Ergebnis!$C$4/1000*Eigenverbrauch!F6311</f>
        <v>0</v>
      </c>
      <c r="J6311">
        <f t="shared" si="294"/>
        <v>7.1841247628766716E-3</v>
      </c>
      <c r="K6311">
        <f t="shared" si="295"/>
        <v>1.267786722860589E-3</v>
      </c>
      <c r="L6311">
        <f t="shared" si="296"/>
        <v>0</v>
      </c>
    </row>
    <row r="6312" spans="2:12" x14ac:dyDescent="0.35">
      <c r="B6312" s="30">
        <v>41171</v>
      </c>
      <c r="C6312" s="31" t="s">
        <v>73</v>
      </c>
      <c r="D6312" s="32">
        <v>0</v>
      </c>
      <c r="E6312" s="32">
        <v>0.15735326076426029</v>
      </c>
      <c r="F6312">
        <v>0</v>
      </c>
      <c r="G6312">
        <f>(D6312*Ergebnis!$C$2*Ergebnis!$C$6)</f>
        <v>0</v>
      </c>
      <c r="H6312">
        <f>Ergebnis!$C$3/1000*Eigenverbrauch!E6312</f>
        <v>0.47205978229278089</v>
      </c>
      <c r="I6312">
        <f>Ergebnis!$C$4/1000*Eigenverbrauch!F6312</f>
        <v>0</v>
      </c>
      <c r="J6312">
        <f t="shared" si="294"/>
        <v>0</v>
      </c>
      <c r="K6312">
        <f t="shared" si="295"/>
        <v>0</v>
      </c>
      <c r="L6312">
        <f t="shared" si="296"/>
        <v>0</v>
      </c>
    </row>
    <row r="6313" spans="2:12" x14ac:dyDescent="0.35">
      <c r="B6313" s="30">
        <v>41171</v>
      </c>
      <c r="C6313" s="31" t="s">
        <v>74</v>
      </c>
      <c r="D6313" s="32">
        <v>0</v>
      </c>
      <c r="E6313" s="32">
        <v>0.15167957028683929</v>
      </c>
      <c r="F6313">
        <v>0</v>
      </c>
      <c r="G6313">
        <f>(D6313*Ergebnis!$C$2*Ergebnis!$C$6)</f>
        <v>0</v>
      </c>
      <c r="H6313">
        <f>Ergebnis!$C$3/1000*Eigenverbrauch!E6313</f>
        <v>0.45503871086051784</v>
      </c>
      <c r="I6313">
        <f>Ergebnis!$C$4/1000*Eigenverbrauch!F6313</f>
        <v>0</v>
      </c>
      <c r="J6313">
        <f t="shared" si="294"/>
        <v>0</v>
      </c>
      <c r="K6313">
        <f t="shared" si="295"/>
        <v>0</v>
      </c>
      <c r="L6313">
        <f t="shared" si="296"/>
        <v>0</v>
      </c>
    </row>
    <row r="6314" spans="2:12" x14ac:dyDescent="0.35">
      <c r="B6314" s="30">
        <v>41171</v>
      </c>
      <c r="C6314" s="31" t="s">
        <v>75</v>
      </c>
      <c r="D6314" s="32">
        <v>0</v>
      </c>
      <c r="E6314" s="32">
        <v>0.12672063592124699</v>
      </c>
      <c r="F6314">
        <v>0</v>
      </c>
      <c r="G6314">
        <f>(D6314*Ergebnis!$C$2*Ergebnis!$C$6)</f>
        <v>0</v>
      </c>
      <c r="H6314">
        <f>Ergebnis!$C$3/1000*Eigenverbrauch!E6314</f>
        <v>0.38016190776374098</v>
      </c>
      <c r="I6314">
        <f>Ergebnis!$C$4/1000*Eigenverbrauch!F6314</f>
        <v>0</v>
      </c>
      <c r="J6314">
        <f t="shared" si="294"/>
        <v>0</v>
      </c>
      <c r="K6314">
        <f t="shared" si="295"/>
        <v>0</v>
      </c>
      <c r="L6314">
        <f t="shared" si="296"/>
        <v>0</v>
      </c>
    </row>
    <row r="6315" spans="2:12" x14ac:dyDescent="0.35">
      <c r="B6315" s="30">
        <v>41171</v>
      </c>
      <c r="C6315" s="31" t="s">
        <v>76</v>
      </c>
      <c r="D6315" s="32">
        <v>0</v>
      </c>
      <c r="E6315" s="32">
        <v>9.6079006913462384E-2</v>
      </c>
      <c r="F6315">
        <v>0</v>
      </c>
      <c r="G6315">
        <f>(D6315*Ergebnis!$C$2*Ergebnis!$C$6)</f>
        <v>0</v>
      </c>
      <c r="H6315">
        <f>Ergebnis!$C$3/1000*Eigenverbrauch!E6315</f>
        <v>0.28823702074038715</v>
      </c>
      <c r="I6315">
        <f>Ergebnis!$C$4/1000*Eigenverbrauch!F6315</f>
        <v>0</v>
      </c>
      <c r="J6315">
        <f t="shared" si="294"/>
        <v>0</v>
      </c>
      <c r="K6315">
        <f t="shared" si="295"/>
        <v>0</v>
      </c>
      <c r="L6315">
        <f t="shared" si="296"/>
        <v>0</v>
      </c>
    </row>
    <row r="6316" spans="2:12" x14ac:dyDescent="0.35">
      <c r="B6316" s="30">
        <v>41172</v>
      </c>
      <c r="C6316" s="31" t="s">
        <v>53</v>
      </c>
      <c r="D6316" s="32">
        <v>0</v>
      </c>
      <c r="E6316" s="32">
        <v>7.9566174300796946E-2</v>
      </c>
      <c r="F6316">
        <v>0</v>
      </c>
      <c r="G6316">
        <f>(D6316*Ergebnis!$C$2*Ergebnis!$C$6)</f>
        <v>0</v>
      </c>
      <c r="H6316">
        <f>Ergebnis!$C$3/1000*Eigenverbrauch!E6316</f>
        <v>0.23869852290239085</v>
      </c>
      <c r="I6316">
        <f>Ergebnis!$C$4/1000*Eigenverbrauch!F6316</f>
        <v>0</v>
      </c>
      <c r="J6316">
        <f t="shared" si="294"/>
        <v>0</v>
      </c>
      <c r="K6316">
        <f t="shared" si="295"/>
        <v>0</v>
      </c>
      <c r="L6316">
        <f t="shared" si="296"/>
        <v>0</v>
      </c>
    </row>
    <row r="6317" spans="2:12" x14ac:dyDescent="0.35">
      <c r="B6317" s="30">
        <v>41172</v>
      </c>
      <c r="C6317" s="31" t="s">
        <v>54</v>
      </c>
      <c r="D6317" s="32">
        <v>0</v>
      </c>
      <c r="E6317" s="32">
        <v>6.8942460358575597E-2</v>
      </c>
      <c r="F6317">
        <v>0</v>
      </c>
      <c r="G6317">
        <f>(D6317*Ergebnis!$C$2*Ergebnis!$C$6)</f>
        <v>0</v>
      </c>
      <c r="H6317">
        <f>Ergebnis!$C$3/1000*Eigenverbrauch!E6317</f>
        <v>0.20682738107572679</v>
      </c>
      <c r="I6317">
        <f>Ergebnis!$C$4/1000*Eigenverbrauch!F6317</f>
        <v>0</v>
      </c>
      <c r="J6317">
        <f t="shared" si="294"/>
        <v>0</v>
      </c>
      <c r="K6317">
        <f t="shared" si="295"/>
        <v>0</v>
      </c>
      <c r="L6317">
        <f t="shared" si="296"/>
        <v>0</v>
      </c>
    </row>
    <row r="6318" spans="2:12" x14ac:dyDescent="0.35">
      <c r="B6318" s="30">
        <v>41172</v>
      </c>
      <c r="C6318" s="31" t="s">
        <v>55</v>
      </c>
      <c r="D6318" s="32">
        <v>0</v>
      </c>
      <c r="E6318" s="32">
        <v>6.8469175573996802E-2</v>
      </c>
      <c r="F6318">
        <v>0</v>
      </c>
      <c r="G6318">
        <f>(D6318*Ergebnis!$C$2*Ergebnis!$C$6)</f>
        <v>0</v>
      </c>
      <c r="H6318">
        <f>Ergebnis!$C$3/1000*Eigenverbrauch!E6318</f>
        <v>0.20540752672199042</v>
      </c>
      <c r="I6318">
        <f>Ergebnis!$C$4/1000*Eigenverbrauch!F6318</f>
        <v>0</v>
      </c>
      <c r="J6318">
        <f t="shared" si="294"/>
        <v>0</v>
      </c>
      <c r="K6318">
        <f t="shared" si="295"/>
        <v>0</v>
      </c>
      <c r="L6318">
        <f t="shared" si="296"/>
        <v>0</v>
      </c>
    </row>
    <row r="6319" spans="2:12" x14ac:dyDescent="0.35">
      <c r="B6319" s="30">
        <v>41172</v>
      </c>
      <c r="C6319" s="31" t="s">
        <v>56</v>
      </c>
      <c r="D6319" s="32">
        <v>0</v>
      </c>
      <c r="E6319" s="32">
        <v>7.1668903609628215E-2</v>
      </c>
      <c r="F6319">
        <v>0</v>
      </c>
      <c r="G6319">
        <f>(D6319*Ergebnis!$C$2*Ergebnis!$C$6)</f>
        <v>0</v>
      </c>
      <c r="H6319">
        <f>Ergebnis!$C$3/1000*Eigenverbrauch!E6319</f>
        <v>0.21500671082888465</v>
      </c>
      <c r="I6319">
        <f>Ergebnis!$C$4/1000*Eigenverbrauch!F6319</f>
        <v>0</v>
      </c>
      <c r="J6319">
        <f t="shared" si="294"/>
        <v>0</v>
      </c>
      <c r="K6319">
        <f t="shared" si="295"/>
        <v>0</v>
      </c>
      <c r="L6319">
        <f t="shared" si="296"/>
        <v>0</v>
      </c>
    </row>
    <row r="6320" spans="2:12" x14ac:dyDescent="0.35">
      <c r="B6320" s="30">
        <v>41172</v>
      </c>
      <c r="C6320" s="31" t="s">
        <v>57</v>
      </c>
      <c r="D6320" s="32">
        <v>0</v>
      </c>
      <c r="E6320" s="32">
        <v>7.7811148385739298E-2</v>
      </c>
      <c r="F6320">
        <v>0</v>
      </c>
      <c r="G6320">
        <f>(D6320*Ergebnis!$C$2*Ergebnis!$C$6)</f>
        <v>0</v>
      </c>
      <c r="H6320">
        <f>Ergebnis!$C$3/1000*Eigenverbrauch!E6320</f>
        <v>0.23343344515721789</v>
      </c>
      <c r="I6320">
        <f>Ergebnis!$C$4/1000*Eigenverbrauch!F6320</f>
        <v>0</v>
      </c>
      <c r="J6320">
        <f t="shared" si="294"/>
        <v>0</v>
      </c>
      <c r="K6320">
        <f t="shared" si="295"/>
        <v>0</v>
      </c>
      <c r="L6320">
        <f t="shared" si="296"/>
        <v>0</v>
      </c>
    </row>
    <row r="6321" spans="2:12" x14ac:dyDescent="0.35">
      <c r="B6321" s="30">
        <v>41172</v>
      </c>
      <c r="C6321" s="31" t="s">
        <v>58</v>
      </c>
      <c r="D6321" s="32">
        <v>0</v>
      </c>
      <c r="E6321" s="32">
        <v>9.0099961927265951E-2</v>
      </c>
      <c r="F6321">
        <v>0</v>
      </c>
      <c r="G6321">
        <f>(D6321*Ergebnis!$C$2*Ergebnis!$C$6)</f>
        <v>0</v>
      </c>
      <c r="H6321">
        <f>Ergebnis!$C$3/1000*Eigenverbrauch!E6321</f>
        <v>0.27029988578179787</v>
      </c>
      <c r="I6321">
        <f>Ergebnis!$C$4/1000*Eigenverbrauch!F6321</f>
        <v>0</v>
      </c>
      <c r="J6321">
        <f t="shared" si="294"/>
        <v>0</v>
      </c>
      <c r="K6321">
        <f t="shared" si="295"/>
        <v>0</v>
      </c>
      <c r="L6321">
        <f t="shared" si="296"/>
        <v>0</v>
      </c>
    </row>
    <row r="6322" spans="2:12" x14ac:dyDescent="0.35">
      <c r="B6322" s="30">
        <v>41172</v>
      </c>
      <c r="C6322" s="31" t="s">
        <v>59</v>
      </c>
      <c r="D6322" s="32">
        <v>0</v>
      </c>
      <c r="E6322" s="32">
        <v>0.11401823119339237</v>
      </c>
      <c r="F6322">
        <v>0</v>
      </c>
      <c r="G6322">
        <f>(D6322*Ergebnis!$C$2*Ergebnis!$C$6)</f>
        <v>0</v>
      </c>
      <c r="H6322">
        <f>Ergebnis!$C$3/1000*Eigenverbrauch!E6322</f>
        <v>0.34205469358017709</v>
      </c>
      <c r="I6322">
        <f>Ergebnis!$C$4/1000*Eigenverbrauch!F6322</f>
        <v>0</v>
      </c>
      <c r="J6322">
        <f t="shared" si="294"/>
        <v>0</v>
      </c>
      <c r="K6322">
        <f t="shared" si="295"/>
        <v>0</v>
      </c>
      <c r="L6322">
        <f t="shared" si="296"/>
        <v>0</v>
      </c>
    </row>
    <row r="6323" spans="2:12" x14ac:dyDescent="0.35">
      <c r="B6323" s="30">
        <v>41172</v>
      </c>
      <c r="C6323" s="31" t="s">
        <v>60</v>
      </c>
      <c r="D6323" s="32">
        <v>4.3647875392993575E-6</v>
      </c>
      <c r="E6323" s="32">
        <v>0.12595735471979483</v>
      </c>
      <c r="F6323">
        <v>0</v>
      </c>
      <c r="G6323">
        <f>(D6323*Ergebnis!$C$2*Ergebnis!$C$6)</f>
        <v>2.8633006257803784E-2</v>
      </c>
      <c r="H6323">
        <f>Ergebnis!$C$3/1000*Eigenverbrauch!E6323</f>
        <v>0.37787206415938446</v>
      </c>
      <c r="I6323">
        <f>Ergebnis!$C$4/1000*Eigenverbrauch!F6323</f>
        <v>0</v>
      </c>
      <c r="J6323">
        <f t="shared" si="294"/>
        <v>2.4338055319133217E-2</v>
      </c>
      <c r="K6323">
        <f t="shared" si="295"/>
        <v>4.2949509386705671E-3</v>
      </c>
      <c r="L6323">
        <f t="shared" si="296"/>
        <v>0</v>
      </c>
    </row>
    <row r="6324" spans="2:12" x14ac:dyDescent="0.35">
      <c r="B6324" s="30">
        <v>41172</v>
      </c>
      <c r="C6324" s="31" t="s">
        <v>61</v>
      </c>
      <c r="D6324" s="32">
        <v>3.9769525019218542E-5</v>
      </c>
      <c r="E6324" s="32">
        <v>0.12438621582100561</v>
      </c>
      <c r="F6324">
        <v>0</v>
      </c>
      <c r="G6324">
        <f>(D6324*Ergebnis!$C$2*Ergebnis!$C$6)</f>
        <v>0.26088808412607362</v>
      </c>
      <c r="H6324">
        <f>Ergebnis!$C$3/1000*Eigenverbrauch!E6324</f>
        <v>0.3731586474630168</v>
      </c>
      <c r="I6324">
        <f>Ergebnis!$C$4/1000*Eigenverbrauch!F6324</f>
        <v>0</v>
      </c>
      <c r="J6324">
        <f t="shared" si="294"/>
        <v>0.22175487150716255</v>
      </c>
      <c r="K6324">
        <f t="shared" si="295"/>
        <v>3.9133212618911062E-2</v>
      </c>
      <c r="L6324">
        <f t="shared" si="296"/>
        <v>0</v>
      </c>
    </row>
    <row r="6325" spans="2:12" x14ac:dyDescent="0.35">
      <c r="B6325" s="30">
        <v>41172</v>
      </c>
      <c r="C6325" s="31" t="s">
        <v>62</v>
      </c>
      <c r="D6325" s="32">
        <v>7.4214535118508645E-5</v>
      </c>
      <c r="E6325" s="32">
        <v>0.11931303161688153</v>
      </c>
      <c r="F6325">
        <v>0</v>
      </c>
      <c r="G6325">
        <f>(D6325*Ergebnis!$C$2*Ergebnis!$C$6)</f>
        <v>0.48684735037741672</v>
      </c>
      <c r="H6325">
        <f>Ergebnis!$C$3/1000*Eigenverbrauch!E6325</f>
        <v>0.35793909485064457</v>
      </c>
      <c r="I6325">
        <f>Ergebnis!$C$4/1000*Eigenverbrauch!F6325</f>
        <v>0</v>
      </c>
      <c r="J6325">
        <f t="shared" si="294"/>
        <v>0.3042482306230479</v>
      </c>
      <c r="K6325">
        <f t="shared" si="295"/>
        <v>0.18259911975436882</v>
      </c>
      <c r="L6325">
        <f t="shared" si="296"/>
        <v>0</v>
      </c>
    </row>
    <row r="6326" spans="2:12" x14ac:dyDescent="0.35">
      <c r="B6326" s="30">
        <v>41172</v>
      </c>
      <c r="C6326" s="31" t="s">
        <v>63</v>
      </c>
      <c r="D6326" s="32">
        <v>1.1762576540394984E-4</v>
      </c>
      <c r="E6326" s="32">
        <v>0.11579534520509971</v>
      </c>
      <c r="F6326">
        <v>0</v>
      </c>
      <c r="G6326">
        <f>(D6326*Ergebnis!$C$2*Ergebnis!$C$6)</f>
        <v>0.77162502104991093</v>
      </c>
      <c r="H6326">
        <f>Ergebnis!$C$3/1000*Eigenverbrauch!E6326</f>
        <v>0.34738603561529913</v>
      </c>
      <c r="I6326">
        <f>Ergebnis!$C$4/1000*Eigenverbrauch!F6326</f>
        <v>0</v>
      </c>
      <c r="J6326">
        <f t="shared" si="294"/>
        <v>0.29527813027300426</v>
      </c>
      <c r="K6326">
        <f t="shared" si="295"/>
        <v>0.47634689077690667</v>
      </c>
      <c r="L6326">
        <f t="shared" si="296"/>
        <v>0</v>
      </c>
    </row>
    <row r="6327" spans="2:12" x14ac:dyDescent="0.35">
      <c r="B6327" s="30">
        <v>41172</v>
      </c>
      <c r="C6327" s="31" t="s">
        <v>64</v>
      </c>
      <c r="D6327" s="32">
        <v>1.4289420411037565E-4</v>
      </c>
      <c r="E6327" s="32">
        <v>0.12002879750693281</v>
      </c>
      <c r="F6327">
        <v>0</v>
      </c>
      <c r="G6327">
        <f>(D6327*Ergebnis!$C$2*Ergebnis!$C$6)</f>
        <v>0.93738597896406428</v>
      </c>
      <c r="H6327">
        <f>Ergebnis!$C$3/1000*Eigenverbrauch!E6327</f>
        <v>0.36008639252079844</v>
      </c>
      <c r="I6327">
        <f>Ergebnis!$C$4/1000*Eigenverbrauch!F6327</f>
        <v>0</v>
      </c>
      <c r="J6327">
        <f t="shared" si="294"/>
        <v>0.30607343364267864</v>
      </c>
      <c r="K6327">
        <f t="shared" si="295"/>
        <v>0.6313125453213857</v>
      </c>
      <c r="L6327">
        <f t="shared" si="296"/>
        <v>0</v>
      </c>
    </row>
    <row r="6328" spans="2:12" x14ac:dyDescent="0.35">
      <c r="B6328" s="30">
        <v>41172</v>
      </c>
      <c r="C6328" s="31" t="s">
        <v>65</v>
      </c>
      <c r="D6328" s="32">
        <v>1.2554022955653483E-4</v>
      </c>
      <c r="E6328" s="32">
        <v>0.12586079378333134</v>
      </c>
      <c r="F6328">
        <v>0</v>
      </c>
      <c r="G6328">
        <f>(D6328*Ergebnis!$C$2*Ergebnis!$C$6)</f>
        <v>0.82354390589086846</v>
      </c>
      <c r="H6328">
        <f>Ergebnis!$C$3/1000*Eigenverbrauch!E6328</f>
        <v>0.377582381349994</v>
      </c>
      <c r="I6328">
        <f>Ergebnis!$C$4/1000*Eigenverbrauch!F6328</f>
        <v>0</v>
      </c>
      <c r="J6328">
        <f t="shared" si="294"/>
        <v>0.32094502414749487</v>
      </c>
      <c r="K6328">
        <f t="shared" si="295"/>
        <v>0.50259888174337353</v>
      </c>
      <c r="L6328">
        <f t="shared" si="296"/>
        <v>0</v>
      </c>
    </row>
    <row r="6329" spans="2:12" x14ac:dyDescent="0.35">
      <c r="B6329" s="30">
        <v>41172</v>
      </c>
      <c r="C6329" s="31" t="s">
        <v>66</v>
      </c>
      <c r="D6329" s="32">
        <v>1.6616430635302582E-4</v>
      </c>
      <c r="E6329" s="32">
        <v>0.12156589352403967</v>
      </c>
      <c r="F6329">
        <v>0</v>
      </c>
      <c r="G6329">
        <f>(D6329*Ergebnis!$C$2*Ergebnis!$C$6)</f>
        <v>1.0900378496758494</v>
      </c>
      <c r="H6329">
        <f>Ergebnis!$C$3/1000*Eigenverbrauch!E6329</f>
        <v>0.36469768057211899</v>
      </c>
      <c r="I6329">
        <f>Ergebnis!$C$4/1000*Eigenverbrauch!F6329</f>
        <v>0</v>
      </c>
      <c r="J6329">
        <f t="shared" si="294"/>
        <v>0.30999302848630111</v>
      </c>
      <c r="K6329">
        <f t="shared" si="295"/>
        <v>0.78004482118954832</v>
      </c>
      <c r="L6329">
        <f t="shared" si="296"/>
        <v>0</v>
      </c>
    </row>
    <row r="6330" spans="2:12" x14ac:dyDescent="0.35">
      <c r="B6330" s="30">
        <v>41172</v>
      </c>
      <c r="C6330" s="31" t="s">
        <v>67</v>
      </c>
      <c r="D6330" s="32">
        <v>1.3821388976100645E-4</v>
      </c>
      <c r="E6330" s="32">
        <v>0.11264685905127231</v>
      </c>
      <c r="F6330">
        <v>0</v>
      </c>
      <c r="G6330">
        <f>(D6330*Ergebnis!$C$2*Ergebnis!$C$6)</f>
        <v>0.90668311683220226</v>
      </c>
      <c r="H6330">
        <f>Ergebnis!$C$3/1000*Eigenverbrauch!E6330</f>
        <v>0.33794057715381692</v>
      </c>
      <c r="I6330">
        <f>Ergebnis!$C$4/1000*Eigenverbrauch!F6330</f>
        <v>0</v>
      </c>
      <c r="J6330">
        <f t="shared" si="294"/>
        <v>0.28724949058074439</v>
      </c>
      <c r="K6330">
        <f t="shared" si="295"/>
        <v>0.61943362625145792</v>
      </c>
      <c r="L6330">
        <f t="shared" si="296"/>
        <v>0</v>
      </c>
    </row>
    <row r="6331" spans="2:12" x14ac:dyDescent="0.35">
      <c r="B6331" s="30">
        <v>41172</v>
      </c>
      <c r="C6331" s="31" t="s">
        <v>68</v>
      </c>
      <c r="D6331" s="32">
        <v>2.901794896608898E-4</v>
      </c>
      <c r="E6331" s="32">
        <v>0.10853394287707716</v>
      </c>
      <c r="F6331">
        <v>0</v>
      </c>
      <c r="G6331">
        <f>(D6331*Ergebnis!$C$2*Ergebnis!$C$6)</f>
        <v>1.9035774521754372</v>
      </c>
      <c r="H6331">
        <f>Ergebnis!$C$3/1000*Eigenverbrauch!E6331</f>
        <v>0.32560182863123144</v>
      </c>
      <c r="I6331">
        <f>Ergebnis!$C$4/1000*Eigenverbrauch!F6331</f>
        <v>0</v>
      </c>
      <c r="J6331">
        <f t="shared" si="294"/>
        <v>0.2767615543365467</v>
      </c>
      <c r="K6331">
        <f t="shared" si="295"/>
        <v>1.6268158978388905</v>
      </c>
      <c r="L6331">
        <f t="shared" si="296"/>
        <v>0</v>
      </c>
    </row>
    <row r="6332" spans="2:12" x14ac:dyDescent="0.35">
      <c r="B6332" s="30">
        <v>41172</v>
      </c>
      <c r="C6332" s="31" t="s">
        <v>69</v>
      </c>
      <c r="D6332" s="32">
        <v>2.0117463532035772E-4</v>
      </c>
      <c r="E6332" s="32">
        <v>0.11188038549494082</v>
      </c>
      <c r="F6332">
        <v>0</v>
      </c>
      <c r="G6332">
        <f>(D6332*Ergebnis!$C$2*Ergebnis!$C$6)</f>
        <v>1.3197056077015465</v>
      </c>
      <c r="H6332">
        <f>Ergebnis!$C$3/1000*Eigenverbrauch!E6332</f>
        <v>0.33564115648482246</v>
      </c>
      <c r="I6332">
        <f>Ergebnis!$C$4/1000*Eigenverbrauch!F6332</f>
        <v>0</v>
      </c>
      <c r="J6332">
        <f t="shared" si="294"/>
        <v>0.2852949830120991</v>
      </c>
      <c r="K6332">
        <f t="shared" si="295"/>
        <v>1.0344106246894476</v>
      </c>
      <c r="L6332">
        <f t="shared" si="296"/>
        <v>0</v>
      </c>
    </row>
    <row r="6333" spans="2:12" x14ac:dyDescent="0.35">
      <c r="B6333" s="30">
        <v>41172</v>
      </c>
      <c r="C6333" s="31" t="s">
        <v>70</v>
      </c>
      <c r="D6333" s="32">
        <v>5.2890181537955767E-5</v>
      </c>
      <c r="E6333" s="32">
        <v>0.12538549060593204</v>
      </c>
      <c r="F6333">
        <v>0</v>
      </c>
      <c r="G6333">
        <f>(D6333*Ergebnis!$C$2*Ergebnis!$C$6)</f>
        <v>0.34695959088898981</v>
      </c>
      <c r="H6333">
        <f>Ergebnis!$C$3/1000*Eigenverbrauch!E6333</f>
        <v>0.3761564718177961</v>
      </c>
      <c r="I6333">
        <f>Ergebnis!$C$4/1000*Eigenverbrauch!F6333</f>
        <v>0</v>
      </c>
      <c r="J6333">
        <f t="shared" si="294"/>
        <v>0.29491565225564131</v>
      </c>
      <c r="K6333">
        <f t="shared" si="295"/>
        <v>5.2043938633348497E-2</v>
      </c>
      <c r="L6333">
        <f t="shared" si="296"/>
        <v>0</v>
      </c>
    </row>
    <row r="6334" spans="2:12" x14ac:dyDescent="0.35">
      <c r="B6334" s="30">
        <v>41172</v>
      </c>
      <c r="C6334" s="31" t="s">
        <v>71</v>
      </c>
      <c r="D6334" s="32">
        <v>1.7919293421882602E-5</v>
      </c>
      <c r="E6334" s="32">
        <v>0.14486589540244865</v>
      </c>
      <c r="F6334">
        <v>0</v>
      </c>
      <c r="G6334">
        <f>(D6334*Ergebnis!$C$2*Ergebnis!$C$6)</f>
        <v>0.11755056484754987</v>
      </c>
      <c r="H6334">
        <f>Ergebnis!$C$3/1000*Eigenverbrauch!E6334</f>
        <v>0.43459768620734596</v>
      </c>
      <c r="I6334">
        <f>Ergebnis!$C$4/1000*Eigenverbrauch!F6334</f>
        <v>0</v>
      </c>
      <c r="J6334">
        <f t="shared" si="294"/>
        <v>9.9917980120417388E-2</v>
      </c>
      <c r="K6334">
        <f t="shared" si="295"/>
        <v>1.7632584727132486E-2</v>
      </c>
      <c r="L6334">
        <f t="shared" si="296"/>
        <v>0</v>
      </c>
    </row>
    <row r="6335" spans="2:12" x14ac:dyDescent="0.35">
      <c r="B6335" s="30">
        <v>41172</v>
      </c>
      <c r="C6335" s="31" t="s">
        <v>72</v>
      </c>
      <c r="D6335" s="32">
        <v>1.0517560335661101E-7</v>
      </c>
      <c r="E6335" s="32">
        <v>0.15284021561888372</v>
      </c>
      <c r="F6335">
        <v>0</v>
      </c>
      <c r="G6335">
        <f>(D6335*Ergebnis!$C$2*Ergebnis!$C$6)</f>
        <v>6.8995195801936822E-4</v>
      </c>
      <c r="H6335">
        <f>Ergebnis!$C$3/1000*Eigenverbrauch!E6335</f>
        <v>0.45852064685665117</v>
      </c>
      <c r="I6335">
        <f>Ergebnis!$C$4/1000*Eigenverbrauch!F6335</f>
        <v>0</v>
      </c>
      <c r="J6335">
        <f t="shared" si="294"/>
        <v>5.86459164316463E-4</v>
      </c>
      <c r="K6335">
        <f t="shared" si="295"/>
        <v>1.0349279370290522E-4</v>
      </c>
      <c r="L6335">
        <f t="shared" si="296"/>
        <v>0</v>
      </c>
    </row>
    <row r="6336" spans="2:12" x14ac:dyDescent="0.35">
      <c r="B6336" s="30">
        <v>41172</v>
      </c>
      <c r="C6336" s="31" t="s">
        <v>73</v>
      </c>
      <c r="D6336" s="32">
        <v>0</v>
      </c>
      <c r="E6336" s="32">
        <v>0.15735326076426029</v>
      </c>
      <c r="F6336">
        <v>0</v>
      </c>
      <c r="G6336">
        <f>(D6336*Ergebnis!$C$2*Ergebnis!$C$6)</f>
        <v>0</v>
      </c>
      <c r="H6336">
        <f>Ergebnis!$C$3/1000*Eigenverbrauch!E6336</f>
        <v>0.47205978229278089</v>
      </c>
      <c r="I6336">
        <f>Ergebnis!$C$4/1000*Eigenverbrauch!F6336</f>
        <v>0</v>
      </c>
      <c r="J6336">
        <f t="shared" si="294"/>
        <v>0</v>
      </c>
      <c r="K6336">
        <f t="shared" si="295"/>
        <v>0</v>
      </c>
      <c r="L6336">
        <f t="shared" si="296"/>
        <v>0</v>
      </c>
    </row>
    <row r="6337" spans="2:12" x14ac:dyDescent="0.35">
      <c r="B6337" s="30">
        <v>41172</v>
      </c>
      <c r="C6337" s="31" t="s">
        <v>74</v>
      </c>
      <c r="D6337" s="32">
        <v>0</v>
      </c>
      <c r="E6337" s="32">
        <v>0.15167957028683929</v>
      </c>
      <c r="F6337">
        <v>0</v>
      </c>
      <c r="G6337">
        <f>(D6337*Ergebnis!$C$2*Ergebnis!$C$6)</f>
        <v>0</v>
      </c>
      <c r="H6337">
        <f>Ergebnis!$C$3/1000*Eigenverbrauch!E6337</f>
        <v>0.45503871086051784</v>
      </c>
      <c r="I6337">
        <f>Ergebnis!$C$4/1000*Eigenverbrauch!F6337</f>
        <v>0</v>
      </c>
      <c r="J6337">
        <f t="shared" si="294"/>
        <v>0</v>
      </c>
      <c r="K6337">
        <f t="shared" si="295"/>
        <v>0</v>
      </c>
      <c r="L6337">
        <f t="shared" si="296"/>
        <v>0</v>
      </c>
    </row>
    <row r="6338" spans="2:12" x14ac:dyDescent="0.35">
      <c r="B6338" s="30">
        <v>41172</v>
      </c>
      <c r="C6338" s="31" t="s">
        <v>75</v>
      </c>
      <c r="D6338" s="32">
        <v>0</v>
      </c>
      <c r="E6338" s="32">
        <v>0.12672063592124699</v>
      </c>
      <c r="F6338">
        <v>0</v>
      </c>
      <c r="G6338">
        <f>(D6338*Ergebnis!$C$2*Ergebnis!$C$6)</f>
        <v>0</v>
      </c>
      <c r="H6338">
        <f>Ergebnis!$C$3/1000*Eigenverbrauch!E6338</f>
        <v>0.38016190776374098</v>
      </c>
      <c r="I6338">
        <f>Ergebnis!$C$4/1000*Eigenverbrauch!F6338</f>
        <v>0</v>
      </c>
      <c r="J6338">
        <f t="shared" si="294"/>
        <v>0</v>
      </c>
      <c r="K6338">
        <f t="shared" si="295"/>
        <v>0</v>
      </c>
      <c r="L6338">
        <f t="shared" si="296"/>
        <v>0</v>
      </c>
    </row>
    <row r="6339" spans="2:12" x14ac:dyDescent="0.35">
      <c r="B6339" s="30">
        <v>41172</v>
      </c>
      <c r="C6339" s="31" t="s">
        <v>76</v>
      </c>
      <c r="D6339" s="32">
        <v>0</v>
      </c>
      <c r="E6339" s="32">
        <v>9.6079006913462384E-2</v>
      </c>
      <c r="F6339">
        <v>0</v>
      </c>
      <c r="G6339">
        <f>(D6339*Ergebnis!$C$2*Ergebnis!$C$6)</f>
        <v>0</v>
      </c>
      <c r="H6339">
        <f>Ergebnis!$C$3/1000*Eigenverbrauch!E6339</f>
        <v>0.28823702074038715</v>
      </c>
      <c r="I6339">
        <f>Ergebnis!$C$4/1000*Eigenverbrauch!F6339</f>
        <v>0</v>
      </c>
      <c r="J6339">
        <f t="shared" si="294"/>
        <v>0</v>
      </c>
      <c r="K6339">
        <f t="shared" si="295"/>
        <v>0</v>
      </c>
      <c r="L6339">
        <f t="shared" si="296"/>
        <v>0</v>
      </c>
    </row>
    <row r="6340" spans="2:12" x14ac:dyDescent="0.35">
      <c r="B6340" s="30">
        <v>41173</v>
      </c>
      <c r="C6340" s="31" t="s">
        <v>53</v>
      </c>
      <c r="D6340" s="32">
        <v>0</v>
      </c>
      <c r="E6340" s="32">
        <v>7.9566174300796946E-2</v>
      </c>
      <c r="F6340">
        <v>0</v>
      </c>
      <c r="G6340">
        <f>(D6340*Ergebnis!$C$2*Ergebnis!$C$6)</f>
        <v>0</v>
      </c>
      <c r="H6340">
        <f>Ergebnis!$C$3/1000*Eigenverbrauch!E6340</f>
        <v>0.23869852290239085</v>
      </c>
      <c r="I6340">
        <f>Ergebnis!$C$4/1000*Eigenverbrauch!F6340</f>
        <v>0</v>
      </c>
      <c r="J6340">
        <f t="shared" si="294"/>
        <v>0</v>
      </c>
      <c r="K6340">
        <f t="shared" si="295"/>
        <v>0</v>
      </c>
      <c r="L6340">
        <f t="shared" si="296"/>
        <v>0</v>
      </c>
    </row>
    <row r="6341" spans="2:12" x14ac:dyDescent="0.35">
      <c r="B6341" s="30">
        <v>41173</v>
      </c>
      <c r="C6341" s="31" t="s">
        <v>54</v>
      </c>
      <c r="D6341" s="32">
        <v>0</v>
      </c>
      <c r="E6341" s="32">
        <v>6.8942460358575597E-2</v>
      </c>
      <c r="F6341">
        <v>0</v>
      </c>
      <c r="G6341">
        <f>(D6341*Ergebnis!$C$2*Ergebnis!$C$6)</f>
        <v>0</v>
      </c>
      <c r="H6341">
        <f>Ergebnis!$C$3/1000*Eigenverbrauch!E6341</f>
        <v>0.20682738107572679</v>
      </c>
      <c r="I6341">
        <f>Ergebnis!$C$4/1000*Eigenverbrauch!F6341</f>
        <v>0</v>
      </c>
      <c r="J6341">
        <f t="shared" ref="J6341:J6404" si="297">MIN(G6341,H6341)*0.85</f>
        <v>0</v>
      </c>
      <c r="K6341">
        <f t="shared" ref="K6341:K6404" si="298">G6341-J6341</f>
        <v>0</v>
      </c>
      <c r="L6341">
        <f t="shared" ref="L6341:L6404" si="299">MIN(I6341,K6341)*0.9</f>
        <v>0</v>
      </c>
    </row>
    <row r="6342" spans="2:12" x14ac:dyDescent="0.35">
      <c r="B6342" s="30">
        <v>41173</v>
      </c>
      <c r="C6342" s="31" t="s">
        <v>55</v>
      </c>
      <c r="D6342" s="32">
        <v>0</v>
      </c>
      <c r="E6342" s="32">
        <v>6.8469175573996802E-2</v>
      </c>
      <c r="F6342">
        <v>0</v>
      </c>
      <c r="G6342">
        <f>(D6342*Ergebnis!$C$2*Ergebnis!$C$6)</f>
        <v>0</v>
      </c>
      <c r="H6342">
        <f>Ergebnis!$C$3/1000*Eigenverbrauch!E6342</f>
        <v>0.20540752672199042</v>
      </c>
      <c r="I6342">
        <f>Ergebnis!$C$4/1000*Eigenverbrauch!F6342</f>
        <v>0</v>
      </c>
      <c r="J6342">
        <f t="shared" si="297"/>
        <v>0</v>
      </c>
      <c r="K6342">
        <f t="shared" si="298"/>
        <v>0</v>
      </c>
      <c r="L6342">
        <f t="shared" si="299"/>
        <v>0</v>
      </c>
    </row>
    <row r="6343" spans="2:12" x14ac:dyDescent="0.35">
      <c r="B6343" s="30">
        <v>41173</v>
      </c>
      <c r="C6343" s="31" t="s">
        <v>56</v>
      </c>
      <c r="D6343" s="32">
        <v>0</v>
      </c>
      <c r="E6343" s="32">
        <v>7.1668903609628215E-2</v>
      </c>
      <c r="F6343">
        <v>0</v>
      </c>
      <c r="G6343">
        <f>(D6343*Ergebnis!$C$2*Ergebnis!$C$6)</f>
        <v>0</v>
      </c>
      <c r="H6343">
        <f>Ergebnis!$C$3/1000*Eigenverbrauch!E6343</f>
        <v>0.21500671082888465</v>
      </c>
      <c r="I6343">
        <f>Ergebnis!$C$4/1000*Eigenverbrauch!F6343</f>
        <v>0</v>
      </c>
      <c r="J6343">
        <f t="shared" si="297"/>
        <v>0</v>
      </c>
      <c r="K6343">
        <f t="shared" si="298"/>
        <v>0</v>
      </c>
      <c r="L6343">
        <f t="shared" si="299"/>
        <v>0</v>
      </c>
    </row>
    <row r="6344" spans="2:12" x14ac:dyDescent="0.35">
      <c r="B6344" s="30">
        <v>41173</v>
      </c>
      <c r="C6344" s="31" t="s">
        <v>57</v>
      </c>
      <c r="D6344" s="32">
        <v>0</v>
      </c>
      <c r="E6344" s="32">
        <v>7.7811148385739298E-2</v>
      </c>
      <c r="F6344">
        <v>0</v>
      </c>
      <c r="G6344">
        <f>(D6344*Ergebnis!$C$2*Ergebnis!$C$6)</f>
        <v>0</v>
      </c>
      <c r="H6344">
        <f>Ergebnis!$C$3/1000*Eigenverbrauch!E6344</f>
        <v>0.23343344515721789</v>
      </c>
      <c r="I6344">
        <f>Ergebnis!$C$4/1000*Eigenverbrauch!F6344</f>
        <v>0</v>
      </c>
      <c r="J6344">
        <f t="shared" si="297"/>
        <v>0</v>
      </c>
      <c r="K6344">
        <f t="shared" si="298"/>
        <v>0</v>
      </c>
      <c r="L6344">
        <f t="shared" si="299"/>
        <v>0</v>
      </c>
    </row>
    <row r="6345" spans="2:12" x14ac:dyDescent="0.35">
      <c r="B6345" s="30">
        <v>41173</v>
      </c>
      <c r="C6345" s="31" t="s">
        <v>58</v>
      </c>
      <c r="D6345" s="32">
        <v>0</v>
      </c>
      <c r="E6345" s="32">
        <v>9.0099961927265951E-2</v>
      </c>
      <c r="F6345">
        <v>0</v>
      </c>
      <c r="G6345">
        <f>(D6345*Ergebnis!$C$2*Ergebnis!$C$6)</f>
        <v>0</v>
      </c>
      <c r="H6345">
        <f>Ergebnis!$C$3/1000*Eigenverbrauch!E6345</f>
        <v>0.27029988578179787</v>
      </c>
      <c r="I6345">
        <f>Ergebnis!$C$4/1000*Eigenverbrauch!F6345</f>
        <v>0</v>
      </c>
      <c r="J6345">
        <f t="shared" si="297"/>
        <v>0</v>
      </c>
      <c r="K6345">
        <f t="shared" si="298"/>
        <v>0</v>
      </c>
      <c r="L6345">
        <f t="shared" si="299"/>
        <v>0</v>
      </c>
    </row>
    <row r="6346" spans="2:12" x14ac:dyDescent="0.35">
      <c r="B6346" s="30">
        <v>41173</v>
      </c>
      <c r="C6346" s="31" t="s">
        <v>59</v>
      </c>
      <c r="D6346" s="32">
        <v>0</v>
      </c>
      <c r="E6346" s="32">
        <v>0.11401823119339237</v>
      </c>
      <c r="F6346">
        <v>0</v>
      </c>
      <c r="G6346">
        <f>(D6346*Ergebnis!$C$2*Ergebnis!$C$6)</f>
        <v>0</v>
      </c>
      <c r="H6346">
        <f>Ergebnis!$C$3/1000*Eigenverbrauch!E6346</f>
        <v>0.34205469358017709</v>
      </c>
      <c r="I6346">
        <f>Ergebnis!$C$4/1000*Eigenverbrauch!F6346</f>
        <v>0</v>
      </c>
      <c r="J6346">
        <f t="shared" si="297"/>
        <v>0</v>
      </c>
      <c r="K6346">
        <f t="shared" si="298"/>
        <v>0</v>
      </c>
      <c r="L6346">
        <f t="shared" si="299"/>
        <v>0</v>
      </c>
    </row>
    <row r="6347" spans="2:12" x14ac:dyDescent="0.35">
      <c r="B6347" s="30">
        <v>41173</v>
      </c>
      <c r="C6347" s="31" t="s">
        <v>60</v>
      </c>
      <c r="D6347" s="32">
        <v>1.103029140202458E-5</v>
      </c>
      <c r="E6347" s="32">
        <v>0.12595735471979483</v>
      </c>
      <c r="F6347">
        <v>0</v>
      </c>
      <c r="G6347">
        <f>(D6347*Ergebnis!$C$2*Ergebnis!$C$6)</f>
        <v>7.2358711597281244E-2</v>
      </c>
      <c r="H6347">
        <f>Ergebnis!$C$3/1000*Eigenverbrauch!E6347</f>
        <v>0.37787206415938446</v>
      </c>
      <c r="I6347">
        <f>Ergebnis!$C$4/1000*Eigenverbrauch!F6347</f>
        <v>0</v>
      </c>
      <c r="J6347">
        <f t="shared" si="297"/>
        <v>6.1504904857689058E-2</v>
      </c>
      <c r="K6347">
        <f t="shared" si="298"/>
        <v>1.0853806739592187E-2</v>
      </c>
      <c r="L6347">
        <f t="shared" si="299"/>
        <v>0</v>
      </c>
    </row>
    <row r="6348" spans="2:12" x14ac:dyDescent="0.35">
      <c r="B6348" s="30">
        <v>41173</v>
      </c>
      <c r="C6348" s="31" t="s">
        <v>61</v>
      </c>
      <c r="D6348" s="32">
        <v>1.112494944504553E-4</v>
      </c>
      <c r="E6348" s="32">
        <v>0.12438621582100561</v>
      </c>
      <c r="F6348">
        <v>0</v>
      </c>
      <c r="G6348">
        <f>(D6348*Ergebnis!$C$2*Ergebnis!$C$6)</f>
        <v>0.72979668359498673</v>
      </c>
      <c r="H6348">
        <f>Ergebnis!$C$3/1000*Eigenverbrauch!E6348</f>
        <v>0.3731586474630168</v>
      </c>
      <c r="I6348">
        <f>Ergebnis!$C$4/1000*Eigenverbrauch!F6348</f>
        <v>0</v>
      </c>
      <c r="J6348">
        <f t="shared" si="297"/>
        <v>0.31718485034356425</v>
      </c>
      <c r="K6348">
        <f t="shared" si="298"/>
        <v>0.41261183325142248</v>
      </c>
      <c r="L6348">
        <f t="shared" si="299"/>
        <v>0</v>
      </c>
    </row>
    <row r="6349" spans="2:12" x14ac:dyDescent="0.35">
      <c r="B6349" s="30">
        <v>41173</v>
      </c>
      <c r="C6349" s="31" t="s">
        <v>62</v>
      </c>
      <c r="D6349" s="32">
        <v>3.6202757370387467E-4</v>
      </c>
      <c r="E6349" s="32">
        <v>0.11931303161688153</v>
      </c>
      <c r="F6349">
        <v>0</v>
      </c>
      <c r="G6349">
        <f>(D6349*Ergebnis!$C$2*Ergebnis!$C$6)</f>
        <v>2.3749008834974177</v>
      </c>
      <c r="H6349">
        <f>Ergebnis!$C$3/1000*Eigenverbrauch!E6349</f>
        <v>0.35793909485064457</v>
      </c>
      <c r="I6349">
        <f>Ergebnis!$C$4/1000*Eigenverbrauch!F6349</f>
        <v>0</v>
      </c>
      <c r="J6349">
        <f t="shared" si="297"/>
        <v>0.3042482306230479</v>
      </c>
      <c r="K6349">
        <f t="shared" si="298"/>
        <v>2.0706526528743696</v>
      </c>
      <c r="L6349">
        <f t="shared" si="299"/>
        <v>0</v>
      </c>
    </row>
    <row r="6350" spans="2:12" x14ac:dyDescent="0.35">
      <c r="B6350" s="30">
        <v>41173</v>
      </c>
      <c r="C6350" s="31" t="s">
        <v>63</v>
      </c>
      <c r="D6350" s="32">
        <v>5.8902281964828037E-4</v>
      </c>
      <c r="E6350" s="32">
        <v>0.11579534520509971</v>
      </c>
      <c r="F6350">
        <v>0</v>
      </c>
      <c r="G6350">
        <f>(D6350*Ergebnis!$C$2*Ergebnis!$C$6)</f>
        <v>3.8639896968927192</v>
      </c>
      <c r="H6350">
        <f>Ergebnis!$C$3/1000*Eigenverbrauch!E6350</f>
        <v>0.34738603561529913</v>
      </c>
      <c r="I6350">
        <f>Ergebnis!$C$4/1000*Eigenverbrauch!F6350</f>
        <v>0</v>
      </c>
      <c r="J6350">
        <f t="shared" si="297"/>
        <v>0.29527813027300426</v>
      </c>
      <c r="K6350">
        <f t="shared" si="298"/>
        <v>3.5687115666197151</v>
      </c>
      <c r="L6350">
        <f t="shared" si="299"/>
        <v>0</v>
      </c>
    </row>
    <row r="6351" spans="2:12" x14ac:dyDescent="0.35">
      <c r="B6351" s="30">
        <v>41173</v>
      </c>
      <c r="C6351" s="31" t="s">
        <v>64</v>
      </c>
      <c r="D6351" s="32">
        <v>7.5811889594487179E-4</v>
      </c>
      <c r="E6351" s="32">
        <v>0.12002879750693281</v>
      </c>
      <c r="F6351">
        <v>0</v>
      </c>
      <c r="G6351">
        <f>(D6351*Ergebnis!$C$2*Ergebnis!$C$6)</f>
        <v>4.9732599573983594</v>
      </c>
      <c r="H6351">
        <f>Ergebnis!$C$3/1000*Eigenverbrauch!E6351</f>
        <v>0.36008639252079844</v>
      </c>
      <c r="I6351">
        <f>Ergebnis!$C$4/1000*Eigenverbrauch!F6351</f>
        <v>0</v>
      </c>
      <c r="J6351">
        <f t="shared" si="297"/>
        <v>0.30607343364267864</v>
      </c>
      <c r="K6351">
        <f t="shared" si="298"/>
        <v>4.6671865237556807</v>
      </c>
      <c r="L6351">
        <f t="shared" si="299"/>
        <v>0</v>
      </c>
    </row>
    <row r="6352" spans="2:12" x14ac:dyDescent="0.35">
      <c r="B6352" s="30">
        <v>41173</v>
      </c>
      <c r="C6352" s="31" t="s">
        <v>65</v>
      </c>
      <c r="D6352" s="32">
        <v>8.1664911921282583E-4</v>
      </c>
      <c r="E6352" s="32">
        <v>0.12586079378333134</v>
      </c>
      <c r="F6352">
        <v>0</v>
      </c>
      <c r="G6352">
        <f>(D6352*Ergebnis!$C$2*Ergebnis!$C$6)</f>
        <v>5.3572182220361375</v>
      </c>
      <c r="H6352">
        <f>Ergebnis!$C$3/1000*Eigenverbrauch!E6352</f>
        <v>0.377582381349994</v>
      </c>
      <c r="I6352">
        <f>Ergebnis!$C$4/1000*Eigenverbrauch!F6352</f>
        <v>0</v>
      </c>
      <c r="J6352">
        <f t="shared" si="297"/>
        <v>0.32094502414749487</v>
      </c>
      <c r="K6352">
        <f t="shared" si="298"/>
        <v>5.0362731978886428</v>
      </c>
      <c r="L6352">
        <f t="shared" si="299"/>
        <v>0</v>
      </c>
    </row>
    <row r="6353" spans="2:12" x14ac:dyDescent="0.35">
      <c r="B6353" s="30">
        <v>41173</v>
      </c>
      <c r="C6353" s="31" t="s">
        <v>66</v>
      </c>
      <c r="D6353" s="32">
        <v>7.0288855723223142E-4</v>
      </c>
      <c r="E6353" s="32">
        <v>0.12156589352403967</v>
      </c>
      <c r="F6353">
        <v>0</v>
      </c>
      <c r="G6353">
        <f>(D6353*Ergebnis!$C$2*Ergebnis!$C$6)</f>
        <v>4.6109489354434379</v>
      </c>
      <c r="H6353">
        <f>Ergebnis!$C$3/1000*Eigenverbrauch!E6353</f>
        <v>0.36469768057211899</v>
      </c>
      <c r="I6353">
        <f>Ergebnis!$C$4/1000*Eigenverbrauch!F6353</f>
        <v>0</v>
      </c>
      <c r="J6353">
        <f t="shared" si="297"/>
        <v>0.30999302848630111</v>
      </c>
      <c r="K6353">
        <f t="shared" si="298"/>
        <v>4.300955906957137</v>
      </c>
      <c r="L6353">
        <f t="shared" si="299"/>
        <v>0</v>
      </c>
    </row>
    <row r="6354" spans="2:12" x14ac:dyDescent="0.35">
      <c r="B6354" s="30">
        <v>41173</v>
      </c>
      <c r="C6354" s="31" t="s">
        <v>67</v>
      </c>
      <c r="D6354" s="32">
        <v>6.9688040089048507E-4</v>
      </c>
      <c r="E6354" s="32">
        <v>0.11264685905127231</v>
      </c>
      <c r="F6354">
        <v>0</v>
      </c>
      <c r="G6354">
        <f>(D6354*Ergebnis!$C$2*Ergebnis!$C$6)</f>
        <v>4.5715354298415818</v>
      </c>
      <c r="H6354">
        <f>Ergebnis!$C$3/1000*Eigenverbrauch!E6354</f>
        <v>0.33794057715381692</v>
      </c>
      <c r="I6354">
        <f>Ergebnis!$C$4/1000*Eigenverbrauch!F6354</f>
        <v>0</v>
      </c>
      <c r="J6354">
        <f t="shared" si="297"/>
        <v>0.28724949058074439</v>
      </c>
      <c r="K6354">
        <f t="shared" si="298"/>
        <v>4.2842859392608377</v>
      </c>
      <c r="L6354">
        <f t="shared" si="299"/>
        <v>0</v>
      </c>
    </row>
    <row r="6355" spans="2:12" x14ac:dyDescent="0.35">
      <c r="B6355" s="30">
        <v>41173</v>
      </c>
      <c r="C6355" s="31" t="s">
        <v>68</v>
      </c>
      <c r="D6355" s="32">
        <v>5.5800916360849973E-4</v>
      </c>
      <c r="E6355" s="32">
        <v>0.10853394287707716</v>
      </c>
      <c r="F6355">
        <v>0</v>
      </c>
      <c r="G6355">
        <f>(D6355*Ergebnis!$C$2*Ergebnis!$C$6)</f>
        <v>3.6605401132717583</v>
      </c>
      <c r="H6355">
        <f>Ergebnis!$C$3/1000*Eigenverbrauch!E6355</f>
        <v>0.32560182863123144</v>
      </c>
      <c r="I6355">
        <f>Ergebnis!$C$4/1000*Eigenverbrauch!F6355</f>
        <v>0</v>
      </c>
      <c r="J6355">
        <f t="shared" si="297"/>
        <v>0.2767615543365467</v>
      </c>
      <c r="K6355">
        <f t="shared" si="298"/>
        <v>3.3837785589352114</v>
      </c>
      <c r="L6355">
        <f t="shared" si="299"/>
        <v>0</v>
      </c>
    </row>
    <row r="6356" spans="2:12" x14ac:dyDescent="0.35">
      <c r="B6356" s="30">
        <v>41173</v>
      </c>
      <c r="C6356" s="31" t="s">
        <v>69</v>
      </c>
      <c r="D6356" s="32">
        <v>3.7907916839806523E-4</v>
      </c>
      <c r="E6356" s="32">
        <v>0.11188038549494082</v>
      </c>
      <c r="F6356">
        <v>0</v>
      </c>
      <c r="G6356">
        <f>(D6356*Ergebnis!$C$2*Ergebnis!$C$6)</f>
        <v>2.4867593446913081</v>
      </c>
      <c r="H6356">
        <f>Ergebnis!$C$3/1000*Eigenverbrauch!E6356</f>
        <v>0.33564115648482246</v>
      </c>
      <c r="I6356">
        <f>Ergebnis!$C$4/1000*Eigenverbrauch!F6356</f>
        <v>0</v>
      </c>
      <c r="J6356">
        <f t="shared" si="297"/>
        <v>0.2852949830120991</v>
      </c>
      <c r="K6356">
        <f t="shared" si="298"/>
        <v>2.2014643616792089</v>
      </c>
      <c r="L6356">
        <f t="shared" si="299"/>
        <v>0</v>
      </c>
    </row>
    <row r="6357" spans="2:12" x14ac:dyDescent="0.35">
      <c r="B6357" s="30">
        <v>41173</v>
      </c>
      <c r="C6357" s="31" t="s">
        <v>70</v>
      </c>
      <c r="D6357" s="32">
        <v>1.6387673698001955E-4</v>
      </c>
      <c r="E6357" s="32">
        <v>0.12538549060593204</v>
      </c>
      <c r="F6357">
        <v>0</v>
      </c>
      <c r="G6357">
        <f>(D6357*Ergebnis!$C$2*Ergebnis!$C$6)</f>
        <v>1.0750313945889283</v>
      </c>
      <c r="H6357">
        <f>Ergebnis!$C$3/1000*Eigenverbrauch!E6357</f>
        <v>0.3761564718177961</v>
      </c>
      <c r="I6357">
        <f>Ergebnis!$C$4/1000*Eigenverbrauch!F6357</f>
        <v>0</v>
      </c>
      <c r="J6357">
        <f t="shared" si="297"/>
        <v>0.3197330010451267</v>
      </c>
      <c r="K6357">
        <f t="shared" si="298"/>
        <v>0.75529839354380157</v>
      </c>
      <c r="L6357">
        <f t="shared" si="299"/>
        <v>0</v>
      </c>
    </row>
    <row r="6358" spans="2:12" x14ac:dyDescent="0.35">
      <c r="B6358" s="30">
        <v>41173</v>
      </c>
      <c r="C6358" s="31" t="s">
        <v>71</v>
      </c>
      <c r="D6358" s="32">
        <v>2.6359635591250637E-5</v>
      </c>
      <c r="E6358" s="32">
        <v>0.14486589540244865</v>
      </c>
      <c r="F6358">
        <v>0</v>
      </c>
      <c r="G6358">
        <f>(D6358*Ergebnis!$C$2*Ergebnis!$C$6)</f>
        <v>0.17291920947860417</v>
      </c>
      <c r="H6358">
        <f>Ergebnis!$C$3/1000*Eigenverbrauch!E6358</f>
        <v>0.43459768620734596</v>
      </c>
      <c r="I6358">
        <f>Ergebnis!$C$4/1000*Eigenverbrauch!F6358</f>
        <v>0</v>
      </c>
      <c r="J6358">
        <f t="shared" si="297"/>
        <v>0.14698132805681355</v>
      </c>
      <c r="K6358">
        <f t="shared" si="298"/>
        <v>2.5937881421790626E-2</v>
      </c>
      <c r="L6358">
        <f t="shared" si="299"/>
        <v>0</v>
      </c>
    </row>
    <row r="6359" spans="2:12" x14ac:dyDescent="0.35">
      <c r="B6359" s="30">
        <v>41173</v>
      </c>
      <c r="C6359" s="31" t="s">
        <v>72</v>
      </c>
      <c r="D6359" s="32">
        <v>3.6811461174813854E-7</v>
      </c>
      <c r="E6359" s="32">
        <v>0.15284021561888372</v>
      </c>
      <c r="F6359">
        <v>0</v>
      </c>
      <c r="G6359">
        <f>(D6359*Ergebnis!$C$2*Ergebnis!$C$6)</f>
        <v>2.4148318530677888E-3</v>
      </c>
      <c r="H6359">
        <f>Ergebnis!$C$3/1000*Eigenverbrauch!E6359</f>
        <v>0.45852064685665117</v>
      </c>
      <c r="I6359">
        <f>Ergebnis!$C$4/1000*Eigenverbrauch!F6359</f>
        <v>0</v>
      </c>
      <c r="J6359">
        <f t="shared" si="297"/>
        <v>2.0526070751076203E-3</v>
      </c>
      <c r="K6359">
        <f t="shared" si="298"/>
        <v>3.6222477796016847E-4</v>
      </c>
      <c r="L6359">
        <f t="shared" si="299"/>
        <v>0</v>
      </c>
    </row>
    <row r="6360" spans="2:12" x14ac:dyDescent="0.35">
      <c r="B6360" s="30">
        <v>41173</v>
      </c>
      <c r="C6360" s="31" t="s">
        <v>73</v>
      </c>
      <c r="D6360" s="32">
        <v>0</v>
      </c>
      <c r="E6360" s="32">
        <v>0.15735326076426029</v>
      </c>
      <c r="F6360">
        <v>0</v>
      </c>
      <c r="G6360">
        <f>(D6360*Ergebnis!$C$2*Ergebnis!$C$6)</f>
        <v>0</v>
      </c>
      <c r="H6360">
        <f>Ergebnis!$C$3/1000*Eigenverbrauch!E6360</f>
        <v>0.47205978229278089</v>
      </c>
      <c r="I6360">
        <f>Ergebnis!$C$4/1000*Eigenverbrauch!F6360</f>
        <v>0</v>
      </c>
      <c r="J6360">
        <f t="shared" si="297"/>
        <v>0</v>
      </c>
      <c r="K6360">
        <f t="shared" si="298"/>
        <v>0</v>
      </c>
      <c r="L6360">
        <f t="shared" si="299"/>
        <v>0</v>
      </c>
    </row>
    <row r="6361" spans="2:12" x14ac:dyDescent="0.35">
      <c r="B6361" s="30">
        <v>41173</v>
      </c>
      <c r="C6361" s="31" t="s">
        <v>74</v>
      </c>
      <c r="D6361" s="32">
        <v>0</v>
      </c>
      <c r="E6361" s="32">
        <v>0.15167957028683929</v>
      </c>
      <c r="F6361">
        <v>0</v>
      </c>
      <c r="G6361">
        <f>(D6361*Ergebnis!$C$2*Ergebnis!$C$6)</f>
        <v>0</v>
      </c>
      <c r="H6361">
        <f>Ergebnis!$C$3/1000*Eigenverbrauch!E6361</f>
        <v>0.45503871086051784</v>
      </c>
      <c r="I6361">
        <f>Ergebnis!$C$4/1000*Eigenverbrauch!F6361</f>
        <v>0</v>
      </c>
      <c r="J6361">
        <f t="shared" si="297"/>
        <v>0</v>
      </c>
      <c r="K6361">
        <f t="shared" si="298"/>
        <v>0</v>
      </c>
      <c r="L6361">
        <f t="shared" si="299"/>
        <v>0</v>
      </c>
    </row>
    <row r="6362" spans="2:12" x14ac:dyDescent="0.35">
      <c r="B6362" s="30">
        <v>41173</v>
      </c>
      <c r="C6362" s="31" t="s">
        <v>75</v>
      </c>
      <c r="D6362" s="32">
        <v>0</v>
      </c>
      <c r="E6362" s="32">
        <v>0.12672063592124699</v>
      </c>
      <c r="F6362">
        <v>0</v>
      </c>
      <c r="G6362">
        <f>(D6362*Ergebnis!$C$2*Ergebnis!$C$6)</f>
        <v>0</v>
      </c>
      <c r="H6362">
        <f>Ergebnis!$C$3/1000*Eigenverbrauch!E6362</f>
        <v>0.38016190776374098</v>
      </c>
      <c r="I6362">
        <f>Ergebnis!$C$4/1000*Eigenverbrauch!F6362</f>
        <v>0</v>
      </c>
      <c r="J6362">
        <f t="shared" si="297"/>
        <v>0</v>
      </c>
      <c r="K6362">
        <f t="shared" si="298"/>
        <v>0</v>
      </c>
      <c r="L6362">
        <f t="shared" si="299"/>
        <v>0</v>
      </c>
    </row>
    <row r="6363" spans="2:12" x14ac:dyDescent="0.35">
      <c r="B6363" s="30">
        <v>41173</v>
      </c>
      <c r="C6363" s="31" t="s">
        <v>76</v>
      </c>
      <c r="D6363" s="32">
        <v>0</v>
      </c>
      <c r="E6363" s="32">
        <v>9.6079006913462384E-2</v>
      </c>
      <c r="F6363">
        <v>0</v>
      </c>
      <c r="G6363">
        <f>(D6363*Ergebnis!$C$2*Ergebnis!$C$6)</f>
        <v>0</v>
      </c>
      <c r="H6363">
        <f>Ergebnis!$C$3/1000*Eigenverbrauch!E6363</f>
        <v>0.28823702074038715</v>
      </c>
      <c r="I6363">
        <f>Ergebnis!$C$4/1000*Eigenverbrauch!F6363</f>
        <v>0</v>
      </c>
      <c r="J6363">
        <f t="shared" si="297"/>
        <v>0</v>
      </c>
      <c r="K6363">
        <f t="shared" si="298"/>
        <v>0</v>
      </c>
      <c r="L6363">
        <f t="shared" si="299"/>
        <v>0</v>
      </c>
    </row>
    <row r="6364" spans="2:12" x14ac:dyDescent="0.35">
      <c r="B6364" s="30">
        <v>41174</v>
      </c>
      <c r="C6364" s="31" t="s">
        <v>53</v>
      </c>
      <c r="D6364" s="32">
        <v>0</v>
      </c>
      <c r="E6364" s="32">
        <v>7.9800232716506686E-2</v>
      </c>
      <c r="F6364">
        <v>0</v>
      </c>
      <c r="G6364">
        <f>(D6364*Ergebnis!$C$2*Ergebnis!$C$6)</f>
        <v>0</v>
      </c>
      <c r="H6364">
        <f>Ergebnis!$C$3/1000*Eigenverbrauch!E6364</f>
        <v>0.23940069814952006</v>
      </c>
      <c r="I6364">
        <f>Ergebnis!$C$4/1000*Eigenverbrauch!F6364</f>
        <v>0</v>
      </c>
      <c r="J6364">
        <f t="shared" si="297"/>
        <v>0</v>
      </c>
      <c r="K6364">
        <f t="shared" si="298"/>
        <v>0</v>
      </c>
      <c r="L6364">
        <f t="shared" si="299"/>
        <v>0</v>
      </c>
    </row>
    <row r="6365" spans="2:12" x14ac:dyDescent="0.35">
      <c r="B6365" s="30">
        <v>41174</v>
      </c>
      <c r="C6365" s="31" t="s">
        <v>54</v>
      </c>
      <c r="D6365" s="32">
        <v>0</v>
      </c>
      <c r="E6365" s="32">
        <v>7.1105829943616333E-2</v>
      </c>
      <c r="F6365">
        <v>0</v>
      </c>
      <c r="G6365">
        <f>(D6365*Ergebnis!$C$2*Ergebnis!$C$6)</f>
        <v>0</v>
      </c>
      <c r="H6365">
        <f>Ergebnis!$C$3/1000*Eigenverbrauch!E6365</f>
        <v>0.213317489830849</v>
      </c>
      <c r="I6365">
        <f>Ergebnis!$C$4/1000*Eigenverbrauch!F6365</f>
        <v>0</v>
      </c>
      <c r="J6365">
        <f t="shared" si="297"/>
        <v>0</v>
      </c>
      <c r="K6365">
        <f t="shared" si="298"/>
        <v>0</v>
      </c>
      <c r="L6365">
        <f t="shared" si="299"/>
        <v>0</v>
      </c>
    </row>
    <row r="6366" spans="2:12" x14ac:dyDescent="0.35">
      <c r="B6366" s="30">
        <v>41174</v>
      </c>
      <c r="C6366" s="31" t="s">
        <v>55</v>
      </c>
      <c r="D6366" s="32">
        <v>0</v>
      </c>
      <c r="E6366" s="32">
        <v>6.7573850958711781E-2</v>
      </c>
      <c r="F6366">
        <v>0</v>
      </c>
      <c r="G6366">
        <f>(D6366*Ergebnis!$C$2*Ergebnis!$C$6)</f>
        <v>0</v>
      </c>
      <c r="H6366">
        <f>Ergebnis!$C$3/1000*Eigenverbrauch!E6366</f>
        <v>0.20272155287613536</v>
      </c>
      <c r="I6366">
        <f>Ergebnis!$C$4/1000*Eigenverbrauch!F6366</f>
        <v>0</v>
      </c>
      <c r="J6366">
        <f t="shared" si="297"/>
        <v>0</v>
      </c>
      <c r="K6366">
        <f t="shared" si="298"/>
        <v>0</v>
      </c>
      <c r="L6366">
        <f t="shared" si="299"/>
        <v>0</v>
      </c>
    </row>
    <row r="6367" spans="2:12" x14ac:dyDescent="0.35">
      <c r="B6367" s="30">
        <v>41174</v>
      </c>
      <c r="C6367" s="31" t="s">
        <v>56</v>
      </c>
      <c r="D6367" s="32">
        <v>0</v>
      </c>
      <c r="E6367" s="32">
        <v>6.7208354469275575E-2</v>
      </c>
      <c r="F6367">
        <v>0</v>
      </c>
      <c r="G6367">
        <f>(D6367*Ergebnis!$C$2*Ergebnis!$C$6)</f>
        <v>0</v>
      </c>
      <c r="H6367">
        <f>Ergebnis!$C$3/1000*Eigenverbrauch!E6367</f>
        <v>0.20162506340782671</v>
      </c>
      <c r="I6367">
        <f>Ergebnis!$C$4/1000*Eigenverbrauch!F6367</f>
        <v>0</v>
      </c>
      <c r="J6367">
        <f t="shared" si="297"/>
        <v>0</v>
      </c>
      <c r="K6367">
        <f t="shared" si="298"/>
        <v>0</v>
      </c>
      <c r="L6367">
        <f t="shared" si="299"/>
        <v>0</v>
      </c>
    </row>
    <row r="6368" spans="2:12" x14ac:dyDescent="0.35">
      <c r="B6368" s="30">
        <v>41174</v>
      </c>
      <c r="C6368" s="31" t="s">
        <v>57</v>
      </c>
      <c r="D6368" s="32">
        <v>0</v>
      </c>
      <c r="E6368" s="32">
        <v>6.7511021049645681E-2</v>
      </c>
      <c r="F6368">
        <v>0</v>
      </c>
      <c r="G6368">
        <f>(D6368*Ergebnis!$C$2*Ergebnis!$C$6)</f>
        <v>0</v>
      </c>
      <c r="H6368">
        <f>Ergebnis!$C$3/1000*Eigenverbrauch!E6368</f>
        <v>0.20253306314893704</v>
      </c>
      <c r="I6368">
        <f>Ergebnis!$C$4/1000*Eigenverbrauch!F6368</f>
        <v>0</v>
      </c>
      <c r="J6368">
        <f t="shared" si="297"/>
        <v>0</v>
      </c>
      <c r="K6368">
        <f t="shared" si="298"/>
        <v>0</v>
      </c>
      <c r="L6368">
        <f t="shared" si="299"/>
        <v>0</v>
      </c>
    </row>
    <row r="6369" spans="2:12" x14ac:dyDescent="0.35">
      <c r="B6369" s="30">
        <v>41174</v>
      </c>
      <c r="C6369" s="31" t="s">
        <v>58</v>
      </c>
      <c r="D6369" s="32">
        <v>0</v>
      </c>
      <c r="E6369" s="32">
        <v>7.916396971090249E-2</v>
      </c>
      <c r="F6369">
        <v>0</v>
      </c>
      <c r="G6369">
        <f>(D6369*Ergebnis!$C$2*Ergebnis!$C$6)</f>
        <v>0</v>
      </c>
      <c r="H6369">
        <f>Ergebnis!$C$3/1000*Eigenverbrauch!E6369</f>
        <v>0.23749190913270746</v>
      </c>
      <c r="I6369">
        <f>Ergebnis!$C$4/1000*Eigenverbrauch!F6369</f>
        <v>0</v>
      </c>
      <c r="J6369">
        <f t="shared" si="297"/>
        <v>0</v>
      </c>
      <c r="K6369">
        <f t="shared" si="298"/>
        <v>0</v>
      </c>
      <c r="L6369">
        <f t="shared" si="299"/>
        <v>0</v>
      </c>
    </row>
    <row r="6370" spans="2:12" x14ac:dyDescent="0.35">
      <c r="B6370" s="30">
        <v>41174</v>
      </c>
      <c r="C6370" s="31" t="s">
        <v>59</v>
      </c>
      <c r="D6370" s="32">
        <v>0</v>
      </c>
      <c r="E6370" s="32">
        <v>0.10245018100695964</v>
      </c>
      <c r="F6370">
        <v>0</v>
      </c>
      <c r="G6370">
        <f>(D6370*Ergebnis!$C$2*Ergebnis!$C$6)</f>
        <v>0</v>
      </c>
      <c r="H6370">
        <f>Ergebnis!$C$3/1000*Eigenverbrauch!E6370</f>
        <v>0.30735054302087894</v>
      </c>
      <c r="I6370">
        <f>Ergebnis!$C$4/1000*Eigenverbrauch!F6370</f>
        <v>0</v>
      </c>
      <c r="J6370">
        <f t="shared" si="297"/>
        <v>0</v>
      </c>
      <c r="K6370">
        <f t="shared" si="298"/>
        <v>0</v>
      </c>
      <c r="L6370">
        <f t="shared" si="299"/>
        <v>0</v>
      </c>
    </row>
    <row r="6371" spans="2:12" x14ac:dyDescent="0.35">
      <c r="B6371" s="30">
        <v>41174</v>
      </c>
      <c r="C6371" s="31" t="s">
        <v>60</v>
      </c>
      <c r="D6371" s="32">
        <v>1.2936599212863155E-5</v>
      </c>
      <c r="E6371" s="32">
        <v>0.1313676395548225</v>
      </c>
      <c r="F6371">
        <v>0</v>
      </c>
      <c r="G6371">
        <f>(D6371*Ergebnis!$C$2*Ergebnis!$C$6)</f>
        <v>8.48640908363823E-2</v>
      </c>
      <c r="H6371">
        <f>Ergebnis!$C$3/1000*Eigenverbrauch!E6371</f>
        <v>0.39410291866446751</v>
      </c>
      <c r="I6371">
        <f>Ergebnis!$C$4/1000*Eigenverbrauch!F6371</f>
        <v>0</v>
      </c>
      <c r="J6371">
        <f t="shared" si="297"/>
        <v>7.2134477210924947E-2</v>
      </c>
      <c r="K6371">
        <f t="shared" si="298"/>
        <v>1.2729613625457353E-2</v>
      </c>
      <c r="L6371">
        <f t="shared" si="299"/>
        <v>0</v>
      </c>
    </row>
    <row r="6372" spans="2:12" x14ac:dyDescent="0.35">
      <c r="B6372" s="30">
        <v>41174</v>
      </c>
      <c r="C6372" s="31" t="s">
        <v>61</v>
      </c>
      <c r="D6372" s="32">
        <v>4.7250139807957498E-5</v>
      </c>
      <c r="E6372" s="32">
        <v>0.15361343780317741</v>
      </c>
      <c r="F6372">
        <v>0</v>
      </c>
      <c r="G6372">
        <f>(D6372*Ergebnis!$C$2*Ergebnis!$C$6)</f>
        <v>0.30996091714020119</v>
      </c>
      <c r="H6372">
        <f>Ergebnis!$C$3/1000*Eigenverbrauch!E6372</f>
        <v>0.46084031340953224</v>
      </c>
      <c r="I6372">
        <f>Ergebnis!$C$4/1000*Eigenverbrauch!F6372</f>
        <v>0</v>
      </c>
      <c r="J6372">
        <f t="shared" si="297"/>
        <v>0.26346677956917103</v>
      </c>
      <c r="K6372">
        <f t="shared" si="298"/>
        <v>4.6494137571030159E-2</v>
      </c>
      <c r="L6372">
        <f t="shared" si="299"/>
        <v>0</v>
      </c>
    </row>
    <row r="6373" spans="2:12" x14ac:dyDescent="0.35">
      <c r="B6373" s="30">
        <v>41174</v>
      </c>
      <c r="C6373" s="31" t="s">
        <v>62</v>
      </c>
      <c r="D6373" s="32">
        <v>7.435915157312399E-5</v>
      </c>
      <c r="E6373" s="32">
        <v>0.16643581330931892</v>
      </c>
      <c r="F6373">
        <v>0</v>
      </c>
      <c r="G6373">
        <f>(D6373*Ergebnis!$C$2*Ergebnis!$C$6)</f>
        <v>0.48779603431969337</v>
      </c>
      <c r="H6373">
        <f>Ergebnis!$C$3/1000*Eigenverbrauch!E6373</f>
        <v>0.49930743992795679</v>
      </c>
      <c r="I6373">
        <f>Ergebnis!$C$4/1000*Eigenverbrauch!F6373</f>
        <v>0</v>
      </c>
      <c r="J6373">
        <f t="shared" si="297"/>
        <v>0.41462662917173937</v>
      </c>
      <c r="K6373">
        <f t="shared" si="298"/>
        <v>7.3169405147954003E-2</v>
      </c>
      <c r="L6373">
        <f t="shared" si="299"/>
        <v>0</v>
      </c>
    </row>
    <row r="6374" spans="2:12" x14ac:dyDescent="0.35">
      <c r="B6374" s="30">
        <v>41174</v>
      </c>
      <c r="C6374" s="31" t="s">
        <v>63</v>
      </c>
      <c r="D6374" s="32">
        <v>2.1664859596419911E-4</v>
      </c>
      <c r="E6374" s="32">
        <v>0.17464721266187985</v>
      </c>
      <c r="F6374">
        <v>0</v>
      </c>
      <c r="G6374">
        <f>(D6374*Ergebnis!$C$2*Ergebnis!$C$6)</f>
        <v>1.4212147895251461</v>
      </c>
      <c r="H6374">
        <f>Ergebnis!$C$3/1000*Eigenverbrauch!E6374</f>
        <v>0.52394163798563953</v>
      </c>
      <c r="I6374">
        <f>Ergebnis!$C$4/1000*Eigenverbrauch!F6374</f>
        <v>0</v>
      </c>
      <c r="J6374">
        <f t="shared" si="297"/>
        <v>0.44535039228779361</v>
      </c>
      <c r="K6374">
        <f t="shared" si="298"/>
        <v>0.97586439723735252</v>
      </c>
      <c r="L6374">
        <f t="shared" si="299"/>
        <v>0</v>
      </c>
    </row>
    <row r="6375" spans="2:12" x14ac:dyDescent="0.35">
      <c r="B6375" s="30">
        <v>41174</v>
      </c>
      <c r="C6375" s="31" t="s">
        <v>64</v>
      </c>
      <c r="D6375" s="32">
        <v>1.542137284216309E-4</v>
      </c>
      <c r="E6375" s="32">
        <v>0.17344051208478528</v>
      </c>
      <c r="F6375">
        <v>0</v>
      </c>
      <c r="G6375">
        <f>(D6375*Ergebnis!$C$2*Ergebnis!$C$6)</f>
        <v>1.0116420584458987</v>
      </c>
      <c r="H6375">
        <f>Ergebnis!$C$3/1000*Eigenverbrauch!E6375</f>
        <v>0.52032153625435584</v>
      </c>
      <c r="I6375">
        <f>Ergebnis!$C$4/1000*Eigenverbrauch!F6375</f>
        <v>0</v>
      </c>
      <c r="J6375">
        <f t="shared" si="297"/>
        <v>0.44227330581620244</v>
      </c>
      <c r="K6375">
        <f t="shared" si="298"/>
        <v>0.56936875262969622</v>
      </c>
      <c r="L6375">
        <f t="shared" si="299"/>
        <v>0</v>
      </c>
    </row>
    <row r="6376" spans="2:12" x14ac:dyDescent="0.35">
      <c r="B6376" s="30">
        <v>41174</v>
      </c>
      <c r="C6376" s="31" t="s">
        <v>65</v>
      </c>
      <c r="D6376" s="32">
        <v>1.3398057172590285E-4</v>
      </c>
      <c r="E6376" s="32">
        <v>0.17253439205708754</v>
      </c>
      <c r="F6376">
        <v>0</v>
      </c>
      <c r="G6376">
        <f>(D6376*Ergebnis!$C$2*Ergebnis!$C$6)</f>
        <v>0.87891255052192274</v>
      </c>
      <c r="H6376">
        <f>Ergebnis!$C$3/1000*Eigenverbrauch!E6376</f>
        <v>0.51760317617126261</v>
      </c>
      <c r="I6376">
        <f>Ergebnis!$C$4/1000*Eigenverbrauch!F6376</f>
        <v>0</v>
      </c>
      <c r="J6376">
        <f t="shared" si="297"/>
        <v>0.43996269974557323</v>
      </c>
      <c r="K6376">
        <f t="shared" si="298"/>
        <v>0.43894985077634951</v>
      </c>
      <c r="L6376">
        <f t="shared" si="299"/>
        <v>0</v>
      </c>
    </row>
    <row r="6377" spans="2:12" x14ac:dyDescent="0.35">
      <c r="B6377" s="30">
        <v>41174</v>
      </c>
      <c r="C6377" s="31" t="s">
        <v>66</v>
      </c>
      <c r="D6377" s="32">
        <v>1.3047033596387596E-4</v>
      </c>
      <c r="E6377" s="32">
        <v>0.16973435839771439</v>
      </c>
      <c r="F6377">
        <v>0</v>
      </c>
      <c r="G6377">
        <f>(D6377*Ergebnis!$C$2*Ergebnis!$C$6)</f>
        <v>0.85588540392302626</v>
      </c>
      <c r="H6377">
        <f>Ergebnis!$C$3/1000*Eigenverbrauch!E6377</f>
        <v>0.50920307519314312</v>
      </c>
      <c r="I6377">
        <f>Ergebnis!$C$4/1000*Eigenverbrauch!F6377</f>
        <v>0</v>
      </c>
      <c r="J6377">
        <f t="shared" si="297"/>
        <v>0.43282261391417165</v>
      </c>
      <c r="K6377">
        <f t="shared" si="298"/>
        <v>0.42306279000885461</v>
      </c>
      <c r="L6377">
        <f t="shared" si="299"/>
        <v>0</v>
      </c>
    </row>
    <row r="6378" spans="2:12" x14ac:dyDescent="0.35">
      <c r="B6378" s="30">
        <v>41174</v>
      </c>
      <c r="C6378" s="31" t="s">
        <v>67</v>
      </c>
      <c r="D6378" s="32">
        <v>4.4804807029916297E-5</v>
      </c>
      <c r="E6378" s="32">
        <v>0.15842567847825378</v>
      </c>
      <c r="F6378">
        <v>0</v>
      </c>
      <c r="G6378">
        <f>(D6378*Ergebnis!$C$2*Ergebnis!$C$6)</f>
        <v>0.29391953411625088</v>
      </c>
      <c r="H6378">
        <f>Ergebnis!$C$3/1000*Eigenverbrauch!E6378</f>
        <v>0.47527703543476135</v>
      </c>
      <c r="I6378">
        <f>Ergebnis!$C$4/1000*Eigenverbrauch!F6378</f>
        <v>0</v>
      </c>
      <c r="J6378">
        <f t="shared" si="297"/>
        <v>0.24983160399881324</v>
      </c>
      <c r="K6378">
        <f t="shared" si="298"/>
        <v>4.408793011743764E-2</v>
      </c>
      <c r="L6378">
        <f t="shared" si="299"/>
        <v>0</v>
      </c>
    </row>
    <row r="6379" spans="2:12" x14ac:dyDescent="0.35">
      <c r="B6379" s="30">
        <v>41174</v>
      </c>
      <c r="C6379" s="31" t="s">
        <v>68</v>
      </c>
      <c r="D6379" s="32">
        <v>3.8744062886491581E-5</v>
      </c>
      <c r="E6379" s="32">
        <v>0.14973136429458095</v>
      </c>
      <c r="F6379">
        <v>0</v>
      </c>
      <c r="G6379">
        <f>(D6379*Ergebnis!$C$2*Ergebnis!$C$6)</f>
        <v>0.25416105253538479</v>
      </c>
      <c r="H6379">
        <f>Ergebnis!$C$3/1000*Eigenverbrauch!E6379</f>
        <v>0.44919409288374285</v>
      </c>
      <c r="I6379">
        <f>Ergebnis!$C$4/1000*Eigenverbrauch!F6379</f>
        <v>0</v>
      </c>
      <c r="J6379">
        <f t="shared" si="297"/>
        <v>0.21603689465507706</v>
      </c>
      <c r="K6379">
        <f t="shared" si="298"/>
        <v>3.8124157880307735E-2</v>
      </c>
      <c r="L6379">
        <f t="shared" si="299"/>
        <v>0</v>
      </c>
    </row>
    <row r="6380" spans="2:12" x14ac:dyDescent="0.35">
      <c r="B6380" s="30">
        <v>41174</v>
      </c>
      <c r="C6380" s="31" t="s">
        <v>69</v>
      </c>
      <c r="D6380" s="32">
        <v>2.5386761260201985E-5</v>
      </c>
      <c r="E6380" s="32">
        <v>0.15306212969128655</v>
      </c>
      <c r="F6380">
        <v>0</v>
      </c>
      <c r="G6380">
        <f>(D6380*Ergebnis!$C$2*Ergebnis!$C$6)</f>
        <v>0.16653715386692503</v>
      </c>
      <c r="H6380">
        <f>Ergebnis!$C$3/1000*Eigenverbrauch!E6380</f>
        <v>0.45918638907385967</v>
      </c>
      <c r="I6380">
        <f>Ergebnis!$C$4/1000*Eigenverbrauch!F6380</f>
        <v>0</v>
      </c>
      <c r="J6380">
        <f t="shared" si="297"/>
        <v>0.14155658078688627</v>
      </c>
      <c r="K6380">
        <f t="shared" si="298"/>
        <v>2.4980573080038759E-2</v>
      </c>
      <c r="L6380">
        <f t="shared" si="299"/>
        <v>0</v>
      </c>
    </row>
    <row r="6381" spans="2:12" x14ac:dyDescent="0.35">
      <c r="B6381" s="30">
        <v>41174</v>
      </c>
      <c r="C6381" s="31" t="s">
        <v>70</v>
      </c>
      <c r="D6381" s="32">
        <v>3.8520564729358787E-6</v>
      </c>
      <c r="E6381" s="32">
        <v>0.15902428863252335</v>
      </c>
      <c r="F6381">
        <v>0</v>
      </c>
      <c r="G6381">
        <f>(D6381*Ergebnis!$C$2*Ergebnis!$C$6)</f>
        <v>2.5269490462459365E-2</v>
      </c>
      <c r="H6381">
        <f>Ergebnis!$C$3/1000*Eigenverbrauch!E6381</f>
        <v>0.47707286589757003</v>
      </c>
      <c r="I6381">
        <f>Ergebnis!$C$4/1000*Eigenverbrauch!F6381</f>
        <v>0</v>
      </c>
      <c r="J6381">
        <f t="shared" si="297"/>
        <v>2.1479066893090461E-2</v>
      </c>
      <c r="K6381">
        <f t="shared" si="298"/>
        <v>3.7904235693689038E-3</v>
      </c>
      <c r="L6381">
        <f t="shared" si="299"/>
        <v>0</v>
      </c>
    </row>
    <row r="6382" spans="2:12" x14ac:dyDescent="0.35">
      <c r="B6382" s="30">
        <v>41174</v>
      </c>
      <c r="C6382" s="31" t="s">
        <v>71</v>
      </c>
      <c r="D6382" s="32">
        <v>0</v>
      </c>
      <c r="E6382" s="32">
        <v>0.17000666915471385</v>
      </c>
      <c r="F6382">
        <v>0</v>
      </c>
      <c r="G6382">
        <f>(D6382*Ergebnis!$C$2*Ergebnis!$C$6)</f>
        <v>0</v>
      </c>
      <c r="H6382">
        <f>Ergebnis!$C$3/1000*Eigenverbrauch!E6382</f>
        <v>0.51002000746414156</v>
      </c>
      <c r="I6382">
        <f>Ergebnis!$C$4/1000*Eigenverbrauch!F6382</f>
        <v>0</v>
      </c>
      <c r="J6382">
        <f t="shared" si="297"/>
        <v>0</v>
      </c>
      <c r="K6382">
        <f t="shared" si="298"/>
        <v>0</v>
      </c>
      <c r="L6382">
        <f t="shared" si="299"/>
        <v>0</v>
      </c>
    </row>
    <row r="6383" spans="2:12" x14ac:dyDescent="0.35">
      <c r="B6383" s="30">
        <v>41174</v>
      </c>
      <c r="C6383" s="31" t="s">
        <v>72</v>
      </c>
      <c r="D6383" s="32">
        <v>0</v>
      </c>
      <c r="E6383" s="32">
        <v>0.17213213578061065</v>
      </c>
      <c r="F6383">
        <v>0</v>
      </c>
      <c r="G6383">
        <f>(D6383*Ergebnis!$C$2*Ergebnis!$C$6)</f>
        <v>0</v>
      </c>
      <c r="H6383">
        <f>Ergebnis!$C$3/1000*Eigenverbrauch!E6383</f>
        <v>0.5163964073418319</v>
      </c>
      <c r="I6383">
        <f>Ergebnis!$C$4/1000*Eigenverbrauch!F6383</f>
        <v>0</v>
      </c>
      <c r="J6383">
        <f t="shared" si="297"/>
        <v>0</v>
      </c>
      <c r="K6383">
        <f t="shared" si="298"/>
        <v>0</v>
      </c>
      <c r="L6383">
        <f t="shared" si="299"/>
        <v>0</v>
      </c>
    </row>
    <row r="6384" spans="2:12" x14ac:dyDescent="0.35">
      <c r="B6384" s="30">
        <v>41174</v>
      </c>
      <c r="C6384" s="31" t="s">
        <v>73</v>
      </c>
      <c r="D6384" s="32">
        <v>0</v>
      </c>
      <c r="E6384" s="32">
        <v>0.16476068857145976</v>
      </c>
      <c r="F6384">
        <v>0</v>
      </c>
      <c r="G6384">
        <f>(D6384*Ergebnis!$C$2*Ergebnis!$C$6)</f>
        <v>0</v>
      </c>
      <c r="H6384">
        <f>Ergebnis!$C$3/1000*Eigenverbrauch!E6384</f>
        <v>0.49428206571437927</v>
      </c>
      <c r="I6384">
        <f>Ergebnis!$C$4/1000*Eigenverbrauch!F6384</f>
        <v>0</v>
      </c>
      <c r="J6384">
        <f t="shared" si="297"/>
        <v>0</v>
      </c>
      <c r="K6384">
        <f t="shared" si="298"/>
        <v>0</v>
      </c>
      <c r="L6384">
        <f t="shared" si="299"/>
        <v>0</v>
      </c>
    </row>
    <row r="6385" spans="2:12" x14ac:dyDescent="0.35">
      <c r="B6385" s="30">
        <v>41174</v>
      </c>
      <c r="C6385" s="31" t="s">
        <v>74</v>
      </c>
      <c r="D6385" s="32">
        <v>0</v>
      </c>
      <c r="E6385" s="32">
        <v>0.15708584381380566</v>
      </c>
      <c r="F6385">
        <v>0</v>
      </c>
      <c r="G6385">
        <f>(D6385*Ergebnis!$C$2*Ergebnis!$C$6)</f>
        <v>0</v>
      </c>
      <c r="H6385">
        <f>Ergebnis!$C$3/1000*Eigenverbrauch!E6385</f>
        <v>0.47125753144141702</v>
      </c>
      <c r="I6385">
        <f>Ergebnis!$C$4/1000*Eigenverbrauch!F6385</f>
        <v>0</v>
      </c>
      <c r="J6385">
        <f t="shared" si="297"/>
        <v>0</v>
      </c>
      <c r="K6385">
        <f t="shared" si="298"/>
        <v>0</v>
      </c>
      <c r="L6385">
        <f t="shared" si="299"/>
        <v>0</v>
      </c>
    </row>
    <row r="6386" spans="2:12" x14ac:dyDescent="0.35">
      <c r="B6386" s="30">
        <v>41174</v>
      </c>
      <c r="C6386" s="31" t="s">
        <v>75</v>
      </c>
      <c r="D6386" s="32">
        <v>0</v>
      </c>
      <c r="E6386" s="32">
        <v>0.14249547372059354</v>
      </c>
      <c r="F6386">
        <v>0</v>
      </c>
      <c r="G6386">
        <f>(D6386*Ergebnis!$C$2*Ergebnis!$C$6)</f>
        <v>0</v>
      </c>
      <c r="H6386">
        <f>Ergebnis!$C$3/1000*Eigenverbrauch!E6386</f>
        <v>0.42748642116178059</v>
      </c>
      <c r="I6386">
        <f>Ergebnis!$C$4/1000*Eigenverbrauch!F6386</f>
        <v>0</v>
      </c>
      <c r="J6386">
        <f t="shared" si="297"/>
        <v>0</v>
      </c>
      <c r="K6386">
        <f t="shared" si="298"/>
        <v>0</v>
      </c>
      <c r="L6386">
        <f t="shared" si="299"/>
        <v>0</v>
      </c>
    </row>
    <row r="6387" spans="2:12" x14ac:dyDescent="0.35">
      <c r="B6387" s="30">
        <v>41174</v>
      </c>
      <c r="C6387" s="31" t="s">
        <v>76</v>
      </c>
      <c r="D6387" s="32">
        <v>0</v>
      </c>
      <c r="E6387" s="32">
        <v>0.11746412995130238</v>
      </c>
      <c r="F6387">
        <v>0</v>
      </c>
      <c r="G6387">
        <f>(D6387*Ergebnis!$C$2*Ergebnis!$C$6)</f>
        <v>0</v>
      </c>
      <c r="H6387">
        <f>Ergebnis!$C$3/1000*Eigenverbrauch!E6387</f>
        <v>0.35239238985390714</v>
      </c>
      <c r="I6387">
        <f>Ergebnis!$C$4/1000*Eigenverbrauch!F6387</f>
        <v>0</v>
      </c>
      <c r="J6387">
        <f t="shared" si="297"/>
        <v>0</v>
      </c>
      <c r="K6387">
        <f t="shared" si="298"/>
        <v>0</v>
      </c>
      <c r="L6387">
        <f t="shared" si="299"/>
        <v>0</v>
      </c>
    </row>
    <row r="6388" spans="2:12" x14ac:dyDescent="0.35">
      <c r="B6388" s="30">
        <v>41175</v>
      </c>
      <c r="C6388" s="31" t="s">
        <v>53</v>
      </c>
      <c r="D6388" s="32">
        <v>0</v>
      </c>
      <c r="E6388" s="32">
        <v>0.10000234123933492</v>
      </c>
      <c r="F6388">
        <v>0</v>
      </c>
      <c r="G6388">
        <f>(D6388*Ergebnis!$C$2*Ergebnis!$C$6)</f>
        <v>0</v>
      </c>
      <c r="H6388">
        <f>Ergebnis!$C$3/1000*Eigenverbrauch!E6388</f>
        <v>0.30000702371800475</v>
      </c>
      <c r="I6388">
        <f>Ergebnis!$C$4/1000*Eigenverbrauch!F6388</f>
        <v>0</v>
      </c>
      <c r="J6388">
        <f t="shared" si="297"/>
        <v>0</v>
      </c>
      <c r="K6388">
        <f t="shared" si="298"/>
        <v>0</v>
      </c>
      <c r="L6388">
        <f t="shared" si="299"/>
        <v>0</v>
      </c>
    </row>
    <row r="6389" spans="2:12" x14ac:dyDescent="0.35">
      <c r="B6389" s="30">
        <v>41175</v>
      </c>
      <c r="C6389" s="31" t="s">
        <v>54</v>
      </c>
      <c r="D6389" s="32">
        <v>0</v>
      </c>
      <c r="E6389" s="32">
        <v>8.9905003062827088E-2</v>
      </c>
      <c r="F6389">
        <v>0</v>
      </c>
      <c r="G6389">
        <f>(D6389*Ergebnis!$C$2*Ergebnis!$C$6)</f>
        <v>0</v>
      </c>
      <c r="H6389">
        <f>Ergebnis!$C$3/1000*Eigenverbrauch!E6389</f>
        <v>0.26971500918848124</v>
      </c>
      <c r="I6389">
        <f>Ergebnis!$C$4/1000*Eigenverbrauch!F6389</f>
        <v>0</v>
      </c>
      <c r="J6389">
        <f t="shared" si="297"/>
        <v>0</v>
      </c>
      <c r="K6389">
        <f t="shared" si="298"/>
        <v>0</v>
      </c>
      <c r="L6389">
        <f t="shared" si="299"/>
        <v>0</v>
      </c>
    </row>
    <row r="6390" spans="2:12" x14ac:dyDescent="0.35">
      <c r="B6390" s="30">
        <v>41175</v>
      </c>
      <c r="C6390" s="31" t="s">
        <v>55</v>
      </c>
      <c r="D6390" s="32">
        <v>0</v>
      </c>
      <c r="E6390" s="32">
        <v>8.2789443161868329E-2</v>
      </c>
      <c r="F6390">
        <v>0</v>
      </c>
      <c r="G6390">
        <f>(D6390*Ergebnis!$C$2*Ergebnis!$C$6)</f>
        <v>0</v>
      </c>
      <c r="H6390">
        <f>Ergebnis!$C$3/1000*Eigenverbrauch!E6390</f>
        <v>0.248368329485605</v>
      </c>
      <c r="I6390">
        <f>Ergebnis!$C$4/1000*Eigenverbrauch!F6390</f>
        <v>0</v>
      </c>
      <c r="J6390">
        <f t="shared" si="297"/>
        <v>0</v>
      </c>
      <c r="K6390">
        <f t="shared" si="298"/>
        <v>0</v>
      </c>
      <c r="L6390">
        <f t="shared" si="299"/>
        <v>0</v>
      </c>
    </row>
    <row r="6391" spans="2:12" x14ac:dyDescent="0.35">
      <c r="B6391" s="30">
        <v>41175</v>
      </c>
      <c r="C6391" s="31" t="s">
        <v>56</v>
      </c>
      <c r="D6391" s="32">
        <v>0</v>
      </c>
      <c r="E6391" s="32">
        <v>7.8428213612178638E-2</v>
      </c>
      <c r="F6391">
        <v>0</v>
      </c>
      <c r="G6391">
        <f>(D6391*Ergebnis!$C$2*Ergebnis!$C$6)</f>
        <v>0</v>
      </c>
      <c r="H6391">
        <f>Ergebnis!$C$3/1000*Eigenverbrauch!E6391</f>
        <v>0.23528464083653591</v>
      </c>
      <c r="I6391">
        <f>Ergebnis!$C$4/1000*Eigenverbrauch!F6391</f>
        <v>0</v>
      </c>
      <c r="J6391">
        <f t="shared" si="297"/>
        <v>0</v>
      </c>
      <c r="K6391">
        <f t="shared" si="298"/>
        <v>0</v>
      </c>
      <c r="L6391">
        <f t="shared" si="299"/>
        <v>0</v>
      </c>
    </row>
    <row r="6392" spans="2:12" x14ac:dyDescent="0.35">
      <c r="B6392" s="30">
        <v>41175</v>
      </c>
      <c r="C6392" s="31" t="s">
        <v>57</v>
      </c>
      <c r="D6392" s="32">
        <v>0</v>
      </c>
      <c r="E6392" s="32">
        <v>7.8338007855325104E-2</v>
      </c>
      <c r="F6392">
        <v>0</v>
      </c>
      <c r="G6392">
        <f>(D6392*Ergebnis!$C$2*Ergebnis!$C$6)</f>
        <v>0</v>
      </c>
      <c r="H6392">
        <f>Ergebnis!$C$3/1000*Eigenverbrauch!E6392</f>
        <v>0.23501402356597531</v>
      </c>
      <c r="I6392">
        <f>Ergebnis!$C$4/1000*Eigenverbrauch!F6392</f>
        <v>0</v>
      </c>
      <c r="J6392">
        <f t="shared" si="297"/>
        <v>0</v>
      </c>
      <c r="K6392">
        <f t="shared" si="298"/>
        <v>0</v>
      </c>
      <c r="L6392">
        <f t="shared" si="299"/>
        <v>0</v>
      </c>
    </row>
    <row r="6393" spans="2:12" x14ac:dyDescent="0.35">
      <c r="B6393" s="30">
        <v>41175</v>
      </c>
      <c r="C6393" s="31" t="s">
        <v>58</v>
      </c>
      <c r="D6393" s="32">
        <v>0</v>
      </c>
      <c r="E6393" s="32">
        <v>8.2691205486416328E-2</v>
      </c>
      <c r="F6393">
        <v>0</v>
      </c>
      <c r="G6393">
        <f>(D6393*Ergebnis!$C$2*Ergebnis!$C$6)</f>
        <v>0</v>
      </c>
      <c r="H6393">
        <f>Ergebnis!$C$3/1000*Eigenverbrauch!E6393</f>
        <v>0.24807361645924897</v>
      </c>
      <c r="I6393">
        <f>Ergebnis!$C$4/1000*Eigenverbrauch!F6393</f>
        <v>0</v>
      </c>
      <c r="J6393">
        <f t="shared" si="297"/>
        <v>0</v>
      </c>
      <c r="K6393">
        <f t="shared" si="298"/>
        <v>0</v>
      </c>
      <c r="L6393">
        <f t="shared" si="299"/>
        <v>0</v>
      </c>
    </row>
    <row r="6394" spans="2:12" x14ac:dyDescent="0.35">
      <c r="B6394" s="30">
        <v>41175</v>
      </c>
      <c r="C6394" s="31" t="s">
        <v>59</v>
      </c>
      <c r="D6394" s="32">
        <v>0</v>
      </c>
      <c r="E6394" s="32">
        <v>9.4965066520315861E-2</v>
      </c>
      <c r="F6394">
        <v>0</v>
      </c>
      <c r="G6394">
        <f>(D6394*Ergebnis!$C$2*Ergebnis!$C$6)</f>
        <v>0</v>
      </c>
      <c r="H6394">
        <f>Ergebnis!$C$3/1000*Eigenverbrauch!E6394</f>
        <v>0.28489519956094755</v>
      </c>
      <c r="I6394">
        <f>Ergebnis!$C$4/1000*Eigenverbrauch!F6394</f>
        <v>0</v>
      </c>
      <c r="J6394">
        <f t="shared" si="297"/>
        <v>0</v>
      </c>
      <c r="K6394">
        <f t="shared" si="298"/>
        <v>0</v>
      </c>
      <c r="L6394">
        <f t="shared" si="299"/>
        <v>0</v>
      </c>
    </row>
    <row r="6395" spans="2:12" x14ac:dyDescent="0.35">
      <c r="B6395" s="30">
        <v>41175</v>
      </c>
      <c r="C6395" s="31" t="s">
        <v>60</v>
      </c>
      <c r="D6395" s="32">
        <v>3.6811461174813854E-7</v>
      </c>
      <c r="E6395" s="32">
        <v>0.12093633841640279</v>
      </c>
      <c r="F6395">
        <v>0</v>
      </c>
      <c r="G6395">
        <f>(D6395*Ergebnis!$C$2*Ergebnis!$C$6)</f>
        <v>2.4148318530677888E-3</v>
      </c>
      <c r="H6395">
        <f>Ergebnis!$C$3/1000*Eigenverbrauch!E6395</f>
        <v>0.36280901524920839</v>
      </c>
      <c r="I6395">
        <f>Ergebnis!$C$4/1000*Eigenverbrauch!F6395</f>
        <v>0</v>
      </c>
      <c r="J6395">
        <f t="shared" si="297"/>
        <v>2.0526070751076203E-3</v>
      </c>
      <c r="K6395">
        <f t="shared" si="298"/>
        <v>3.6222477796016847E-4</v>
      </c>
      <c r="L6395">
        <f t="shared" si="299"/>
        <v>0</v>
      </c>
    </row>
    <row r="6396" spans="2:12" x14ac:dyDescent="0.35">
      <c r="B6396" s="30">
        <v>41175</v>
      </c>
      <c r="C6396" s="31" t="s">
        <v>61</v>
      </c>
      <c r="D6396" s="32">
        <v>9.5841268558711784E-6</v>
      </c>
      <c r="E6396" s="32">
        <v>0.1502405569517907</v>
      </c>
      <c r="F6396">
        <v>0</v>
      </c>
      <c r="G6396">
        <f>(D6396*Ergebnis!$C$2*Ergebnis!$C$6)</f>
        <v>6.2871872174514926E-2</v>
      </c>
      <c r="H6396">
        <f>Ergebnis!$C$3/1000*Eigenverbrauch!E6396</f>
        <v>0.45072167085537207</v>
      </c>
      <c r="I6396">
        <f>Ergebnis!$C$4/1000*Eigenverbrauch!F6396</f>
        <v>0</v>
      </c>
      <c r="J6396">
        <f t="shared" si="297"/>
        <v>5.3441091348337688E-2</v>
      </c>
      <c r="K6396">
        <f t="shared" si="298"/>
        <v>9.4307808261772375E-3</v>
      </c>
      <c r="L6396">
        <f t="shared" si="299"/>
        <v>0</v>
      </c>
    </row>
    <row r="6397" spans="2:12" x14ac:dyDescent="0.35">
      <c r="B6397" s="30">
        <v>41175</v>
      </c>
      <c r="C6397" s="31" t="s">
        <v>62</v>
      </c>
      <c r="D6397" s="32">
        <v>4.7447344064251145E-5</v>
      </c>
      <c r="E6397" s="32">
        <v>0.17286198080382398</v>
      </c>
      <c r="F6397">
        <v>0</v>
      </c>
      <c r="G6397">
        <f>(D6397*Ergebnis!$C$2*Ergebnis!$C$6)</f>
        <v>0.31125457706148751</v>
      </c>
      <c r="H6397">
        <f>Ergebnis!$C$3/1000*Eigenverbrauch!E6397</f>
        <v>0.51858594241147193</v>
      </c>
      <c r="I6397">
        <f>Ergebnis!$C$4/1000*Eigenverbrauch!F6397</f>
        <v>0</v>
      </c>
      <c r="J6397">
        <f t="shared" si="297"/>
        <v>0.26456639050226438</v>
      </c>
      <c r="K6397">
        <f t="shared" si="298"/>
        <v>4.6688186559223133E-2</v>
      </c>
      <c r="L6397">
        <f t="shared" si="299"/>
        <v>0</v>
      </c>
    </row>
    <row r="6398" spans="2:12" x14ac:dyDescent="0.35">
      <c r="B6398" s="30">
        <v>41175</v>
      </c>
      <c r="C6398" s="31" t="s">
        <v>63</v>
      </c>
      <c r="D6398" s="32">
        <v>8.3916984528156009E-5</v>
      </c>
      <c r="E6398" s="32">
        <v>0.18237617273262996</v>
      </c>
      <c r="F6398">
        <v>0</v>
      </c>
      <c r="G6398">
        <f>(D6398*Ergebnis!$C$2*Ergebnis!$C$6)</f>
        <v>0.5504954185047034</v>
      </c>
      <c r="H6398">
        <f>Ergebnis!$C$3/1000*Eigenverbrauch!E6398</f>
        <v>0.54712851819788988</v>
      </c>
      <c r="I6398">
        <f>Ergebnis!$C$4/1000*Eigenverbrauch!F6398</f>
        <v>0</v>
      </c>
      <c r="J6398">
        <f t="shared" si="297"/>
        <v>0.4650592404682064</v>
      </c>
      <c r="K6398">
        <f t="shared" si="298"/>
        <v>8.5436178036497001E-2</v>
      </c>
      <c r="L6398">
        <f t="shared" si="299"/>
        <v>0</v>
      </c>
    </row>
    <row r="6399" spans="2:12" x14ac:dyDescent="0.35">
      <c r="B6399" s="30">
        <v>41175</v>
      </c>
      <c r="C6399" s="31" t="s">
        <v>64</v>
      </c>
      <c r="D6399" s="32">
        <v>1.6236483768176826E-4</v>
      </c>
      <c r="E6399" s="32">
        <v>0.18442024804995069</v>
      </c>
      <c r="F6399">
        <v>0</v>
      </c>
      <c r="G6399">
        <f>(D6399*Ergebnis!$C$2*Ergebnis!$C$6)</f>
        <v>1.0651133351923998</v>
      </c>
      <c r="H6399">
        <f>Ergebnis!$C$3/1000*Eigenverbrauch!E6399</f>
        <v>0.55326074414985205</v>
      </c>
      <c r="I6399">
        <f>Ergebnis!$C$4/1000*Eigenverbrauch!F6399</f>
        <v>0</v>
      </c>
      <c r="J6399">
        <f t="shared" si="297"/>
        <v>0.47027163252737425</v>
      </c>
      <c r="K6399">
        <f t="shared" si="298"/>
        <v>0.59484170266502556</v>
      </c>
      <c r="L6399">
        <f t="shared" si="299"/>
        <v>0</v>
      </c>
    </row>
    <row r="6400" spans="2:12" x14ac:dyDescent="0.35">
      <c r="B6400" s="30">
        <v>41175</v>
      </c>
      <c r="C6400" s="31" t="s">
        <v>65</v>
      </c>
      <c r="D6400" s="32">
        <v>2.1094281948210296E-4</v>
      </c>
      <c r="E6400" s="32">
        <v>0.17579704885630643</v>
      </c>
      <c r="F6400">
        <v>0</v>
      </c>
      <c r="G6400">
        <f>(D6400*Ergebnis!$C$2*Ergebnis!$C$6)</f>
        <v>1.3837848958025953</v>
      </c>
      <c r="H6400">
        <f>Ergebnis!$C$3/1000*Eigenverbrauch!E6400</f>
        <v>0.52739114656891928</v>
      </c>
      <c r="I6400">
        <f>Ergebnis!$C$4/1000*Eigenverbrauch!F6400</f>
        <v>0</v>
      </c>
      <c r="J6400">
        <f t="shared" si="297"/>
        <v>0.44828247458358139</v>
      </c>
      <c r="K6400">
        <f t="shared" si="298"/>
        <v>0.93550242121901395</v>
      </c>
      <c r="L6400">
        <f t="shared" si="299"/>
        <v>0</v>
      </c>
    </row>
    <row r="6401" spans="2:12" x14ac:dyDescent="0.35">
      <c r="B6401" s="30">
        <v>41175</v>
      </c>
      <c r="C6401" s="31" t="s">
        <v>66</v>
      </c>
      <c r="D6401" s="32">
        <v>1.5873627936596518E-4</v>
      </c>
      <c r="E6401" s="32">
        <v>0.15818649826831638</v>
      </c>
      <c r="F6401">
        <v>0</v>
      </c>
      <c r="G6401">
        <f>(D6401*Ergebnis!$C$2*Ergebnis!$C$6)</f>
        <v>1.0413099926407317</v>
      </c>
      <c r="H6401">
        <f>Ergebnis!$C$3/1000*Eigenverbrauch!E6401</f>
        <v>0.47455949480494913</v>
      </c>
      <c r="I6401">
        <f>Ergebnis!$C$4/1000*Eigenverbrauch!F6401</f>
        <v>0</v>
      </c>
      <c r="J6401">
        <f t="shared" si="297"/>
        <v>0.40337557058420676</v>
      </c>
      <c r="K6401">
        <f t="shared" si="298"/>
        <v>0.63793442205652484</v>
      </c>
      <c r="L6401">
        <f t="shared" si="299"/>
        <v>0</v>
      </c>
    </row>
    <row r="6402" spans="2:12" x14ac:dyDescent="0.35">
      <c r="B6402" s="30">
        <v>41175</v>
      </c>
      <c r="C6402" s="31" t="s">
        <v>67</v>
      </c>
      <c r="D6402" s="32">
        <v>1.5672479595177E-4</v>
      </c>
      <c r="E6402" s="32">
        <v>0.14190185098198696</v>
      </c>
      <c r="F6402">
        <v>0</v>
      </c>
      <c r="G6402">
        <f>(D6402*Ergebnis!$C$2*Ergebnis!$C$6)</f>
        <v>1.0281146614436112</v>
      </c>
      <c r="H6402">
        <f>Ergebnis!$C$3/1000*Eigenverbrauch!E6402</f>
        <v>0.42570555294596091</v>
      </c>
      <c r="I6402">
        <f>Ergebnis!$C$4/1000*Eigenverbrauch!F6402</f>
        <v>0</v>
      </c>
      <c r="J6402">
        <f t="shared" si="297"/>
        <v>0.36184972000406679</v>
      </c>
      <c r="K6402">
        <f t="shared" si="298"/>
        <v>0.6662649414395444</v>
      </c>
      <c r="L6402">
        <f t="shared" si="299"/>
        <v>0</v>
      </c>
    </row>
    <row r="6403" spans="2:12" x14ac:dyDescent="0.35">
      <c r="B6403" s="30">
        <v>41175</v>
      </c>
      <c r="C6403" s="31" t="s">
        <v>68</v>
      </c>
      <c r="D6403" s="32">
        <v>7.7869387335150888E-5</v>
      </c>
      <c r="E6403" s="32">
        <v>0.12981475320160424</v>
      </c>
      <c r="F6403">
        <v>0</v>
      </c>
      <c r="G6403">
        <f>(D6403*Ergebnis!$C$2*Ergebnis!$C$6)</f>
        <v>0.5108231809185898</v>
      </c>
      <c r="H6403">
        <f>Ergebnis!$C$3/1000*Eigenverbrauch!E6403</f>
        <v>0.38944425960481271</v>
      </c>
      <c r="I6403">
        <f>Ergebnis!$C$4/1000*Eigenverbrauch!F6403</f>
        <v>0</v>
      </c>
      <c r="J6403">
        <f t="shared" si="297"/>
        <v>0.3310276206640908</v>
      </c>
      <c r="K6403">
        <f t="shared" si="298"/>
        <v>0.179795560254499</v>
      </c>
      <c r="L6403">
        <f t="shared" si="299"/>
        <v>0</v>
      </c>
    </row>
    <row r="6404" spans="2:12" x14ac:dyDescent="0.35">
      <c r="B6404" s="30">
        <v>41175</v>
      </c>
      <c r="C6404" s="31" t="s">
        <v>69</v>
      </c>
      <c r="D6404" s="32">
        <v>1.6257518888848147E-4</v>
      </c>
      <c r="E6404" s="32">
        <v>0.12830737226782946</v>
      </c>
      <c r="F6404">
        <v>0</v>
      </c>
      <c r="G6404">
        <f>(D6404*Ergebnis!$C$2*Ergebnis!$C$6)</f>
        <v>1.0664932391084385</v>
      </c>
      <c r="H6404">
        <f>Ergebnis!$C$3/1000*Eigenverbrauch!E6404</f>
        <v>0.38492211680348837</v>
      </c>
      <c r="I6404">
        <f>Ergebnis!$C$4/1000*Eigenverbrauch!F6404</f>
        <v>0</v>
      </c>
      <c r="J6404">
        <f t="shared" si="297"/>
        <v>0.32718379928296509</v>
      </c>
      <c r="K6404">
        <f t="shared" si="298"/>
        <v>0.73930943982547337</v>
      </c>
      <c r="L6404">
        <f t="shared" si="299"/>
        <v>0</v>
      </c>
    </row>
    <row r="6405" spans="2:12" x14ac:dyDescent="0.35">
      <c r="B6405" s="30">
        <v>41175</v>
      </c>
      <c r="C6405" s="31" t="s">
        <v>70</v>
      </c>
      <c r="D6405" s="32">
        <v>9.233103279668489E-5</v>
      </c>
      <c r="E6405" s="32">
        <v>0.13964747814752329</v>
      </c>
      <c r="F6405">
        <v>0</v>
      </c>
      <c r="G6405">
        <f>(D6405*Ergebnis!$C$2*Ergebnis!$C$6)</f>
        <v>0.60569157514625294</v>
      </c>
      <c r="H6405">
        <f>Ergebnis!$C$3/1000*Eigenverbrauch!E6405</f>
        <v>0.41894243444256984</v>
      </c>
      <c r="I6405">
        <f>Ergebnis!$C$4/1000*Eigenverbrauch!F6405</f>
        <v>0</v>
      </c>
      <c r="J6405">
        <f t="shared" ref="J6405:J6468" si="300">MIN(G6405,H6405)*0.85</f>
        <v>0.35610106927618435</v>
      </c>
      <c r="K6405">
        <f t="shared" ref="K6405:K6468" si="301">G6405-J6405</f>
        <v>0.24959050587006859</v>
      </c>
      <c r="L6405">
        <f t="shared" ref="L6405:L6468" si="302">MIN(I6405,K6405)*0.9</f>
        <v>0</v>
      </c>
    </row>
    <row r="6406" spans="2:12" x14ac:dyDescent="0.35">
      <c r="B6406" s="30">
        <v>41175</v>
      </c>
      <c r="C6406" s="31" t="s">
        <v>71</v>
      </c>
      <c r="D6406" s="32">
        <v>2.4939764945936386E-5</v>
      </c>
      <c r="E6406" s="32">
        <v>0.15859138108481169</v>
      </c>
      <c r="F6406">
        <v>0</v>
      </c>
      <c r="G6406">
        <f>(D6406*Ergebnis!$C$2*Ergebnis!$C$6)</f>
        <v>0.16360485804534269</v>
      </c>
      <c r="H6406">
        <f>Ergebnis!$C$3/1000*Eigenverbrauch!E6406</f>
        <v>0.47577414325443507</v>
      </c>
      <c r="I6406">
        <f>Ergebnis!$C$4/1000*Eigenverbrauch!F6406</f>
        <v>0</v>
      </c>
      <c r="J6406">
        <f t="shared" si="300"/>
        <v>0.13906412933854129</v>
      </c>
      <c r="K6406">
        <f t="shared" si="301"/>
        <v>2.4540728706801407E-2</v>
      </c>
      <c r="L6406">
        <f t="shared" si="302"/>
        <v>0</v>
      </c>
    </row>
    <row r="6407" spans="2:12" x14ac:dyDescent="0.35">
      <c r="B6407" s="30">
        <v>41175</v>
      </c>
      <c r="C6407" s="31" t="s">
        <v>72</v>
      </c>
      <c r="D6407" s="32">
        <v>0</v>
      </c>
      <c r="E6407" s="32">
        <v>0.1683165778652784</v>
      </c>
      <c r="F6407">
        <v>0</v>
      </c>
      <c r="G6407">
        <f>(D6407*Ergebnis!$C$2*Ergebnis!$C$6)</f>
        <v>0</v>
      </c>
      <c r="H6407">
        <f>Ergebnis!$C$3/1000*Eigenverbrauch!E6407</f>
        <v>0.50494973359583517</v>
      </c>
      <c r="I6407">
        <f>Ergebnis!$C$4/1000*Eigenverbrauch!F6407</f>
        <v>0</v>
      </c>
      <c r="J6407">
        <f t="shared" si="300"/>
        <v>0</v>
      </c>
      <c r="K6407">
        <f t="shared" si="301"/>
        <v>0</v>
      </c>
      <c r="L6407">
        <f t="shared" si="302"/>
        <v>0</v>
      </c>
    </row>
    <row r="6408" spans="2:12" x14ac:dyDescent="0.35">
      <c r="B6408" s="30">
        <v>41175</v>
      </c>
      <c r="C6408" s="31" t="s">
        <v>73</v>
      </c>
      <c r="D6408" s="32">
        <v>0</v>
      </c>
      <c r="E6408" s="32">
        <v>0.16817221401436952</v>
      </c>
      <c r="F6408">
        <v>0</v>
      </c>
      <c r="G6408">
        <f>(D6408*Ergebnis!$C$2*Ergebnis!$C$6)</f>
        <v>0</v>
      </c>
      <c r="H6408">
        <f>Ergebnis!$C$3/1000*Eigenverbrauch!E6408</f>
        <v>0.50451664204310853</v>
      </c>
      <c r="I6408">
        <f>Ergebnis!$C$4/1000*Eigenverbrauch!F6408</f>
        <v>0</v>
      </c>
      <c r="J6408">
        <f t="shared" si="300"/>
        <v>0</v>
      </c>
      <c r="K6408">
        <f t="shared" si="301"/>
        <v>0</v>
      </c>
      <c r="L6408">
        <f t="shared" si="302"/>
        <v>0</v>
      </c>
    </row>
    <row r="6409" spans="2:12" x14ac:dyDescent="0.35">
      <c r="B6409" s="30">
        <v>41175</v>
      </c>
      <c r="C6409" s="31" t="s">
        <v>74</v>
      </c>
      <c r="D6409" s="32">
        <v>0</v>
      </c>
      <c r="E6409" s="32">
        <v>0.15397135929748365</v>
      </c>
      <c r="F6409">
        <v>0</v>
      </c>
      <c r="G6409">
        <f>(D6409*Ergebnis!$C$2*Ergebnis!$C$6)</f>
        <v>0</v>
      </c>
      <c r="H6409">
        <f>Ergebnis!$C$3/1000*Eigenverbrauch!E6409</f>
        <v>0.46191407789245098</v>
      </c>
      <c r="I6409">
        <f>Ergebnis!$C$4/1000*Eigenverbrauch!F6409</f>
        <v>0</v>
      </c>
      <c r="J6409">
        <f t="shared" si="300"/>
        <v>0</v>
      </c>
      <c r="K6409">
        <f t="shared" si="301"/>
        <v>0</v>
      </c>
      <c r="L6409">
        <f t="shared" si="302"/>
        <v>0</v>
      </c>
    </row>
    <row r="6410" spans="2:12" x14ac:dyDescent="0.35">
      <c r="B6410" s="30">
        <v>41175</v>
      </c>
      <c r="C6410" s="31" t="s">
        <v>75</v>
      </c>
      <c r="D6410" s="32">
        <v>0</v>
      </c>
      <c r="E6410" s="32">
        <v>0.13067978558366147</v>
      </c>
      <c r="F6410">
        <v>0</v>
      </c>
      <c r="G6410">
        <f>(D6410*Ergebnis!$C$2*Ergebnis!$C$6)</f>
        <v>0</v>
      </c>
      <c r="H6410">
        <f>Ergebnis!$C$3/1000*Eigenverbrauch!E6410</f>
        <v>0.39203935675098445</v>
      </c>
      <c r="I6410">
        <f>Ergebnis!$C$4/1000*Eigenverbrauch!F6410</f>
        <v>0</v>
      </c>
      <c r="J6410">
        <f t="shared" si="300"/>
        <v>0</v>
      </c>
      <c r="K6410">
        <f t="shared" si="301"/>
        <v>0</v>
      </c>
      <c r="L6410">
        <f t="shared" si="302"/>
        <v>0</v>
      </c>
    </row>
    <row r="6411" spans="2:12" x14ac:dyDescent="0.35">
      <c r="B6411" s="30">
        <v>41175</v>
      </c>
      <c r="C6411" s="31" t="s">
        <v>76</v>
      </c>
      <c r="D6411" s="32">
        <v>0</v>
      </c>
      <c r="E6411" s="32">
        <v>0.10395350058103596</v>
      </c>
      <c r="F6411">
        <v>0</v>
      </c>
      <c r="G6411">
        <f>(D6411*Ergebnis!$C$2*Ergebnis!$C$6)</f>
        <v>0</v>
      </c>
      <c r="H6411">
        <f>Ergebnis!$C$3/1000*Eigenverbrauch!E6411</f>
        <v>0.31186050174310787</v>
      </c>
      <c r="I6411">
        <f>Ergebnis!$C$4/1000*Eigenverbrauch!F6411</f>
        <v>0</v>
      </c>
      <c r="J6411">
        <f t="shared" si="300"/>
        <v>0</v>
      </c>
      <c r="K6411">
        <f t="shared" si="301"/>
        <v>0</v>
      </c>
      <c r="L6411">
        <f t="shared" si="302"/>
        <v>0</v>
      </c>
    </row>
    <row r="6412" spans="2:12" x14ac:dyDescent="0.35">
      <c r="B6412" s="30">
        <v>41176</v>
      </c>
      <c r="C6412" s="31" t="s">
        <v>53</v>
      </c>
      <c r="D6412" s="32">
        <v>0</v>
      </c>
      <c r="E6412" s="32">
        <v>7.9566174300796946E-2</v>
      </c>
      <c r="F6412">
        <v>0</v>
      </c>
      <c r="G6412">
        <f>(D6412*Ergebnis!$C$2*Ergebnis!$C$6)</f>
        <v>0</v>
      </c>
      <c r="H6412">
        <f>Ergebnis!$C$3/1000*Eigenverbrauch!E6412</f>
        <v>0.23869852290239085</v>
      </c>
      <c r="I6412">
        <f>Ergebnis!$C$4/1000*Eigenverbrauch!F6412</f>
        <v>0</v>
      </c>
      <c r="J6412">
        <f t="shared" si="300"/>
        <v>0</v>
      </c>
      <c r="K6412">
        <f t="shared" si="301"/>
        <v>0</v>
      </c>
      <c r="L6412">
        <f t="shared" si="302"/>
        <v>0</v>
      </c>
    </row>
    <row r="6413" spans="2:12" x14ac:dyDescent="0.35">
      <c r="B6413" s="30">
        <v>41176</v>
      </c>
      <c r="C6413" s="31" t="s">
        <v>54</v>
      </c>
      <c r="D6413" s="32">
        <v>0</v>
      </c>
      <c r="E6413" s="32">
        <v>6.8942460358575597E-2</v>
      </c>
      <c r="F6413">
        <v>0</v>
      </c>
      <c r="G6413">
        <f>(D6413*Ergebnis!$C$2*Ergebnis!$C$6)</f>
        <v>0</v>
      </c>
      <c r="H6413">
        <f>Ergebnis!$C$3/1000*Eigenverbrauch!E6413</f>
        <v>0.20682738107572679</v>
      </c>
      <c r="I6413">
        <f>Ergebnis!$C$4/1000*Eigenverbrauch!F6413</f>
        <v>0</v>
      </c>
      <c r="J6413">
        <f t="shared" si="300"/>
        <v>0</v>
      </c>
      <c r="K6413">
        <f t="shared" si="301"/>
        <v>0</v>
      </c>
      <c r="L6413">
        <f t="shared" si="302"/>
        <v>0</v>
      </c>
    </row>
    <row r="6414" spans="2:12" x14ac:dyDescent="0.35">
      <c r="B6414" s="30">
        <v>41176</v>
      </c>
      <c r="C6414" s="31" t="s">
        <v>55</v>
      </c>
      <c r="D6414" s="32">
        <v>0</v>
      </c>
      <c r="E6414" s="32">
        <v>6.8469175573996802E-2</v>
      </c>
      <c r="F6414">
        <v>0</v>
      </c>
      <c r="G6414">
        <f>(D6414*Ergebnis!$C$2*Ergebnis!$C$6)</f>
        <v>0</v>
      </c>
      <c r="H6414">
        <f>Ergebnis!$C$3/1000*Eigenverbrauch!E6414</f>
        <v>0.20540752672199042</v>
      </c>
      <c r="I6414">
        <f>Ergebnis!$C$4/1000*Eigenverbrauch!F6414</f>
        <v>0</v>
      </c>
      <c r="J6414">
        <f t="shared" si="300"/>
        <v>0</v>
      </c>
      <c r="K6414">
        <f t="shared" si="301"/>
        <v>0</v>
      </c>
      <c r="L6414">
        <f t="shared" si="302"/>
        <v>0</v>
      </c>
    </row>
    <row r="6415" spans="2:12" x14ac:dyDescent="0.35">
      <c r="B6415" s="30">
        <v>41176</v>
      </c>
      <c r="C6415" s="31" t="s">
        <v>56</v>
      </c>
      <c r="D6415" s="32">
        <v>0</v>
      </c>
      <c r="E6415" s="32">
        <v>7.1668903609628215E-2</v>
      </c>
      <c r="F6415">
        <v>0</v>
      </c>
      <c r="G6415">
        <f>(D6415*Ergebnis!$C$2*Ergebnis!$C$6)</f>
        <v>0</v>
      </c>
      <c r="H6415">
        <f>Ergebnis!$C$3/1000*Eigenverbrauch!E6415</f>
        <v>0.21500671082888465</v>
      </c>
      <c r="I6415">
        <f>Ergebnis!$C$4/1000*Eigenverbrauch!F6415</f>
        <v>0</v>
      </c>
      <c r="J6415">
        <f t="shared" si="300"/>
        <v>0</v>
      </c>
      <c r="K6415">
        <f t="shared" si="301"/>
        <v>0</v>
      </c>
      <c r="L6415">
        <f t="shared" si="302"/>
        <v>0</v>
      </c>
    </row>
    <row r="6416" spans="2:12" x14ac:dyDescent="0.35">
      <c r="B6416" s="30">
        <v>41176</v>
      </c>
      <c r="C6416" s="31" t="s">
        <v>57</v>
      </c>
      <c r="D6416" s="32">
        <v>0</v>
      </c>
      <c r="E6416" s="32">
        <v>7.7811148385739298E-2</v>
      </c>
      <c r="F6416">
        <v>0</v>
      </c>
      <c r="G6416">
        <f>(D6416*Ergebnis!$C$2*Ergebnis!$C$6)</f>
        <v>0</v>
      </c>
      <c r="H6416">
        <f>Ergebnis!$C$3/1000*Eigenverbrauch!E6416</f>
        <v>0.23343344515721789</v>
      </c>
      <c r="I6416">
        <f>Ergebnis!$C$4/1000*Eigenverbrauch!F6416</f>
        <v>0</v>
      </c>
      <c r="J6416">
        <f t="shared" si="300"/>
        <v>0</v>
      </c>
      <c r="K6416">
        <f t="shared" si="301"/>
        <v>0</v>
      </c>
      <c r="L6416">
        <f t="shared" si="302"/>
        <v>0</v>
      </c>
    </row>
    <row r="6417" spans="2:12" x14ac:dyDescent="0.35">
      <c r="B6417" s="30">
        <v>41176</v>
      </c>
      <c r="C6417" s="31" t="s">
        <v>58</v>
      </c>
      <c r="D6417" s="32">
        <v>0</v>
      </c>
      <c r="E6417" s="32">
        <v>9.0099961927265951E-2</v>
      </c>
      <c r="F6417">
        <v>0</v>
      </c>
      <c r="G6417">
        <f>(D6417*Ergebnis!$C$2*Ergebnis!$C$6)</f>
        <v>0</v>
      </c>
      <c r="H6417">
        <f>Ergebnis!$C$3/1000*Eigenverbrauch!E6417</f>
        <v>0.27029988578179787</v>
      </c>
      <c r="I6417">
        <f>Ergebnis!$C$4/1000*Eigenverbrauch!F6417</f>
        <v>0</v>
      </c>
      <c r="J6417">
        <f t="shared" si="300"/>
        <v>0</v>
      </c>
      <c r="K6417">
        <f t="shared" si="301"/>
        <v>0</v>
      </c>
      <c r="L6417">
        <f t="shared" si="302"/>
        <v>0</v>
      </c>
    </row>
    <row r="6418" spans="2:12" x14ac:dyDescent="0.35">
      <c r="B6418" s="30">
        <v>41176</v>
      </c>
      <c r="C6418" s="31" t="s">
        <v>59</v>
      </c>
      <c r="D6418" s="32">
        <v>0</v>
      </c>
      <c r="E6418" s="32">
        <v>0.11401823119339237</v>
      </c>
      <c r="F6418">
        <v>0</v>
      </c>
      <c r="G6418">
        <f>(D6418*Ergebnis!$C$2*Ergebnis!$C$6)</f>
        <v>0</v>
      </c>
      <c r="H6418">
        <f>Ergebnis!$C$3/1000*Eigenverbrauch!E6418</f>
        <v>0.34205469358017709</v>
      </c>
      <c r="I6418">
        <f>Ergebnis!$C$4/1000*Eigenverbrauch!F6418</f>
        <v>0</v>
      </c>
      <c r="J6418">
        <f t="shared" si="300"/>
        <v>0</v>
      </c>
      <c r="K6418">
        <f t="shared" si="301"/>
        <v>0</v>
      </c>
      <c r="L6418">
        <f t="shared" si="302"/>
        <v>0</v>
      </c>
    </row>
    <row r="6419" spans="2:12" x14ac:dyDescent="0.35">
      <c r="B6419" s="30">
        <v>41176</v>
      </c>
      <c r="C6419" s="31" t="s">
        <v>60</v>
      </c>
      <c r="D6419" s="32">
        <v>1.6170749016078944E-6</v>
      </c>
      <c r="E6419" s="32">
        <v>0.12595735471979483</v>
      </c>
      <c r="F6419">
        <v>0</v>
      </c>
      <c r="G6419">
        <f>(D6419*Ergebnis!$C$2*Ergebnis!$C$6)</f>
        <v>1.0608011354547787E-2</v>
      </c>
      <c r="H6419">
        <f>Ergebnis!$C$3/1000*Eigenverbrauch!E6419</f>
        <v>0.37787206415938446</v>
      </c>
      <c r="I6419">
        <f>Ergebnis!$C$4/1000*Eigenverbrauch!F6419</f>
        <v>0</v>
      </c>
      <c r="J6419">
        <f t="shared" si="300"/>
        <v>9.0168096513656183E-3</v>
      </c>
      <c r="K6419">
        <f t="shared" si="301"/>
        <v>1.5912017031821692E-3</v>
      </c>
      <c r="L6419">
        <f t="shared" si="302"/>
        <v>0</v>
      </c>
    </row>
    <row r="6420" spans="2:12" x14ac:dyDescent="0.35">
      <c r="B6420" s="30">
        <v>41176</v>
      </c>
      <c r="C6420" s="31" t="s">
        <v>61</v>
      </c>
      <c r="D6420" s="32">
        <v>2.5110675301390879E-5</v>
      </c>
      <c r="E6420" s="32">
        <v>0.12438621582100561</v>
      </c>
      <c r="F6420">
        <v>0</v>
      </c>
      <c r="G6420">
        <f>(D6420*Ergebnis!$C$2*Ergebnis!$C$6)</f>
        <v>0.16472602997712416</v>
      </c>
      <c r="H6420">
        <f>Ergebnis!$C$3/1000*Eigenverbrauch!E6420</f>
        <v>0.3731586474630168</v>
      </c>
      <c r="I6420">
        <f>Ergebnis!$C$4/1000*Eigenverbrauch!F6420</f>
        <v>0</v>
      </c>
      <c r="J6420">
        <f t="shared" si="300"/>
        <v>0.14001712548055553</v>
      </c>
      <c r="K6420">
        <f t="shared" si="301"/>
        <v>2.4708904496568623E-2</v>
      </c>
      <c r="L6420">
        <f t="shared" si="302"/>
        <v>0</v>
      </c>
    </row>
    <row r="6421" spans="2:12" x14ac:dyDescent="0.35">
      <c r="B6421" s="30">
        <v>41176</v>
      </c>
      <c r="C6421" s="31" t="s">
        <v>62</v>
      </c>
      <c r="D6421" s="32">
        <v>5.0655199966627779E-5</v>
      </c>
      <c r="E6421" s="32">
        <v>0.11931303161688153</v>
      </c>
      <c r="F6421">
        <v>0</v>
      </c>
      <c r="G6421">
        <f>(D6421*Ergebnis!$C$2*Ergebnis!$C$6)</f>
        <v>0.33229811178107821</v>
      </c>
      <c r="H6421">
        <f>Ergebnis!$C$3/1000*Eigenverbrauch!E6421</f>
        <v>0.35793909485064457</v>
      </c>
      <c r="I6421">
        <f>Ergebnis!$C$4/1000*Eigenverbrauch!F6421</f>
        <v>0</v>
      </c>
      <c r="J6421">
        <f t="shared" si="300"/>
        <v>0.28245339501391648</v>
      </c>
      <c r="K6421">
        <f t="shared" si="301"/>
        <v>4.9844716767161734E-2</v>
      </c>
      <c r="L6421">
        <f t="shared" si="302"/>
        <v>0</v>
      </c>
    </row>
    <row r="6422" spans="2:12" x14ac:dyDescent="0.35">
      <c r="B6422" s="30">
        <v>41176</v>
      </c>
      <c r="C6422" s="31" t="s">
        <v>63</v>
      </c>
      <c r="D6422" s="32">
        <v>9.7142816650249851E-5</v>
      </c>
      <c r="E6422" s="32">
        <v>0.11579534520509971</v>
      </c>
      <c r="F6422">
        <v>0</v>
      </c>
      <c r="G6422">
        <f>(D6422*Ergebnis!$C$2*Ergebnis!$C$6)</f>
        <v>0.63725687722563906</v>
      </c>
      <c r="H6422">
        <f>Ergebnis!$C$3/1000*Eigenverbrauch!E6422</f>
        <v>0.34738603561529913</v>
      </c>
      <c r="I6422">
        <f>Ergebnis!$C$4/1000*Eigenverbrauch!F6422</f>
        <v>0</v>
      </c>
      <c r="J6422">
        <f t="shared" si="300"/>
        <v>0.29527813027300426</v>
      </c>
      <c r="K6422">
        <f t="shared" si="301"/>
        <v>0.3419787469526348</v>
      </c>
      <c r="L6422">
        <f t="shared" si="302"/>
        <v>0</v>
      </c>
    </row>
    <row r="6423" spans="2:12" x14ac:dyDescent="0.35">
      <c r="B6423" s="30">
        <v>41176</v>
      </c>
      <c r="C6423" s="31" t="s">
        <v>64</v>
      </c>
      <c r="D6423" s="32">
        <v>1.7421024000980657E-4</v>
      </c>
      <c r="E6423" s="32">
        <v>0.12002879750693281</v>
      </c>
      <c r="F6423">
        <v>0</v>
      </c>
      <c r="G6423">
        <f>(D6423*Ergebnis!$C$2*Ergebnis!$C$6)</f>
        <v>1.142819174464331</v>
      </c>
      <c r="H6423">
        <f>Ergebnis!$C$3/1000*Eigenverbrauch!E6423</f>
        <v>0.36008639252079844</v>
      </c>
      <c r="I6423">
        <f>Ergebnis!$C$4/1000*Eigenverbrauch!F6423</f>
        <v>0</v>
      </c>
      <c r="J6423">
        <f t="shared" si="300"/>
        <v>0.30607343364267864</v>
      </c>
      <c r="K6423">
        <f t="shared" si="301"/>
        <v>0.83674574082165232</v>
      </c>
      <c r="L6423">
        <f t="shared" si="302"/>
        <v>0</v>
      </c>
    </row>
    <row r="6424" spans="2:12" x14ac:dyDescent="0.35">
      <c r="B6424" s="30">
        <v>41176</v>
      </c>
      <c r="C6424" s="31" t="s">
        <v>65</v>
      </c>
      <c r="D6424" s="32">
        <v>2.1269136388790664E-4</v>
      </c>
      <c r="E6424" s="32">
        <v>0.12586079378333134</v>
      </c>
      <c r="F6424">
        <v>0</v>
      </c>
      <c r="G6424">
        <f>(D6424*Ergebnis!$C$2*Ergebnis!$C$6)</f>
        <v>1.3952553471046676</v>
      </c>
      <c r="H6424">
        <f>Ergebnis!$C$3/1000*Eigenverbrauch!E6424</f>
        <v>0.377582381349994</v>
      </c>
      <c r="I6424">
        <f>Ergebnis!$C$4/1000*Eigenverbrauch!F6424</f>
        <v>0</v>
      </c>
      <c r="J6424">
        <f t="shared" si="300"/>
        <v>0.32094502414749487</v>
      </c>
      <c r="K6424">
        <f t="shared" si="301"/>
        <v>1.0743103229571727</v>
      </c>
      <c r="L6424">
        <f t="shared" si="302"/>
        <v>0</v>
      </c>
    </row>
    <row r="6425" spans="2:12" x14ac:dyDescent="0.35">
      <c r="B6425" s="30">
        <v>41176</v>
      </c>
      <c r="C6425" s="31" t="s">
        <v>66</v>
      </c>
      <c r="D6425" s="32">
        <v>4.0890959890008404E-4</v>
      </c>
      <c r="E6425" s="32">
        <v>0.12156589352403967</v>
      </c>
      <c r="F6425">
        <v>0</v>
      </c>
      <c r="G6425">
        <f>(D6425*Ergebnis!$C$2*Ergebnis!$C$6)</f>
        <v>2.6824469687845514</v>
      </c>
      <c r="H6425">
        <f>Ergebnis!$C$3/1000*Eigenverbrauch!E6425</f>
        <v>0.36469768057211899</v>
      </c>
      <c r="I6425">
        <f>Ergebnis!$C$4/1000*Eigenverbrauch!F6425</f>
        <v>0</v>
      </c>
      <c r="J6425">
        <f t="shared" si="300"/>
        <v>0.30999302848630111</v>
      </c>
      <c r="K6425">
        <f t="shared" si="301"/>
        <v>2.3724539402982501</v>
      </c>
      <c r="L6425">
        <f t="shared" si="302"/>
        <v>0</v>
      </c>
    </row>
    <row r="6426" spans="2:12" x14ac:dyDescent="0.35">
      <c r="B6426" s="30">
        <v>41176</v>
      </c>
      <c r="C6426" s="31" t="s">
        <v>67</v>
      </c>
      <c r="D6426" s="32">
        <v>6.4422686446008166E-4</v>
      </c>
      <c r="E6426" s="32">
        <v>0.11264685905127231</v>
      </c>
      <c r="F6426">
        <v>0</v>
      </c>
      <c r="G6426">
        <f>(D6426*Ergebnis!$C$2*Ergebnis!$C$6)</f>
        <v>4.2261282308581354</v>
      </c>
      <c r="H6426">
        <f>Ergebnis!$C$3/1000*Eigenverbrauch!E6426</f>
        <v>0.33794057715381692</v>
      </c>
      <c r="I6426">
        <f>Ergebnis!$C$4/1000*Eigenverbrauch!F6426</f>
        <v>0</v>
      </c>
      <c r="J6426">
        <f t="shared" si="300"/>
        <v>0.28724949058074439</v>
      </c>
      <c r="K6426">
        <f t="shared" si="301"/>
        <v>3.9388787402773908</v>
      </c>
      <c r="L6426">
        <f t="shared" si="302"/>
        <v>0</v>
      </c>
    </row>
    <row r="6427" spans="2:12" x14ac:dyDescent="0.35">
      <c r="B6427" s="30">
        <v>41176</v>
      </c>
      <c r="C6427" s="31" t="s">
        <v>68</v>
      </c>
      <c r="D6427" s="32">
        <v>1.5355638090065209E-4</v>
      </c>
      <c r="E6427" s="32">
        <v>0.10853394287707716</v>
      </c>
      <c r="F6427">
        <v>0</v>
      </c>
      <c r="G6427">
        <f>(D6427*Ergebnis!$C$2*Ergebnis!$C$6)</f>
        <v>1.0073298587082777</v>
      </c>
      <c r="H6427">
        <f>Ergebnis!$C$3/1000*Eigenverbrauch!E6427</f>
        <v>0.32560182863123144</v>
      </c>
      <c r="I6427">
        <f>Ergebnis!$C$4/1000*Eigenverbrauch!F6427</f>
        <v>0</v>
      </c>
      <c r="J6427">
        <f t="shared" si="300"/>
        <v>0.2767615543365467</v>
      </c>
      <c r="K6427">
        <f t="shared" si="301"/>
        <v>0.73056830437173104</v>
      </c>
      <c r="L6427">
        <f t="shared" si="302"/>
        <v>0</v>
      </c>
    </row>
    <row r="6428" spans="2:12" x14ac:dyDescent="0.35">
      <c r="B6428" s="30">
        <v>41176</v>
      </c>
      <c r="C6428" s="31" t="s">
        <v>69</v>
      </c>
      <c r="D6428" s="32">
        <v>1.1749429589975408E-4</v>
      </c>
      <c r="E6428" s="32">
        <v>0.11188038549494082</v>
      </c>
      <c r="F6428">
        <v>0</v>
      </c>
      <c r="G6428">
        <f>(D6428*Ergebnis!$C$2*Ergebnis!$C$6)</f>
        <v>0.77076258110238671</v>
      </c>
      <c r="H6428">
        <f>Ergebnis!$C$3/1000*Eigenverbrauch!E6428</f>
        <v>0.33564115648482246</v>
      </c>
      <c r="I6428">
        <f>Ergebnis!$C$4/1000*Eigenverbrauch!F6428</f>
        <v>0</v>
      </c>
      <c r="J6428">
        <f t="shared" si="300"/>
        <v>0.2852949830120991</v>
      </c>
      <c r="K6428">
        <f t="shared" si="301"/>
        <v>0.48546759809028761</v>
      </c>
      <c r="L6428">
        <f t="shared" si="302"/>
        <v>0</v>
      </c>
    </row>
    <row r="6429" spans="2:12" x14ac:dyDescent="0.35">
      <c r="B6429" s="30">
        <v>41176</v>
      </c>
      <c r="C6429" s="31" t="s">
        <v>70</v>
      </c>
      <c r="D6429" s="32">
        <v>1.1435217474947533E-4</v>
      </c>
      <c r="E6429" s="32">
        <v>0.12538549060593204</v>
      </c>
      <c r="F6429">
        <v>0</v>
      </c>
      <c r="G6429">
        <f>(D6429*Ergebnis!$C$2*Ergebnis!$C$6)</f>
        <v>0.75015026635655813</v>
      </c>
      <c r="H6429">
        <f>Ergebnis!$C$3/1000*Eigenverbrauch!E6429</f>
        <v>0.3761564718177961</v>
      </c>
      <c r="I6429">
        <f>Ergebnis!$C$4/1000*Eigenverbrauch!F6429</f>
        <v>0</v>
      </c>
      <c r="J6429">
        <f t="shared" si="300"/>
        <v>0.3197330010451267</v>
      </c>
      <c r="K6429">
        <f t="shared" si="301"/>
        <v>0.43041726531143143</v>
      </c>
      <c r="L6429">
        <f t="shared" si="302"/>
        <v>0</v>
      </c>
    </row>
    <row r="6430" spans="2:12" x14ac:dyDescent="0.35">
      <c r="B6430" s="30">
        <v>41176</v>
      </c>
      <c r="C6430" s="31" t="s">
        <v>71</v>
      </c>
      <c r="D6430" s="32">
        <v>1.8931608604189982E-5</v>
      </c>
      <c r="E6430" s="32">
        <v>0.14486589540244865</v>
      </c>
      <c r="F6430">
        <v>0</v>
      </c>
      <c r="G6430">
        <f>(D6430*Ergebnis!$C$2*Ergebnis!$C$6)</f>
        <v>0.12419135244348628</v>
      </c>
      <c r="H6430">
        <f>Ergebnis!$C$3/1000*Eigenverbrauch!E6430</f>
        <v>0.43459768620734596</v>
      </c>
      <c r="I6430">
        <f>Ergebnis!$C$4/1000*Eigenverbrauch!F6430</f>
        <v>0</v>
      </c>
      <c r="J6430">
        <f t="shared" si="300"/>
        <v>0.10556264957696333</v>
      </c>
      <c r="K6430">
        <f t="shared" si="301"/>
        <v>1.8628702866522948E-2</v>
      </c>
      <c r="L6430">
        <f t="shared" si="302"/>
        <v>0</v>
      </c>
    </row>
    <row r="6431" spans="2:12" x14ac:dyDescent="0.35">
      <c r="B6431" s="30">
        <v>41176</v>
      </c>
      <c r="C6431" s="31" t="s">
        <v>72</v>
      </c>
      <c r="D6431" s="32">
        <v>5.1273106636347869E-7</v>
      </c>
      <c r="E6431" s="32">
        <v>0.15284021561888372</v>
      </c>
      <c r="F6431">
        <v>0</v>
      </c>
      <c r="G6431">
        <f>(D6431*Ergebnis!$C$2*Ergebnis!$C$6)</f>
        <v>3.3635157953444202E-3</v>
      </c>
      <c r="H6431">
        <f>Ergebnis!$C$3/1000*Eigenverbrauch!E6431</f>
        <v>0.45852064685665117</v>
      </c>
      <c r="I6431">
        <f>Ergebnis!$C$4/1000*Eigenverbrauch!F6431</f>
        <v>0</v>
      </c>
      <c r="J6431">
        <f t="shared" si="300"/>
        <v>2.8589884260427569E-3</v>
      </c>
      <c r="K6431">
        <f t="shared" si="301"/>
        <v>5.0452736930166331E-4</v>
      </c>
      <c r="L6431">
        <f t="shared" si="302"/>
        <v>0</v>
      </c>
    </row>
    <row r="6432" spans="2:12" x14ac:dyDescent="0.35">
      <c r="B6432" s="30">
        <v>41176</v>
      </c>
      <c r="C6432" s="31" t="s">
        <v>73</v>
      </c>
      <c r="D6432" s="32">
        <v>0</v>
      </c>
      <c r="E6432" s="32">
        <v>0.15735326076426029</v>
      </c>
      <c r="F6432">
        <v>0</v>
      </c>
      <c r="G6432">
        <f>(D6432*Ergebnis!$C$2*Ergebnis!$C$6)</f>
        <v>0</v>
      </c>
      <c r="H6432">
        <f>Ergebnis!$C$3/1000*Eigenverbrauch!E6432</f>
        <v>0.47205978229278089</v>
      </c>
      <c r="I6432">
        <f>Ergebnis!$C$4/1000*Eigenverbrauch!F6432</f>
        <v>0</v>
      </c>
      <c r="J6432">
        <f t="shared" si="300"/>
        <v>0</v>
      </c>
      <c r="K6432">
        <f t="shared" si="301"/>
        <v>0</v>
      </c>
      <c r="L6432">
        <f t="shared" si="302"/>
        <v>0</v>
      </c>
    </row>
    <row r="6433" spans="2:12" x14ac:dyDescent="0.35">
      <c r="B6433" s="30">
        <v>41176</v>
      </c>
      <c r="C6433" s="31" t="s">
        <v>74</v>
      </c>
      <c r="D6433" s="32">
        <v>0</v>
      </c>
      <c r="E6433" s="32">
        <v>0.15167957028683929</v>
      </c>
      <c r="F6433">
        <v>0</v>
      </c>
      <c r="G6433">
        <f>(D6433*Ergebnis!$C$2*Ergebnis!$C$6)</f>
        <v>0</v>
      </c>
      <c r="H6433">
        <f>Ergebnis!$C$3/1000*Eigenverbrauch!E6433</f>
        <v>0.45503871086051784</v>
      </c>
      <c r="I6433">
        <f>Ergebnis!$C$4/1000*Eigenverbrauch!F6433</f>
        <v>0</v>
      </c>
      <c r="J6433">
        <f t="shared" si="300"/>
        <v>0</v>
      </c>
      <c r="K6433">
        <f t="shared" si="301"/>
        <v>0</v>
      </c>
      <c r="L6433">
        <f t="shared" si="302"/>
        <v>0</v>
      </c>
    </row>
    <row r="6434" spans="2:12" x14ac:dyDescent="0.35">
      <c r="B6434" s="30">
        <v>41176</v>
      </c>
      <c r="C6434" s="31" t="s">
        <v>75</v>
      </c>
      <c r="D6434" s="32">
        <v>0</v>
      </c>
      <c r="E6434" s="32">
        <v>0.12672063592124699</v>
      </c>
      <c r="F6434">
        <v>0</v>
      </c>
      <c r="G6434">
        <f>(D6434*Ergebnis!$C$2*Ergebnis!$C$6)</f>
        <v>0</v>
      </c>
      <c r="H6434">
        <f>Ergebnis!$C$3/1000*Eigenverbrauch!E6434</f>
        <v>0.38016190776374098</v>
      </c>
      <c r="I6434">
        <f>Ergebnis!$C$4/1000*Eigenverbrauch!F6434</f>
        <v>0</v>
      </c>
      <c r="J6434">
        <f t="shared" si="300"/>
        <v>0</v>
      </c>
      <c r="K6434">
        <f t="shared" si="301"/>
        <v>0</v>
      </c>
      <c r="L6434">
        <f t="shared" si="302"/>
        <v>0</v>
      </c>
    </row>
    <row r="6435" spans="2:12" x14ac:dyDescent="0.35">
      <c r="B6435" s="30">
        <v>41176</v>
      </c>
      <c r="C6435" s="31" t="s">
        <v>76</v>
      </c>
      <c r="D6435" s="32">
        <v>0</v>
      </c>
      <c r="E6435" s="32">
        <v>9.6079006913462384E-2</v>
      </c>
      <c r="F6435">
        <v>0</v>
      </c>
      <c r="G6435">
        <f>(D6435*Ergebnis!$C$2*Ergebnis!$C$6)</f>
        <v>0</v>
      </c>
      <c r="H6435">
        <f>Ergebnis!$C$3/1000*Eigenverbrauch!E6435</f>
        <v>0.28823702074038715</v>
      </c>
      <c r="I6435">
        <f>Ergebnis!$C$4/1000*Eigenverbrauch!F6435</f>
        <v>0</v>
      </c>
      <c r="J6435">
        <f t="shared" si="300"/>
        <v>0</v>
      </c>
      <c r="K6435">
        <f t="shared" si="301"/>
        <v>0</v>
      </c>
      <c r="L6435">
        <f t="shared" si="302"/>
        <v>0</v>
      </c>
    </row>
    <row r="6436" spans="2:12" x14ac:dyDescent="0.35">
      <c r="B6436" s="30">
        <v>41177</v>
      </c>
      <c r="C6436" s="31" t="s">
        <v>53</v>
      </c>
      <c r="D6436" s="32">
        <v>0</v>
      </c>
      <c r="E6436" s="32">
        <v>7.9566174300796946E-2</v>
      </c>
      <c r="F6436">
        <v>0</v>
      </c>
      <c r="G6436">
        <f>(D6436*Ergebnis!$C$2*Ergebnis!$C$6)</f>
        <v>0</v>
      </c>
      <c r="H6436">
        <f>Ergebnis!$C$3/1000*Eigenverbrauch!E6436</f>
        <v>0.23869852290239085</v>
      </c>
      <c r="I6436">
        <f>Ergebnis!$C$4/1000*Eigenverbrauch!F6436</f>
        <v>0</v>
      </c>
      <c r="J6436">
        <f t="shared" si="300"/>
        <v>0</v>
      </c>
      <c r="K6436">
        <f t="shared" si="301"/>
        <v>0</v>
      </c>
      <c r="L6436">
        <f t="shared" si="302"/>
        <v>0</v>
      </c>
    </row>
    <row r="6437" spans="2:12" x14ac:dyDescent="0.35">
      <c r="B6437" s="30">
        <v>41177</v>
      </c>
      <c r="C6437" s="31" t="s">
        <v>54</v>
      </c>
      <c r="D6437" s="32">
        <v>0</v>
      </c>
      <c r="E6437" s="32">
        <v>6.8942460358575597E-2</v>
      </c>
      <c r="F6437">
        <v>0</v>
      </c>
      <c r="G6437">
        <f>(D6437*Ergebnis!$C$2*Ergebnis!$C$6)</f>
        <v>0</v>
      </c>
      <c r="H6437">
        <f>Ergebnis!$C$3/1000*Eigenverbrauch!E6437</f>
        <v>0.20682738107572679</v>
      </c>
      <c r="I6437">
        <f>Ergebnis!$C$4/1000*Eigenverbrauch!F6437</f>
        <v>0</v>
      </c>
      <c r="J6437">
        <f t="shared" si="300"/>
        <v>0</v>
      </c>
      <c r="K6437">
        <f t="shared" si="301"/>
        <v>0</v>
      </c>
      <c r="L6437">
        <f t="shared" si="302"/>
        <v>0</v>
      </c>
    </row>
    <row r="6438" spans="2:12" x14ac:dyDescent="0.35">
      <c r="B6438" s="30">
        <v>41177</v>
      </c>
      <c r="C6438" s="31" t="s">
        <v>55</v>
      </c>
      <c r="D6438" s="32">
        <v>0</v>
      </c>
      <c r="E6438" s="32">
        <v>6.8469175573996802E-2</v>
      </c>
      <c r="F6438">
        <v>0</v>
      </c>
      <c r="G6438">
        <f>(D6438*Ergebnis!$C$2*Ergebnis!$C$6)</f>
        <v>0</v>
      </c>
      <c r="H6438">
        <f>Ergebnis!$C$3/1000*Eigenverbrauch!E6438</f>
        <v>0.20540752672199042</v>
      </c>
      <c r="I6438">
        <f>Ergebnis!$C$4/1000*Eigenverbrauch!F6438</f>
        <v>0</v>
      </c>
      <c r="J6438">
        <f t="shared" si="300"/>
        <v>0</v>
      </c>
      <c r="K6438">
        <f t="shared" si="301"/>
        <v>0</v>
      </c>
      <c r="L6438">
        <f t="shared" si="302"/>
        <v>0</v>
      </c>
    </row>
    <row r="6439" spans="2:12" x14ac:dyDescent="0.35">
      <c r="B6439" s="30">
        <v>41177</v>
      </c>
      <c r="C6439" s="31" t="s">
        <v>56</v>
      </c>
      <c r="D6439" s="32">
        <v>0</v>
      </c>
      <c r="E6439" s="32">
        <v>7.1668903609628215E-2</v>
      </c>
      <c r="F6439">
        <v>0</v>
      </c>
      <c r="G6439">
        <f>(D6439*Ergebnis!$C$2*Ergebnis!$C$6)</f>
        <v>0</v>
      </c>
      <c r="H6439">
        <f>Ergebnis!$C$3/1000*Eigenverbrauch!E6439</f>
        <v>0.21500671082888465</v>
      </c>
      <c r="I6439">
        <f>Ergebnis!$C$4/1000*Eigenverbrauch!F6439</f>
        <v>0</v>
      </c>
      <c r="J6439">
        <f t="shared" si="300"/>
        <v>0</v>
      </c>
      <c r="K6439">
        <f t="shared" si="301"/>
        <v>0</v>
      </c>
      <c r="L6439">
        <f t="shared" si="302"/>
        <v>0</v>
      </c>
    </row>
    <row r="6440" spans="2:12" x14ac:dyDescent="0.35">
      <c r="B6440" s="30">
        <v>41177</v>
      </c>
      <c r="C6440" s="31" t="s">
        <v>57</v>
      </c>
      <c r="D6440" s="32">
        <v>0</v>
      </c>
      <c r="E6440" s="32">
        <v>7.7811148385739298E-2</v>
      </c>
      <c r="F6440">
        <v>0</v>
      </c>
      <c r="G6440">
        <f>(D6440*Ergebnis!$C$2*Ergebnis!$C$6)</f>
        <v>0</v>
      </c>
      <c r="H6440">
        <f>Ergebnis!$C$3/1000*Eigenverbrauch!E6440</f>
        <v>0.23343344515721789</v>
      </c>
      <c r="I6440">
        <f>Ergebnis!$C$4/1000*Eigenverbrauch!F6440</f>
        <v>0</v>
      </c>
      <c r="J6440">
        <f t="shared" si="300"/>
        <v>0</v>
      </c>
      <c r="K6440">
        <f t="shared" si="301"/>
        <v>0</v>
      </c>
      <c r="L6440">
        <f t="shared" si="302"/>
        <v>0</v>
      </c>
    </row>
    <row r="6441" spans="2:12" x14ac:dyDescent="0.35">
      <c r="B6441" s="30">
        <v>41177</v>
      </c>
      <c r="C6441" s="31" t="s">
        <v>58</v>
      </c>
      <c r="D6441" s="32">
        <v>0</v>
      </c>
      <c r="E6441" s="32">
        <v>9.0099961927265951E-2</v>
      </c>
      <c r="F6441">
        <v>0</v>
      </c>
      <c r="G6441">
        <f>(D6441*Ergebnis!$C$2*Ergebnis!$C$6)</f>
        <v>0</v>
      </c>
      <c r="H6441">
        <f>Ergebnis!$C$3/1000*Eigenverbrauch!E6441</f>
        <v>0.27029988578179787</v>
      </c>
      <c r="I6441">
        <f>Ergebnis!$C$4/1000*Eigenverbrauch!F6441</f>
        <v>0</v>
      </c>
      <c r="J6441">
        <f t="shared" si="300"/>
        <v>0</v>
      </c>
      <c r="K6441">
        <f t="shared" si="301"/>
        <v>0</v>
      </c>
      <c r="L6441">
        <f t="shared" si="302"/>
        <v>0</v>
      </c>
    </row>
    <row r="6442" spans="2:12" x14ac:dyDescent="0.35">
      <c r="B6442" s="30">
        <v>41177</v>
      </c>
      <c r="C6442" s="31" t="s">
        <v>59</v>
      </c>
      <c r="D6442" s="32">
        <v>0</v>
      </c>
      <c r="E6442" s="32">
        <v>0.11401823119339237</v>
      </c>
      <c r="F6442">
        <v>0</v>
      </c>
      <c r="G6442">
        <f>(D6442*Ergebnis!$C$2*Ergebnis!$C$6)</f>
        <v>0</v>
      </c>
      <c r="H6442">
        <f>Ergebnis!$C$3/1000*Eigenverbrauch!E6442</f>
        <v>0.34205469358017709</v>
      </c>
      <c r="I6442">
        <f>Ergebnis!$C$4/1000*Eigenverbrauch!F6442</f>
        <v>0</v>
      </c>
      <c r="J6442">
        <f t="shared" si="300"/>
        <v>0</v>
      </c>
      <c r="K6442">
        <f t="shared" si="301"/>
        <v>0</v>
      </c>
      <c r="L6442">
        <f t="shared" si="302"/>
        <v>0</v>
      </c>
    </row>
    <row r="6443" spans="2:12" x14ac:dyDescent="0.35">
      <c r="B6443" s="30">
        <v>41177</v>
      </c>
      <c r="C6443" s="31" t="s">
        <v>60</v>
      </c>
      <c r="D6443" s="32">
        <v>6.6523569123056472E-6</v>
      </c>
      <c r="E6443" s="32">
        <v>0.12595735471979483</v>
      </c>
      <c r="F6443">
        <v>0</v>
      </c>
      <c r="G6443">
        <f>(D6443*Ergebnis!$C$2*Ergebnis!$C$6)</f>
        <v>4.3639461344725045E-2</v>
      </c>
      <c r="H6443">
        <f>Ergebnis!$C$3/1000*Eigenverbrauch!E6443</f>
        <v>0.37787206415938446</v>
      </c>
      <c r="I6443">
        <f>Ergebnis!$C$4/1000*Eigenverbrauch!F6443</f>
        <v>0</v>
      </c>
      <c r="J6443">
        <f t="shared" si="300"/>
        <v>3.7093542143016286E-2</v>
      </c>
      <c r="K6443">
        <f t="shared" si="301"/>
        <v>6.5459192017087581E-3</v>
      </c>
      <c r="L6443">
        <f t="shared" si="302"/>
        <v>0</v>
      </c>
    </row>
    <row r="6444" spans="2:12" x14ac:dyDescent="0.35">
      <c r="B6444" s="30">
        <v>41177</v>
      </c>
      <c r="C6444" s="31" t="s">
        <v>61</v>
      </c>
      <c r="D6444" s="32">
        <v>8.8847090935497154E-5</v>
      </c>
      <c r="E6444" s="32">
        <v>0.12438621582100561</v>
      </c>
      <c r="F6444">
        <v>0</v>
      </c>
      <c r="G6444">
        <f>(D6444*Ergebnis!$C$2*Ergebnis!$C$6)</f>
        <v>0.58283691653686132</v>
      </c>
      <c r="H6444">
        <f>Ergebnis!$C$3/1000*Eigenverbrauch!E6444</f>
        <v>0.3731586474630168</v>
      </c>
      <c r="I6444">
        <f>Ergebnis!$C$4/1000*Eigenverbrauch!F6444</f>
        <v>0</v>
      </c>
      <c r="J6444">
        <f t="shared" si="300"/>
        <v>0.31718485034356425</v>
      </c>
      <c r="K6444">
        <f t="shared" si="301"/>
        <v>0.26565206619329707</v>
      </c>
      <c r="L6444">
        <f t="shared" si="302"/>
        <v>0</v>
      </c>
    </row>
    <row r="6445" spans="2:12" x14ac:dyDescent="0.35">
      <c r="B6445" s="30">
        <v>41177</v>
      </c>
      <c r="C6445" s="31" t="s">
        <v>62</v>
      </c>
      <c r="D6445" s="32">
        <v>2.5514286679271874E-4</v>
      </c>
      <c r="E6445" s="32">
        <v>0.11931303161688153</v>
      </c>
      <c r="F6445">
        <v>0</v>
      </c>
      <c r="G6445">
        <f>(D6445*Ergebnis!$C$2*Ergebnis!$C$6)</f>
        <v>1.6737372061602349</v>
      </c>
      <c r="H6445">
        <f>Ergebnis!$C$3/1000*Eigenverbrauch!E6445</f>
        <v>0.35793909485064457</v>
      </c>
      <c r="I6445">
        <f>Ergebnis!$C$4/1000*Eigenverbrauch!F6445</f>
        <v>0</v>
      </c>
      <c r="J6445">
        <f t="shared" si="300"/>
        <v>0.3042482306230479</v>
      </c>
      <c r="K6445">
        <f t="shared" si="301"/>
        <v>1.3694889755371871</v>
      </c>
      <c r="L6445">
        <f t="shared" si="302"/>
        <v>0</v>
      </c>
    </row>
    <row r="6446" spans="2:12" x14ac:dyDescent="0.35">
      <c r="B6446" s="30">
        <v>41177</v>
      </c>
      <c r="C6446" s="31" t="s">
        <v>63</v>
      </c>
      <c r="D6446" s="32">
        <v>5.1190280848704538E-4</v>
      </c>
      <c r="E6446" s="32">
        <v>0.11579534520509971</v>
      </c>
      <c r="F6446">
        <v>0</v>
      </c>
      <c r="G6446">
        <f>(D6446*Ergebnis!$C$2*Ergebnis!$C$6)</f>
        <v>3.3580824236750177</v>
      </c>
      <c r="H6446">
        <f>Ergebnis!$C$3/1000*Eigenverbrauch!E6446</f>
        <v>0.34738603561529913</v>
      </c>
      <c r="I6446">
        <f>Ergebnis!$C$4/1000*Eigenverbrauch!F6446</f>
        <v>0</v>
      </c>
      <c r="J6446">
        <f t="shared" si="300"/>
        <v>0.29527813027300426</v>
      </c>
      <c r="K6446">
        <f t="shared" si="301"/>
        <v>3.0628042934020137</v>
      </c>
      <c r="L6446">
        <f t="shared" si="302"/>
        <v>0</v>
      </c>
    </row>
    <row r="6447" spans="2:12" x14ac:dyDescent="0.35">
      <c r="B6447" s="30">
        <v>41177</v>
      </c>
      <c r="C6447" s="31" t="s">
        <v>64</v>
      </c>
      <c r="D6447" s="32">
        <v>5.994089104797458E-4</v>
      </c>
      <c r="E6447" s="32">
        <v>0.12002879750693281</v>
      </c>
      <c r="F6447">
        <v>0</v>
      </c>
      <c r="G6447">
        <f>(D6447*Ergebnis!$C$2*Ergebnis!$C$6)</f>
        <v>3.9321224527471323</v>
      </c>
      <c r="H6447">
        <f>Ergebnis!$C$3/1000*Eigenverbrauch!E6447</f>
        <v>0.36008639252079844</v>
      </c>
      <c r="I6447">
        <f>Ergebnis!$C$4/1000*Eigenverbrauch!F6447</f>
        <v>0</v>
      </c>
      <c r="J6447">
        <f t="shared" si="300"/>
        <v>0.30607343364267864</v>
      </c>
      <c r="K6447">
        <f t="shared" si="301"/>
        <v>3.6260490191044537</v>
      </c>
      <c r="L6447">
        <f t="shared" si="302"/>
        <v>0</v>
      </c>
    </row>
    <row r="6448" spans="2:12" x14ac:dyDescent="0.35">
      <c r="B6448" s="30">
        <v>41177</v>
      </c>
      <c r="C6448" s="31" t="s">
        <v>65</v>
      </c>
      <c r="D6448" s="32">
        <v>5.8931205255751112E-4</v>
      </c>
      <c r="E6448" s="32">
        <v>0.12586079378333134</v>
      </c>
      <c r="F6448">
        <v>0</v>
      </c>
      <c r="G6448">
        <f>(D6448*Ergebnis!$C$2*Ergebnis!$C$6)</f>
        <v>3.8658870647772727</v>
      </c>
      <c r="H6448">
        <f>Ergebnis!$C$3/1000*Eigenverbrauch!E6448</f>
        <v>0.377582381349994</v>
      </c>
      <c r="I6448">
        <f>Ergebnis!$C$4/1000*Eigenverbrauch!F6448</f>
        <v>0</v>
      </c>
      <c r="J6448">
        <f t="shared" si="300"/>
        <v>0.32094502414749487</v>
      </c>
      <c r="K6448">
        <f t="shared" si="301"/>
        <v>3.544942040629778</v>
      </c>
      <c r="L6448">
        <f t="shared" si="302"/>
        <v>0</v>
      </c>
    </row>
    <row r="6449" spans="2:12" x14ac:dyDescent="0.35">
      <c r="B6449" s="30">
        <v>41177</v>
      </c>
      <c r="C6449" s="31" t="s">
        <v>66</v>
      </c>
      <c r="D6449" s="32">
        <v>4.8191461457999167E-4</v>
      </c>
      <c r="E6449" s="32">
        <v>0.12156589352403967</v>
      </c>
      <c r="F6449">
        <v>0</v>
      </c>
      <c r="G6449">
        <f>(D6449*Ergebnis!$C$2*Ergebnis!$C$6)</f>
        <v>3.1613598716447453</v>
      </c>
      <c r="H6449">
        <f>Ergebnis!$C$3/1000*Eigenverbrauch!E6449</f>
        <v>0.36469768057211899</v>
      </c>
      <c r="I6449">
        <f>Ergebnis!$C$4/1000*Eigenverbrauch!F6449</f>
        <v>0</v>
      </c>
      <c r="J6449">
        <f t="shared" si="300"/>
        <v>0.30999302848630111</v>
      </c>
      <c r="K6449">
        <f t="shared" si="301"/>
        <v>2.851366843158444</v>
      </c>
      <c r="L6449">
        <f t="shared" si="302"/>
        <v>0</v>
      </c>
    </row>
    <row r="6450" spans="2:12" x14ac:dyDescent="0.35">
      <c r="B6450" s="30">
        <v>41177</v>
      </c>
      <c r="C6450" s="31" t="s">
        <v>67</v>
      </c>
      <c r="D6450" s="32">
        <v>3.023009779477392E-4</v>
      </c>
      <c r="E6450" s="32">
        <v>0.11264685905127231</v>
      </c>
      <c r="F6450">
        <v>0</v>
      </c>
      <c r="G6450">
        <f>(D6450*Ergebnis!$C$2*Ergebnis!$C$6)</f>
        <v>1.9830944153371692</v>
      </c>
      <c r="H6450">
        <f>Ergebnis!$C$3/1000*Eigenverbrauch!E6450</f>
        <v>0.33794057715381692</v>
      </c>
      <c r="I6450">
        <f>Ergebnis!$C$4/1000*Eigenverbrauch!F6450</f>
        <v>0</v>
      </c>
      <c r="J6450">
        <f t="shared" si="300"/>
        <v>0.28724949058074439</v>
      </c>
      <c r="K6450">
        <f t="shared" si="301"/>
        <v>1.6958449247564249</v>
      </c>
      <c r="L6450">
        <f t="shared" si="302"/>
        <v>0</v>
      </c>
    </row>
    <row r="6451" spans="2:12" x14ac:dyDescent="0.35">
      <c r="B6451" s="30">
        <v>41177</v>
      </c>
      <c r="C6451" s="31" t="s">
        <v>68</v>
      </c>
      <c r="D6451" s="32">
        <v>1.8701536971847397E-4</v>
      </c>
      <c r="E6451" s="32">
        <v>0.10853394287707716</v>
      </c>
      <c r="F6451">
        <v>0</v>
      </c>
      <c r="G6451">
        <f>(D6451*Ergebnis!$C$2*Ergebnis!$C$6)</f>
        <v>1.2268208253531894</v>
      </c>
      <c r="H6451">
        <f>Ergebnis!$C$3/1000*Eigenverbrauch!E6451</f>
        <v>0.32560182863123144</v>
      </c>
      <c r="I6451">
        <f>Ergebnis!$C$4/1000*Eigenverbrauch!F6451</f>
        <v>0</v>
      </c>
      <c r="J6451">
        <f t="shared" si="300"/>
        <v>0.2767615543365467</v>
      </c>
      <c r="K6451">
        <f t="shared" si="301"/>
        <v>0.95005927101664267</v>
      </c>
      <c r="L6451">
        <f t="shared" si="302"/>
        <v>0</v>
      </c>
    </row>
    <row r="6452" spans="2:12" x14ac:dyDescent="0.35">
      <c r="B6452" s="30">
        <v>41177</v>
      </c>
      <c r="C6452" s="31" t="s">
        <v>69</v>
      </c>
      <c r="D6452" s="32">
        <v>1.9832174707930966E-4</v>
      </c>
      <c r="E6452" s="32">
        <v>0.11188038549494082</v>
      </c>
      <c r="F6452">
        <v>0</v>
      </c>
      <c r="G6452">
        <f>(D6452*Ergebnis!$C$2*Ergebnis!$C$6)</f>
        <v>1.3009906608402713</v>
      </c>
      <c r="H6452">
        <f>Ergebnis!$C$3/1000*Eigenverbrauch!E6452</f>
        <v>0.33564115648482246</v>
      </c>
      <c r="I6452">
        <f>Ergebnis!$C$4/1000*Eigenverbrauch!F6452</f>
        <v>0</v>
      </c>
      <c r="J6452">
        <f t="shared" si="300"/>
        <v>0.2852949830120991</v>
      </c>
      <c r="K6452">
        <f t="shared" si="301"/>
        <v>1.0156956778281723</v>
      </c>
      <c r="L6452">
        <f t="shared" si="302"/>
        <v>0</v>
      </c>
    </row>
    <row r="6453" spans="2:12" x14ac:dyDescent="0.35">
      <c r="B6453" s="30">
        <v>41177</v>
      </c>
      <c r="C6453" s="31" t="s">
        <v>70</v>
      </c>
      <c r="D6453" s="32">
        <v>7.9118347625010643E-5</v>
      </c>
      <c r="E6453" s="32">
        <v>0.12538549060593204</v>
      </c>
      <c r="F6453">
        <v>0</v>
      </c>
      <c r="G6453">
        <f>(D6453*Ergebnis!$C$2*Ergebnis!$C$6)</f>
        <v>0.51901636042006982</v>
      </c>
      <c r="H6453">
        <f>Ergebnis!$C$3/1000*Eigenverbrauch!E6453</f>
        <v>0.3761564718177961</v>
      </c>
      <c r="I6453">
        <f>Ergebnis!$C$4/1000*Eigenverbrauch!F6453</f>
        <v>0</v>
      </c>
      <c r="J6453">
        <f t="shared" si="300"/>
        <v>0.3197330010451267</v>
      </c>
      <c r="K6453">
        <f t="shared" si="301"/>
        <v>0.19928335937494313</v>
      </c>
      <c r="L6453">
        <f t="shared" si="302"/>
        <v>0</v>
      </c>
    </row>
    <row r="6454" spans="2:12" x14ac:dyDescent="0.35">
      <c r="B6454" s="30">
        <v>41177</v>
      </c>
      <c r="C6454" s="31" t="s">
        <v>71</v>
      </c>
      <c r="D6454" s="32">
        <v>2.5623406367754359E-5</v>
      </c>
      <c r="E6454" s="32">
        <v>0.14486589540244865</v>
      </c>
      <c r="F6454">
        <v>0</v>
      </c>
      <c r="G6454">
        <f>(D6454*Ergebnis!$C$2*Ergebnis!$C$6)</f>
        <v>0.1680895457724686</v>
      </c>
      <c r="H6454">
        <f>Ergebnis!$C$3/1000*Eigenverbrauch!E6454</f>
        <v>0.43459768620734596</v>
      </c>
      <c r="I6454">
        <f>Ergebnis!$C$4/1000*Eigenverbrauch!F6454</f>
        <v>0</v>
      </c>
      <c r="J6454">
        <f t="shared" si="300"/>
        <v>0.1428761139065983</v>
      </c>
      <c r="K6454">
        <f t="shared" si="301"/>
        <v>2.52134318658703E-2</v>
      </c>
      <c r="L6454">
        <f t="shared" si="302"/>
        <v>0</v>
      </c>
    </row>
    <row r="6455" spans="2:12" x14ac:dyDescent="0.35">
      <c r="B6455" s="30">
        <v>41177</v>
      </c>
      <c r="C6455" s="31" t="s">
        <v>72</v>
      </c>
      <c r="D6455" s="32">
        <v>7.3622922349627709E-7</v>
      </c>
      <c r="E6455" s="32">
        <v>0.15284021561888372</v>
      </c>
      <c r="F6455">
        <v>0</v>
      </c>
      <c r="G6455">
        <f>(D6455*Ergebnis!$C$2*Ergebnis!$C$6)</f>
        <v>4.8296637061355776E-3</v>
      </c>
      <c r="H6455">
        <f>Ergebnis!$C$3/1000*Eigenverbrauch!E6455</f>
        <v>0.45852064685665117</v>
      </c>
      <c r="I6455">
        <f>Ergebnis!$C$4/1000*Eigenverbrauch!F6455</f>
        <v>0</v>
      </c>
      <c r="J6455">
        <f t="shared" si="300"/>
        <v>4.1052141502152407E-3</v>
      </c>
      <c r="K6455">
        <f t="shared" si="301"/>
        <v>7.2444955592033695E-4</v>
      </c>
      <c r="L6455">
        <f t="shared" si="302"/>
        <v>0</v>
      </c>
    </row>
    <row r="6456" spans="2:12" x14ac:dyDescent="0.35">
      <c r="B6456" s="30">
        <v>41177</v>
      </c>
      <c r="C6456" s="31" t="s">
        <v>73</v>
      </c>
      <c r="D6456" s="32">
        <v>0</v>
      </c>
      <c r="E6456" s="32">
        <v>0.15735326076426029</v>
      </c>
      <c r="F6456">
        <v>0</v>
      </c>
      <c r="G6456">
        <f>(D6456*Ergebnis!$C$2*Ergebnis!$C$6)</f>
        <v>0</v>
      </c>
      <c r="H6456">
        <f>Ergebnis!$C$3/1000*Eigenverbrauch!E6456</f>
        <v>0.47205978229278089</v>
      </c>
      <c r="I6456">
        <f>Ergebnis!$C$4/1000*Eigenverbrauch!F6456</f>
        <v>0</v>
      </c>
      <c r="J6456">
        <f t="shared" si="300"/>
        <v>0</v>
      </c>
      <c r="K6456">
        <f t="shared" si="301"/>
        <v>0</v>
      </c>
      <c r="L6456">
        <f t="shared" si="302"/>
        <v>0</v>
      </c>
    </row>
    <row r="6457" spans="2:12" x14ac:dyDescent="0.35">
      <c r="B6457" s="30">
        <v>41177</v>
      </c>
      <c r="C6457" s="31" t="s">
        <v>74</v>
      </c>
      <c r="D6457" s="32">
        <v>0</v>
      </c>
      <c r="E6457" s="32">
        <v>0.15167957028683929</v>
      </c>
      <c r="F6457">
        <v>0</v>
      </c>
      <c r="G6457">
        <f>(D6457*Ergebnis!$C$2*Ergebnis!$C$6)</f>
        <v>0</v>
      </c>
      <c r="H6457">
        <f>Ergebnis!$C$3/1000*Eigenverbrauch!E6457</f>
        <v>0.45503871086051784</v>
      </c>
      <c r="I6457">
        <f>Ergebnis!$C$4/1000*Eigenverbrauch!F6457</f>
        <v>0</v>
      </c>
      <c r="J6457">
        <f t="shared" si="300"/>
        <v>0</v>
      </c>
      <c r="K6457">
        <f t="shared" si="301"/>
        <v>0</v>
      </c>
      <c r="L6457">
        <f t="shared" si="302"/>
        <v>0</v>
      </c>
    </row>
    <row r="6458" spans="2:12" x14ac:dyDescent="0.35">
      <c r="B6458" s="30">
        <v>41177</v>
      </c>
      <c r="C6458" s="31" t="s">
        <v>75</v>
      </c>
      <c r="D6458" s="32">
        <v>0</v>
      </c>
      <c r="E6458" s="32">
        <v>0.12672063592124699</v>
      </c>
      <c r="F6458">
        <v>0</v>
      </c>
      <c r="G6458">
        <f>(D6458*Ergebnis!$C$2*Ergebnis!$C$6)</f>
        <v>0</v>
      </c>
      <c r="H6458">
        <f>Ergebnis!$C$3/1000*Eigenverbrauch!E6458</f>
        <v>0.38016190776374098</v>
      </c>
      <c r="I6458">
        <f>Ergebnis!$C$4/1000*Eigenverbrauch!F6458</f>
        <v>0</v>
      </c>
      <c r="J6458">
        <f t="shared" si="300"/>
        <v>0</v>
      </c>
      <c r="K6458">
        <f t="shared" si="301"/>
        <v>0</v>
      </c>
      <c r="L6458">
        <f t="shared" si="302"/>
        <v>0</v>
      </c>
    </row>
    <row r="6459" spans="2:12" x14ac:dyDescent="0.35">
      <c r="B6459" s="30">
        <v>41177</v>
      </c>
      <c r="C6459" s="31" t="s">
        <v>76</v>
      </c>
      <c r="D6459" s="32">
        <v>0</v>
      </c>
      <c r="E6459" s="32">
        <v>9.6079006913462384E-2</v>
      </c>
      <c r="F6459">
        <v>0</v>
      </c>
      <c r="G6459">
        <f>(D6459*Ergebnis!$C$2*Ergebnis!$C$6)</f>
        <v>0</v>
      </c>
      <c r="H6459">
        <f>Ergebnis!$C$3/1000*Eigenverbrauch!E6459</f>
        <v>0.28823702074038715</v>
      </c>
      <c r="I6459">
        <f>Ergebnis!$C$4/1000*Eigenverbrauch!F6459</f>
        <v>0</v>
      </c>
      <c r="J6459">
        <f t="shared" si="300"/>
        <v>0</v>
      </c>
      <c r="K6459">
        <f t="shared" si="301"/>
        <v>0</v>
      </c>
      <c r="L6459">
        <f t="shared" si="302"/>
        <v>0</v>
      </c>
    </row>
    <row r="6460" spans="2:12" x14ac:dyDescent="0.35">
      <c r="B6460" s="30">
        <v>41178</v>
      </c>
      <c r="C6460" s="31" t="s">
        <v>53</v>
      </c>
      <c r="D6460" s="32">
        <v>0</v>
      </c>
      <c r="E6460" s="32">
        <v>7.9566174300796946E-2</v>
      </c>
      <c r="F6460">
        <v>0</v>
      </c>
      <c r="G6460">
        <f>(D6460*Ergebnis!$C$2*Ergebnis!$C$6)</f>
        <v>0</v>
      </c>
      <c r="H6460">
        <f>Ergebnis!$C$3/1000*Eigenverbrauch!E6460</f>
        <v>0.23869852290239085</v>
      </c>
      <c r="I6460">
        <f>Ergebnis!$C$4/1000*Eigenverbrauch!F6460</f>
        <v>0</v>
      </c>
      <c r="J6460">
        <f t="shared" si="300"/>
        <v>0</v>
      </c>
      <c r="K6460">
        <f t="shared" si="301"/>
        <v>0</v>
      </c>
      <c r="L6460">
        <f t="shared" si="302"/>
        <v>0</v>
      </c>
    </row>
    <row r="6461" spans="2:12" x14ac:dyDescent="0.35">
      <c r="B6461" s="30">
        <v>41178</v>
      </c>
      <c r="C6461" s="31" t="s">
        <v>54</v>
      </c>
      <c r="D6461" s="32">
        <v>0</v>
      </c>
      <c r="E6461" s="32">
        <v>6.8942460358575597E-2</v>
      </c>
      <c r="F6461">
        <v>0</v>
      </c>
      <c r="G6461">
        <f>(D6461*Ergebnis!$C$2*Ergebnis!$C$6)</f>
        <v>0</v>
      </c>
      <c r="H6461">
        <f>Ergebnis!$C$3/1000*Eigenverbrauch!E6461</f>
        <v>0.20682738107572679</v>
      </c>
      <c r="I6461">
        <f>Ergebnis!$C$4/1000*Eigenverbrauch!F6461</f>
        <v>0</v>
      </c>
      <c r="J6461">
        <f t="shared" si="300"/>
        <v>0</v>
      </c>
      <c r="K6461">
        <f t="shared" si="301"/>
        <v>0</v>
      </c>
      <c r="L6461">
        <f t="shared" si="302"/>
        <v>0</v>
      </c>
    </row>
    <row r="6462" spans="2:12" x14ac:dyDescent="0.35">
      <c r="B6462" s="30">
        <v>41178</v>
      </c>
      <c r="C6462" s="31" t="s">
        <v>55</v>
      </c>
      <c r="D6462" s="32">
        <v>0</v>
      </c>
      <c r="E6462" s="32">
        <v>6.8469175573996802E-2</v>
      </c>
      <c r="F6462">
        <v>0</v>
      </c>
      <c r="G6462">
        <f>(D6462*Ergebnis!$C$2*Ergebnis!$C$6)</f>
        <v>0</v>
      </c>
      <c r="H6462">
        <f>Ergebnis!$C$3/1000*Eigenverbrauch!E6462</f>
        <v>0.20540752672199042</v>
      </c>
      <c r="I6462">
        <f>Ergebnis!$C$4/1000*Eigenverbrauch!F6462</f>
        <v>0</v>
      </c>
      <c r="J6462">
        <f t="shared" si="300"/>
        <v>0</v>
      </c>
      <c r="K6462">
        <f t="shared" si="301"/>
        <v>0</v>
      </c>
      <c r="L6462">
        <f t="shared" si="302"/>
        <v>0</v>
      </c>
    </row>
    <row r="6463" spans="2:12" x14ac:dyDescent="0.35">
      <c r="B6463" s="30">
        <v>41178</v>
      </c>
      <c r="C6463" s="31" t="s">
        <v>56</v>
      </c>
      <c r="D6463" s="32">
        <v>0</v>
      </c>
      <c r="E6463" s="32">
        <v>7.1668903609628215E-2</v>
      </c>
      <c r="F6463">
        <v>0</v>
      </c>
      <c r="G6463">
        <f>(D6463*Ergebnis!$C$2*Ergebnis!$C$6)</f>
        <v>0</v>
      </c>
      <c r="H6463">
        <f>Ergebnis!$C$3/1000*Eigenverbrauch!E6463</f>
        <v>0.21500671082888465</v>
      </c>
      <c r="I6463">
        <f>Ergebnis!$C$4/1000*Eigenverbrauch!F6463</f>
        <v>0</v>
      </c>
      <c r="J6463">
        <f t="shared" si="300"/>
        <v>0</v>
      </c>
      <c r="K6463">
        <f t="shared" si="301"/>
        <v>0</v>
      </c>
      <c r="L6463">
        <f t="shared" si="302"/>
        <v>0</v>
      </c>
    </row>
    <row r="6464" spans="2:12" x14ac:dyDescent="0.35">
      <c r="B6464" s="30">
        <v>41178</v>
      </c>
      <c r="C6464" s="31" t="s">
        <v>57</v>
      </c>
      <c r="D6464" s="32">
        <v>0</v>
      </c>
      <c r="E6464" s="32">
        <v>7.7811148385739298E-2</v>
      </c>
      <c r="F6464">
        <v>0</v>
      </c>
      <c r="G6464">
        <f>(D6464*Ergebnis!$C$2*Ergebnis!$C$6)</f>
        <v>0</v>
      </c>
      <c r="H6464">
        <f>Ergebnis!$C$3/1000*Eigenverbrauch!E6464</f>
        <v>0.23343344515721789</v>
      </c>
      <c r="I6464">
        <f>Ergebnis!$C$4/1000*Eigenverbrauch!F6464</f>
        <v>0</v>
      </c>
      <c r="J6464">
        <f t="shared" si="300"/>
        <v>0</v>
      </c>
      <c r="K6464">
        <f t="shared" si="301"/>
        <v>0</v>
      </c>
      <c r="L6464">
        <f t="shared" si="302"/>
        <v>0</v>
      </c>
    </row>
    <row r="6465" spans="2:12" x14ac:dyDescent="0.35">
      <c r="B6465" s="30">
        <v>41178</v>
      </c>
      <c r="C6465" s="31" t="s">
        <v>58</v>
      </c>
      <c r="D6465" s="32">
        <v>0</v>
      </c>
      <c r="E6465" s="32">
        <v>9.0099961927265951E-2</v>
      </c>
      <c r="F6465">
        <v>0</v>
      </c>
      <c r="G6465">
        <f>(D6465*Ergebnis!$C$2*Ergebnis!$C$6)</f>
        <v>0</v>
      </c>
      <c r="H6465">
        <f>Ergebnis!$C$3/1000*Eigenverbrauch!E6465</f>
        <v>0.27029988578179787</v>
      </c>
      <c r="I6465">
        <f>Ergebnis!$C$4/1000*Eigenverbrauch!F6465</f>
        <v>0</v>
      </c>
      <c r="J6465">
        <f t="shared" si="300"/>
        <v>0</v>
      </c>
      <c r="K6465">
        <f t="shared" si="301"/>
        <v>0</v>
      </c>
      <c r="L6465">
        <f t="shared" si="302"/>
        <v>0</v>
      </c>
    </row>
    <row r="6466" spans="2:12" x14ac:dyDescent="0.35">
      <c r="B6466" s="30">
        <v>41178</v>
      </c>
      <c r="C6466" s="31" t="s">
        <v>59</v>
      </c>
      <c r="D6466" s="32">
        <v>0</v>
      </c>
      <c r="E6466" s="32">
        <v>0.11401823119339237</v>
      </c>
      <c r="F6466">
        <v>0</v>
      </c>
      <c r="G6466">
        <f>(D6466*Ergebnis!$C$2*Ergebnis!$C$6)</f>
        <v>0</v>
      </c>
      <c r="H6466">
        <f>Ergebnis!$C$3/1000*Eigenverbrauch!E6466</f>
        <v>0.34205469358017709</v>
      </c>
      <c r="I6466">
        <f>Ergebnis!$C$4/1000*Eigenverbrauch!F6466</f>
        <v>0</v>
      </c>
      <c r="J6466">
        <f t="shared" si="300"/>
        <v>0</v>
      </c>
      <c r="K6466">
        <f t="shared" si="301"/>
        <v>0</v>
      </c>
      <c r="L6466">
        <f t="shared" si="302"/>
        <v>0</v>
      </c>
    </row>
    <row r="6467" spans="2:12" x14ac:dyDescent="0.35">
      <c r="B6467" s="30">
        <v>41178</v>
      </c>
      <c r="C6467" s="31" t="s">
        <v>60</v>
      </c>
      <c r="D6467" s="32">
        <v>4.6277265476908846E-6</v>
      </c>
      <c r="E6467" s="32">
        <v>0.12595735471979483</v>
      </c>
      <c r="F6467">
        <v>0</v>
      </c>
      <c r="G6467">
        <f>(D6467*Ergebnis!$C$2*Ergebnis!$C$6)</f>
        <v>3.0357886152852204E-2</v>
      </c>
      <c r="H6467">
        <f>Ergebnis!$C$3/1000*Eigenverbrauch!E6467</f>
        <v>0.37787206415938446</v>
      </c>
      <c r="I6467">
        <f>Ergebnis!$C$4/1000*Eigenverbrauch!F6467</f>
        <v>0</v>
      </c>
      <c r="J6467">
        <f t="shared" si="300"/>
        <v>2.5804203229924372E-2</v>
      </c>
      <c r="K6467">
        <f t="shared" si="301"/>
        <v>4.5536829229278313E-3</v>
      </c>
      <c r="L6467">
        <f t="shared" si="302"/>
        <v>0</v>
      </c>
    </row>
    <row r="6468" spans="2:12" x14ac:dyDescent="0.35">
      <c r="B6468" s="30">
        <v>41178</v>
      </c>
      <c r="C6468" s="31" t="s">
        <v>61</v>
      </c>
      <c r="D6468" s="32">
        <v>4.7184405055859616E-5</v>
      </c>
      <c r="E6468" s="32">
        <v>0.12438621582100561</v>
      </c>
      <c r="F6468">
        <v>0</v>
      </c>
      <c r="G6468">
        <f>(D6468*Ergebnis!$C$2*Ergebnis!$C$6)</f>
        <v>0.30952969716643908</v>
      </c>
      <c r="H6468">
        <f>Ergebnis!$C$3/1000*Eigenverbrauch!E6468</f>
        <v>0.3731586474630168</v>
      </c>
      <c r="I6468">
        <f>Ergebnis!$C$4/1000*Eigenverbrauch!F6468</f>
        <v>0</v>
      </c>
      <c r="J6468">
        <f t="shared" si="300"/>
        <v>0.26310024259147319</v>
      </c>
      <c r="K6468">
        <f t="shared" si="301"/>
        <v>4.6429454574965889E-2</v>
      </c>
      <c r="L6468">
        <f t="shared" si="302"/>
        <v>0</v>
      </c>
    </row>
    <row r="6469" spans="2:12" x14ac:dyDescent="0.35">
      <c r="B6469" s="30">
        <v>41178</v>
      </c>
      <c r="C6469" s="31" t="s">
        <v>62</v>
      </c>
      <c r="D6469" s="32">
        <v>2.0774811053014591E-4</v>
      </c>
      <c r="E6469" s="32">
        <v>0.11931303161688153</v>
      </c>
      <c r="F6469">
        <v>0</v>
      </c>
      <c r="G6469">
        <f>(D6469*Ergebnis!$C$2*Ergebnis!$C$6)</f>
        <v>1.3628276050777572</v>
      </c>
      <c r="H6469">
        <f>Ergebnis!$C$3/1000*Eigenverbrauch!E6469</f>
        <v>0.35793909485064457</v>
      </c>
      <c r="I6469">
        <f>Ergebnis!$C$4/1000*Eigenverbrauch!F6469</f>
        <v>0</v>
      </c>
      <c r="J6469">
        <f t="shared" ref="J6469:J6532" si="303">MIN(G6469,H6469)*0.85</f>
        <v>0.3042482306230479</v>
      </c>
      <c r="K6469">
        <f t="shared" ref="K6469:K6532" si="304">G6469-J6469</f>
        <v>1.0585793744547094</v>
      </c>
      <c r="L6469">
        <f t="shared" ref="L6469:L6532" si="305">MIN(I6469,K6469)*0.9</f>
        <v>0</v>
      </c>
    </row>
    <row r="6470" spans="2:12" x14ac:dyDescent="0.35">
      <c r="B6470" s="30">
        <v>41178</v>
      </c>
      <c r="C6470" s="31" t="s">
        <v>63</v>
      </c>
      <c r="D6470" s="32">
        <v>2.2612754721671369E-4</v>
      </c>
      <c r="E6470" s="32">
        <v>0.11579534520509971</v>
      </c>
      <c r="F6470">
        <v>0</v>
      </c>
      <c r="G6470">
        <f>(D6470*Ergebnis!$C$2*Ergebnis!$C$6)</f>
        <v>1.4833967097416418</v>
      </c>
      <c r="H6470">
        <f>Ergebnis!$C$3/1000*Eigenverbrauch!E6470</f>
        <v>0.34738603561529913</v>
      </c>
      <c r="I6470">
        <f>Ergebnis!$C$4/1000*Eigenverbrauch!F6470</f>
        <v>0</v>
      </c>
      <c r="J6470">
        <f t="shared" si="303"/>
        <v>0.29527813027300426</v>
      </c>
      <c r="K6470">
        <f t="shared" si="304"/>
        <v>1.1881185794686375</v>
      </c>
      <c r="L6470">
        <f t="shared" si="305"/>
        <v>0</v>
      </c>
    </row>
    <row r="6471" spans="2:12" x14ac:dyDescent="0.35">
      <c r="B6471" s="30">
        <v>41178</v>
      </c>
      <c r="C6471" s="31" t="s">
        <v>64</v>
      </c>
      <c r="D6471" s="32">
        <v>3.7885567024093246E-4</v>
      </c>
      <c r="E6471" s="32">
        <v>0.12002879750693281</v>
      </c>
      <c r="F6471">
        <v>0</v>
      </c>
      <c r="G6471">
        <f>(D6471*Ergebnis!$C$2*Ergebnis!$C$6)</f>
        <v>2.4852931967805167</v>
      </c>
      <c r="H6471">
        <f>Ergebnis!$C$3/1000*Eigenverbrauch!E6471</f>
        <v>0.36008639252079844</v>
      </c>
      <c r="I6471">
        <f>Ergebnis!$C$4/1000*Eigenverbrauch!F6471</f>
        <v>0</v>
      </c>
      <c r="J6471">
        <f t="shared" si="303"/>
        <v>0.30607343364267864</v>
      </c>
      <c r="K6471">
        <f t="shared" si="304"/>
        <v>2.1792197631378381</v>
      </c>
      <c r="L6471">
        <f t="shared" si="305"/>
        <v>0</v>
      </c>
    </row>
    <row r="6472" spans="2:12" x14ac:dyDescent="0.35">
      <c r="B6472" s="30">
        <v>41178</v>
      </c>
      <c r="C6472" s="31" t="s">
        <v>65</v>
      </c>
      <c r="D6472" s="32">
        <v>2.1574145638524834E-4</v>
      </c>
      <c r="E6472" s="32">
        <v>0.12586079378333134</v>
      </c>
      <c r="F6472">
        <v>0</v>
      </c>
      <c r="G6472">
        <f>(D6472*Ergebnis!$C$2*Ergebnis!$C$6)</f>
        <v>1.4152639538872291</v>
      </c>
      <c r="H6472">
        <f>Ergebnis!$C$3/1000*Eigenverbrauch!E6472</f>
        <v>0.377582381349994</v>
      </c>
      <c r="I6472">
        <f>Ergebnis!$C$4/1000*Eigenverbrauch!F6472</f>
        <v>0</v>
      </c>
      <c r="J6472">
        <f t="shared" si="303"/>
        <v>0.32094502414749487</v>
      </c>
      <c r="K6472">
        <f t="shared" si="304"/>
        <v>1.0943189297397342</v>
      </c>
      <c r="L6472">
        <f t="shared" si="305"/>
        <v>0</v>
      </c>
    </row>
    <row r="6473" spans="2:12" x14ac:dyDescent="0.35">
      <c r="B6473" s="30">
        <v>41178</v>
      </c>
      <c r="C6473" s="31" t="s">
        <v>66</v>
      </c>
      <c r="D6473" s="32">
        <v>3.2662283622395552E-4</v>
      </c>
      <c r="E6473" s="32">
        <v>0.12156589352403967</v>
      </c>
      <c r="F6473">
        <v>0</v>
      </c>
      <c r="G6473">
        <f>(D6473*Ergebnis!$C$2*Ergebnis!$C$6)</f>
        <v>2.1426458056291482</v>
      </c>
      <c r="H6473">
        <f>Ergebnis!$C$3/1000*Eigenverbrauch!E6473</f>
        <v>0.36469768057211899</v>
      </c>
      <c r="I6473">
        <f>Ergebnis!$C$4/1000*Eigenverbrauch!F6473</f>
        <v>0</v>
      </c>
      <c r="J6473">
        <f t="shared" si="303"/>
        <v>0.30999302848630111</v>
      </c>
      <c r="K6473">
        <f t="shared" si="304"/>
        <v>1.8326527771428471</v>
      </c>
      <c r="L6473">
        <f t="shared" si="305"/>
        <v>0</v>
      </c>
    </row>
    <row r="6474" spans="2:12" x14ac:dyDescent="0.35">
      <c r="B6474" s="30">
        <v>41178</v>
      </c>
      <c r="C6474" s="31" t="s">
        <v>67</v>
      </c>
      <c r="D6474" s="32">
        <v>3.1941830739402768E-4</v>
      </c>
      <c r="E6474" s="32">
        <v>0.11264685905127231</v>
      </c>
      <c r="F6474">
        <v>0</v>
      </c>
      <c r="G6474">
        <f>(D6474*Ergebnis!$C$2*Ergebnis!$C$6)</f>
        <v>2.0953840965048216</v>
      </c>
      <c r="H6474">
        <f>Ergebnis!$C$3/1000*Eigenverbrauch!E6474</f>
        <v>0.33794057715381692</v>
      </c>
      <c r="I6474">
        <f>Ergebnis!$C$4/1000*Eigenverbrauch!F6474</f>
        <v>0</v>
      </c>
      <c r="J6474">
        <f t="shared" si="303"/>
        <v>0.28724949058074439</v>
      </c>
      <c r="K6474">
        <f t="shared" si="304"/>
        <v>1.8081346059240773</v>
      </c>
      <c r="L6474">
        <f t="shared" si="305"/>
        <v>0</v>
      </c>
    </row>
    <row r="6475" spans="2:12" x14ac:dyDescent="0.35">
      <c r="B6475" s="30">
        <v>41178</v>
      </c>
      <c r="C6475" s="31" t="s">
        <v>68</v>
      </c>
      <c r="D6475" s="32">
        <v>3.4259638098374084E-4</v>
      </c>
      <c r="E6475" s="32">
        <v>0.10853394287707716</v>
      </c>
      <c r="F6475">
        <v>0</v>
      </c>
      <c r="G6475">
        <f>(D6475*Ergebnis!$C$2*Ergebnis!$C$6)</f>
        <v>2.24743225925334</v>
      </c>
      <c r="H6475">
        <f>Ergebnis!$C$3/1000*Eigenverbrauch!E6475</f>
        <v>0.32560182863123144</v>
      </c>
      <c r="I6475">
        <f>Ergebnis!$C$4/1000*Eigenverbrauch!F6475</f>
        <v>0</v>
      </c>
      <c r="J6475">
        <f t="shared" si="303"/>
        <v>0.2767615543365467</v>
      </c>
      <c r="K6475">
        <f t="shared" si="304"/>
        <v>1.9706707049167933</v>
      </c>
      <c r="L6475">
        <f t="shared" si="305"/>
        <v>0</v>
      </c>
    </row>
    <row r="6476" spans="2:12" x14ac:dyDescent="0.35">
      <c r="B6476" s="30">
        <v>41178</v>
      </c>
      <c r="C6476" s="31" t="s">
        <v>69</v>
      </c>
      <c r="D6476" s="32">
        <v>1.693458683545633E-4</v>
      </c>
      <c r="E6476" s="32">
        <v>0.11188038549494082</v>
      </c>
      <c r="F6476">
        <v>0</v>
      </c>
      <c r="G6476">
        <f>(D6476*Ergebnis!$C$2*Ergebnis!$C$6)</f>
        <v>1.1109088964059353</v>
      </c>
      <c r="H6476">
        <f>Ergebnis!$C$3/1000*Eigenverbrauch!E6476</f>
        <v>0.33564115648482246</v>
      </c>
      <c r="I6476">
        <f>Ergebnis!$C$4/1000*Eigenverbrauch!F6476</f>
        <v>0</v>
      </c>
      <c r="J6476">
        <f t="shared" si="303"/>
        <v>0.2852949830120991</v>
      </c>
      <c r="K6476">
        <f t="shared" si="304"/>
        <v>0.82561391339383616</v>
      </c>
      <c r="L6476">
        <f t="shared" si="305"/>
        <v>0</v>
      </c>
    </row>
    <row r="6477" spans="2:12" x14ac:dyDescent="0.35">
      <c r="B6477" s="30">
        <v>41178</v>
      </c>
      <c r="C6477" s="31" t="s">
        <v>70</v>
      </c>
      <c r="D6477" s="32">
        <v>6.3604946129910511E-5</v>
      </c>
      <c r="E6477" s="32">
        <v>0.12538549060593204</v>
      </c>
      <c r="F6477">
        <v>0</v>
      </c>
      <c r="G6477">
        <f>(D6477*Ergebnis!$C$2*Ergebnis!$C$6)</f>
        <v>0.41724844661221294</v>
      </c>
      <c r="H6477">
        <f>Ergebnis!$C$3/1000*Eigenverbrauch!E6477</f>
        <v>0.3761564718177961</v>
      </c>
      <c r="I6477">
        <f>Ergebnis!$C$4/1000*Eigenverbrauch!F6477</f>
        <v>0</v>
      </c>
      <c r="J6477">
        <f t="shared" si="303"/>
        <v>0.3197330010451267</v>
      </c>
      <c r="K6477">
        <f t="shared" si="304"/>
        <v>9.7515445567086245E-2</v>
      </c>
      <c r="L6477">
        <f t="shared" si="305"/>
        <v>0</v>
      </c>
    </row>
    <row r="6478" spans="2:12" x14ac:dyDescent="0.35">
      <c r="B6478" s="30">
        <v>41178</v>
      </c>
      <c r="C6478" s="31" t="s">
        <v>71</v>
      </c>
      <c r="D6478" s="32">
        <v>1.2213516939786455E-5</v>
      </c>
      <c r="E6478" s="32">
        <v>0.14486589540244865</v>
      </c>
      <c r="F6478">
        <v>0</v>
      </c>
      <c r="G6478">
        <f>(D6478*Ergebnis!$C$2*Ergebnis!$C$6)</f>
        <v>8.012067112499914E-2</v>
      </c>
      <c r="H6478">
        <f>Ergebnis!$C$3/1000*Eigenverbrauch!E6478</f>
        <v>0.43459768620734596</v>
      </c>
      <c r="I6478">
        <f>Ergebnis!$C$4/1000*Eigenverbrauch!F6478</f>
        <v>0</v>
      </c>
      <c r="J6478">
        <f t="shared" si="303"/>
        <v>6.8102570456249262E-2</v>
      </c>
      <c r="K6478">
        <f t="shared" si="304"/>
        <v>1.2018100668749879E-2</v>
      </c>
      <c r="L6478">
        <f t="shared" si="305"/>
        <v>0</v>
      </c>
    </row>
    <row r="6479" spans="2:12" x14ac:dyDescent="0.35">
      <c r="B6479" s="30">
        <v>41178</v>
      </c>
      <c r="C6479" s="31" t="s">
        <v>72</v>
      </c>
      <c r="D6479" s="32">
        <v>0</v>
      </c>
      <c r="E6479" s="32">
        <v>0.15284021561888372</v>
      </c>
      <c r="F6479">
        <v>0</v>
      </c>
      <c r="G6479">
        <f>(D6479*Ergebnis!$C$2*Ergebnis!$C$6)</f>
        <v>0</v>
      </c>
      <c r="H6479">
        <f>Ergebnis!$C$3/1000*Eigenverbrauch!E6479</f>
        <v>0.45852064685665117</v>
      </c>
      <c r="I6479">
        <f>Ergebnis!$C$4/1000*Eigenverbrauch!F6479</f>
        <v>0</v>
      </c>
      <c r="J6479">
        <f t="shared" si="303"/>
        <v>0</v>
      </c>
      <c r="K6479">
        <f t="shared" si="304"/>
        <v>0</v>
      </c>
      <c r="L6479">
        <f t="shared" si="305"/>
        <v>0</v>
      </c>
    </row>
    <row r="6480" spans="2:12" x14ac:dyDescent="0.35">
      <c r="B6480" s="30">
        <v>41178</v>
      </c>
      <c r="C6480" s="31" t="s">
        <v>73</v>
      </c>
      <c r="D6480" s="32">
        <v>0</v>
      </c>
      <c r="E6480" s="32">
        <v>0.15735326076426029</v>
      </c>
      <c r="F6480">
        <v>0</v>
      </c>
      <c r="G6480">
        <f>(D6480*Ergebnis!$C$2*Ergebnis!$C$6)</f>
        <v>0</v>
      </c>
      <c r="H6480">
        <f>Ergebnis!$C$3/1000*Eigenverbrauch!E6480</f>
        <v>0.47205978229278089</v>
      </c>
      <c r="I6480">
        <f>Ergebnis!$C$4/1000*Eigenverbrauch!F6480</f>
        <v>0</v>
      </c>
      <c r="J6480">
        <f t="shared" si="303"/>
        <v>0</v>
      </c>
      <c r="K6480">
        <f t="shared" si="304"/>
        <v>0</v>
      </c>
      <c r="L6480">
        <f t="shared" si="305"/>
        <v>0</v>
      </c>
    </row>
    <row r="6481" spans="2:12" x14ac:dyDescent="0.35">
      <c r="B6481" s="30">
        <v>41178</v>
      </c>
      <c r="C6481" s="31" t="s">
        <v>74</v>
      </c>
      <c r="D6481" s="32">
        <v>0</v>
      </c>
      <c r="E6481" s="32">
        <v>0.15167957028683929</v>
      </c>
      <c r="F6481">
        <v>0</v>
      </c>
      <c r="G6481">
        <f>(D6481*Ergebnis!$C$2*Ergebnis!$C$6)</f>
        <v>0</v>
      </c>
      <c r="H6481">
        <f>Ergebnis!$C$3/1000*Eigenverbrauch!E6481</f>
        <v>0.45503871086051784</v>
      </c>
      <c r="I6481">
        <f>Ergebnis!$C$4/1000*Eigenverbrauch!F6481</f>
        <v>0</v>
      </c>
      <c r="J6481">
        <f t="shared" si="303"/>
        <v>0</v>
      </c>
      <c r="K6481">
        <f t="shared" si="304"/>
        <v>0</v>
      </c>
      <c r="L6481">
        <f t="shared" si="305"/>
        <v>0</v>
      </c>
    </row>
    <row r="6482" spans="2:12" x14ac:dyDescent="0.35">
      <c r="B6482" s="30">
        <v>41178</v>
      </c>
      <c r="C6482" s="31" t="s">
        <v>75</v>
      </c>
      <c r="D6482" s="32">
        <v>0</v>
      </c>
      <c r="E6482" s="32">
        <v>0.12672063592124699</v>
      </c>
      <c r="F6482">
        <v>0</v>
      </c>
      <c r="G6482">
        <f>(D6482*Ergebnis!$C$2*Ergebnis!$C$6)</f>
        <v>0</v>
      </c>
      <c r="H6482">
        <f>Ergebnis!$C$3/1000*Eigenverbrauch!E6482</f>
        <v>0.38016190776374098</v>
      </c>
      <c r="I6482">
        <f>Ergebnis!$C$4/1000*Eigenverbrauch!F6482</f>
        <v>0</v>
      </c>
      <c r="J6482">
        <f t="shared" si="303"/>
        <v>0</v>
      </c>
      <c r="K6482">
        <f t="shared" si="304"/>
        <v>0</v>
      </c>
      <c r="L6482">
        <f t="shared" si="305"/>
        <v>0</v>
      </c>
    </row>
    <row r="6483" spans="2:12" x14ac:dyDescent="0.35">
      <c r="B6483" s="30">
        <v>41178</v>
      </c>
      <c r="C6483" s="31" t="s">
        <v>76</v>
      </c>
      <c r="D6483" s="32">
        <v>0</v>
      </c>
      <c r="E6483" s="32">
        <v>9.6079006913462384E-2</v>
      </c>
      <c r="F6483">
        <v>0</v>
      </c>
      <c r="G6483">
        <f>(D6483*Ergebnis!$C$2*Ergebnis!$C$6)</f>
        <v>0</v>
      </c>
      <c r="H6483">
        <f>Ergebnis!$C$3/1000*Eigenverbrauch!E6483</f>
        <v>0.28823702074038715</v>
      </c>
      <c r="I6483">
        <f>Ergebnis!$C$4/1000*Eigenverbrauch!F6483</f>
        <v>0</v>
      </c>
      <c r="J6483">
        <f t="shared" si="303"/>
        <v>0</v>
      </c>
      <c r="K6483">
        <f t="shared" si="304"/>
        <v>0</v>
      </c>
      <c r="L6483">
        <f t="shared" si="305"/>
        <v>0</v>
      </c>
    </row>
    <row r="6484" spans="2:12" x14ac:dyDescent="0.35">
      <c r="B6484" s="30">
        <v>41179</v>
      </c>
      <c r="C6484" s="31" t="s">
        <v>53</v>
      </c>
      <c r="D6484" s="32">
        <v>0</v>
      </c>
      <c r="E6484" s="32">
        <v>7.9566174300796946E-2</v>
      </c>
      <c r="F6484">
        <v>0</v>
      </c>
      <c r="G6484">
        <f>(D6484*Ergebnis!$C$2*Ergebnis!$C$6)</f>
        <v>0</v>
      </c>
      <c r="H6484">
        <f>Ergebnis!$C$3/1000*Eigenverbrauch!E6484</f>
        <v>0.23869852290239085</v>
      </c>
      <c r="I6484">
        <f>Ergebnis!$C$4/1000*Eigenverbrauch!F6484</f>
        <v>0</v>
      </c>
      <c r="J6484">
        <f t="shared" si="303"/>
        <v>0</v>
      </c>
      <c r="K6484">
        <f t="shared" si="304"/>
        <v>0</v>
      </c>
      <c r="L6484">
        <f t="shared" si="305"/>
        <v>0</v>
      </c>
    </row>
    <row r="6485" spans="2:12" x14ac:dyDescent="0.35">
      <c r="B6485" s="30">
        <v>41179</v>
      </c>
      <c r="C6485" s="31" t="s">
        <v>54</v>
      </c>
      <c r="D6485" s="32">
        <v>0</v>
      </c>
      <c r="E6485" s="32">
        <v>6.8942460358575597E-2</v>
      </c>
      <c r="F6485">
        <v>0</v>
      </c>
      <c r="G6485">
        <f>(D6485*Ergebnis!$C$2*Ergebnis!$C$6)</f>
        <v>0</v>
      </c>
      <c r="H6485">
        <f>Ergebnis!$C$3/1000*Eigenverbrauch!E6485</f>
        <v>0.20682738107572679</v>
      </c>
      <c r="I6485">
        <f>Ergebnis!$C$4/1000*Eigenverbrauch!F6485</f>
        <v>0</v>
      </c>
      <c r="J6485">
        <f t="shared" si="303"/>
        <v>0</v>
      </c>
      <c r="K6485">
        <f t="shared" si="304"/>
        <v>0</v>
      </c>
      <c r="L6485">
        <f t="shared" si="305"/>
        <v>0</v>
      </c>
    </row>
    <row r="6486" spans="2:12" x14ac:dyDescent="0.35">
      <c r="B6486" s="30">
        <v>41179</v>
      </c>
      <c r="C6486" s="31" t="s">
        <v>55</v>
      </c>
      <c r="D6486" s="32">
        <v>0</v>
      </c>
      <c r="E6486" s="32">
        <v>6.8469175573996802E-2</v>
      </c>
      <c r="F6486">
        <v>0</v>
      </c>
      <c r="G6486">
        <f>(D6486*Ergebnis!$C$2*Ergebnis!$C$6)</f>
        <v>0</v>
      </c>
      <c r="H6486">
        <f>Ergebnis!$C$3/1000*Eigenverbrauch!E6486</f>
        <v>0.20540752672199042</v>
      </c>
      <c r="I6486">
        <f>Ergebnis!$C$4/1000*Eigenverbrauch!F6486</f>
        <v>0</v>
      </c>
      <c r="J6486">
        <f t="shared" si="303"/>
        <v>0</v>
      </c>
      <c r="K6486">
        <f t="shared" si="304"/>
        <v>0</v>
      </c>
      <c r="L6486">
        <f t="shared" si="305"/>
        <v>0</v>
      </c>
    </row>
    <row r="6487" spans="2:12" x14ac:dyDescent="0.35">
      <c r="B6487" s="30">
        <v>41179</v>
      </c>
      <c r="C6487" s="31" t="s">
        <v>56</v>
      </c>
      <c r="D6487" s="32">
        <v>0</v>
      </c>
      <c r="E6487" s="32">
        <v>7.1668903609628215E-2</v>
      </c>
      <c r="F6487">
        <v>0</v>
      </c>
      <c r="G6487">
        <f>(D6487*Ergebnis!$C$2*Ergebnis!$C$6)</f>
        <v>0</v>
      </c>
      <c r="H6487">
        <f>Ergebnis!$C$3/1000*Eigenverbrauch!E6487</f>
        <v>0.21500671082888465</v>
      </c>
      <c r="I6487">
        <f>Ergebnis!$C$4/1000*Eigenverbrauch!F6487</f>
        <v>0</v>
      </c>
      <c r="J6487">
        <f t="shared" si="303"/>
        <v>0</v>
      </c>
      <c r="K6487">
        <f t="shared" si="304"/>
        <v>0</v>
      </c>
      <c r="L6487">
        <f t="shared" si="305"/>
        <v>0</v>
      </c>
    </row>
    <row r="6488" spans="2:12" x14ac:dyDescent="0.35">
      <c r="B6488" s="30">
        <v>41179</v>
      </c>
      <c r="C6488" s="31" t="s">
        <v>57</v>
      </c>
      <c r="D6488" s="32">
        <v>0</v>
      </c>
      <c r="E6488" s="32">
        <v>7.7811148385739298E-2</v>
      </c>
      <c r="F6488">
        <v>0</v>
      </c>
      <c r="G6488">
        <f>(D6488*Ergebnis!$C$2*Ergebnis!$C$6)</f>
        <v>0</v>
      </c>
      <c r="H6488">
        <f>Ergebnis!$C$3/1000*Eigenverbrauch!E6488</f>
        <v>0.23343344515721789</v>
      </c>
      <c r="I6488">
        <f>Ergebnis!$C$4/1000*Eigenverbrauch!F6488</f>
        <v>0</v>
      </c>
      <c r="J6488">
        <f t="shared" si="303"/>
        <v>0</v>
      </c>
      <c r="K6488">
        <f t="shared" si="304"/>
        <v>0</v>
      </c>
      <c r="L6488">
        <f t="shared" si="305"/>
        <v>0</v>
      </c>
    </row>
    <row r="6489" spans="2:12" x14ac:dyDescent="0.35">
      <c r="B6489" s="30">
        <v>41179</v>
      </c>
      <c r="C6489" s="31" t="s">
        <v>58</v>
      </c>
      <c r="D6489" s="32">
        <v>0</v>
      </c>
      <c r="E6489" s="32">
        <v>9.0099961927265951E-2</v>
      </c>
      <c r="F6489">
        <v>0</v>
      </c>
      <c r="G6489">
        <f>(D6489*Ergebnis!$C$2*Ergebnis!$C$6)</f>
        <v>0</v>
      </c>
      <c r="H6489">
        <f>Ergebnis!$C$3/1000*Eigenverbrauch!E6489</f>
        <v>0.27029988578179787</v>
      </c>
      <c r="I6489">
        <f>Ergebnis!$C$4/1000*Eigenverbrauch!F6489</f>
        <v>0</v>
      </c>
      <c r="J6489">
        <f t="shared" si="303"/>
        <v>0</v>
      </c>
      <c r="K6489">
        <f t="shared" si="304"/>
        <v>0</v>
      </c>
      <c r="L6489">
        <f t="shared" si="305"/>
        <v>0</v>
      </c>
    </row>
    <row r="6490" spans="2:12" x14ac:dyDescent="0.35">
      <c r="B6490" s="30">
        <v>41179</v>
      </c>
      <c r="C6490" s="31" t="s">
        <v>59</v>
      </c>
      <c r="D6490" s="32">
        <v>0</v>
      </c>
      <c r="E6490" s="32">
        <v>0.11401823119339237</v>
      </c>
      <c r="F6490">
        <v>0</v>
      </c>
      <c r="G6490">
        <f>(D6490*Ergebnis!$C$2*Ergebnis!$C$6)</f>
        <v>0</v>
      </c>
      <c r="H6490">
        <f>Ergebnis!$C$3/1000*Eigenverbrauch!E6490</f>
        <v>0.34205469358017709</v>
      </c>
      <c r="I6490">
        <f>Ergebnis!$C$4/1000*Eigenverbrauch!F6490</f>
        <v>0</v>
      </c>
      <c r="J6490">
        <f t="shared" si="303"/>
        <v>0</v>
      </c>
      <c r="K6490">
        <f t="shared" si="304"/>
        <v>0</v>
      </c>
      <c r="L6490">
        <f t="shared" si="305"/>
        <v>0</v>
      </c>
    </row>
    <row r="6491" spans="2:12" x14ac:dyDescent="0.35">
      <c r="B6491" s="30">
        <v>41179</v>
      </c>
      <c r="C6491" s="31" t="s">
        <v>60</v>
      </c>
      <c r="D6491" s="32">
        <v>5.0221350602781761E-6</v>
      </c>
      <c r="E6491" s="32">
        <v>0.12595735471979483</v>
      </c>
      <c r="F6491">
        <v>0</v>
      </c>
      <c r="G6491">
        <f>(D6491*Ergebnis!$C$2*Ergebnis!$C$6)</f>
        <v>3.2945205995424838E-2</v>
      </c>
      <c r="H6491">
        <f>Ergebnis!$C$3/1000*Eigenverbrauch!E6491</f>
        <v>0.37787206415938446</v>
      </c>
      <c r="I6491">
        <f>Ergebnis!$C$4/1000*Eigenverbrauch!F6491</f>
        <v>0</v>
      </c>
      <c r="J6491">
        <f t="shared" si="303"/>
        <v>2.8003425096111111E-2</v>
      </c>
      <c r="K6491">
        <f t="shared" si="304"/>
        <v>4.9417808993137274E-3</v>
      </c>
      <c r="L6491">
        <f t="shared" si="305"/>
        <v>0</v>
      </c>
    </row>
    <row r="6492" spans="2:12" x14ac:dyDescent="0.35">
      <c r="B6492" s="30">
        <v>41179</v>
      </c>
      <c r="C6492" s="31" t="s">
        <v>61</v>
      </c>
      <c r="D6492" s="32">
        <v>9.1831448680740994E-5</v>
      </c>
      <c r="E6492" s="32">
        <v>0.12438621582100561</v>
      </c>
      <c r="F6492">
        <v>0</v>
      </c>
      <c r="G6492">
        <f>(D6492*Ergebnis!$C$2*Ergebnis!$C$6)</f>
        <v>0.60241430334566093</v>
      </c>
      <c r="H6492">
        <f>Ergebnis!$C$3/1000*Eigenverbrauch!E6492</f>
        <v>0.3731586474630168</v>
      </c>
      <c r="I6492">
        <f>Ergebnis!$C$4/1000*Eigenverbrauch!F6492</f>
        <v>0</v>
      </c>
      <c r="J6492">
        <f t="shared" si="303"/>
        <v>0.31718485034356425</v>
      </c>
      <c r="K6492">
        <f t="shared" si="304"/>
        <v>0.28522945300209668</v>
      </c>
      <c r="L6492">
        <f t="shared" si="305"/>
        <v>0</v>
      </c>
    </row>
    <row r="6493" spans="2:12" x14ac:dyDescent="0.35">
      <c r="B6493" s="30">
        <v>41179</v>
      </c>
      <c r="C6493" s="31" t="s">
        <v>62</v>
      </c>
      <c r="D6493" s="32">
        <v>3.5791257822254731E-4</v>
      </c>
      <c r="E6493" s="32">
        <v>0.11931303161688153</v>
      </c>
      <c r="F6493">
        <v>0</v>
      </c>
      <c r="G6493">
        <f>(D6493*Ergebnis!$C$2*Ergebnis!$C$6)</f>
        <v>2.3479065131399102</v>
      </c>
      <c r="H6493">
        <f>Ergebnis!$C$3/1000*Eigenverbrauch!E6493</f>
        <v>0.35793909485064457</v>
      </c>
      <c r="I6493">
        <f>Ergebnis!$C$4/1000*Eigenverbrauch!F6493</f>
        <v>0</v>
      </c>
      <c r="J6493">
        <f t="shared" si="303"/>
        <v>0.3042482306230479</v>
      </c>
      <c r="K6493">
        <f t="shared" si="304"/>
        <v>2.0436582825168621</v>
      </c>
      <c r="L6493">
        <f t="shared" si="305"/>
        <v>0</v>
      </c>
    </row>
    <row r="6494" spans="2:12" x14ac:dyDescent="0.35">
      <c r="B6494" s="30">
        <v>41179</v>
      </c>
      <c r="C6494" s="31" t="s">
        <v>63</v>
      </c>
      <c r="D6494" s="32">
        <v>6.0732337463233069E-4</v>
      </c>
      <c r="E6494" s="32">
        <v>0.11579534520509971</v>
      </c>
      <c r="F6494">
        <v>0</v>
      </c>
      <c r="G6494">
        <f>(D6494*Ergebnis!$C$2*Ergebnis!$C$6)</f>
        <v>3.9840413375880894</v>
      </c>
      <c r="H6494">
        <f>Ergebnis!$C$3/1000*Eigenverbrauch!E6494</f>
        <v>0.34738603561529913</v>
      </c>
      <c r="I6494">
        <f>Ergebnis!$C$4/1000*Eigenverbrauch!F6494</f>
        <v>0</v>
      </c>
      <c r="J6494">
        <f t="shared" si="303"/>
        <v>0.29527813027300426</v>
      </c>
      <c r="K6494">
        <f t="shared" si="304"/>
        <v>3.6887632073150853</v>
      </c>
      <c r="L6494">
        <f t="shared" si="305"/>
        <v>0</v>
      </c>
    </row>
    <row r="6495" spans="2:12" x14ac:dyDescent="0.35">
      <c r="B6495" s="30">
        <v>41179</v>
      </c>
      <c r="C6495" s="31" t="s">
        <v>64</v>
      </c>
      <c r="D6495" s="32">
        <v>7.0313834929020338E-4</v>
      </c>
      <c r="E6495" s="32">
        <v>0.12002879750693281</v>
      </c>
      <c r="F6495">
        <v>0</v>
      </c>
      <c r="G6495">
        <f>(D6495*Ergebnis!$C$2*Ergebnis!$C$6)</f>
        <v>4.6125875713437345</v>
      </c>
      <c r="H6495">
        <f>Ergebnis!$C$3/1000*Eigenverbrauch!E6495</f>
        <v>0.36008639252079844</v>
      </c>
      <c r="I6495">
        <f>Ergebnis!$C$4/1000*Eigenverbrauch!F6495</f>
        <v>0</v>
      </c>
      <c r="J6495">
        <f t="shared" si="303"/>
        <v>0.30607343364267864</v>
      </c>
      <c r="K6495">
        <f t="shared" si="304"/>
        <v>4.3065141377010558</v>
      </c>
      <c r="L6495">
        <f t="shared" si="305"/>
        <v>0</v>
      </c>
    </row>
    <row r="6496" spans="2:12" x14ac:dyDescent="0.35">
      <c r="B6496" s="30">
        <v>41179</v>
      </c>
      <c r="C6496" s="31" t="s">
        <v>65</v>
      </c>
      <c r="D6496" s="32">
        <v>6.5640094054860939E-4</v>
      </c>
      <c r="E6496" s="32">
        <v>0.12586079378333134</v>
      </c>
      <c r="F6496">
        <v>0</v>
      </c>
      <c r="G6496">
        <f>(D6496*Ergebnis!$C$2*Ergebnis!$C$6)</f>
        <v>4.3059901699988776</v>
      </c>
      <c r="H6496">
        <f>Ergebnis!$C$3/1000*Eigenverbrauch!E6496</f>
        <v>0.377582381349994</v>
      </c>
      <c r="I6496">
        <f>Ergebnis!$C$4/1000*Eigenverbrauch!F6496</f>
        <v>0</v>
      </c>
      <c r="J6496">
        <f t="shared" si="303"/>
        <v>0.32094502414749487</v>
      </c>
      <c r="K6496">
        <f t="shared" si="304"/>
        <v>3.9850451458513829</v>
      </c>
      <c r="L6496">
        <f t="shared" si="305"/>
        <v>0</v>
      </c>
    </row>
    <row r="6497" spans="2:12" x14ac:dyDescent="0.35">
      <c r="B6497" s="30">
        <v>41179</v>
      </c>
      <c r="C6497" s="31" t="s">
        <v>66</v>
      </c>
      <c r="D6497" s="32">
        <v>5.7059079516003433E-4</v>
      </c>
      <c r="E6497" s="32">
        <v>0.12156589352403967</v>
      </c>
      <c r="F6497">
        <v>0</v>
      </c>
      <c r="G6497">
        <f>(D6497*Ergebnis!$C$2*Ergebnis!$C$6)</f>
        <v>3.7430756162498251</v>
      </c>
      <c r="H6497">
        <f>Ergebnis!$C$3/1000*Eigenverbrauch!E6497</f>
        <v>0.36469768057211899</v>
      </c>
      <c r="I6497">
        <f>Ergebnis!$C$4/1000*Eigenverbrauch!F6497</f>
        <v>0</v>
      </c>
      <c r="J6497">
        <f t="shared" si="303"/>
        <v>0.30999302848630111</v>
      </c>
      <c r="K6497">
        <f t="shared" si="304"/>
        <v>3.4330825877635238</v>
      </c>
      <c r="L6497">
        <f t="shared" si="305"/>
        <v>0</v>
      </c>
    </row>
    <row r="6498" spans="2:12" x14ac:dyDescent="0.35">
      <c r="B6498" s="30">
        <v>41179</v>
      </c>
      <c r="C6498" s="31" t="s">
        <v>67</v>
      </c>
      <c r="D6498" s="32">
        <v>2.7332509922299288E-4</v>
      </c>
      <c r="E6498" s="32">
        <v>0.11264685905127231</v>
      </c>
      <c r="F6498">
        <v>0</v>
      </c>
      <c r="G6498">
        <f>(D6498*Ergebnis!$C$2*Ergebnis!$C$6)</f>
        <v>1.7930126509028332</v>
      </c>
      <c r="H6498">
        <f>Ergebnis!$C$3/1000*Eigenverbrauch!E6498</f>
        <v>0.33794057715381692</v>
      </c>
      <c r="I6498">
        <f>Ergebnis!$C$4/1000*Eigenverbrauch!F6498</f>
        <v>0</v>
      </c>
      <c r="J6498">
        <f t="shared" si="303"/>
        <v>0.28724949058074439</v>
      </c>
      <c r="K6498">
        <f t="shared" si="304"/>
        <v>1.5057631603220889</v>
      </c>
      <c r="L6498">
        <f t="shared" si="305"/>
        <v>0</v>
      </c>
    </row>
    <row r="6499" spans="2:12" x14ac:dyDescent="0.35">
      <c r="B6499" s="30">
        <v>41179</v>
      </c>
      <c r="C6499" s="31" t="s">
        <v>68</v>
      </c>
      <c r="D6499" s="32">
        <v>2.8093718351592759E-4</v>
      </c>
      <c r="E6499" s="32">
        <v>0.10853394287707716</v>
      </c>
      <c r="F6499">
        <v>0</v>
      </c>
      <c r="G6499">
        <f>(D6499*Ergebnis!$C$2*Ergebnis!$C$6)</f>
        <v>1.842947923864485</v>
      </c>
      <c r="H6499">
        <f>Ergebnis!$C$3/1000*Eigenverbrauch!E6499</f>
        <v>0.32560182863123144</v>
      </c>
      <c r="I6499">
        <f>Ergebnis!$C$4/1000*Eigenverbrauch!F6499</f>
        <v>0</v>
      </c>
      <c r="J6499">
        <f t="shared" si="303"/>
        <v>0.2767615543365467</v>
      </c>
      <c r="K6499">
        <f t="shared" si="304"/>
        <v>1.5661863695279383</v>
      </c>
      <c r="L6499">
        <f t="shared" si="305"/>
        <v>0</v>
      </c>
    </row>
    <row r="6500" spans="2:12" x14ac:dyDescent="0.35">
      <c r="B6500" s="30">
        <v>41179</v>
      </c>
      <c r="C6500" s="31" t="s">
        <v>69</v>
      </c>
      <c r="D6500" s="32">
        <v>3.0648170818116453E-4</v>
      </c>
      <c r="E6500" s="32">
        <v>0.11188038549494082</v>
      </c>
      <c r="F6500">
        <v>0</v>
      </c>
      <c r="G6500">
        <f>(D6500*Ergebnis!$C$2*Ergebnis!$C$6)</f>
        <v>2.0105200056684391</v>
      </c>
      <c r="H6500">
        <f>Ergebnis!$C$3/1000*Eigenverbrauch!E6500</f>
        <v>0.33564115648482246</v>
      </c>
      <c r="I6500">
        <f>Ergebnis!$C$4/1000*Eigenverbrauch!F6500</f>
        <v>0</v>
      </c>
      <c r="J6500">
        <f t="shared" si="303"/>
        <v>0.2852949830120991</v>
      </c>
      <c r="K6500">
        <f t="shared" si="304"/>
        <v>1.7252250226563399</v>
      </c>
      <c r="L6500">
        <f t="shared" si="305"/>
        <v>0</v>
      </c>
    </row>
    <row r="6501" spans="2:12" x14ac:dyDescent="0.35">
      <c r="B6501" s="30">
        <v>41179</v>
      </c>
      <c r="C6501" s="31" t="s">
        <v>70</v>
      </c>
      <c r="D6501" s="32">
        <v>1.2894528971520511E-4</v>
      </c>
      <c r="E6501" s="32">
        <v>0.12538549060593204</v>
      </c>
      <c r="F6501">
        <v>0</v>
      </c>
      <c r="G6501">
        <f>(D6501*Ergebnis!$C$2*Ergebnis!$C$6)</f>
        <v>0.84588110053174548</v>
      </c>
      <c r="H6501">
        <f>Ergebnis!$C$3/1000*Eigenverbrauch!E6501</f>
        <v>0.3761564718177961</v>
      </c>
      <c r="I6501">
        <f>Ergebnis!$C$4/1000*Eigenverbrauch!F6501</f>
        <v>0</v>
      </c>
      <c r="J6501">
        <f t="shared" si="303"/>
        <v>0.3197330010451267</v>
      </c>
      <c r="K6501">
        <f t="shared" si="304"/>
        <v>0.52614809948661878</v>
      </c>
      <c r="L6501">
        <f t="shared" si="305"/>
        <v>0</v>
      </c>
    </row>
    <row r="6502" spans="2:12" x14ac:dyDescent="0.35">
      <c r="B6502" s="30">
        <v>41179</v>
      </c>
      <c r="C6502" s="31" t="s">
        <v>71</v>
      </c>
      <c r="D6502" s="32">
        <v>2.6688309351740045E-5</v>
      </c>
      <c r="E6502" s="32">
        <v>0.14486589540244865</v>
      </c>
      <c r="F6502">
        <v>0</v>
      </c>
      <c r="G6502">
        <f>(D6502*Ergebnis!$C$2*Ergebnis!$C$6)</f>
        <v>0.17507530934741469</v>
      </c>
      <c r="H6502">
        <f>Ergebnis!$C$3/1000*Eigenverbrauch!E6502</f>
        <v>0.43459768620734596</v>
      </c>
      <c r="I6502">
        <f>Ergebnis!$C$4/1000*Eigenverbrauch!F6502</f>
        <v>0</v>
      </c>
      <c r="J6502">
        <f t="shared" si="303"/>
        <v>0.1488140129453025</v>
      </c>
      <c r="K6502">
        <f t="shared" si="304"/>
        <v>2.6261296402112194E-2</v>
      </c>
      <c r="L6502">
        <f t="shared" si="305"/>
        <v>0</v>
      </c>
    </row>
    <row r="6503" spans="2:12" x14ac:dyDescent="0.35">
      <c r="B6503" s="30">
        <v>41179</v>
      </c>
      <c r="C6503" s="31" t="s">
        <v>72</v>
      </c>
      <c r="D6503" s="32">
        <v>2.3664510755237478E-7</v>
      </c>
      <c r="E6503" s="32">
        <v>0.15284021561888372</v>
      </c>
      <c r="F6503">
        <v>0</v>
      </c>
      <c r="G6503">
        <f>(D6503*Ergebnis!$C$2*Ergebnis!$C$6)</f>
        <v>1.5523919055435785E-3</v>
      </c>
      <c r="H6503">
        <f>Ergebnis!$C$3/1000*Eigenverbrauch!E6503</f>
        <v>0.45852064685665117</v>
      </c>
      <c r="I6503">
        <f>Ergebnis!$C$4/1000*Eigenverbrauch!F6503</f>
        <v>0</v>
      </c>
      <c r="J6503">
        <f t="shared" si="303"/>
        <v>1.3195331197120416E-3</v>
      </c>
      <c r="K6503">
        <f t="shared" si="304"/>
        <v>2.3285878583153685E-4</v>
      </c>
      <c r="L6503">
        <f t="shared" si="305"/>
        <v>0</v>
      </c>
    </row>
    <row r="6504" spans="2:12" x14ac:dyDescent="0.35">
      <c r="B6504" s="30">
        <v>41179</v>
      </c>
      <c r="C6504" s="31" t="s">
        <v>73</v>
      </c>
      <c r="D6504" s="32">
        <v>0</v>
      </c>
      <c r="E6504" s="32">
        <v>0.15735326076426029</v>
      </c>
      <c r="F6504">
        <v>0</v>
      </c>
      <c r="G6504">
        <f>(D6504*Ergebnis!$C$2*Ergebnis!$C$6)</f>
        <v>0</v>
      </c>
      <c r="H6504">
        <f>Ergebnis!$C$3/1000*Eigenverbrauch!E6504</f>
        <v>0.47205978229278089</v>
      </c>
      <c r="I6504">
        <f>Ergebnis!$C$4/1000*Eigenverbrauch!F6504</f>
        <v>0</v>
      </c>
      <c r="J6504">
        <f t="shared" si="303"/>
        <v>0</v>
      </c>
      <c r="K6504">
        <f t="shared" si="304"/>
        <v>0</v>
      </c>
      <c r="L6504">
        <f t="shared" si="305"/>
        <v>0</v>
      </c>
    </row>
    <row r="6505" spans="2:12" x14ac:dyDescent="0.35">
      <c r="B6505" s="30">
        <v>41179</v>
      </c>
      <c r="C6505" s="31" t="s">
        <v>74</v>
      </c>
      <c r="D6505" s="32">
        <v>0</v>
      </c>
      <c r="E6505" s="32">
        <v>0.15167957028683929</v>
      </c>
      <c r="F6505">
        <v>0</v>
      </c>
      <c r="G6505">
        <f>(D6505*Ergebnis!$C$2*Ergebnis!$C$6)</f>
        <v>0</v>
      </c>
      <c r="H6505">
        <f>Ergebnis!$C$3/1000*Eigenverbrauch!E6505</f>
        <v>0.45503871086051784</v>
      </c>
      <c r="I6505">
        <f>Ergebnis!$C$4/1000*Eigenverbrauch!F6505</f>
        <v>0</v>
      </c>
      <c r="J6505">
        <f t="shared" si="303"/>
        <v>0</v>
      </c>
      <c r="K6505">
        <f t="shared" si="304"/>
        <v>0</v>
      </c>
      <c r="L6505">
        <f t="shared" si="305"/>
        <v>0</v>
      </c>
    </row>
    <row r="6506" spans="2:12" x14ac:dyDescent="0.35">
      <c r="B6506" s="30">
        <v>41179</v>
      </c>
      <c r="C6506" s="31" t="s">
        <v>75</v>
      </c>
      <c r="D6506" s="32">
        <v>0</v>
      </c>
      <c r="E6506" s="32">
        <v>0.12672063592124699</v>
      </c>
      <c r="F6506">
        <v>0</v>
      </c>
      <c r="G6506">
        <f>(D6506*Ergebnis!$C$2*Ergebnis!$C$6)</f>
        <v>0</v>
      </c>
      <c r="H6506">
        <f>Ergebnis!$C$3/1000*Eigenverbrauch!E6506</f>
        <v>0.38016190776374098</v>
      </c>
      <c r="I6506">
        <f>Ergebnis!$C$4/1000*Eigenverbrauch!F6506</f>
        <v>0</v>
      </c>
      <c r="J6506">
        <f t="shared" si="303"/>
        <v>0</v>
      </c>
      <c r="K6506">
        <f t="shared" si="304"/>
        <v>0</v>
      </c>
      <c r="L6506">
        <f t="shared" si="305"/>
        <v>0</v>
      </c>
    </row>
    <row r="6507" spans="2:12" x14ac:dyDescent="0.35">
      <c r="B6507" s="30">
        <v>41179</v>
      </c>
      <c r="C6507" s="31" t="s">
        <v>76</v>
      </c>
      <c r="D6507" s="32">
        <v>0</v>
      </c>
      <c r="E6507" s="32">
        <v>9.6079006913462384E-2</v>
      </c>
      <c r="F6507">
        <v>0</v>
      </c>
      <c r="G6507">
        <f>(D6507*Ergebnis!$C$2*Ergebnis!$C$6)</f>
        <v>0</v>
      </c>
      <c r="H6507">
        <f>Ergebnis!$C$3/1000*Eigenverbrauch!E6507</f>
        <v>0.28823702074038715</v>
      </c>
      <c r="I6507">
        <f>Ergebnis!$C$4/1000*Eigenverbrauch!F6507</f>
        <v>0</v>
      </c>
      <c r="J6507">
        <f t="shared" si="303"/>
        <v>0</v>
      </c>
      <c r="K6507">
        <f t="shared" si="304"/>
        <v>0</v>
      </c>
      <c r="L6507">
        <f t="shared" si="305"/>
        <v>0</v>
      </c>
    </row>
    <row r="6508" spans="2:12" x14ac:dyDescent="0.35">
      <c r="B6508" s="30">
        <v>41180</v>
      </c>
      <c r="C6508" s="31" t="s">
        <v>53</v>
      </c>
      <c r="D6508" s="32">
        <v>0</v>
      </c>
      <c r="E6508" s="32">
        <v>7.9566174300796946E-2</v>
      </c>
      <c r="F6508">
        <v>0</v>
      </c>
      <c r="G6508">
        <f>(D6508*Ergebnis!$C$2*Ergebnis!$C$6)</f>
        <v>0</v>
      </c>
      <c r="H6508">
        <f>Ergebnis!$C$3/1000*Eigenverbrauch!E6508</f>
        <v>0.23869852290239085</v>
      </c>
      <c r="I6508">
        <f>Ergebnis!$C$4/1000*Eigenverbrauch!F6508</f>
        <v>0</v>
      </c>
      <c r="J6508">
        <f t="shared" si="303"/>
        <v>0</v>
      </c>
      <c r="K6508">
        <f t="shared" si="304"/>
        <v>0</v>
      </c>
      <c r="L6508">
        <f t="shared" si="305"/>
        <v>0</v>
      </c>
    </row>
    <row r="6509" spans="2:12" x14ac:dyDescent="0.35">
      <c r="B6509" s="30">
        <v>41180</v>
      </c>
      <c r="C6509" s="31" t="s">
        <v>54</v>
      </c>
      <c r="D6509" s="32">
        <v>0</v>
      </c>
      <c r="E6509" s="32">
        <v>6.8942460358575597E-2</v>
      </c>
      <c r="F6509">
        <v>0</v>
      </c>
      <c r="G6509">
        <f>(D6509*Ergebnis!$C$2*Ergebnis!$C$6)</f>
        <v>0</v>
      </c>
      <c r="H6509">
        <f>Ergebnis!$C$3/1000*Eigenverbrauch!E6509</f>
        <v>0.20682738107572679</v>
      </c>
      <c r="I6509">
        <f>Ergebnis!$C$4/1000*Eigenverbrauch!F6509</f>
        <v>0</v>
      </c>
      <c r="J6509">
        <f t="shared" si="303"/>
        <v>0</v>
      </c>
      <c r="K6509">
        <f t="shared" si="304"/>
        <v>0</v>
      </c>
      <c r="L6509">
        <f t="shared" si="305"/>
        <v>0</v>
      </c>
    </row>
    <row r="6510" spans="2:12" x14ac:dyDescent="0.35">
      <c r="B6510" s="30">
        <v>41180</v>
      </c>
      <c r="C6510" s="31" t="s">
        <v>55</v>
      </c>
      <c r="D6510" s="32">
        <v>0</v>
      </c>
      <c r="E6510" s="32">
        <v>6.8469175573996802E-2</v>
      </c>
      <c r="F6510">
        <v>0</v>
      </c>
      <c r="G6510">
        <f>(D6510*Ergebnis!$C$2*Ergebnis!$C$6)</f>
        <v>0</v>
      </c>
      <c r="H6510">
        <f>Ergebnis!$C$3/1000*Eigenverbrauch!E6510</f>
        <v>0.20540752672199042</v>
      </c>
      <c r="I6510">
        <f>Ergebnis!$C$4/1000*Eigenverbrauch!F6510</f>
        <v>0</v>
      </c>
      <c r="J6510">
        <f t="shared" si="303"/>
        <v>0</v>
      </c>
      <c r="K6510">
        <f t="shared" si="304"/>
        <v>0</v>
      </c>
      <c r="L6510">
        <f t="shared" si="305"/>
        <v>0</v>
      </c>
    </row>
    <row r="6511" spans="2:12" x14ac:dyDescent="0.35">
      <c r="B6511" s="30">
        <v>41180</v>
      </c>
      <c r="C6511" s="31" t="s">
        <v>56</v>
      </c>
      <c r="D6511" s="32">
        <v>0</v>
      </c>
      <c r="E6511" s="32">
        <v>7.1668903609628215E-2</v>
      </c>
      <c r="F6511">
        <v>0</v>
      </c>
      <c r="G6511">
        <f>(D6511*Ergebnis!$C$2*Ergebnis!$C$6)</f>
        <v>0</v>
      </c>
      <c r="H6511">
        <f>Ergebnis!$C$3/1000*Eigenverbrauch!E6511</f>
        <v>0.21500671082888465</v>
      </c>
      <c r="I6511">
        <f>Ergebnis!$C$4/1000*Eigenverbrauch!F6511</f>
        <v>0</v>
      </c>
      <c r="J6511">
        <f t="shared" si="303"/>
        <v>0</v>
      </c>
      <c r="K6511">
        <f t="shared" si="304"/>
        <v>0</v>
      </c>
      <c r="L6511">
        <f t="shared" si="305"/>
        <v>0</v>
      </c>
    </row>
    <row r="6512" spans="2:12" x14ac:dyDescent="0.35">
      <c r="B6512" s="30">
        <v>41180</v>
      </c>
      <c r="C6512" s="31" t="s">
        <v>57</v>
      </c>
      <c r="D6512" s="32">
        <v>0</v>
      </c>
      <c r="E6512" s="32">
        <v>7.7811148385739298E-2</v>
      </c>
      <c r="F6512">
        <v>0</v>
      </c>
      <c r="G6512">
        <f>(D6512*Ergebnis!$C$2*Ergebnis!$C$6)</f>
        <v>0</v>
      </c>
      <c r="H6512">
        <f>Ergebnis!$C$3/1000*Eigenverbrauch!E6512</f>
        <v>0.23343344515721789</v>
      </c>
      <c r="I6512">
        <f>Ergebnis!$C$4/1000*Eigenverbrauch!F6512</f>
        <v>0</v>
      </c>
      <c r="J6512">
        <f t="shared" si="303"/>
        <v>0</v>
      </c>
      <c r="K6512">
        <f t="shared" si="304"/>
        <v>0</v>
      </c>
      <c r="L6512">
        <f t="shared" si="305"/>
        <v>0</v>
      </c>
    </row>
    <row r="6513" spans="2:12" x14ac:dyDescent="0.35">
      <c r="B6513" s="30">
        <v>41180</v>
      </c>
      <c r="C6513" s="31" t="s">
        <v>58</v>
      </c>
      <c r="D6513" s="32">
        <v>0</v>
      </c>
      <c r="E6513" s="32">
        <v>9.0099961927265951E-2</v>
      </c>
      <c r="F6513">
        <v>0</v>
      </c>
      <c r="G6513">
        <f>(D6513*Ergebnis!$C$2*Ergebnis!$C$6)</f>
        <v>0</v>
      </c>
      <c r="H6513">
        <f>Ergebnis!$C$3/1000*Eigenverbrauch!E6513</f>
        <v>0.27029988578179787</v>
      </c>
      <c r="I6513">
        <f>Ergebnis!$C$4/1000*Eigenverbrauch!F6513</f>
        <v>0</v>
      </c>
      <c r="J6513">
        <f t="shared" si="303"/>
        <v>0</v>
      </c>
      <c r="K6513">
        <f t="shared" si="304"/>
        <v>0</v>
      </c>
      <c r="L6513">
        <f t="shared" si="305"/>
        <v>0</v>
      </c>
    </row>
    <row r="6514" spans="2:12" x14ac:dyDescent="0.35">
      <c r="B6514" s="30">
        <v>41180</v>
      </c>
      <c r="C6514" s="31" t="s">
        <v>59</v>
      </c>
      <c r="D6514" s="32">
        <v>0</v>
      </c>
      <c r="E6514" s="32">
        <v>0.11401823119339237</v>
      </c>
      <c r="F6514">
        <v>0</v>
      </c>
      <c r="G6514">
        <f>(D6514*Ergebnis!$C$2*Ergebnis!$C$6)</f>
        <v>0</v>
      </c>
      <c r="H6514">
        <f>Ergebnis!$C$3/1000*Eigenverbrauch!E6514</f>
        <v>0.34205469358017709</v>
      </c>
      <c r="I6514">
        <f>Ergebnis!$C$4/1000*Eigenverbrauch!F6514</f>
        <v>0</v>
      </c>
      <c r="J6514">
        <f t="shared" si="303"/>
        <v>0</v>
      </c>
      <c r="K6514">
        <f t="shared" si="304"/>
        <v>0</v>
      </c>
      <c r="L6514">
        <f t="shared" si="305"/>
        <v>0</v>
      </c>
    </row>
    <row r="6515" spans="2:12" x14ac:dyDescent="0.35">
      <c r="B6515" s="30">
        <v>41180</v>
      </c>
      <c r="C6515" s="31" t="s">
        <v>60</v>
      </c>
      <c r="D6515" s="32">
        <v>3.2472967536353651E-6</v>
      </c>
      <c r="E6515" s="32">
        <v>0.12595735471979483</v>
      </c>
      <c r="F6515">
        <v>0</v>
      </c>
      <c r="G6515">
        <f>(D6515*Ergebnis!$C$2*Ergebnis!$C$6)</f>
        <v>2.1302266703847994E-2</v>
      </c>
      <c r="H6515">
        <f>Ergebnis!$C$3/1000*Eigenverbrauch!E6515</f>
        <v>0.37787206415938446</v>
      </c>
      <c r="I6515">
        <f>Ergebnis!$C$4/1000*Eigenverbrauch!F6515</f>
        <v>0</v>
      </c>
      <c r="J6515">
        <f t="shared" si="303"/>
        <v>1.8106926698270794E-2</v>
      </c>
      <c r="K6515">
        <f t="shared" si="304"/>
        <v>3.1953400055771998E-3</v>
      </c>
      <c r="L6515">
        <f t="shared" si="305"/>
        <v>0</v>
      </c>
    </row>
    <row r="6516" spans="2:12" x14ac:dyDescent="0.35">
      <c r="B6516" s="30">
        <v>41180</v>
      </c>
      <c r="C6516" s="31" t="s">
        <v>61</v>
      </c>
      <c r="D6516" s="32">
        <v>1.2557967040779355E-4</v>
      </c>
      <c r="E6516" s="32">
        <v>0.12438621582100561</v>
      </c>
      <c r="F6516">
        <v>0</v>
      </c>
      <c r="G6516">
        <f>(D6516*Ergebnis!$C$2*Ergebnis!$C$6)</f>
        <v>0.82380263787512575</v>
      </c>
      <c r="H6516">
        <f>Ergebnis!$C$3/1000*Eigenverbrauch!E6516</f>
        <v>0.3731586474630168</v>
      </c>
      <c r="I6516">
        <f>Ergebnis!$C$4/1000*Eigenverbrauch!F6516</f>
        <v>0</v>
      </c>
      <c r="J6516">
        <f t="shared" si="303"/>
        <v>0.31718485034356425</v>
      </c>
      <c r="K6516">
        <f t="shared" si="304"/>
        <v>0.5066177875315615</v>
      </c>
      <c r="L6516">
        <f t="shared" si="305"/>
        <v>0</v>
      </c>
    </row>
    <row r="6517" spans="2:12" x14ac:dyDescent="0.35">
      <c r="B6517" s="30">
        <v>41180</v>
      </c>
      <c r="C6517" s="31" t="s">
        <v>62</v>
      </c>
      <c r="D6517" s="32">
        <v>3.8729601241030052E-4</v>
      </c>
      <c r="E6517" s="32">
        <v>0.11931303161688153</v>
      </c>
      <c r="F6517">
        <v>0</v>
      </c>
      <c r="G6517">
        <f>(D6517*Ergebnis!$C$2*Ergebnis!$C$6)</f>
        <v>2.5406618414115716</v>
      </c>
      <c r="H6517">
        <f>Ergebnis!$C$3/1000*Eigenverbrauch!E6517</f>
        <v>0.35793909485064457</v>
      </c>
      <c r="I6517">
        <f>Ergebnis!$C$4/1000*Eigenverbrauch!F6517</f>
        <v>0</v>
      </c>
      <c r="J6517">
        <f t="shared" si="303"/>
        <v>0.3042482306230479</v>
      </c>
      <c r="K6517">
        <f t="shared" si="304"/>
        <v>2.2364136107885235</v>
      </c>
      <c r="L6517">
        <f t="shared" si="305"/>
        <v>0</v>
      </c>
    </row>
    <row r="6518" spans="2:12" x14ac:dyDescent="0.35">
      <c r="B6518" s="30">
        <v>41180</v>
      </c>
      <c r="C6518" s="31" t="s">
        <v>63</v>
      </c>
      <c r="D6518" s="32">
        <v>6.2300768648288537E-4</v>
      </c>
      <c r="E6518" s="32">
        <v>0.11579534520509971</v>
      </c>
      <c r="F6518">
        <v>0</v>
      </c>
      <c r="G6518">
        <f>(D6518*Ergebnis!$C$2*Ergebnis!$C$6)</f>
        <v>4.0869304233277282</v>
      </c>
      <c r="H6518">
        <f>Ergebnis!$C$3/1000*Eigenverbrauch!E6518</f>
        <v>0.34738603561529913</v>
      </c>
      <c r="I6518">
        <f>Ergebnis!$C$4/1000*Eigenverbrauch!F6518</f>
        <v>0</v>
      </c>
      <c r="J6518">
        <f t="shared" si="303"/>
        <v>0.29527813027300426</v>
      </c>
      <c r="K6518">
        <f t="shared" si="304"/>
        <v>3.7916522930547241</v>
      </c>
      <c r="L6518">
        <f t="shared" si="305"/>
        <v>0</v>
      </c>
    </row>
    <row r="6519" spans="2:12" x14ac:dyDescent="0.35">
      <c r="B6519" s="30">
        <v>41180</v>
      </c>
      <c r="C6519" s="31" t="s">
        <v>64</v>
      </c>
      <c r="D6519" s="32">
        <v>7.4111988905235955E-4</v>
      </c>
      <c r="E6519" s="32">
        <v>0.12002879750693281</v>
      </c>
      <c r="F6519">
        <v>0</v>
      </c>
      <c r="G6519">
        <f>(D6519*Ergebnis!$C$2*Ergebnis!$C$6)</f>
        <v>4.8617464721834791</v>
      </c>
      <c r="H6519">
        <f>Ergebnis!$C$3/1000*Eigenverbrauch!E6519</f>
        <v>0.36008639252079844</v>
      </c>
      <c r="I6519">
        <f>Ergebnis!$C$4/1000*Eigenverbrauch!F6519</f>
        <v>0</v>
      </c>
      <c r="J6519">
        <f t="shared" si="303"/>
        <v>0.30607343364267864</v>
      </c>
      <c r="K6519">
        <f t="shared" si="304"/>
        <v>4.5556730385408004</v>
      </c>
      <c r="L6519">
        <f t="shared" si="305"/>
        <v>0</v>
      </c>
    </row>
    <row r="6520" spans="2:12" x14ac:dyDescent="0.35">
      <c r="B6520" s="30">
        <v>41180</v>
      </c>
      <c r="C6520" s="31" t="s">
        <v>65</v>
      </c>
      <c r="D6520" s="32">
        <v>4.534514669216088E-4</v>
      </c>
      <c r="E6520" s="32">
        <v>0.12586079378333134</v>
      </c>
      <c r="F6520">
        <v>0</v>
      </c>
      <c r="G6520">
        <f>(D6520*Ergebnis!$C$2*Ergebnis!$C$6)</f>
        <v>2.9746416230057537</v>
      </c>
      <c r="H6520">
        <f>Ergebnis!$C$3/1000*Eigenverbrauch!E6520</f>
        <v>0.377582381349994</v>
      </c>
      <c r="I6520">
        <f>Ergebnis!$C$4/1000*Eigenverbrauch!F6520</f>
        <v>0</v>
      </c>
      <c r="J6520">
        <f t="shared" si="303"/>
        <v>0.32094502414749487</v>
      </c>
      <c r="K6520">
        <f t="shared" si="304"/>
        <v>2.653696598858259</v>
      </c>
      <c r="L6520">
        <f t="shared" si="305"/>
        <v>0</v>
      </c>
    </row>
    <row r="6521" spans="2:12" x14ac:dyDescent="0.35">
      <c r="B6521" s="30">
        <v>41180</v>
      </c>
      <c r="C6521" s="31" t="s">
        <v>66</v>
      </c>
      <c r="D6521" s="32">
        <v>2.7168173042054584E-4</v>
      </c>
      <c r="E6521" s="32">
        <v>0.12156589352403967</v>
      </c>
      <c r="F6521">
        <v>0</v>
      </c>
      <c r="G6521">
        <f>(D6521*Ergebnis!$C$2*Ergebnis!$C$6)</f>
        <v>1.7822321515587807</v>
      </c>
      <c r="H6521">
        <f>Ergebnis!$C$3/1000*Eigenverbrauch!E6521</f>
        <v>0.36469768057211899</v>
      </c>
      <c r="I6521">
        <f>Ergebnis!$C$4/1000*Eigenverbrauch!F6521</f>
        <v>0</v>
      </c>
      <c r="J6521">
        <f t="shared" si="303"/>
        <v>0.30999302848630111</v>
      </c>
      <c r="K6521">
        <f t="shared" si="304"/>
        <v>1.4722391230724796</v>
      </c>
      <c r="L6521">
        <f t="shared" si="305"/>
        <v>0</v>
      </c>
    </row>
    <row r="6522" spans="2:12" x14ac:dyDescent="0.35">
      <c r="B6522" s="30">
        <v>41180</v>
      </c>
      <c r="C6522" s="31" t="s">
        <v>67</v>
      </c>
      <c r="D6522" s="32">
        <v>3.9660405330736059E-4</v>
      </c>
      <c r="E6522" s="32">
        <v>0.11264685905127231</v>
      </c>
      <c r="F6522">
        <v>0</v>
      </c>
      <c r="G6522">
        <f>(D6522*Ergebnis!$C$2*Ergebnis!$C$6)</f>
        <v>2.6017225896962857</v>
      </c>
      <c r="H6522">
        <f>Ergebnis!$C$3/1000*Eigenverbrauch!E6522</f>
        <v>0.33794057715381692</v>
      </c>
      <c r="I6522">
        <f>Ergebnis!$C$4/1000*Eigenverbrauch!F6522</f>
        <v>0</v>
      </c>
      <c r="J6522">
        <f t="shared" si="303"/>
        <v>0.28724949058074439</v>
      </c>
      <c r="K6522">
        <f t="shared" si="304"/>
        <v>2.3144730991155411</v>
      </c>
      <c r="L6522">
        <f t="shared" si="305"/>
        <v>0</v>
      </c>
    </row>
    <row r="6523" spans="2:12" x14ac:dyDescent="0.35">
      <c r="B6523" s="30">
        <v>41180</v>
      </c>
      <c r="C6523" s="31" t="s">
        <v>68</v>
      </c>
      <c r="D6523" s="32">
        <v>2.7278607425579022E-4</v>
      </c>
      <c r="E6523" s="32">
        <v>0.10853394287707716</v>
      </c>
      <c r="F6523">
        <v>0</v>
      </c>
      <c r="G6523">
        <f>(D6523*Ergebnis!$C$2*Ergebnis!$C$6)</f>
        <v>1.7894766471179839</v>
      </c>
      <c r="H6523">
        <f>Ergebnis!$C$3/1000*Eigenverbrauch!E6523</f>
        <v>0.32560182863123144</v>
      </c>
      <c r="I6523">
        <f>Ergebnis!$C$4/1000*Eigenverbrauch!F6523</f>
        <v>0</v>
      </c>
      <c r="J6523">
        <f t="shared" si="303"/>
        <v>0.2767615543365467</v>
      </c>
      <c r="K6523">
        <f t="shared" si="304"/>
        <v>1.5127150927814372</v>
      </c>
      <c r="L6523">
        <f t="shared" si="305"/>
        <v>0</v>
      </c>
    </row>
    <row r="6524" spans="2:12" x14ac:dyDescent="0.35">
      <c r="B6524" s="30">
        <v>41180</v>
      </c>
      <c r="C6524" s="31" t="s">
        <v>69</v>
      </c>
      <c r="D6524" s="32">
        <v>2.3593517222971765E-4</v>
      </c>
      <c r="E6524" s="32">
        <v>0.11188038549494082</v>
      </c>
      <c r="F6524">
        <v>0</v>
      </c>
      <c r="G6524">
        <f>(D6524*Ergebnis!$C$2*Ergebnis!$C$6)</f>
        <v>1.5477347298269477</v>
      </c>
      <c r="H6524">
        <f>Ergebnis!$C$3/1000*Eigenverbrauch!E6524</f>
        <v>0.33564115648482246</v>
      </c>
      <c r="I6524">
        <f>Ergebnis!$C$4/1000*Eigenverbrauch!F6524</f>
        <v>0</v>
      </c>
      <c r="J6524">
        <f t="shared" si="303"/>
        <v>0.2852949830120991</v>
      </c>
      <c r="K6524">
        <f t="shared" si="304"/>
        <v>1.2624397468148487</v>
      </c>
      <c r="L6524">
        <f t="shared" si="305"/>
        <v>0</v>
      </c>
    </row>
    <row r="6525" spans="2:12" x14ac:dyDescent="0.35">
      <c r="B6525" s="30">
        <v>41180</v>
      </c>
      <c r="C6525" s="31" t="s">
        <v>70</v>
      </c>
      <c r="D6525" s="32">
        <v>5.4599285092500697E-5</v>
      </c>
      <c r="E6525" s="32">
        <v>0.12538549060593204</v>
      </c>
      <c r="F6525">
        <v>0</v>
      </c>
      <c r="G6525">
        <f>(D6525*Ergebnis!$C$2*Ergebnis!$C$6)</f>
        <v>0.35817131020680459</v>
      </c>
      <c r="H6525">
        <f>Ergebnis!$C$3/1000*Eigenverbrauch!E6525</f>
        <v>0.3761564718177961</v>
      </c>
      <c r="I6525">
        <f>Ergebnis!$C$4/1000*Eigenverbrauch!F6525</f>
        <v>0</v>
      </c>
      <c r="J6525">
        <f t="shared" si="303"/>
        <v>0.30444561367578388</v>
      </c>
      <c r="K6525">
        <f t="shared" si="304"/>
        <v>5.3725696531020717E-2</v>
      </c>
      <c r="L6525">
        <f t="shared" si="305"/>
        <v>0</v>
      </c>
    </row>
    <row r="6526" spans="2:12" x14ac:dyDescent="0.35">
      <c r="B6526" s="30">
        <v>41180</v>
      </c>
      <c r="C6526" s="31" t="s">
        <v>71</v>
      </c>
      <c r="D6526" s="32">
        <v>2.486088324341893E-5</v>
      </c>
      <c r="E6526" s="32">
        <v>0.14486589540244865</v>
      </c>
      <c r="F6526">
        <v>0</v>
      </c>
      <c r="G6526">
        <f>(D6526*Ergebnis!$C$2*Ergebnis!$C$6)</f>
        <v>0.16308739407682818</v>
      </c>
      <c r="H6526">
        <f>Ergebnis!$C$3/1000*Eigenverbrauch!E6526</f>
        <v>0.43459768620734596</v>
      </c>
      <c r="I6526">
        <f>Ergebnis!$C$4/1000*Eigenverbrauch!F6526</f>
        <v>0</v>
      </c>
      <c r="J6526">
        <f t="shared" si="303"/>
        <v>0.13862428496530396</v>
      </c>
      <c r="K6526">
        <f t="shared" si="304"/>
        <v>2.4463109111524217E-2</v>
      </c>
      <c r="L6526">
        <f t="shared" si="305"/>
        <v>0</v>
      </c>
    </row>
    <row r="6527" spans="2:12" x14ac:dyDescent="0.35">
      <c r="B6527" s="30">
        <v>41180</v>
      </c>
      <c r="C6527" s="31" t="s">
        <v>72</v>
      </c>
      <c r="D6527" s="32">
        <v>0</v>
      </c>
      <c r="E6527" s="32">
        <v>0.15284021561888372</v>
      </c>
      <c r="F6527">
        <v>0</v>
      </c>
      <c r="G6527">
        <f>(D6527*Ergebnis!$C$2*Ergebnis!$C$6)</f>
        <v>0</v>
      </c>
      <c r="H6527">
        <f>Ergebnis!$C$3/1000*Eigenverbrauch!E6527</f>
        <v>0.45852064685665117</v>
      </c>
      <c r="I6527">
        <f>Ergebnis!$C$4/1000*Eigenverbrauch!F6527</f>
        <v>0</v>
      </c>
      <c r="J6527">
        <f t="shared" si="303"/>
        <v>0</v>
      </c>
      <c r="K6527">
        <f t="shared" si="304"/>
        <v>0</v>
      </c>
      <c r="L6527">
        <f t="shared" si="305"/>
        <v>0</v>
      </c>
    </row>
    <row r="6528" spans="2:12" x14ac:dyDescent="0.35">
      <c r="B6528" s="30">
        <v>41180</v>
      </c>
      <c r="C6528" s="31" t="s">
        <v>73</v>
      </c>
      <c r="D6528" s="32">
        <v>0</v>
      </c>
      <c r="E6528" s="32">
        <v>0.15735326076426029</v>
      </c>
      <c r="F6528">
        <v>0</v>
      </c>
      <c r="G6528">
        <f>(D6528*Ergebnis!$C$2*Ergebnis!$C$6)</f>
        <v>0</v>
      </c>
      <c r="H6528">
        <f>Ergebnis!$C$3/1000*Eigenverbrauch!E6528</f>
        <v>0.47205978229278089</v>
      </c>
      <c r="I6528">
        <f>Ergebnis!$C$4/1000*Eigenverbrauch!F6528</f>
        <v>0</v>
      </c>
      <c r="J6528">
        <f t="shared" si="303"/>
        <v>0</v>
      </c>
      <c r="K6528">
        <f t="shared" si="304"/>
        <v>0</v>
      </c>
      <c r="L6528">
        <f t="shared" si="305"/>
        <v>0</v>
      </c>
    </row>
    <row r="6529" spans="2:12" x14ac:dyDescent="0.35">
      <c r="B6529" s="30">
        <v>41180</v>
      </c>
      <c r="C6529" s="31" t="s">
        <v>74</v>
      </c>
      <c r="D6529" s="32">
        <v>0</v>
      </c>
      <c r="E6529" s="32">
        <v>0.15167957028683929</v>
      </c>
      <c r="F6529">
        <v>0</v>
      </c>
      <c r="G6529">
        <f>(D6529*Ergebnis!$C$2*Ergebnis!$C$6)</f>
        <v>0</v>
      </c>
      <c r="H6529">
        <f>Ergebnis!$C$3/1000*Eigenverbrauch!E6529</f>
        <v>0.45503871086051784</v>
      </c>
      <c r="I6529">
        <f>Ergebnis!$C$4/1000*Eigenverbrauch!F6529</f>
        <v>0</v>
      </c>
      <c r="J6529">
        <f t="shared" si="303"/>
        <v>0</v>
      </c>
      <c r="K6529">
        <f t="shared" si="304"/>
        <v>0</v>
      </c>
      <c r="L6529">
        <f t="shared" si="305"/>
        <v>0</v>
      </c>
    </row>
    <row r="6530" spans="2:12" x14ac:dyDescent="0.35">
      <c r="B6530" s="30">
        <v>41180</v>
      </c>
      <c r="C6530" s="31" t="s">
        <v>75</v>
      </c>
      <c r="D6530" s="32">
        <v>0</v>
      </c>
      <c r="E6530" s="32">
        <v>0.12672063592124699</v>
      </c>
      <c r="F6530">
        <v>0</v>
      </c>
      <c r="G6530">
        <f>(D6530*Ergebnis!$C$2*Ergebnis!$C$6)</f>
        <v>0</v>
      </c>
      <c r="H6530">
        <f>Ergebnis!$C$3/1000*Eigenverbrauch!E6530</f>
        <v>0.38016190776374098</v>
      </c>
      <c r="I6530">
        <f>Ergebnis!$C$4/1000*Eigenverbrauch!F6530</f>
        <v>0</v>
      </c>
      <c r="J6530">
        <f t="shared" si="303"/>
        <v>0</v>
      </c>
      <c r="K6530">
        <f t="shared" si="304"/>
        <v>0</v>
      </c>
      <c r="L6530">
        <f t="shared" si="305"/>
        <v>0</v>
      </c>
    </row>
    <row r="6531" spans="2:12" x14ac:dyDescent="0.35">
      <c r="B6531" s="30">
        <v>41180</v>
      </c>
      <c r="C6531" s="31" t="s">
        <v>76</v>
      </c>
      <c r="D6531" s="32">
        <v>0</v>
      </c>
      <c r="E6531" s="32">
        <v>9.6079006913462384E-2</v>
      </c>
      <c r="F6531">
        <v>0</v>
      </c>
      <c r="G6531">
        <f>(D6531*Ergebnis!$C$2*Ergebnis!$C$6)</f>
        <v>0</v>
      </c>
      <c r="H6531">
        <f>Ergebnis!$C$3/1000*Eigenverbrauch!E6531</f>
        <v>0.28823702074038715</v>
      </c>
      <c r="I6531">
        <f>Ergebnis!$C$4/1000*Eigenverbrauch!F6531</f>
        <v>0</v>
      </c>
      <c r="J6531">
        <f t="shared" si="303"/>
        <v>0</v>
      </c>
      <c r="K6531">
        <f t="shared" si="304"/>
        <v>0</v>
      </c>
      <c r="L6531">
        <f t="shared" si="305"/>
        <v>0</v>
      </c>
    </row>
    <row r="6532" spans="2:12" x14ac:dyDescent="0.35">
      <c r="B6532" s="30">
        <v>41181</v>
      </c>
      <c r="C6532" s="31" t="s">
        <v>53</v>
      </c>
      <c r="D6532" s="32">
        <v>0</v>
      </c>
      <c r="E6532" s="32">
        <v>4.6516080718773015E-2</v>
      </c>
      <c r="F6532">
        <v>0</v>
      </c>
      <c r="G6532">
        <f>(D6532*Ergebnis!$C$2*Ergebnis!$C$6)</f>
        <v>0</v>
      </c>
      <c r="H6532">
        <f>Ergebnis!$C$3/1000*Eigenverbrauch!E6532</f>
        <v>0.13954824215631906</v>
      </c>
      <c r="I6532">
        <f>Ergebnis!$C$4/1000*Eigenverbrauch!F6532</f>
        <v>0</v>
      </c>
      <c r="J6532">
        <f t="shared" si="303"/>
        <v>0</v>
      </c>
      <c r="K6532">
        <f t="shared" si="304"/>
        <v>0</v>
      </c>
      <c r="L6532">
        <f t="shared" si="305"/>
        <v>0</v>
      </c>
    </row>
    <row r="6533" spans="2:12" x14ac:dyDescent="0.35">
      <c r="B6533" s="30">
        <v>41181</v>
      </c>
      <c r="C6533" s="31" t="s">
        <v>54</v>
      </c>
      <c r="D6533" s="32">
        <v>0</v>
      </c>
      <c r="E6533" s="32">
        <v>5.3682787833660775E-2</v>
      </c>
      <c r="F6533">
        <v>0</v>
      </c>
      <c r="G6533">
        <f>(D6533*Ergebnis!$C$2*Ergebnis!$C$6)</f>
        <v>0</v>
      </c>
      <c r="H6533">
        <f>Ergebnis!$C$3/1000*Eigenverbrauch!E6533</f>
        <v>0.16104836350098234</v>
      </c>
      <c r="I6533">
        <f>Ergebnis!$C$4/1000*Eigenverbrauch!F6533</f>
        <v>0</v>
      </c>
      <c r="J6533">
        <f t="shared" ref="J6533:J6596" si="306">MIN(G6533,H6533)*0.85</f>
        <v>0</v>
      </c>
      <c r="K6533">
        <f t="shared" ref="K6533:K6596" si="307">G6533-J6533</f>
        <v>0</v>
      </c>
      <c r="L6533">
        <f t="shared" ref="L6533:L6596" si="308">MIN(I6533,K6533)*0.9</f>
        <v>0</v>
      </c>
    </row>
    <row r="6534" spans="2:12" x14ac:dyDescent="0.35">
      <c r="B6534" s="30">
        <v>41181</v>
      </c>
      <c r="C6534" s="31" t="s">
        <v>55</v>
      </c>
      <c r="D6534" s="32">
        <v>0</v>
      </c>
      <c r="E6534" s="32">
        <v>5.8198799237897281E-2</v>
      </c>
      <c r="F6534">
        <v>0</v>
      </c>
      <c r="G6534">
        <f>(D6534*Ergebnis!$C$2*Ergebnis!$C$6)</f>
        <v>0</v>
      </c>
      <c r="H6534">
        <f>Ergebnis!$C$3/1000*Eigenverbrauch!E6534</f>
        <v>0.17459639771369184</v>
      </c>
      <c r="I6534">
        <f>Ergebnis!$C$4/1000*Eigenverbrauch!F6534</f>
        <v>0</v>
      </c>
      <c r="J6534">
        <f t="shared" si="306"/>
        <v>0</v>
      </c>
      <c r="K6534">
        <f t="shared" si="307"/>
        <v>0</v>
      </c>
      <c r="L6534">
        <f t="shared" si="308"/>
        <v>0</v>
      </c>
    </row>
    <row r="6535" spans="2:12" x14ac:dyDescent="0.35">
      <c r="B6535" s="30">
        <v>41181</v>
      </c>
      <c r="C6535" s="31" t="s">
        <v>56</v>
      </c>
      <c r="D6535" s="32">
        <v>0</v>
      </c>
      <c r="E6535" s="32">
        <v>6.4502013248665405E-2</v>
      </c>
      <c r="F6535">
        <v>0</v>
      </c>
      <c r="G6535">
        <f>(D6535*Ergebnis!$C$2*Ergebnis!$C$6)</f>
        <v>0</v>
      </c>
      <c r="H6535">
        <f>Ergebnis!$C$3/1000*Eigenverbrauch!E6535</f>
        <v>0.19350603974599623</v>
      </c>
      <c r="I6535">
        <f>Ergebnis!$C$4/1000*Eigenverbrauch!F6535</f>
        <v>0</v>
      </c>
      <c r="J6535">
        <f t="shared" si="306"/>
        <v>0</v>
      </c>
      <c r="K6535">
        <f t="shared" si="307"/>
        <v>0</v>
      </c>
      <c r="L6535">
        <f t="shared" si="308"/>
        <v>0</v>
      </c>
    </row>
    <row r="6536" spans="2:12" x14ac:dyDescent="0.35">
      <c r="B6536" s="30">
        <v>41181</v>
      </c>
      <c r="C6536" s="31" t="s">
        <v>57</v>
      </c>
      <c r="D6536" s="32">
        <v>0</v>
      </c>
      <c r="E6536" s="32">
        <v>6.769569909559317E-2</v>
      </c>
      <c r="F6536">
        <v>0</v>
      </c>
      <c r="G6536">
        <f>(D6536*Ergebnis!$C$2*Ergebnis!$C$6)</f>
        <v>0</v>
      </c>
      <c r="H6536">
        <f>Ergebnis!$C$3/1000*Eigenverbrauch!E6536</f>
        <v>0.20308709728677951</v>
      </c>
      <c r="I6536">
        <f>Ergebnis!$C$4/1000*Eigenverbrauch!F6536</f>
        <v>0</v>
      </c>
      <c r="J6536">
        <f t="shared" si="306"/>
        <v>0</v>
      </c>
      <c r="K6536">
        <f t="shared" si="307"/>
        <v>0</v>
      </c>
      <c r="L6536">
        <f t="shared" si="308"/>
        <v>0</v>
      </c>
    </row>
    <row r="6537" spans="2:12" x14ac:dyDescent="0.35">
      <c r="B6537" s="30">
        <v>41181</v>
      </c>
      <c r="C6537" s="31" t="s">
        <v>58</v>
      </c>
      <c r="D6537" s="32">
        <v>0</v>
      </c>
      <c r="E6537" s="32">
        <v>6.4871972587631499E-2</v>
      </c>
      <c r="F6537">
        <v>0</v>
      </c>
      <c r="G6537">
        <f>(D6537*Ergebnis!$C$2*Ergebnis!$C$6)</f>
        <v>0</v>
      </c>
      <c r="H6537">
        <f>Ergebnis!$C$3/1000*Eigenverbrauch!E6537</f>
        <v>0.1946159177628945</v>
      </c>
      <c r="I6537">
        <f>Ergebnis!$C$4/1000*Eigenverbrauch!F6537</f>
        <v>0</v>
      </c>
      <c r="J6537">
        <f t="shared" si="306"/>
        <v>0</v>
      </c>
      <c r="K6537">
        <f t="shared" si="307"/>
        <v>0</v>
      </c>
      <c r="L6537">
        <f t="shared" si="308"/>
        <v>0</v>
      </c>
    </row>
    <row r="6538" spans="2:12" x14ac:dyDescent="0.35">
      <c r="B6538" s="30">
        <v>41181</v>
      </c>
      <c r="C6538" s="31" t="s">
        <v>59</v>
      </c>
      <c r="D6538" s="32">
        <v>0</v>
      </c>
      <c r="E6538" s="32">
        <v>4.9027839413158726E-2</v>
      </c>
      <c r="F6538">
        <v>0</v>
      </c>
      <c r="G6538">
        <f>(D6538*Ergebnis!$C$2*Ergebnis!$C$6)</f>
        <v>0</v>
      </c>
      <c r="H6538">
        <f>Ergebnis!$C$3/1000*Eigenverbrauch!E6538</f>
        <v>0.14708351823947619</v>
      </c>
      <c r="I6538">
        <f>Ergebnis!$C$4/1000*Eigenverbrauch!F6538</f>
        <v>0</v>
      </c>
      <c r="J6538">
        <f t="shared" si="306"/>
        <v>0</v>
      </c>
      <c r="K6538">
        <f t="shared" si="307"/>
        <v>0</v>
      </c>
      <c r="L6538">
        <f t="shared" si="308"/>
        <v>0</v>
      </c>
    </row>
    <row r="6539" spans="2:12" x14ac:dyDescent="0.35">
      <c r="B6539" s="30">
        <v>41181</v>
      </c>
      <c r="C6539" s="31" t="s">
        <v>60</v>
      </c>
      <c r="D6539" s="32">
        <v>3.5233827124464689E-6</v>
      </c>
      <c r="E6539" s="32">
        <v>4.093614028393331E-2</v>
      </c>
      <c r="F6539">
        <v>0</v>
      </c>
      <c r="G6539">
        <f>(D6539*Ergebnis!$C$2*Ergebnis!$C$6)</f>
        <v>2.3113390593648836E-2</v>
      </c>
      <c r="H6539">
        <f>Ergebnis!$C$3/1000*Eigenverbrauch!E6539</f>
        <v>0.12280842085179994</v>
      </c>
      <c r="I6539">
        <f>Ergebnis!$C$4/1000*Eigenverbrauch!F6539</f>
        <v>0</v>
      </c>
      <c r="J6539">
        <f t="shared" si="306"/>
        <v>1.9646382004601511E-2</v>
      </c>
      <c r="K6539">
        <f t="shared" si="307"/>
        <v>3.4670085890473254E-3</v>
      </c>
      <c r="L6539">
        <f t="shared" si="308"/>
        <v>0</v>
      </c>
    </row>
    <row r="6540" spans="2:12" x14ac:dyDescent="0.35">
      <c r="B6540" s="30">
        <v>41181</v>
      </c>
      <c r="C6540" s="31" t="s">
        <v>61</v>
      </c>
      <c r="D6540" s="32">
        <v>1.2724933311107975E-4</v>
      </c>
      <c r="E6540" s="32">
        <v>3.715606184232885E-2</v>
      </c>
      <c r="F6540">
        <v>0</v>
      </c>
      <c r="G6540">
        <f>(D6540*Ergebnis!$C$2*Ergebnis!$C$6)</f>
        <v>0.83475562520868318</v>
      </c>
      <c r="H6540">
        <f>Ergebnis!$C$3/1000*Eigenverbrauch!E6540</f>
        <v>0.11146818552698655</v>
      </c>
      <c r="I6540">
        <f>Ergebnis!$C$4/1000*Eigenverbrauch!F6540</f>
        <v>0</v>
      </c>
      <c r="J6540">
        <f t="shared" si="306"/>
        <v>9.4747957697938562E-2</v>
      </c>
      <c r="K6540">
        <f t="shared" si="307"/>
        <v>0.74000766751074465</v>
      </c>
      <c r="L6540">
        <f t="shared" si="308"/>
        <v>0</v>
      </c>
    </row>
    <row r="6541" spans="2:12" x14ac:dyDescent="0.35">
      <c r="B6541" s="30">
        <v>41181</v>
      </c>
      <c r="C6541" s="31" t="s">
        <v>62</v>
      </c>
      <c r="D6541" s="32">
        <v>3.7535858142932516E-4</v>
      </c>
      <c r="E6541" s="32">
        <v>3.4600779168895639E-2</v>
      </c>
      <c r="F6541">
        <v>0.3075244090191569</v>
      </c>
      <c r="G6541">
        <f>(D6541*Ergebnis!$C$2*Ergebnis!$C$6)</f>
        <v>2.4623522941763731</v>
      </c>
      <c r="H6541">
        <f>Ergebnis!$C$3/1000*Eigenverbrauch!E6541</f>
        <v>0.10380233750668691</v>
      </c>
      <c r="I6541">
        <f>Ergebnis!$C$4/1000*Eigenverbrauch!F6541</f>
        <v>1.076335431567049</v>
      </c>
      <c r="J6541">
        <f t="shared" si="306"/>
        <v>8.8231986880683871E-2</v>
      </c>
      <c r="K6541">
        <f t="shared" si="307"/>
        <v>2.3741203072956893</v>
      </c>
      <c r="L6541">
        <f t="shared" si="308"/>
        <v>0.9687018884103441</v>
      </c>
    </row>
    <row r="6542" spans="2:12" x14ac:dyDescent="0.35">
      <c r="B6542" s="30">
        <v>41181</v>
      </c>
      <c r="C6542" s="31" t="s">
        <v>63</v>
      </c>
      <c r="D6542" s="32">
        <v>5.7738776852695535E-4</v>
      </c>
      <c r="E6542" s="32">
        <v>3.473860356152992E-2</v>
      </c>
      <c r="F6542">
        <v>0.38645177635297101</v>
      </c>
      <c r="G6542">
        <f>(D6542*Ergebnis!$C$2*Ergebnis!$C$6)</f>
        <v>3.7876637615368272</v>
      </c>
      <c r="H6542">
        <f>Ergebnis!$C$3/1000*Eigenverbrauch!E6542</f>
        <v>0.10421581068458977</v>
      </c>
      <c r="I6542">
        <f>Ergebnis!$C$4/1000*Eigenverbrauch!F6542</f>
        <v>1.3525812172353986</v>
      </c>
      <c r="J6542">
        <f t="shared" si="306"/>
        <v>8.8583439081901305E-2</v>
      </c>
      <c r="K6542">
        <f t="shared" si="307"/>
        <v>3.6990803224549258</v>
      </c>
      <c r="L6542">
        <f t="shared" si="308"/>
        <v>1.2173230955118588</v>
      </c>
    </row>
    <row r="6543" spans="2:12" x14ac:dyDescent="0.35">
      <c r="B6543" s="30">
        <v>41181</v>
      </c>
      <c r="C6543" s="31" t="s">
        <v>64</v>
      </c>
      <c r="D6543" s="32">
        <v>7.1277506394775282E-4</v>
      </c>
      <c r="E6543" s="32">
        <v>3.5408495264545183E-2</v>
      </c>
      <c r="F6543">
        <v>0</v>
      </c>
      <c r="G6543">
        <f>(D6543*Ergebnis!$C$2*Ergebnis!$C$6)</f>
        <v>4.6758044194972586</v>
      </c>
      <c r="H6543">
        <f>Ergebnis!$C$3/1000*Eigenverbrauch!E6543</f>
        <v>0.10622548579363555</v>
      </c>
      <c r="I6543">
        <f>Ergebnis!$C$4/1000*Eigenverbrauch!F6543</f>
        <v>0</v>
      </c>
      <c r="J6543">
        <f t="shared" si="306"/>
        <v>9.0291662924590219E-2</v>
      </c>
      <c r="K6543">
        <f t="shared" si="307"/>
        <v>4.5855127565726681</v>
      </c>
      <c r="L6543">
        <f t="shared" si="308"/>
        <v>0</v>
      </c>
    </row>
    <row r="6544" spans="2:12" x14ac:dyDescent="0.35">
      <c r="B6544" s="30">
        <v>41181</v>
      </c>
      <c r="C6544" s="31" t="s">
        <v>65</v>
      </c>
      <c r="D6544" s="32">
        <v>6.2676771430288417E-4</v>
      </c>
      <c r="E6544" s="32">
        <v>3.3353110352582815E-2</v>
      </c>
      <c r="F6544">
        <v>0</v>
      </c>
      <c r="G6544">
        <f>(D6544*Ergebnis!$C$2*Ergebnis!$C$6)</f>
        <v>4.1115962058269204</v>
      </c>
      <c r="H6544">
        <f>Ergebnis!$C$3/1000*Eigenverbrauch!E6544</f>
        <v>0.10005933105774845</v>
      </c>
      <c r="I6544">
        <f>Ergebnis!$C$4/1000*Eigenverbrauch!F6544</f>
        <v>0</v>
      </c>
      <c r="J6544">
        <f t="shared" si="306"/>
        <v>8.5050431399086177E-2</v>
      </c>
      <c r="K6544">
        <f t="shared" si="307"/>
        <v>4.0265457744278343</v>
      </c>
      <c r="L6544">
        <f t="shared" si="308"/>
        <v>0</v>
      </c>
    </row>
    <row r="6545" spans="2:12" x14ac:dyDescent="0.35">
      <c r="B6545" s="30">
        <v>41181</v>
      </c>
      <c r="C6545" s="31" t="s">
        <v>66</v>
      </c>
      <c r="D6545" s="32">
        <v>6.9306778526880789E-4</v>
      </c>
      <c r="E6545" s="32">
        <v>3.3430620719110897E-2</v>
      </c>
      <c r="F6545">
        <v>0</v>
      </c>
      <c r="G6545">
        <f>(D6545*Ergebnis!$C$2*Ergebnis!$C$6)</f>
        <v>4.5465246713633798</v>
      </c>
      <c r="H6545">
        <f>Ergebnis!$C$3/1000*Eigenverbrauch!E6545</f>
        <v>0.10029186215733268</v>
      </c>
      <c r="I6545">
        <f>Ergebnis!$C$4/1000*Eigenverbrauch!F6545</f>
        <v>0</v>
      </c>
      <c r="J6545">
        <f t="shared" si="306"/>
        <v>8.524808283373278E-2</v>
      </c>
      <c r="K6545">
        <f t="shared" si="307"/>
        <v>4.461276588529647</v>
      </c>
      <c r="L6545">
        <f t="shared" si="308"/>
        <v>0</v>
      </c>
    </row>
    <row r="6546" spans="2:12" x14ac:dyDescent="0.35">
      <c r="B6546" s="30">
        <v>41181</v>
      </c>
      <c r="C6546" s="31" t="s">
        <v>67</v>
      </c>
      <c r="D6546" s="32">
        <v>5.1944915802788229E-4</v>
      </c>
      <c r="E6546" s="32">
        <v>3.6046994896407121E-2</v>
      </c>
      <c r="F6546">
        <v>0</v>
      </c>
      <c r="G6546">
        <f>(D6546*Ergebnis!$C$2*Ergebnis!$C$6)</f>
        <v>3.407586476662908</v>
      </c>
      <c r="H6546">
        <f>Ergebnis!$C$3/1000*Eigenverbrauch!E6546</f>
        <v>0.10814098468922137</v>
      </c>
      <c r="I6546">
        <f>Ergebnis!$C$4/1000*Eigenverbrauch!F6546</f>
        <v>0</v>
      </c>
      <c r="J6546">
        <f t="shared" si="306"/>
        <v>9.1919836985838166E-2</v>
      </c>
      <c r="K6546">
        <f t="shared" si="307"/>
        <v>3.3156666396770698</v>
      </c>
      <c r="L6546">
        <f t="shared" si="308"/>
        <v>0</v>
      </c>
    </row>
    <row r="6547" spans="2:12" x14ac:dyDescent="0.35">
      <c r="B6547" s="30">
        <v>41181</v>
      </c>
      <c r="C6547" s="31" t="s">
        <v>68</v>
      </c>
      <c r="D6547" s="32">
        <v>4.2594804664385506E-4</v>
      </c>
      <c r="E6547" s="32">
        <v>3.852954972136239E-2</v>
      </c>
      <c r="F6547">
        <v>0</v>
      </c>
      <c r="G6547">
        <f>(D6547*Ergebnis!$C$2*Ergebnis!$C$6)</f>
        <v>2.7942191859836893</v>
      </c>
      <c r="H6547">
        <f>Ergebnis!$C$3/1000*Eigenverbrauch!E6547</f>
        <v>0.11558864916408718</v>
      </c>
      <c r="I6547">
        <f>Ergebnis!$C$4/1000*Eigenverbrauch!F6547</f>
        <v>0</v>
      </c>
      <c r="J6547">
        <f t="shared" si="306"/>
        <v>9.8250351789474097E-2</v>
      </c>
      <c r="K6547">
        <f t="shared" si="307"/>
        <v>2.6959688341942152</v>
      </c>
      <c r="L6547">
        <f t="shared" si="308"/>
        <v>0</v>
      </c>
    </row>
    <row r="6548" spans="2:12" x14ac:dyDescent="0.35">
      <c r="B6548" s="30">
        <v>41181</v>
      </c>
      <c r="C6548" s="31" t="s">
        <v>69</v>
      </c>
      <c r="D6548" s="32">
        <v>2.5691770509936155E-4</v>
      </c>
      <c r="E6548" s="32">
        <v>4.1395742633128098E-2</v>
      </c>
      <c r="F6548">
        <v>0</v>
      </c>
      <c r="G6548">
        <f>(D6548*Ergebnis!$C$2*Ergebnis!$C$6)</f>
        <v>1.6853801454518118</v>
      </c>
      <c r="H6548">
        <f>Ergebnis!$C$3/1000*Eigenverbrauch!E6548</f>
        <v>0.1241872278993843</v>
      </c>
      <c r="I6548">
        <f>Ergebnis!$C$4/1000*Eigenverbrauch!F6548</f>
        <v>0</v>
      </c>
      <c r="J6548">
        <f t="shared" si="306"/>
        <v>0.10555914371447665</v>
      </c>
      <c r="K6548">
        <f t="shared" si="307"/>
        <v>1.5798210017373351</v>
      </c>
      <c r="L6548">
        <f t="shared" si="308"/>
        <v>0</v>
      </c>
    </row>
    <row r="6549" spans="2:12" x14ac:dyDescent="0.35">
      <c r="B6549" s="30">
        <v>41181</v>
      </c>
      <c r="C6549" s="31" t="s">
        <v>70</v>
      </c>
      <c r="D6549" s="32">
        <v>9.8891361056053503E-5</v>
      </c>
      <c r="E6549" s="32">
        <v>4.3257994259046556E-2</v>
      </c>
      <c r="F6549">
        <v>0</v>
      </c>
      <c r="G6549">
        <f>(D6549*Ergebnis!$C$2*Ergebnis!$C$6)</f>
        <v>0.64872732852771098</v>
      </c>
      <c r="H6549">
        <f>Ergebnis!$C$3/1000*Eigenverbrauch!E6549</f>
        <v>0.12977398277713967</v>
      </c>
      <c r="I6549">
        <f>Ergebnis!$C$4/1000*Eigenverbrauch!F6549</f>
        <v>0</v>
      </c>
      <c r="J6549">
        <f t="shared" si="306"/>
        <v>0.11030788536056871</v>
      </c>
      <c r="K6549">
        <f t="shared" si="307"/>
        <v>0.5384194431671423</v>
      </c>
      <c r="L6549">
        <f t="shared" si="308"/>
        <v>0</v>
      </c>
    </row>
    <row r="6550" spans="2:12" x14ac:dyDescent="0.35">
      <c r="B6550" s="30">
        <v>41181</v>
      </c>
      <c r="C6550" s="31" t="s">
        <v>71</v>
      </c>
      <c r="D6550" s="32">
        <v>1.9510074422651345E-5</v>
      </c>
      <c r="E6550" s="32">
        <v>4.273543914372236E-2</v>
      </c>
      <c r="F6550">
        <v>0</v>
      </c>
      <c r="G6550">
        <f>(D6550*Ergebnis!$C$2*Ergebnis!$C$6)</f>
        <v>0.12798608821259283</v>
      </c>
      <c r="H6550">
        <f>Ergebnis!$C$3/1000*Eigenverbrauch!E6550</f>
        <v>0.12820631743116709</v>
      </c>
      <c r="I6550">
        <f>Ergebnis!$C$4/1000*Eigenverbrauch!F6550</f>
        <v>0</v>
      </c>
      <c r="J6550">
        <f t="shared" si="306"/>
        <v>0.10878817498070391</v>
      </c>
      <c r="K6550">
        <f t="shared" si="307"/>
        <v>1.9197913231888922E-2</v>
      </c>
      <c r="L6550">
        <f t="shared" si="308"/>
        <v>0</v>
      </c>
    </row>
    <row r="6551" spans="2:12" x14ac:dyDescent="0.35">
      <c r="B6551" s="30">
        <v>41181</v>
      </c>
      <c r="C6551" s="31" t="s">
        <v>72</v>
      </c>
      <c r="D6551" s="32">
        <v>0</v>
      </c>
      <c r="E6551" s="32">
        <v>3.897425498281535E-2</v>
      </c>
      <c r="F6551">
        <v>0</v>
      </c>
      <c r="G6551">
        <f>(D6551*Ergebnis!$C$2*Ergebnis!$C$6)</f>
        <v>0</v>
      </c>
      <c r="H6551">
        <f>Ergebnis!$C$3/1000*Eigenverbrauch!E6551</f>
        <v>0.11692276494844606</v>
      </c>
      <c r="I6551">
        <f>Ergebnis!$C$4/1000*Eigenverbrauch!F6551</f>
        <v>0</v>
      </c>
      <c r="J6551">
        <f t="shared" si="306"/>
        <v>0</v>
      </c>
      <c r="K6551">
        <f t="shared" si="307"/>
        <v>0</v>
      </c>
      <c r="L6551">
        <f t="shared" si="308"/>
        <v>0</v>
      </c>
    </row>
    <row r="6552" spans="2:12" x14ac:dyDescent="0.35">
      <c r="B6552" s="30">
        <v>41181</v>
      </c>
      <c r="C6552" s="31" t="s">
        <v>73</v>
      </c>
      <c r="D6552" s="32">
        <v>0</v>
      </c>
      <c r="E6552" s="32">
        <v>4.0125081494886375E-2</v>
      </c>
      <c r="F6552">
        <v>0</v>
      </c>
      <c r="G6552">
        <f>(D6552*Ergebnis!$C$2*Ergebnis!$C$6)</f>
        <v>0</v>
      </c>
      <c r="H6552">
        <f>Ergebnis!$C$3/1000*Eigenverbrauch!E6552</f>
        <v>0.12037524448465912</v>
      </c>
      <c r="I6552">
        <f>Ergebnis!$C$4/1000*Eigenverbrauch!F6552</f>
        <v>0</v>
      </c>
      <c r="J6552">
        <f t="shared" si="306"/>
        <v>0</v>
      </c>
      <c r="K6552">
        <f t="shared" si="307"/>
        <v>0</v>
      </c>
      <c r="L6552">
        <f t="shared" si="308"/>
        <v>0</v>
      </c>
    </row>
    <row r="6553" spans="2:12" x14ac:dyDescent="0.35">
      <c r="B6553" s="30">
        <v>41181</v>
      </c>
      <c r="C6553" s="31" t="s">
        <v>74</v>
      </c>
      <c r="D6553" s="32">
        <v>0</v>
      </c>
      <c r="E6553" s="32">
        <v>4.0195086126012414E-2</v>
      </c>
      <c r="F6553">
        <v>0</v>
      </c>
      <c r="G6553">
        <f>(D6553*Ergebnis!$C$2*Ergebnis!$C$6)</f>
        <v>0</v>
      </c>
      <c r="H6553">
        <f>Ergebnis!$C$3/1000*Eigenverbrauch!E6553</f>
        <v>0.12058525837803724</v>
      </c>
      <c r="I6553">
        <f>Ergebnis!$C$4/1000*Eigenverbrauch!F6553</f>
        <v>0</v>
      </c>
      <c r="J6553">
        <f t="shared" si="306"/>
        <v>0</v>
      </c>
      <c r="K6553">
        <f t="shared" si="307"/>
        <v>0</v>
      </c>
      <c r="L6553">
        <f t="shared" si="308"/>
        <v>0</v>
      </c>
    </row>
    <row r="6554" spans="2:12" x14ac:dyDescent="0.35">
      <c r="B6554" s="30">
        <v>41181</v>
      </c>
      <c r="C6554" s="31" t="s">
        <v>75</v>
      </c>
      <c r="D6554" s="32">
        <v>0</v>
      </c>
      <c r="E6554" s="32">
        <v>3.6748984417161644E-2</v>
      </c>
      <c r="F6554">
        <v>0</v>
      </c>
      <c r="G6554">
        <f>(D6554*Ergebnis!$C$2*Ergebnis!$C$6)</f>
        <v>0</v>
      </c>
      <c r="H6554">
        <f>Ergebnis!$C$3/1000*Eigenverbrauch!E6554</f>
        <v>0.11024695325148492</v>
      </c>
      <c r="I6554">
        <f>Ergebnis!$C$4/1000*Eigenverbrauch!F6554</f>
        <v>0</v>
      </c>
      <c r="J6554">
        <f t="shared" si="306"/>
        <v>0</v>
      </c>
      <c r="K6554">
        <f t="shared" si="307"/>
        <v>0</v>
      </c>
      <c r="L6554">
        <f t="shared" si="308"/>
        <v>0</v>
      </c>
    </row>
    <row r="6555" spans="2:12" x14ac:dyDescent="0.35">
      <c r="B6555" s="30">
        <v>41181</v>
      </c>
      <c r="C6555" s="31" t="s">
        <v>76</v>
      </c>
      <c r="D6555" s="32">
        <v>0</v>
      </c>
      <c r="E6555" s="32">
        <v>3.5549232557981085E-2</v>
      </c>
      <c r="F6555">
        <v>0</v>
      </c>
      <c r="G6555">
        <f>(D6555*Ergebnis!$C$2*Ergebnis!$C$6)</f>
        <v>0</v>
      </c>
      <c r="H6555">
        <f>Ergebnis!$C$3/1000*Eigenverbrauch!E6555</f>
        <v>0.10664769767394325</v>
      </c>
      <c r="I6555">
        <f>Ergebnis!$C$4/1000*Eigenverbrauch!F6555</f>
        <v>0</v>
      </c>
      <c r="J6555">
        <f t="shared" si="306"/>
        <v>0</v>
      </c>
      <c r="K6555">
        <f t="shared" si="307"/>
        <v>0</v>
      </c>
      <c r="L6555">
        <f t="shared" si="308"/>
        <v>0</v>
      </c>
    </row>
    <row r="6556" spans="2:12" x14ac:dyDescent="0.35">
      <c r="B6556" s="30">
        <v>41182</v>
      </c>
      <c r="C6556" s="31" t="s">
        <v>53</v>
      </c>
      <c r="D6556" s="32">
        <v>0</v>
      </c>
      <c r="E6556" s="32">
        <v>4.6516080718773015E-2</v>
      </c>
      <c r="F6556">
        <v>0</v>
      </c>
      <c r="G6556">
        <f>(D6556*Ergebnis!$C$2*Ergebnis!$C$6)</f>
        <v>0</v>
      </c>
      <c r="H6556">
        <f>Ergebnis!$C$3/1000*Eigenverbrauch!E6556</f>
        <v>0.13954824215631906</v>
      </c>
      <c r="I6556">
        <f>Ergebnis!$C$4/1000*Eigenverbrauch!F6556</f>
        <v>0</v>
      </c>
      <c r="J6556">
        <f t="shared" si="306"/>
        <v>0</v>
      </c>
      <c r="K6556">
        <f t="shared" si="307"/>
        <v>0</v>
      </c>
      <c r="L6556">
        <f t="shared" si="308"/>
        <v>0</v>
      </c>
    </row>
    <row r="6557" spans="2:12" x14ac:dyDescent="0.35">
      <c r="B6557" s="30">
        <v>41182</v>
      </c>
      <c r="C6557" s="31" t="s">
        <v>54</v>
      </c>
      <c r="D6557" s="32">
        <v>0</v>
      </c>
      <c r="E6557" s="32">
        <v>5.3682787833660775E-2</v>
      </c>
      <c r="F6557">
        <v>0</v>
      </c>
      <c r="G6557">
        <f>(D6557*Ergebnis!$C$2*Ergebnis!$C$6)</f>
        <v>0</v>
      </c>
      <c r="H6557">
        <f>Ergebnis!$C$3/1000*Eigenverbrauch!E6557</f>
        <v>0.16104836350098234</v>
      </c>
      <c r="I6557">
        <f>Ergebnis!$C$4/1000*Eigenverbrauch!F6557</f>
        <v>0</v>
      </c>
      <c r="J6557">
        <f t="shared" si="306"/>
        <v>0</v>
      </c>
      <c r="K6557">
        <f t="shared" si="307"/>
        <v>0</v>
      </c>
      <c r="L6557">
        <f t="shared" si="308"/>
        <v>0</v>
      </c>
    </row>
    <row r="6558" spans="2:12" x14ac:dyDescent="0.35">
      <c r="B6558" s="30">
        <v>41182</v>
      </c>
      <c r="C6558" s="31" t="s">
        <v>55</v>
      </c>
      <c r="D6558" s="32">
        <v>0</v>
      </c>
      <c r="E6558" s="32">
        <v>5.8198799237897281E-2</v>
      </c>
      <c r="F6558">
        <v>0.2720558143160603</v>
      </c>
      <c r="G6558">
        <f>(D6558*Ergebnis!$C$2*Ergebnis!$C$6)</f>
        <v>0</v>
      </c>
      <c r="H6558">
        <f>Ergebnis!$C$3/1000*Eigenverbrauch!E6558</f>
        <v>0.17459639771369184</v>
      </c>
      <c r="I6558">
        <f>Ergebnis!$C$4/1000*Eigenverbrauch!F6558</f>
        <v>0.95219535010621104</v>
      </c>
      <c r="J6558">
        <f t="shared" si="306"/>
        <v>0</v>
      </c>
      <c r="K6558">
        <f t="shared" si="307"/>
        <v>0</v>
      </c>
      <c r="L6558">
        <f t="shared" si="308"/>
        <v>0</v>
      </c>
    </row>
    <row r="6559" spans="2:12" x14ac:dyDescent="0.35">
      <c r="B6559" s="30">
        <v>41182</v>
      </c>
      <c r="C6559" s="31" t="s">
        <v>56</v>
      </c>
      <c r="D6559" s="32">
        <v>0</v>
      </c>
      <c r="E6559" s="32">
        <v>6.4502013248665405E-2</v>
      </c>
      <c r="F6559">
        <v>0.25607545846081886</v>
      </c>
      <c r="G6559">
        <f>(D6559*Ergebnis!$C$2*Ergebnis!$C$6)</f>
        <v>0</v>
      </c>
      <c r="H6559">
        <f>Ergebnis!$C$3/1000*Eigenverbrauch!E6559</f>
        <v>0.19350603974599623</v>
      </c>
      <c r="I6559">
        <f>Ergebnis!$C$4/1000*Eigenverbrauch!F6559</f>
        <v>0.89626410461286599</v>
      </c>
      <c r="J6559">
        <f t="shared" si="306"/>
        <v>0</v>
      </c>
      <c r="K6559">
        <f t="shared" si="307"/>
        <v>0</v>
      </c>
      <c r="L6559">
        <f t="shared" si="308"/>
        <v>0</v>
      </c>
    </row>
    <row r="6560" spans="2:12" x14ac:dyDescent="0.35">
      <c r="B6560" s="30">
        <v>41182</v>
      </c>
      <c r="C6560" s="31" t="s">
        <v>57</v>
      </c>
      <c r="D6560" s="32">
        <v>0</v>
      </c>
      <c r="E6560" s="32">
        <v>6.769569909559317E-2</v>
      </c>
      <c r="F6560">
        <v>0.14830549763217898</v>
      </c>
      <c r="G6560">
        <f>(D6560*Ergebnis!$C$2*Ergebnis!$C$6)</f>
        <v>0</v>
      </c>
      <c r="H6560">
        <f>Ergebnis!$C$3/1000*Eigenverbrauch!E6560</f>
        <v>0.20308709728677951</v>
      </c>
      <c r="I6560">
        <f>Ergebnis!$C$4/1000*Eigenverbrauch!F6560</f>
        <v>0.51906924171262647</v>
      </c>
      <c r="J6560">
        <f t="shared" si="306"/>
        <v>0</v>
      </c>
      <c r="K6560">
        <f t="shared" si="307"/>
        <v>0</v>
      </c>
      <c r="L6560">
        <f t="shared" si="308"/>
        <v>0</v>
      </c>
    </row>
    <row r="6561" spans="2:12" x14ac:dyDescent="0.35">
      <c r="B6561" s="30">
        <v>41182</v>
      </c>
      <c r="C6561" s="31" t="s">
        <v>58</v>
      </c>
      <c r="D6561" s="32">
        <v>0</v>
      </c>
      <c r="E6561" s="32">
        <v>6.4871972587631499E-2</v>
      </c>
      <c r="F6561">
        <v>0.16837838364546998</v>
      </c>
      <c r="G6561">
        <f>(D6561*Ergebnis!$C$2*Ergebnis!$C$6)</f>
        <v>0</v>
      </c>
      <c r="H6561">
        <f>Ergebnis!$C$3/1000*Eigenverbrauch!E6561</f>
        <v>0.1946159177628945</v>
      </c>
      <c r="I6561">
        <f>Ergebnis!$C$4/1000*Eigenverbrauch!F6561</f>
        <v>0.58932434275914491</v>
      </c>
      <c r="J6561">
        <f t="shared" si="306"/>
        <v>0</v>
      </c>
      <c r="K6561">
        <f t="shared" si="307"/>
        <v>0</v>
      </c>
      <c r="L6561">
        <f t="shared" si="308"/>
        <v>0</v>
      </c>
    </row>
    <row r="6562" spans="2:12" x14ac:dyDescent="0.35">
      <c r="B6562" s="30">
        <v>41182</v>
      </c>
      <c r="C6562" s="31" t="s">
        <v>59</v>
      </c>
      <c r="D6562" s="32">
        <v>0</v>
      </c>
      <c r="E6562" s="32">
        <v>4.9027839413158726E-2</v>
      </c>
      <c r="F6562">
        <v>0.22469939391577182</v>
      </c>
      <c r="G6562">
        <f>(D6562*Ergebnis!$C$2*Ergebnis!$C$6)</f>
        <v>0</v>
      </c>
      <c r="H6562">
        <f>Ergebnis!$C$3/1000*Eigenverbrauch!E6562</f>
        <v>0.14708351823947619</v>
      </c>
      <c r="I6562">
        <f>Ergebnis!$C$4/1000*Eigenverbrauch!F6562</f>
        <v>0.78644787870520139</v>
      </c>
      <c r="J6562">
        <f t="shared" si="306"/>
        <v>0</v>
      </c>
      <c r="K6562">
        <f t="shared" si="307"/>
        <v>0</v>
      </c>
      <c r="L6562">
        <f t="shared" si="308"/>
        <v>0</v>
      </c>
    </row>
    <row r="6563" spans="2:12" x14ac:dyDescent="0.35">
      <c r="B6563" s="30">
        <v>41182</v>
      </c>
      <c r="C6563" s="31" t="s">
        <v>60</v>
      </c>
      <c r="D6563" s="32">
        <v>2.9843577452438376E-6</v>
      </c>
      <c r="E6563" s="32">
        <v>4.093614028393331E-2</v>
      </c>
      <c r="F6563">
        <v>0.23463839572817805</v>
      </c>
      <c r="G6563">
        <f>(D6563*Ergebnis!$C$2*Ergebnis!$C$6)</f>
        <v>1.9577386808799575E-2</v>
      </c>
      <c r="H6563">
        <f>Ergebnis!$C$3/1000*Eigenverbrauch!E6563</f>
        <v>0.12280842085179994</v>
      </c>
      <c r="I6563">
        <f>Ergebnis!$C$4/1000*Eigenverbrauch!F6563</f>
        <v>0.82123438504862312</v>
      </c>
      <c r="J6563">
        <f t="shared" si="306"/>
        <v>1.6640778787479639E-2</v>
      </c>
      <c r="K6563">
        <f t="shared" si="307"/>
        <v>2.9366080213199357E-3</v>
      </c>
      <c r="L6563">
        <f t="shared" si="308"/>
        <v>2.6429472191879422E-3</v>
      </c>
    </row>
    <row r="6564" spans="2:12" x14ac:dyDescent="0.35">
      <c r="B6564" s="30">
        <v>41182</v>
      </c>
      <c r="C6564" s="31" t="s">
        <v>61</v>
      </c>
      <c r="D6564" s="32">
        <v>2.5649700268593513E-5</v>
      </c>
      <c r="E6564" s="32">
        <v>3.715606184232885E-2</v>
      </c>
      <c r="F6564">
        <v>0.57334398690390342</v>
      </c>
      <c r="G6564">
        <f>(D6564*Ergebnis!$C$2*Ergebnis!$C$6)</f>
        <v>0.16826203376197343</v>
      </c>
      <c r="H6564">
        <f>Ergebnis!$C$3/1000*Eigenverbrauch!E6564</f>
        <v>0.11146818552698655</v>
      </c>
      <c r="I6564">
        <f>Ergebnis!$C$4/1000*Eigenverbrauch!F6564</f>
        <v>2.0067039541636618</v>
      </c>
      <c r="J6564">
        <f t="shared" si="306"/>
        <v>9.4747957697938562E-2</v>
      </c>
      <c r="K6564">
        <f t="shared" si="307"/>
        <v>7.3514076064034872E-2</v>
      </c>
      <c r="L6564">
        <f t="shared" si="308"/>
        <v>6.6162668457631385E-2</v>
      </c>
    </row>
    <row r="6565" spans="2:12" x14ac:dyDescent="0.35">
      <c r="B6565" s="30">
        <v>41182</v>
      </c>
      <c r="C6565" s="31" t="s">
        <v>62</v>
      </c>
      <c r="D6565" s="32">
        <v>8.4153629635708391E-5</v>
      </c>
      <c r="E6565" s="32">
        <v>3.4600779168895639E-2</v>
      </c>
      <c r="F6565">
        <v>0.57996998811217426</v>
      </c>
      <c r="G6565">
        <f>(D6565*Ergebnis!$C$2*Ergebnis!$C$6)</f>
        <v>0.55204781041024709</v>
      </c>
      <c r="H6565">
        <f>Ergebnis!$C$3/1000*Eigenverbrauch!E6565</f>
        <v>0.10380233750668691</v>
      </c>
      <c r="I6565">
        <f>Ergebnis!$C$4/1000*Eigenverbrauch!F6565</f>
        <v>2.0298949583926098</v>
      </c>
      <c r="J6565">
        <f t="shared" si="306"/>
        <v>8.8231986880683871E-2</v>
      </c>
      <c r="K6565">
        <f t="shared" si="307"/>
        <v>0.46381582352956319</v>
      </c>
      <c r="L6565">
        <f t="shared" si="308"/>
        <v>0.41743424117660688</v>
      </c>
    </row>
    <row r="6566" spans="2:12" x14ac:dyDescent="0.35">
      <c r="B6566" s="30">
        <v>41182</v>
      </c>
      <c r="C6566" s="31" t="s">
        <v>63</v>
      </c>
      <c r="D6566" s="32">
        <v>1.6624318805554328E-4</v>
      </c>
      <c r="E6566" s="32">
        <v>3.473860356152992E-2</v>
      </c>
      <c r="F6566">
        <v>0.23502816050513514</v>
      </c>
      <c r="G6566">
        <f>(D6566*Ergebnis!$C$2*Ergebnis!$C$6)</f>
        <v>1.090555313644364</v>
      </c>
      <c r="H6566">
        <f>Ergebnis!$C$3/1000*Eigenverbrauch!E6566</f>
        <v>0.10421581068458977</v>
      </c>
      <c r="I6566">
        <f>Ergebnis!$C$4/1000*Eigenverbrauch!F6566</f>
        <v>0.82259856176797297</v>
      </c>
      <c r="J6566">
        <f t="shared" si="306"/>
        <v>8.8583439081901305E-2</v>
      </c>
      <c r="K6566">
        <f t="shared" si="307"/>
        <v>1.0019718745624626</v>
      </c>
      <c r="L6566">
        <f t="shared" si="308"/>
        <v>0.74033870559117565</v>
      </c>
    </row>
    <row r="6567" spans="2:12" x14ac:dyDescent="0.35">
      <c r="B6567" s="30">
        <v>41182</v>
      </c>
      <c r="C6567" s="31" t="s">
        <v>64</v>
      </c>
      <c r="D6567" s="32">
        <v>6.062321777475059E-4</v>
      </c>
      <c r="E6567" s="32">
        <v>3.5408495264545183E-2</v>
      </c>
      <c r="F6567">
        <v>0</v>
      </c>
      <c r="G6567">
        <f>(D6567*Ergebnis!$C$2*Ergebnis!$C$6)</f>
        <v>3.9768830860236388</v>
      </c>
      <c r="H6567">
        <f>Ergebnis!$C$3/1000*Eigenverbrauch!E6567</f>
        <v>0.10622548579363555</v>
      </c>
      <c r="I6567">
        <f>Ergebnis!$C$4/1000*Eigenverbrauch!F6567</f>
        <v>0</v>
      </c>
      <c r="J6567">
        <f t="shared" si="306"/>
        <v>9.0291662924590219E-2</v>
      </c>
      <c r="K6567">
        <f t="shared" si="307"/>
        <v>3.8865914230990488</v>
      </c>
      <c r="L6567">
        <f t="shared" si="308"/>
        <v>0</v>
      </c>
    </row>
    <row r="6568" spans="2:12" x14ac:dyDescent="0.35">
      <c r="B6568" s="30">
        <v>41182</v>
      </c>
      <c r="C6568" s="31" t="s">
        <v>65</v>
      </c>
      <c r="D6568" s="32">
        <v>7.4615517106305725E-4</v>
      </c>
      <c r="E6568" s="32">
        <v>3.3353110352582815E-2</v>
      </c>
      <c r="F6568">
        <v>0</v>
      </c>
      <c r="G6568">
        <f>(D6568*Ergebnis!$C$2*Ergebnis!$C$6)</f>
        <v>4.8947779221736551</v>
      </c>
      <c r="H6568">
        <f>Ergebnis!$C$3/1000*Eigenverbrauch!E6568</f>
        <v>0.10005933105774845</v>
      </c>
      <c r="I6568">
        <f>Ergebnis!$C$4/1000*Eigenverbrauch!F6568</f>
        <v>0</v>
      </c>
      <c r="J6568">
        <f t="shared" si="306"/>
        <v>8.5050431399086177E-2</v>
      </c>
      <c r="K6568">
        <f t="shared" si="307"/>
        <v>4.8097274907745691</v>
      </c>
      <c r="L6568">
        <f t="shared" si="308"/>
        <v>0</v>
      </c>
    </row>
    <row r="6569" spans="2:12" x14ac:dyDescent="0.35">
      <c r="B6569" s="30">
        <v>41182</v>
      </c>
      <c r="C6569" s="31" t="s">
        <v>66</v>
      </c>
      <c r="D6569" s="32">
        <v>6.7371547425119146E-4</v>
      </c>
      <c r="E6569" s="32">
        <v>3.3430620719110897E-2</v>
      </c>
      <c r="F6569">
        <v>0</v>
      </c>
      <c r="G6569">
        <f>(D6569*Ergebnis!$C$2*Ergebnis!$C$6)</f>
        <v>4.4195735110878163</v>
      </c>
      <c r="H6569">
        <f>Ergebnis!$C$3/1000*Eigenverbrauch!E6569</f>
        <v>0.10029186215733268</v>
      </c>
      <c r="I6569">
        <f>Ergebnis!$C$4/1000*Eigenverbrauch!F6569</f>
        <v>0</v>
      </c>
      <c r="J6569">
        <f t="shared" si="306"/>
        <v>8.524808283373278E-2</v>
      </c>
      <c r="K6569">
        <f t="shared" si="307"/>
        <v>4.3343254282540835</v>
      </c>
      <c r="L6569">
        <f t="shared" si="308"/>
        <v>0</v>
      </c>
    </row>
    <row r="6570" spans="2:12" x14ac:dyDescent="0.35">
      <c r="B6570" s="30">
        <v>41182</v>
      </c>
      <c r="C6570" s="31" t="s">
        <v>67</v>
      </c>
      <c r="D6570" s="32">
        <v>6.4354322303826364E-4</v>
      </c>
      <c r="E6570" s="32">
        <v>3.6046994896407121E-2</v>
      </c>
      <c r="F6570">
        <v>0</v>
      </c>
      <c r="G6570">
        <f>(D6570*Ergebnis!$C$2*Ergebnis!$C$6)</f>
        <v>4.2216435431310098</v>
      </c>
      <c r="H6570">
        <f>Ergebnis!$C$3/1000*Eigenverbrauch!E6570</f>
        <v>0.10814098468922137</v>
      </c>
      <c r="I6570">
        <f>Ergebnis!$C$4/1000*Eigenverbrauch!F6570</f>
        <v>0</v>
      </c>
      <c r="J6570">
        <f t="shared" si="306"/>
        <v>9.1919836985838166E-2</v>
      </c>
      <c r="K6570">
        <f t="shared" si="307"/>
        <v>4.1297237061451719</v>
      </c>
      <c r="L6570">
        <f t="shared" si="308"/>
        <v>0</v>
      </c>
    </row>
    <row r="6571" spans="2:12" x14ac:dyDescent="0.35">
      <c r="B6571" s="30">
        <v>41182</v>
      </c>
      <c r="C6571" s="31" t="s">
        <v>68</v>
      </c>
      <c r="D6571" s="32">
        <v>5.7077485246590843E-4</v>
      </c>
      <c r="E6571" s="32">
        <v>3.852954972136239E-2</v>
      </c>
      <c r="F6571">
        <v>0</v>
      </c>
      <c r="G6571">
        <f>(D6571*Ergebnis!$C$2*Ergebnis!$C$6)</f>
        <v>3.7442830321763592</v>
      </c>
      <c r="H6571">
        <f>Ergebnis!$C$3/1000*Eigenverbrauch!E6571</f>
        <v>0.11558864916408718</v>
      </c>
      <c r="I6571">
        <f>Ergebnis!$C$4/1000*Eigenverbrauch!F6571</f>
        <v>0</v>
      </c>
      <c r="J6571">
        <f t="shared" si="306"/>
        <v>9.8250351789474097E-2</v>
      </c>
      <c r="K6571">
        <f t="shared" si="307"/>
        <v>3.646032680386885</v>
      </c>
      <c r="L6571">
        <f t="shared" si="308"/>
        <v>0</v>
      </c>
    </row>
    <row r="6572" spans="2:12" x14ac:dyDescent="0.35">
      <c r="B6572" s="30">
        <v>41182</v>
      </c>
      <c r="C6572" s="31" t="s">
        <v>69</v>
      </c>
      <c r="D6572" s="32">
        <v>3.7974966286946366E-4</v>
      </c>
      <c r="E6572" s="32">
        <v>4.1395742633128098E-2</v>
      </c>
      <c r="F6572">
        <v>0</v>
      </c>
      <c r="G6572">
        <f>(D6572*Ergebnis!$C$2*Ergebnis!$C$6)</f>
        <v>2.4911577884236817</v>
      </c>
      <c r="H6572">
        <f>Ergebnis!$C$3/1000*Eigenverbrauch!E6572</f>
        <v>0.1241872278993843</v>
      </c>
      <c r="I6572">
        <f>Ergebnis!$C$4/1000*Eigenverbrauch!F6572</f>
        <v>0</v>
      </c>
      <c r="J6572">
        <f t="shared" si="306"/>
        <v>0.10555914371447665</v>
      </c>
      <c r="K6572">
        <f t="shared" si="307"/>
        <v>2.385598644709205</v>
      </c>
      <c r="L6572">
        <f t="shared" si="308"/>
        <v>0</v>
      </c>
    </row>
    <row r="6573" spans="2:12" x14ac:dyDescent="0.35">
      <c r="B6573" s="30">
        <v>41182</v>
      </c>
      <c r="C6573" s="31" t="s">
        <v>70</v>
      </c>
      <c r="D6573" s="32">
        <v>1.4339378822631954E-4</v>
      </c>
      <c r="E6573" s="32">
        <v>4.3257994259046556E-2</v>
      </c>
      <c r="F6573">
        <v>0</v>
      </c>
      <c r="G6573">
        <f>(D6573*Ergebnis!$C$2*Ergebnis!$C$6)</f>
        <v>0.94066325076465618</v>
      </c>
      <c r="H6573">
        <f>Ergebnis!$C$3/1000*Eigenverbrauch!E6573</f>
        <v>0.12977398277713967</v>
      </c>
      <c r="I6573">
        <f>Ergebnis!$C$4/1000*Eigenverbrauch!F6573</f>
        <v>0</v>
      </c>
      <c r="J6573">
        <f t="shared" si="306"/>
        <v>0.11030788536056871</v>
      </c>
      <c r="K6573">
        <f t="shared" si="307"/>
        <v>0.8303553654040875</v>
      </c>
      <c r="L6573">
        <f t="shared" si="308"/>
        <v>0</v>
      </c>
    </row>
    <row r="6574" spans="2:12" x14ac:dyDescent="0.35">
      <c r="B6574" s="30">
        <v>41182</v>
      </c>
      <c r="C6574" s="31" t="s">
        <v>71</v>
      </c>
      <c r="D6574" s="32">
        <v>1.7879852570623874E-5</v>
      </c>
      <c r="E6574" s="32">
        <v>4.273543914372236E-2</v>
      </c>
      <c r="F6574">
        <v>0</v>
      </c>
      <c r="G6574">
        <f>(D6574*Ergebnis!$C$2*Ergebnis!$C$6)</f>
        <v>0.11729183286329262</v>
      </c>
      <c r="H6574">
        <f>Ergebnis!$C$3/1000*Eigenverbrauch!E6574</f>
        <v>0.12820631743116709</v>
      </c>
      <c r="I6574">
        <f>Ergebnis!$C$4/1000*Eigenverbrauch!F6574</f>
        <v>0</v>
      </c>
      <c r="J6574">
        <f t="shared" si="306"/>
        <v>9.9698057933798725E-2</v>
      </c>
      <c r="K6574">
        <f t="shared" si="307"/>
        <v>1.7593774929493891E-2</v>
      </c>
      <c r="L6574">
        <f t="shared" si="308"/>
        <v>0</v>
      </c>
    </row>
    <row r="6575" spans="2:12" x14ac:dyDescent="0.35">
      <c r="B6575" s="30">
        <v>41182</v>
      </c>
      <c r="C6575" s="31" t="s">
        <v>72</v>
      </c>
      <c r="D6575" s="32">
        <v>0</v>
      </c>
      <c r="E6575" s="32">
        <v>3.897425498281535E-2</v>
      </c>
      <c r="F6575">
        <v>0</v>
      </c>
      <c r="G6575">
        <f>(D6575*Ergebnis!$C$2*Ergebnis!$C$6)</f>
        <v>0</v>
      </c>
      <c r="H6575">
        <f>Ergebnis!$C$3/1000*Eigenverbrauch!E6575</f>
        <v>0.11692276494844606</v>
      </c>
      <c r="I6575">
        <f>Ergebnis!$C$4/1000*Eigenverbrauch!F6575</f>
        <v>0</v>
      </c>
      <c r="J6575">
        <f t="shared" si="306"/>
        <v>0</v>
      </c>
      <c r="K6575">
        <f t="shared" si="307"/>
        <v>0</v>
      </c>
      <c r="L6575">
        <f t="shared" si="308"/>
        <v>0</v>
      </c>
    </row>
    <row r="6576" spans="2:12" x14ac:dyDescent="0.35">
      <c r="B6576" s="30">
        <v>41182</v>
      </c>
      <c r="C6576" s="31" t="s">
        <v>73</v>
      </c>
      <c r="D6576" s="32">
        <v>0</v>
      </c>
      <c r="E6576" s="32">
        <v>4.0125081494886375E-2</v>
      </c>
      <c r="F6576">
        <v>0</v>
      </c>
      <c r="G6576">
        <f>(D6576*Ergebnis!$C$2*Ergebnis!$C$6)</f>
        <v>0</v>
      </c>
      <c r="H6576">
        <f>Ergebnis!$C$3/1000*Eigenverbrauch!E6576</f>
        <v>0.12037524448465912</v>
      </c>
      <c r="I6576">
        <f>Ergebnis!$C$4/1000*Eigenverbrauch!F6576</f>
        <v>0</v>
      </c>
      <c r="J6576">
        <f t="shared" si="306"/>
        <v>0</v>
      </c>
      <c r="K6576">
        <f t="shared" si="307"/>
        <v>0</v>
      </c>
      <c r="L6576">
        <f t="shared" si="308"/>
        <v>0</v>
      </c>
    </row>
    <row r="6577" spans="2:12" x14ac:dyDescent="0.35">
      <c r="B6577" s="30">
        <v>41182</v>
      </c>
      <c r="C6577" s="31" t="s">
        <v>74</v>
      </c>
      <c r="D6577" s="32">
        <v>0</v>
      </c>
      <c r="E6577" s="32">
        <v>4.0195086126012414E-2</v>
      </c>
      <c r="F6577">
        <v>0</v>
      </c>
      <c r="G6577">
        <f>(D6577*Ergebnis!$C$2*Ergebnis!$C$6)</f>
        <v>0</v>
      </c>
      <c r="H6577">
        <f>Ergebnis!$C$3/1000*Eigenverbrauch!E6577</f>
        <v>0.12058525837803724</v>
      </c>
      <c r="I6577">
        <f>Ergebnis!$C$4/1000*Eigenverbrauch!F6577</f>
        <v>0</v>
      </c>
      <c r="J6577">
        <f t="shared" si="306"/>
        <v>0</v>
      </c>
      <c r="K6577">
        <f t="shared" si="307"/>
        <v>0</v>
      </c>
      <c r="L6577">
        <f t="shared" si="308"/>
        <v>0</v>
      </c>
    </row>
    <row r="6578" spans="2:12" x14ac:dyDescent="0.35">
      <c r="B6578" s="30">
        <v>41182</v>
      </c>
      <c r="C6578" s="31" t="s">
        <v>75</v>
      </c>
      <c r="D6578" s="32">
        <v>0</v>
      </c>
      <c r="E6578" s="32">
        <v>3.6748984417161644E-2</v>
      </c>
      <c r="F6578">
        <v>0</v>
      </c>
      <c r="G6578">
        <f>(D6578*Ergebnis!$C$2*Ergebnis!$C$6)</f>
        <v>0</v>
      </c>
      <c r="H6578">
        <f>Ergebnis!$C$3/1000*Eigenverbrauch!E6578</f>
        <v>0.11024695325148492</v>
      </c>
      <c r="I6578">
        <f>Ergebnis!$C$4/1000*Eigenverbrauch!F6578</f>
        <v>0</v>
      </c>
      <c r="J6578">
        <f t="shared" si="306"/>
        <v>0</v>
      </c>
      <c r="K6578">
        <f t="shared" si="307"/>
        <v>0</v>
      </c>
      <c r="L6578">
        <f t="shared" si="308"/>
        <v>0</v>
      </c>
    </row>
    <row r="6579" spans="2:12" x14ac:dyDescent="0.35">
      <c r="B6579" s="30">
        <v>41182</v>
      </c>
      <c r="C6579" s="31" t="s">
        <v>76</v>
      </c>
      <c r="D6579" s="32">
        <v>0</v>
      </c>
      <c r="E6579" s="32">
        <v>3.5549232557981085E-2</v>
      </c>
      <c r="F6579">
        <v>0</v>
      </c>
      <c r="G6579">
        <f>(D6579*Ergebnis!$C$2*Ergebnis!$C$6)</f>
        <v>0</v>
      </c>
      <c r="H6579">
        <f>Ergebnis!$C$3/1000*Eigenverbrauch!E6579</f>
        <v>0.10664769767394325</v>
      </c>
      <c r="I6579">
        <f>Ergebnis!$C$4/1000*Eigenverbrauch!F6579</f>
        <v>0</v>
      </c>
      <c r="J6579">
        <f t="shared" si="306"/>
        <v>0</v>
      </c>
      <c r="K6579">
        <f t="shared" si="307"/>
        <v>0</v>
      </c>
      <c r="L6579">
        <f t="shared" si="308"/>
        <v>0</v>
      </c>
    </row>
    <row r="6580" spans="2:12" x14ac:dyDescent="0.35">
      <c r="B6580" s="30">
        <v>41183</v>
      </c>
      <c r="C6580" s="31" t="s">
        <v>53</v>
      </c>
      <c r="D6580" s="32">
        <v>0</v>
      </c>
      <c r="E6580" s="32">
        <v>4.6516080718773015E-2</v>
      </c>
      <c r="F6580">
        <v>0</v>
      </c>
      <c r="G6580">
        <f>(D6580*Ergebnis!$C$2*Ergebnis!$C$6)</f>
        <v>0</v>
      </c>
      <c r="H6580">
        <f>Ergebnis!$C$3/1000*Eigenverbrauch!E6580</f>
        <v>0.13954824215631906</v>
      </c>
      <c r="I6580">
        <f>Ergebnis!$C$4/1000*Eigenverbrauch!F6580</f>
        <v>0</v>
      </c>
      <c r="J6580">
        <f t="shared" si="306"/>
        <v>0</v>
      </c>
      <c r="K6580">
        <f t="shared" si="307"/>
        <v>0</v>
      </c>
      <c r="L6580">
        <f t="shared" si="308"/>
        <v>0</v>
      </c>
    </row>
    <row r="6581" spans="2:12" x14ac:dyDescent="0.35">
      <c r="B6581" s="30">
        <v>41183</v>
      </c>
      <c r="C6581" s="31" t="s">
        <v>54</v>
      </c>
      <c r="D6581" s="32">
        <v>0</v>
      </c>
      <c r="E6581" s="32">
        <v>5.3682787833660775E-2</v>
      </c>
      <c r="F6581">
        <v>0</v>
      </c>
      <c r="G6581">
        <f>(D6581*Ergebnis!$C$2*Ergebnis!$C$6)</f>
        <v>0</v>
      </c>
      <c r="H6581">
        <f>Ergebnis!$C$3/1000*Eigenverbrauch!E6581</f>
        <v>0.16104836350098234</v>
      </c>
      <c r="I6581">
        <f>Ergebnis!$C$4/1000*Eigenverbrauch!F6581</f>
        <v>0</v>
      </c>
      <c r="J6581">
        <f t="shared" si="306"/>
        <v>0</v>
      </c>
      <c r="K6581">
        <f t="shared" si="307"/>
        <v>0</v>
      </c>
      <c r="L6581">
        <f t="shared" si="308"/>
        <v>0</v>
      </c>
    </row>
    <row r="6582" spans="2:12" x14ac:dyDescent="0.35">
      <c r="B6582" s="30">
        <v>41183</v>
      </c>
      <c r="C6582" s="31" t="s">
        <v>55</v>
      </c>
      <c r="D6582" s="32">
        <v>0</v>
      </c>
      <c r="E6582" s="32">
        <v>5.8198799237897281E-2</v>
      </c>
      <c r="F6582">
        <v>0</v>
      </c>
      <c r="G6582">
        <f>(D6582*Ergebnis!$C$2*Ergebnis!$C$6)</f>
        <v>0</v>
      </c>
      <c r="H6582">
        <f>Ergebnis!$C$3/1000*Eigenverbrauch!E6582</f>
        <v>0.17459639771369184</v>
      </c>
      <c r="I6582">
        <f>Ergebnis!$C$4/1000*Eigenverbrauch!F6582</f>
        <v>0</v>
      </c>
      <c r="J6582">
        <f t="shared" si="306"/>
        <v>0</v>
      </c>
      <c r="K6582">
        <f t="shared" si="307"/>
        <v>0</v>
      </c>
      <c r="L6582">
        <f t="shared" si="308"/>
        <v>0</v>
      </c>
    </row>
    <row r="6583" spans="2:12" x14ac:dyDescent="0.35">
      <c r="B6583" s="30">
        <v>41183</v>
      </c>
      <c r="C6583" s="31" t="s">
        <v>56</v>
      </c>
      <c r="D6583" s="32">
        <v>0</v>
      </c>
      <c r="E6583" s="32">
        <v>6.4502013248665405E-2</v>
      </c>
      <c r="F6583">
        <v>0</v>
      </c>
      <c r="G6583">
        <f>(D6583*Ergebnis!$C$2*Ergebnis!$C$6)</f>
        <v>0</v>
      </c>
      <c r="H6583">
        <f>Ergebnis!$C$3/1000*Eigenverbrauch!E6583</f>
        <v>0.19350603974599623</v>
      </c>
      <c r="I6583">
        <f>Ergebnis!$C$4/1000*Eigenverbrauch!F6583</f>
        <v>0</v>
      </c>
      <c r="J6583">
        <f t="shared" si="306"/>
        <v>0</v>
      </c>
      <c r="K6583">
        <f t="shared" si="307"/>
        <v>0</v>
      </c>
      <c r="L6583">
        <f t="shared" si="308"/>
        <v>0</v>
      </c>
    </row>
    <row r="6584" spans="2:12" x14ac:dyDescent="0.35">
      <c r="B6584" s="30">
        <v>41183</v>
      </c>
      <c r="C6584" s="31" t="s">
        <v>57</v>
      </c>
      <c r="D6584" s="32">
        <v>0</v>
      </c>
      <c r="E6584" s="32">
        <v>6.769569909559317E-2</v>
      </c>
      <c r="F6584">
        <v>0</v>
      </c>
      <c r="G6584">
        <f>(D6584*Ergebnis!$C$2*Ergebnis!$C$6)</f>
        <v>0</v>
      </c>
      <c r="H6584">
        <f>Ergebnis!$C$3/1000*Eigenverbrauch!E6584</f>
        <v>0.20308709728677951</v>
      </c>
      <c r="I6584">
        <f>Ergebnis!$C$4/1000*Eigenverbrauch!F6584</f>
        <v>0</v>
      </c>
      <c r="J6584">
        <f t="shared" si="306"/>
        <v>0</v>
      </c>
      <c r="K6584">
        <f t="shared" si="307"/>
        <v>0</v>
      </c>
      <c r="L6584">
        <f t="shared" si="308"/>
        <v>0</v>
      </c>
    </row>
    <row r="6585" spans="2:12" x14ac:dyDescent="0.35">
      <c r="B6585" s="30">
        <v>41183</v>
      </c>
      <c r="C6585" s="31" t="s">
        <v>58</v>
      </c>
      <c r="D6585" s="32">
        <v>0</v>
      </c>
      <c r="E6585" s="32">
        <v>6.4871972587631499E-2</v>
      </c>
      <c r="F6585">
        <v>0</v>
      </c>
      <c r="G6585">
        <f>(D6585*Ergebnis!$C$2*Ergebnis!$C$6)</f>
        <v>0</v>
      </c>
      <c r="H6585">
        <f>Ergebnis!$C$3/1000*Eigenverbrauch!E6585</f>
        <v>0.1946159177628945</v>
      </c>
      <c r="I6585">
        <f>Ergebnis!$C$4/1000*Eigenverbrauch!F6585</f>
        <v>0</v>
      </c>
      <c r="J6585">
        <f t="shared" si="306"/>
        <v>0</v>
      </c>
      <c r="K6585">
        <f t="shared" si="307"/>
        <v>0</v>
      </c>
      <c r="L6585">
        <f t="shared" si="308"/>
        <v>0</v>
      </c>
    </row>
    <row r="6586" spans="2:12" x14ac:dyDescent="0.35">
      <c r="B6586" s="30">
        <v>41183</v>
      </c>
      <c r="C6586" s="31" t="s">
        <v>59</v>
      </c>
      <c r="D6586" s="32">
        <v>0</v>
      </c>
      <c r="E6586" s="32">
        <v>4.9027839413158726E-2</v>
      </c>
      <c r="F6586">
        <v>0</v>
      </c>
      <c r="G6586">
        <f>(D6586*Ergebnis!$C$2*Ergebnis!$C$6)</f>
        <v>0</v>
      </c>
      <c r="H6586">
        <f>Ergebnis!$C$3/1000*Eigenverbrauch!E6586</f>
        <v>0.14708351823947619</v>
      </c>
      <c r="I6586">
        <f>Ergebnis!$C$4/1000*Eigenverbrauch!F6586</f>
        <v>0</v>
      </c>
      <c r="J6586">
        <f t="shared" si="306"/>
        <v>0</v>
      </c>
      <c r="K6586">
        <f t="shared" si="307"/>
        <v>0</v>
      </c>
      <c r="L6586">
        <f t="shared" si="308"/>
        <v>0</v>
      </c>
    </row>
    <row r="6587" spans="2:12" x14ac:dyDescent="0.35">
      <c r="B6587" s="30">
        <v>41183</v>
      </c>
      <c r="C6587" s="31" t="s">
        <v>60</v>
      </c>
      <c r="D6587" s="32">
        <v>3.7994686712575732E-6</v>
      </c>
      <c r="E6587" s="32">
        <v>4.093614028393331E-2</v>
      </c>
      <c r="F6587">
        <v>0</v>
      </c>
      <c r="G6587">
        <f>(D6587*Ergebnis!$C$2*Ergebnis!$C$6)</f>
        <v>2.4924514483449681E-2</v>
      </c>
      <c r="H6587">
        <f>Ergebnis!$C$3/1000*Eigenverbrauch!E6587</f>
        <v>0.12280842085179994</v>
      </c>
      <c r="I6587">
        <f>Ergebnis!$C$4/1000*Eigenverbrauch!F6587</f>
        <v>0</v>
      </c>
      <c r="J6587">
        <f t="shared" si="306"/>
        <v>2.1185837310932227E-2</v>
      </c>
      <c r="K6587">
        <f t="shared" si="307"/>
        <v>3.7386771725174545E-3</v>
      </c>
      <c r="L6587">
        <f t="shared" si="308"/>
        <v>0</v>
      </c>
    </row>
    <row r="6588" spans="2:12" x14ac:dyDescent="0.35">
      <c r="B6588" s="30">
        <v>41183</v>
      </c>
      <c r="C6588" s="31" t="s">
        <v>61</v>
      </c>
      <c r="D6588" s="32">
        <v>7.7948269037668344E-5</v>
      </c>
      <c r="E6588" s="32">
        <v>3.715606184232885E-2</v>
      </c>
      <c r="F6588">
        <v>0.49500126673552508</v>
      </c>
      <c r="G6588">
        <f>(D6588*Ergebnis!$C$2*Ergebnis!$C$6)</f>
        <v>0.51134064488710429</v>
      </c>
      <c r="H6588">
        <f>Ergebnis!$C$3/1000*Eigenverbrauch!E6588</f>
        <v>0.11146818552698655</v>
      </c>
      <c r="I6588">
        <f>Ergebnis!$C$4/1000*Eigenverbrauch!F6588</f>
        <v>1.7325044335743378</v>
      </c>
      <c r="J6588">
        <f t="shared" si="306"/>
        <v>9.4747957697938562E-2</v>
      </c>
      <c r="K6588">
        <f t="shared" si="307"/>
        <v>0.41659268718916576</v>
      </c>
      <c r="L6588">
        <f t="shared" si="308"/>
        <v>0.37493341847024919</v>
      </c>
    </row>
    <row r="6589" spans="2:12" x14ac:dyDescent="0.35">
      <c r="B6589" s="30">
        <v>41183</v>
      </c>
      <c r="C6589" s="31" t="s">
        <v>62</v>
      </c>
      <c r="D6589" s="32">
        <v>2.9968473481424351E-4</v>
      </c>
      <c r="E6589" s="32">
        <v>3.4600779168895639E-2</v>
      </c>
      <c r="F6589">
        <v>0.20326233118313097</v>
      </c>
      <c r="G6589">
        <f>(D6589*Ergebnis!$C$2*Ergebnis!$C$6)</f>
        <v>1.9659318603814375</v>
      </c>
      <c r="H6589">
        <f>Ergebnis!$C$3/1000*Eigenverbrauch!E6589</f>
        <v>0.10380233750668691</v>
      </c>
      <c r="I6589">
        <f>Ergebnis!$C$4/1000*Eigenverbrauch!F6589</f>
        <v>0.71141815914095841</v>
      </c>
      <c r="J6589">
        <f t="shared" si="306"/>
        <v>8.8231986880683871E-2</v>
      </c>
      <c r="K6589">
        <f t="shared" si="307"/>
        <v>1.8776998735007537</v>
      </c>
      <c r="L6589">
        <f t="shared" si="308"/>
        <v>0.64027634322686255</v>
      </c>
    </row>
    <row r="6590" spans="2:12" x14ac:dyDescent="0.35">
      <c r="B6590" s="30">
        <v>41183</v>
      </c>
      <c r="C6590" s="31" t="s">
        <v>63</v>
      </c>
      <c r="D6590" s="32">
        <v>6.1753855510834161E-4</v>
      </c>
      <c r="E6590" s="32">
        <v>3.473860356152992E-2</v>
      </c>
      <c r="F6590">
        <v>0.20599068462183071</v>
      </c>
      <c r="G6590">
        <f>(D6590*Ergebnis!$C$2*Ergebnis!$C$6)</f>
        <v>4.0510529215107214</v>
      </c>
      <c r="H6590">
        <f>Ergebnis!$C$3/1000*Eigenverbrauch!E6590</f>
        <v>0.10421581068458977</v>
      </c>
      <c r="I6590">
        <f>Ergebnis!$C$4/1000*Eigenverbrauch!F6590</f>
        <v>0.72096739617640748</v>
      </c>
      <c r="J6590">
        <f t="shared" si="306"/>
        <v>8.8583439081901305E-2</v>
      </c>
      <c r="K6590">
        <f t="shared" si="307"/>
        <v>3.96246948242882</v>
      </c>
      <c r="L6590">
        <f t="shared" si="308"/>
        <v>0.64887065655876675</v>
      </c>
    </row>
    <row r="6591" spans="2:12" x14ac:dyDescent="0.35">
      <c r="B6591" s="30">
        <v>41183</v>
      </c>
      <c r="C6591" s="31" t="s">
        <v>64</v>
      </c>
      <c r="D6591" s="32">
        <v>7.6699308747808586E-4</v>
      </c>
      <c r="E6591" s="32">
        <v>3.5408495264545183E-2</v>
      </c>
      <c r="F6591">
        <v>0</v>
      </c>
      <c r="G6591">
        <f>(D6591*Ergebnis!$C$2*Ergebnis!$C$6)</f>
        <v>5.0314746538562432</v>
      </c>
      <c r="H6591">
        <f>Ergebnis!$C$3/1000*Eigenverbrauch!E6591</f>
        <v>0.10622548579363555</v>
      </c>
      <c r="I6591">
        <f>Ergebnis!$C$4/1000*Eigenverbrauch!F6591</f>
        <v>0</v>
      </c>
      <c r="J6591">
        <f t="shared" si="306"/>
        <v>9.0291662924590219E-2</v>
      </c>
      <c r="K6591">
        <f t="shared" si="307"/>
        <v>4.9411829909316527</v>
      </c>
      <c r="L6591">
        <f t="shared" si="308"/>
        <v>0</v>
      </c>
    </row>
    <row r="6592" spans="2:12" x14ac:dyDescent="0.35">
      <c r="B6592" s="30">
        <v>41183</v>
      </c>
      <c r="C6592" s="31" t="s">
        <v>65</v>
      </c>
      <c r="D6592" s="32">
        <v>7.9882185444388025E-4</v>
      </c>
      <c r="E6592" s="32">
        <v>3.3353110352582815E-2</v>
      </c>
      <c r="F6592">
        <v>0</v>
      </c>
      <c r="G6592">
        <f>(D6592*Ergebnis!$C$2*Ergebnis!$C$6)</f>
        <v>5.2402713651518544</v>
      </c>
      <c r="H6592">
        <f>Ergebnis!$C$3/1000*Eigenverbrauch!E6592</f>
        <v>0.10005933105774845</v>
      </c>
      <c r="I6592">
        <f>Ergebnis!$C$4/1000*Eigenverbrauch!F6592</f>
        <v>0</v>
      </c>
      <c r="J6592">
        <f t="shared" si="306"/>
        <v>8.5050431399086177E-2</v>
      </c>
      <c r="K6592">
        <f t="shared" si="307"/>
        <v>5.1552209337527684</v>
      </c>
      <c r="L6592">
        <f t="shared" si="308"/>
        <v>0</v>
      </c>
    </row>
    <row r="6593" spans="2:12" x14ac:dyDescent="0.35">
      <c r="B6593" s="30">
        <v>41183</v>
      </c>
      <c r="C6593" s="31" t="s">
        <v>66</v>
      </c>
      <c r="D6593" s="32">
        <v>7.6846554592507844E-4</v>
      </c>
      <c r="E6593" s="32">
        <v>3.3430620719110897E-2</v>
      </c>
      <c r="F6593">
        <v>0</v>
      </c>
      <c r="G6593">
        <f>(D6593*Ergebnis!$C$2*Ergebnis!$C$6)</f>
        <v>5.0411339812685148</v>
      </c>
      <c r="H6593">
        <f>Ergebnis!$C$3/1000*Eigenverbrauch!E6593</f>
        <v>0.10029186215733268</v>
      </c>
      <c r="I6593">
        <f>Ergebnis!$C$4/1000*Eigenverbrauch!F6593</f>
        <v>0</v>
      </c>
      <c r="J6593">
        <f t="shared" si="306"/>
        <v>8.524808283373278E-2</v>
      </c>
      <c r="K6593">
        <f t="shared" si="307"/>
        <v>4.955885898434782</v>
      </c>
      <c r="L6593">
        <f t="shared" si="308"/>
        <v>0</v>
      </c>
    </row>
    <row r="6594" spans="2:12" x14ac:dyDescent="0.35">
      <c r="B6594" s="30">
        <v>41183</v>
      </c>
      <c r="C6594" s="31" t="s">
        <v>67</v>
      </c>
      <c r="D6594" s="32">
        <v>6.9343589988055598E-4</v>
      </c>
      <c r="E6594" s="32">
        <v>3.6046994896407121E-2</v>
      </c>
      <c r="F6594">
        <v>0</v>
      </c>
      <c r="G6594">
        <f>(D6594*Ergebnis!$C$2*Ergebnis!$C$6)</f>
        <v>4.548939503216447</v>
      </c>
      <c r="H6594">
        <f>Ergebnis!$C$3/1000*Eigenverbrauch!E6594</f>
        <v>0.10814098468922137</v>
      </c>
      <c r="I6594">
        <f>Ergebnis!$C$4/1000*Eigenverbrauch!F6594</f>
        <v>0</v>
      </c>
      <c r="J6594">
        <f t="shared" si="306"/>
        <v>9.1919836985838166E-2</v>
      </c>
      <c r="K6594">
        <f t="shared" si="307"/>
        <v>4.4570196662306092</v>
      </c>
      <c r="L6594">
        <f t="shared" si="308"/>
        <v>0</v>
      </c>
    </row>
    <row r="6595" spans="2:12" x14ac:dyDescent="0.35">
      <c r="B6595" s="30">
        <v>41183</v>
      </c>
      <c r="C6595" s="31" t="s">
        <v>68</v>
      </c>
      <c r="D6595" s="32">
        <v>5.6333367852842817E-4</v>
      </c>
      <c r="E6595" s="32">
        <v>3.852954972136239E-2</v>
      </c>
      <c r="F6595">
        <v>0.18630756338549684</v>
      </c>
      <c r="G6595">
        <f>(D6595*Ergebnis!$C$2*Ergebnis!$C$6)</f>
        <v>3.6954689311464888</v>
      </c>
      <c r="H6595">
        <f>Ergebnis!$C$3/1000*Eigenverbrauch!E6595</f>
        <v>0.11558864916408718</v>
      </c>
      <c r="I6595">
        <f>Ergebnis!$C$4/1000*Eigenverbrauch!F6595</f>
        <v>0.65207647184923889</v>
      </c>
      <c r="J6595">
        <f t="shared" si="306"/>
        <v>9.8250351789474097E-2</v>
      </c>
      <c r="K6595">
        <f t="shared" si="307"/>
        <v>3.5972185793570146</v>
      </c>
      <c r="L6595">
        <f t="shared" si="308"/>
        <v>0.586868824664315</v>
      </c>
    </row>
    <row r="6596" spans="2:12" x14ac:dyDescent="0.35">
      <c r="B6596" s="30">
        <v>41183</v>
      </c>
      <c r="C6596" s="31" t="s">
        <v>69</v>
      </c>
      <c r="D6596" s="32">
        <v>3.6992889090604008E-4</v>
      </c>
      <c r="E6596" s="32">
        <v>4.1395742633128098E-2</v>
      </c>
      <c r="F6596">
        <v>0</v>
      </c>
      <c r="G6596">
        <f>(D6596*Ergebnis!$C$2*Ergebnis!$C$6)</f>
        <v>2.4267335243436228</v>
      </c>
      <c r="H6596">
        <f>Ergebnis!$C$3/1000*Eigenverbrauch!E6596</f>
        <v>0.1241872278993843</v>
      </c>
      <c r="I6596">
        <f>Ergebnis!$C$4/1000*Eigenverbrauch!F6596</f>
        <v>0</v>
      </c>
      <c r="J6596">
        <f t="shared" si="306"/>
        <v>0.10555914371447665</v>
      </c>
      <c r="K6596">
        <f t="shared" si="307"/>
        <v>2.3211743806291461</v>
      </c>
      <c r="L6596">
        <f t="shared" si="308"/>
        <v>0</v>
      </c>
    </row>
    <row r="6597" spans="2:12" x14ac:dyDescent="0.35">
      <c r="B6597" s="30">
        <v>41183</v>
      </c>
      <c r="C6597" s="31" t="s">
        <v>70</v>
      </c>
      <c r="D6597" s="32">
        <v>1.4150062736590055E-4</v>
      </c>
      <c r="E6597" s="32">
        <v>4.3257994259046556E-2</v>
      </c>
      <c r="F6597">
        <v>0</v>
      </c>
      <c r="G6597">
        <f>(D6597*Ergebnis!$C$2*Ergebnis!$C$6)</f>
        <v>0.92824411552030761</v>
      </c>
      <c r="H6597">
        <f>Ergebnis!$C$3/1000*Eigenverbrauch!E6597</f>
        <v>0.12977398277713967</v>
      </c>
      <c r="I6597">
        <f>Ergebnis!$C$4/1000*Eigenverbrauch!F6597</f>
        <v>0</v>
      </c>
      <c r="J6597">
        <f t="shared" ref="J6597:J6660" si="309">MIN(G6597,H6597)*0.85</f>
        <v>0.11030788536056871</v>
      </c>
      <c r="K6597">
        <f t="shared" ref="K6597:K6660" si="310">G6597-J6597</f>
        <v>0.81793623015973893</v>
      </c>
      <c r="L6597">
        <f t="shared" ref="L6597:L6660" si="311">MIN(I6597,K6597)*0.9</f>
        <v>0</v>
      </c>
    </row>
    <row r="6598" spans="2:12" x14ac:dyDescent="0.35">
      <c r="B6598" s="30">
        <v>41183</v>
      </c>
      <c r="C6598" s="31" t="s">
        <v>71</v>
      </c>
      <c r="D6598" s="32">
        <v>1.422500035398164E-5</v>
      </c>
      <c r="E6598" s="32">
        <v>4.273543914372236E-2</v>
      </c>
      <c r="F6598">
        <v>2.5529592890690466E-2</v>
      </c>
      <c r="G6598">
        <f>(D6598*Ergebnis!$C$2*Ergebnis!$C$6)</f>
        <v>9.3316002322119562E-2</v>
      </c>
      <c r="H6598">
        <f>Ergebnis!$C$3/1000*Eigenverbrauch!E6598</f>
        <v>0.12820631743116709</v>
      </c>
      <c r="I6598">
        <f>Ergebnis!$C$4/1000*Eigenverbrauch!F6598</f>
        <v>8.9353575117416636E-2</v>
      </c>
      <c r="J6598">
        <f t="shared" si="309"/>
        <v>7.9318601973801625E-2</v>
      </c>
      <c r="K6598">
        <f t="shared" si="310"/>
        <v>1.3997400348317937E-2</v>
      </c>
      <c r="L6598">
        <f t="shared" si="311"/>
        <v>1.2597660313486143E-2</v>
      </c>
    </row>
    <row r="6599" spans="2:12" x14ac:dyDescent="0.35">
      <c r="B6599" s="30">
        <v>41183</v>
      </c>
      <c r="C6599" s="31" t="s">
        <v>72</v>
      </c>
      <c r="D6599" s="32">
        <v>0</v>
      </c>
      <c r="E6599" s="32">
        <v>3.897425498281535E-2</v>
      </c>
      <c r="F6599">
        <v>0</v>
      </c>
      <c r="G6599">
        <f>(D6599*Ergebnis!$C$2*Ergebnis!$C$6)</f>
        <v>0</v>
      </c>
      <c r="H6599">
        <f>Ergebnis!$C$3/1000*Eigenverbrauch!E6599</f>
        <v>0.11692276494844606</v>
      </c>
      <c r="I6599">
        <f>Ergebnis!$C$4/1000*Eigenverbrauch!F6599</f>
        <v>0</v>
      </c>
      <c r="J6599">
        <f t="shared" si="309"/>
        <v>0</v>
      </c>
      <c r="K6599">
        <f t="shared" si="310"/>
        <v>0</v>
      </c>
      <c r="L6599">
        <f t="shared" si="311"/>
        <v>0</v>
      </c>
    </row>
    <row r="6600" spans="2:12" x14ac:dyDescent="0.35">
      <c r="B6600" s="30">
        <v>41183</v>
      </c>
      <c r="C6600" s="31" t="s">
        <v>73</v>
      </c>
      <c r="D6600" s="32">
        <v>0</v>
      </c>
      <c r="E6600" s="32">
        <v>4.0125081494886375E-2</v>
      </c>
      <c r="F6600">
        <v>0.26309122444604682</v>
      </c>
      <c r="G6600">
        <f>(D6600*Ergebnis!$C$2*Ergebnis!$C$6)</f>
        <v>0</v>
      </c>
      <c r="H6600">
        <f>Ergebnis!$C$3/1000*Eigenverbrauch!E6600</f>
        <v>0.12037524448465912</v>
      </c>
      <c r="I6600">
        <f>Ergebnis!$C$4/1000*Eigenverbrauch!F6600</f>
        <v>0.92081928556116388</v>
      </c>
      <c r="J6600">
        <f t="shared" si="309"/>
        <v>0</v>
      </c>
      <c r="K6600">
        <f t="shared" si="310"/>
        <v>0</v>
      </c>
      <c r="L6600">
        <f t="shared" si="311"/>
        <v>0</v>
      </c>
    </row>
    <row r="6601" spans="2:12" x14ac:dyDescent="0.35">
      <c r="B6601" s="30">
        <v>41183</v>
      </c>
      <c r="C6601" s="31" t="s">
        <v>74</v>
      </c>
      <c r="D6601" s="32">
        <v>0</v>
      </c>
      <c r="E6601" s="32">
        <v>4.0195086126012414E-2</v>
      </c>
      <c r="F6601">
        <v>0.29134917077543704</v>
      </c>
      <c r="G6601">
        <f>(D6601*Ergebnis!$C$2*Ergebnis!$C$6)</f>
        <v>0</v>
      </c>
      <c r="H6601">
        <f>Ergebnis!$C$3/1000*Eigenverbrauch!E6601</f>
        <v>0.12058525837803724</v>
      </c>
      <c r="I6601">
        <f>Ergebnis!$C$4/1000*Eigenverbrauch!F6601</f>
        <v>1.0197220977140296</v>
      </c>
      <c r="J6601">
        <f t="shared" si="309"/>
        <v>0</v>
      </c>
      <c r="K6601">
        <f t="shared" si="310"/>
        <v>0</v>
      </c>
      <c r="L6601">
        <f t="shared" si="311"/>
        <v>0</v>
      </c>
    </row>
    <row r="6602" spans="2:12" x14ac:dyDescent="0.35">
      <c r="B6602" s="30">
        <v>41183</v>
      </c>
      <c r="C6602" s="31" t="s">
        <v>75</v>
      </c>
      <c r="D6602" s="32">
        <v>0</v>
      </c>
      <c r="E6602" s="32">
        <v>3.6748984417161644E-2</v>
      </c>
      <c r="F6602">
        <v>0</v>
      </c>
      <c r="G6602">
        <f>(D6602*Ergebnis!$C$2*Ergebnis!$C$6)</f>
        <v>0</v>
      </c>
      <c r="H6602">
        <f>Ergebnis!$C$3/1000*Eigenverbrauch!E6602</f>
        <v>0.11024695325148492</v>
      </c>
      <c r="I6602">
        <f>Ergebnis!$C$4/1000*Eigenverbrauch!F6602</f>
        <v>0</v>
      </c>
      <c r="J6602">
        <f t="shared" si="309"/>
        <v>0</v>
      </c>
      <c r="K6602">
        <f t="shared" si="310"/>
        <v>0</v>
      </c>
      <c r="L6602">
        <f t="shared" si="311"/>
        <v>0</v>
      </c>
    </row>
    <row r="6603" spans="2:12" x14ac:dyDescent="0.35">
      <c r="B6603" s="30">
        <v>41183</v>
      </c>
      <c r="C6603" s="31" t="s">
        <v>76</v>
      </c>
      <c r="D6603" s="32">
        <v>0</v>
      </c>
      <c r="E6603" s="32">
        <v>3.5549232557981085E-2</v>
      </c>
      <c r="F6603">
        <v>0</v>
      </c>
      <c r="G6603">
        <f>(D6603*Ergebnis!$C$2*Ergebnis!$C$6)</f>
        <v>0</v>
      </c>
      <c r="H6603">
        <f>Ergebnis!$C$3/1000*Eigenverbrauch!E6603</f>
        <v>0.10664769767394325</v>
      </c>
      <c r="I6603">
        <f>Ergebnis!$C$4/1000*Eigenverbrauch!F6603</f>
        <v>0</v>
      </c>
      <c r="J6603">
        <f t="shared" si="309"/>
        <v>0</v>
      </c>
      <c r="K6603">
        <f t="shared" si="310"/>
        <v>0</v>
      </c>
      <c r="L6603">
        <f t="shared" si="311"/>
        <v>0</v>
      </c>
    </row>
    <row r="6604" spans="2:12" x14ac:dyDescent="0.35">
      <c r="B6604" s="30">
        <v>41184</v>
      </c>
      <c r="C6604" s="31" t="s">
        <v>53</v>
      </c>
      <c r="D6604" s="32">
        <v>0</v>
      </c>
      <c r="E6604" s="32">
        <v>4.6516080718773015E-2</v>
      </c>
      <c r="F6604">
        <v>0</v>
      </c>
      <c r="G6604">
        <f>(D6604*Ergebnis!$C$2*Ergebnis!$C$6)</f>
        <v>0</v>
      </c>
      <c r="H6604">
        <f>Ergebnis!$C$3/1000*Eigenverbrauch!E6604</f>
        <v>0.13954824215631906</v>
      </c>
      <c r="I6604">
        <f>Ergebnis!$C$4/1000*Eigenverbrauch!F6604</f>
        <v>0</v>
      </c>
      <c r="J6604">
        <f t="shared" si="309"/>
        <v>0</v>
      </c>
      <c r="K6604">
        <f t="shared" si="310"/>
        <v>0</v>
      </c>
      <c r="L6604">
        <f t="shared" si="311"/>
        <v>0</v>
      </c>
    </row>
    <row r="6605" spans="2:12" x14ac:dyDescent="0.35">
      <c r="B6605" s="30">
        <v>41184</v>
      </c>
      <c r="C6605" s="31" t="s">
        <v>54</v>
      </c>
      <c r="D6605" s="32">
        <v>0</v>
      </c>
      <c r="E6605" s="32">
        <v>5.3682787833660775E-2</v>
      </c>
      <c r="F6605">
        <v>0</v>
      </c>
      <c r="G6605">
        <f>(D6605*Ergebnis!$C$2*Ergebnis!$C$6)</f>
        <v>0</v>
      </c>
      <c r="H6605">
        <f>Ergebnis!$C$3/1000*Eigenverbrauch!E6605</f>
        <v>0.16104836350098234</v>
      </c>
      <c r="I6605">
        <f>Ergebnis!$C$4/1000*Eigenverbrauch!F6605</f>
        <v>0</v>
      </c>
      <c r="J6605">
        <f t="shared" si="309"/>
        <v>0</v>
      </c>
      <c r="K6605">
        <f t="shared" si="310"/>
        <v>0</v>
      </c>
      <c r="L6605">
        <f t="shared" si="311"/>
        <v>0</v>
      </c>
    </row>
    <row r="6606" spans="2:12" x14ac:dyDescent="0.35">
      <c r="B6606" s="30">
        <v>41184</v>
      </c>
      <c r="C6606" s="31" t="s">
        <v>55</v>
      </c>
      <c r="D6606" s="32">
        <v>0</v>
      </c>
      <c r="E6606" s="32">
        <v>5.8198799237897281E-2</v>
      </c>
      <c r="F6606">
        <v>0.22762262974295014</v>
      </c>
      <c r="G6606">
        <f>(D6606*Ergebnis!$C$2*Ergebnis!$C$6)</f>
        <v>0</v>
      </c>
      <c r="H6606">
        <f>Ergebnis!$C$3/1000*Eigenverbrauch!E6606</f>
        <v>0.17459639771369184</v>
      </c>
      <c r="I6606">
        <f>Ergebnis!$C$4/1000*Eigenverbrauch!F6606</f>
        <v>0.79667920410032544</v>
      </c>
      <c r="J6606">
        <f t="shared" si="309"/>
        <v>0</v>
      </c>
      <c r="K6606">
        <f t="shared" si="310"/>
        <v>0</v>
      </c>
      <c r="L6606">
        <f t="shared" si="311"/>
        <v>0</v>
      </c>
    </row>
    <row r="6607" spans="2:12" x14ac:dyDescent="0.35">
      <c r="B6607" s="30">
        <v>41184</v>
      </c>
      <c r="C6607" s="31" t="s">
        <v>56</v>
      </c>
      <c r="D6607" s="32">
        <v>0</v>
      </c>
      <c r="E6607" s="32">
        <v>6.4502013248665405E-2</v>
      </c>
      <c r="F6607">
        <v>0</v>
      </c>
      <c r="G6607">
        <f>(D6607*Ergebnis!$C$2*Ergebnis!$C$6)</f>
        <v>0</v>
      </c>
      <c r="H6607">
        <f>Ergebnis!$C$3/1000*Eigenverbrauch!E6607</f>
        <v>0.19350603974599623</v>
      </c>
      <c r="I6607">
        <f>Ergebnis!$C$4/1000*Eigenverbrauch!F6607</f>
        <v>0</v>
      </c>
      <c r="J6607">
        <f t="shared" si="309"/>
        <v>0</v>
      </c>
      <c r="K6607">
        <f t="shared" si="310"/>
        <v>0</v>
      </c>
      <c r="L6607">
        <f t="shared" si="311"/>
        <v>0</v>
      </c>
    </row>
    <row r="6608" spans="2:12" x14ac:dyDescent="0.35">
      <c r="B6608" s="30">
        <v>41184</v>
      </c>
      <c r="C6608" s="31" t="s">
        <v>57</v>
      </c>
      <c r="D6608" s="32">
        <v>0</v>
      </c>
      <c r="E6608" s="32">
        <v>6.769569909559317E-2</v>
      </c>
      <c r="F6608">
        <v>0</v>
      </c>
      <c r="G6608">
        <f>(D6608*Ergebnis!$C$2*Ergebnis!$C$6)</f>
        <v>0</v>
      </c>
      <c r="H6608">
        <f>Ergebnis!$C$3/1000*Eigenverbrauch!E6608</f>
        <v>0.20308709728677951</v>
      </c>
      <c r="I6608">
        <f>Ergebnis!$C$4/1000*Eigenverbrauch!F6608</f>
        <v>0</v>
      </c>
      <c r="J6608">
        <f t="shared" si="309"/>
        <v>0</v>
      </c>
      <c r="K6608">
        <f t="shared" si="310"/>
        <v>0</v>
      </c>
      <c r="L6608">
        <f t="shared" si="311"/>
        <v>0</v>
      </c>
    </row>
    <row r="6609" spans="2:12" x14ac:dyDescent="0.35">
      <c r="B6609" s="30">
        <v>41184</v>
      </c>
      <c r="C6609" s="31" t="s">
        <v>58</v>
      </c>
      <c r="D6609" s="32">
        <v>0</v>
      </c>
      <c r="E6609" s="32">
        <v>6.4871972587631499E-2</v>
      </c>
      <c r="F6609">
        <v>0.22372498197337906</v>
      </c>
      <c r="G6609">
        <f>(D6609*Ergebnis!$C$2*Ergebnis!$C$6)</f>
        <v>0</v>
      </c>
      <c r="H6609">
        <f>Ergebnis!$C$3/1000*Eigenverbrauch!E6609</f>
        <v>0.1946159177628945</v>
      </c>
      <c r="I6609">
        <f>Ergebnis!$C$4/1000*Eigenverbrauch!F6609</f>
        <v>0.7830374369068267</v>
      </c>
      <c r="J6609">
        <f t="shared" si="309"/>
        <v>0</v>
      </c>
      <c r="K6609">
        <f t="shared" si="310"/>
        <v>0</v>
      </c>
      <c r="L6609">
        <f t="shared" si="311"/>
        <v>0</v>
      </c>
    </row>
    <row r="6610" spans="2:12" x14ac:dyDescent="0.35">
      <c r="B6610" s="30">
        <v>41184</v>
      </c>
      <c r="C6610" s="31" t="s">
        <v>59</v>
      </c>
      <c r="D6610" s="32">
        <v>0</v>
      </c>
      <c r="E6610" s="32">
        <v>4.9027839413158726E-2</v>
      </c>
      <c r="F6610">
        <v>0</v>
      </c>
      <c r="G6610">
        <f>(D6610*Ergebnis!$C$2*Ergebnis!$C$6)</f>
        <v>0</v>
      </c>
      <c r="H6610">
        <f>Ergebnis!$C$3/1000*Eigenverbrauch!E6610</f>
        <v>0.14708351823947619</v>
      </c>
      <c r="I6610">
        <f>Ergebnis!$C$4/1000*Eigenverbrauch!F6610</f>
        <v>0</v>
      </c>
      <c r="J6610">
        <f t="shared" si="309"/>
        <v>0</v>
      </c>
      <c r="K6610">
        <f t="shared" si="310"/>
        <v>0</v>
      </c>
      <c r="L6610">
        <f t="shared" si="311"/>
        <v>0</v>
      </c>
    </row>
    <row r="6611" spans="2:12" x14ac:dyDescent="0.35">
      <c r="B6611" s="30">
        <v>41184</v>
      </c>
      <c r="C6611" s="31" t="s">
        <v>60</v>
      </c>
      <c r="D6611" s="32">
        <v>2.4453327780412063E-6</v>
      </c>
      <c r="E6611" s="32">
        <v>4.093614028393331E-2</v>
      </c>
      <c r="F6611">
        <v>0.15532126361740689</v>
      </c>
      <c r="G6611">
        <f>(D6611*Ergebnis!$C$2*Ergebnis!$C$6)</f>
        <v>1.6041383023950313E-2</v>
      </c>
      <c r="H6611">
        <f>Ergebnis!$C$3/1000*Eigenverbrauch!E6611</f>
        <v>0.12280842085179994</v>
      </c>
      <c r="I6611">
        <f>Ergebnis!$C$4/1000*Eigenverbrauch!F6611</f>
        <v>0.54362442266092414</v>
      </c>
      <c r="J6611">
        <f t="shared" si="309"/>
        <v>1.3635175570357766E-2</v>
      </c>
      <c r="K6611">
        <f t="shared" si="310"/>
        <v>2.4062074535925477E-3</v>
      </c>
      <c r="L6611">
        <f t="shared" si="311"/>
        <v>2.1655867082332929E-3</v>
      </c>
    </row>
    <row r="6612" spans="2:12" x14ac:dyDescent="0.35">
      <c r="B6612" s="30">
        <v>41184</v>
      </c>
      <c r="C6612" s="31" t="s">
        <v>61</v>
      </c>
      <c r="D6612" s="32">
        <v>1.1401035403856634E-4</v>
      </c>
      <c r="E6612" s="32">
        <v>3.715606184232885E-2</v>
      </c>
      <c r="F6612">
        <v>0.56905657435737533</v>
      </c>
      <c r="G6612">
        <f>(D6612*Ergebnis!$C$2*Ergebnis!$C$6)</f>
        <v>0.7479079224929952</v>
      </c>
      <c r="H6612">
        <f>Ergebnis!$C$3/1000*Eigenverbrauch!E6612</f>
        <v>0.11146818552698655</v>
      </c>
      <c r="I6612">
        <f>Ergebnis!$C$4/1000*Eigenverbrauch!F6612</f>
        <v>1.9916980102508137</v>
      </c>
      <c r="J6612">
        <f t="shared" si="309"/>
        <v>9.4747957697938562E-2</v>
      </c>
      <c r="K6612">
        <f t="shared" si="310"/>
        <v>0.65315996479505667</v>
      </c>
      <c r="L6612">
        <f t="shared" si="311"/>
        <v>0.58784396831555097</v>
      </c>
    </row>
    <row r="6613" spans="2:12" x14ac:dyDescent="0.35">
      <c r="B6613" s="30">
        <v>41184</v>
      </c>
      <c r="C6613" s="31" t="s">
        <v>62</v>
      </c>
      <c r="D6613" s="32">
        <v>3.6912692693044592E-4</v>
      </c>
      <c r="E6613" s="32">
        <v>3.4600779168895639E-2</v>
      </c>
      <c r="F6613">
        <v>0.25003410441798374</v>
      </c>
      <c r="G6613">
        <f>(D6613*Ergebnis!$C$2*Ergebnis!$C$6)</f>
        <v>2.4214726406637253</v>
      </c>
      <c r="H6613">
        <f>Ergebnis!$C$3/1000*Eigenverbrauch!E6613</f>
        <v>0.10380233750668691</v>
      </c>
      <c r="I6613">
        <f>Ergebnis!$C$4/1000*Eigenverbrauch!F6613</f>
        <v>0.87511936546294311</v>
      </c>
      <c r="J6613">
        <f t="shared" si="309"/>
        <v>8.8231986880683871E-2</v>
      </c>
      <c r="K6613">
        <f t="shared" si="310"/>
        <v>2.3332406537830415</v>
      </c>
      <c r="L6613">
        <f t="shared" si="311"/>
        <v>0.78760742891664881</v>
      </c>
    </row>
    <row r="6614" spans="2:12" x14ac:dyDescent="0.35">
      <c r="B6614" s="30">
        <v>41184</v>
      </c>
      <c r="C6614" s="31" t="s">
        <v>63</v>
      </c>
      <c r="D6614" s="32">
        <v>5.9649028748659982E-4</v>
      </c>
      <c r="E6614" s="32">
        <v>3.473860356152992E-2</v>
      </c>
      <c r="F6614">
        <v>0.22275057003098631</v>
      </c>
      <c r="G6614">
        <f>(D6614*Ergebnis!$C$2*Ergebnis!$C$6)</f>
        <v>3.9129762859120949</v>
      </c>
      <c r="H6614">
        <f>Ergebnis!$C$3/1000*Eigenverbrauch!E6614</f>
        <v>0.10421581068458977</v>
      </c>
      <c r="I6614">
        <f>Ergebnis!$C$4/1000*Eigenverbrauch!F6614</f>
        <v>0.77962699510845201</v>
      </c>
      <c r="J6614">
        <f t="shared" si="309"/>
        <v>8.8583439081901305E-2</v>
      </c>
      <c r="K6614">
        <f t="shared" si="310"/>
        <v>3.8243928468301935</v>
      </c>
      <c r="L6614">
        <f t="shared" si="311"/>
        <v>0.70166429559760679</v>
      </c>
    </row>
    <row r="6615" spans="2:12" x14ac:dyDescent="0.35">
      <c r="B6615" s="30">
        <v>41184</v>
      </c>
      <c r="C6615" s="31" t="s">
        <v>64</v>
      </c>
      <c r="D6615" s="32">
        <v>7.451691497815891E-4</v>
      </c>
      <c r="E6615" s="32">
        <v>3.5408495264545183E-2</v>
      </c>
      <c r="F6615">
        <v>0.14187437881238674</v>
      </c>
      <c r="G6615">
        <f>(D6615*Ergebnis!$C$2*Ergebnis!$C$6)</f>
        <v>4.8883096225672249</v>
      </c>
      <c r="H6615">
        <f>Ergebnis!$C$3/1000*Eigenverbrauch!E6615</f>
        <v>0.10622548579363555</v>
      </c>
      <c r="I6615">
        <f>Ergebnis!$C$4/1000*Eigenverbrauch!F6615</f>
        <v>0.49656032584335358</v>
      </c>
      <c r="J6615">
        <f t="shared" si="309"/>
        <v>9.0291662924590219E-2</v>
      </c>
      <c r="K6615">
        <f t="shared" si="310"/>
        <v>4.7980179596426344</v>
      </c>
      <c r="L6615">
        <f t="shared" si="311"/>
        <v>0.4469042932590182</v>
      </c>
    </row>
    <row r="6616" spans="2:12" x14ac:dyDescent="0.35">
      <c r="B6616" s="30">
        <v>41184</v>
      </c>
      <c r="C6616" s="31" t="s">
        <v>65</v>
      </c>
      <c r="D6616" s="32">
        <v>7.6883366053682653E-4</v>
      </c>
      <c r="E6616" s="32">
        <v>3.3353110352582815E-2</v>
      </c>
      <c r="F6616">
        <v>0.1032876658936332</v>
      </c>
      <c r="G6616">
        <f>(D6616*Ergebnis!$C$2*Ergebnis!$C$6)</f>
        <v>5.043548813121582</v>
      </c>
      <c r="H6616">
        <f>Ergebnis!$C$3/1000*Eigenverbrauch!E6616</f>
        <v>0.10005933105774845</v>
      </c>
      <c r="I6616">
        <f>Ergebnis!$C$4/1000*Eigenverbrauch!F6616</f>
        <v>0.36150683062771616</v>
      </c>
      <c r="J6616">
        <f t="shared" si="309"/>
        <v>8.5050431399086177E-2</v>
      </c>
      <c r="K6616">
        <f t="shared" si="310"/>
        <v>4.9584983817224959</v>
      </c>
      <c r="L6616">
        <f t="shared" si="311"/>
        <v>0.32535614756494458</v>
      </c>
    </row>
    <row r="6617" spans="2:12" x14ac:dyDescent="0.35">
      <c r="B6617" s="30">
        <v>41184</v>
      </c>
      <c r="C6617" s="31" t="s">
        <v>66</v>
      </c>
      <c r="D6617" s="32">
        <v>7.4906064710578363E-4</v>
      </c>
      <c r="E6617" s="32">
        <v>3.3430620719110897E-2</v>
      </c>
      <c r="F6617">
        <v>0.2061855670103093</v>
      </c>
      <c r="G6617">
        <f>(D6617*Ergebnis!$C$2*Ergebnis!$C$6)</f>
        <v>4.9138378450139406</v>
      </c>
      <c r="H6617">
        <f>Ergebnis!$C$3/1000*Eigenverbrauch!E6617</f>
        <v>0.10029186215733268</v>
      </c>
      <c r="I6617">
        <f>Ergebnis!$C$4/1000*Eigenverbrauch!F6617</f>
        <v>0.72164948453608257</v>
      </c>
      <c r="J6617">
        <f t="shared" si="309"/>
        <v>8.524808283373278E-2</v>
      </c>
      <c r="K6617">
        <f t="shared" si="310"/>
        <v>4.8285897621802079</v>
      </c>
      <c r="L6617">
        <f t="shared" si="311"/>
        <v>0.64948453608247436</v>
      </c>
    </row>
    <row r="6618" spans="2:12" x14ac:dyDescent="0.35">
      <c r="B6618" s="30">
        <v>41184</v>
      </c>
      <c r="C6618" s="31" t="s">
        <v>67</v>
      </c>
      <c r="D6618" s="32">
        <v>6.6814116727329106E-4</v>
      </c>
      <c r="E6618" s="32">
        <v>3.6046994896407121E-2</v>
      </c>
      <c r="F6618">
        <v>0</v>
      </c>
      <c r="G6618">
        <f>(D6618*Ergebnis!$C$2*Ergebnis!$C$6)</f>
        <v>4.3830060573127891</v>
      </c>
      <c r="H6618">
        <f>Ergebnis!$C$3/1000*Eigenverbrauch!E6618</f>
        <v>0.10814098468922137</v>
      </c>
      <c r="I6618">
        <f>Ergebnis!$C$4/1000*Eigenverbrauch!F6618</f>
        <v>0</v>
      </c>
      <c r="J6618">
        <f t="shared" si="309"/>
        <v>9.1919836985838166E-2</v>
      </c>
      <c r="K6618">
        <f t="shared" si="310"/>
        <v>4.2910862203269513</v>
      </c>
      <c r="L6618">
        <f t="shared" si="311"/>
        <v>0</v>
      </c>
    </row>
    <row r="6619" spans="2:12" x14ac:dyDescent="0.35">
      <c r="B6619" s="30">
        <v>41184</v>
      </c>
      <c r="C6619" s="31" t="s">
        <v>68</v>
      </c>
      <c r="D6619" s="32">
        <v>4.6145795972713085E-4</v>
      </c>
      <c r="E6619" s="32">
        <v>3.852954972136239E-2</v>
      </c>
      <c r="F6619">
        <v>0.21027809716835888</v>
      </c>
      <c r="G6619">
        <f>(D6619*Ergebnis!$C$2*Ergebnis!$C$6)</f>
        <v>3.0271642158099783</v>
      </c>
      <c r="H6619">
        <f>Ergebnis!$C$3/1000*Eigenverbrauch!E6619</f>
        <v>0.11558864916408718</v>
      </c>
      <c r="I6619">
        <f>Ergebnis!$C$4/1000*Eigenverbrauch!F6619</f>
        <v>0.73597334008925608</v>
      </c>
      <c r="J6619">
        <f t="shared" si="309"/>
        <v>9.8250351789474097E-2</v>
      </c>
      <c r="K6619">
        <f t="shared" si="310"/>
        <v>2.9289138640205041</v>
      </c>
      <c r="L6619">
        <f t="shared" si="311"/>
        <v>0.66237600608033054</v>
      </c>
    </row>
    <row r="6620" spans="2:12" x14ac:dyDescent="0.35">
      <c r="B6620" s="30">
        <v>41184</v>
      </c>
      <c r="C6620" s="31" t="s">
        <v>69</v>
      </c>
      <c r="D6620" s="32">
        <v>3.4985349761534694E-4</v>
      </c>
      <c r="E6620" s="32">
        <v>4.1395742633128098E-2</v>
      </c>
      <c r="F6620">
        <v>0</v>
      </c>
      <c r="G6620">
        <f>(D6620*Ergebnis!$C$2*Ergebnis!$C$6)</f>
        <v>2.2950389443566759</v>
      </c>
      <c r="H6620">
        <f>Ergebnis!$C$3/1000*Eigenverbrauch!E6620</f>
        <v>0.1241872278993843</v>
      </c>
      <c r="I6620">
        <f>Ergebnis!$C$4/1000*Eigenverbrauch!F6620</f>
        <v>0</v>
      </c>
      <c r="J6620">
        <f t="shared" si="309"/>
        <v>0.10555914371447665</v>
      </c>
      <c r="K6620">
        <f t="shared" si="310"/>
        <v>2.1894798006421992</v>
      </c>
      <c r="L6620">
        <f t="shared" si="311"/>
        <v>0</v>
      </c>
    </row>
    <row r="6621" spans="2:12" x14ac:dyDescent="0.35">
      <c r="B6621" s="30">
        <v>41184</v>
      </c>
      <c r="C6621" s="31" t="s">
        <v>70</v>
      </c>
      <c r="D6621" s="32">
        <v>1.3160097369995953E-4</v>
      </c>
      <c r="E6621" s="32">
        <v>4.3257994259046556E-2</v>
      </c>
      <c r="F6621">
        <v>0</v>
      </c>
      <c r="G6621">
        <f>(D6621*Ergebnis!$C$2*Ergebnis!$C$6)</f>
        <v>0.86330238747173449</v>
      </c>
      <c r="H6621">
        <f>Ergebnis!$C$3/1000*Eigenverbrauch!E6621</f>
        <v>0.12977398277713967</v>
      </c>
      <c r="I6621">
        <f>Ergebnis!$C$4/1000*Eigenverbrauch!F6621</f>
        <v>0</v>
      </c>
      <c r="J6621">
        <f t="shared" si="309"/>
        <v>0.11030788536056871</v>
      </c>
      <c r="K6621">
        <f t="shared" si="310"/>
        <v>0.75299450211116581</v>
      </c>
      <c r="L6621">
        <f t="shared" si="311"/>
        <v>0</v>
      </c>
    </row>
    <row r="6622" spans="2:12" x14ac:dyDescent="0.35">
      <c r="B6622" s="30">
        <v>41184</v>
      </c>
      <c r="C6622" s="31" t="s">
        <v>71</v>
      </c>
      <c r="D6622" s="32">
        <v>1.1635051121325094E-5</v>
      </c>
      <c r="E6622" s="32">
        <v>4.273543914372236E-2</v>
      </c>
      <c r="F6622">
        <v>0</v>
      </c>
      <c r="G6622">
        <f>(D6622*Ergebnis!$C$2*Ergebnis!$C$6)</f>
        <v>7.6325935355892618E-2</v>
      </c>
      <c r="H6622">
        <f>Ergebnis!$C$3/1000*Eigenverbrauch!E6622</f>
        <v>0.12820631743116709</v>
      </c>
      <c r="I6622">
        <f>Ergebnis!$C$4/1000*Eigenverbrauch!F6622</f>
        <v>0</v>
      </c>
      <c r="J6622">
        <f t="shared" si="309"/>
        <v>6.4877045052508728E-2</v>
      </c>
      <c r="K6622">
        <f t="shared" si="310"/>
        <v>1.1448890303383891E-2</v>
      </c>
      <c r="L6622">
        <f t="shared" si="311"/>
        <v>0</v>
      </c>
    </row>
    <row r="6623" spans="2:12" x14ac:dyDescent="0.35">
      <c r="B6623" s="30">
        <v>41184</v>
      </c>
      <c r="C6623" s="31" t="s">
        <v>72</v>
      </c>
      <c r="D6623" s="32">
        <v>0</v>
      </c>
      <c r="E6623" s="32">
        <v>3.897425498281535E-2</v>
      </c>
      <c r="F6623">
        <v>0</v>
      </c>
      <c r="G6623">
        <f>(D6623*Ergebnis!$C$2*Ergebnis!$C$6)</f>
        <v>0</v>
      </c>
      <c r="H6623">
        <f>Ergebnis!$C$3/1000*Eigenverbrauch!E6623</f>
        <v>0.11692276494844606</v>
      </c>
      <c r="I6623">
        <f>Ergebnis!$C$4/1000*Eigenverbrauch!F6623</f>
        <v>0</v>
      </c>
      <c r="J6623">
        <f t="shared" si="309"/>
        <v>0</v>
      </c>
      <c r="K6623">
        <f t="shared" si="310"/>
        <v>0</v>
      </c>
      <c r="L6623">
        <f t="shared" si="311"/>
        <v>0</v>
      </c>
    </row>
    <row r="6624" spans="2:12" x14ac:dyDescent="0.35">
      <c r="B6624" s="30">
        <v>41184</v>
      </c>
      <c r="C6624" s="31" t="s">
        <v>73</v>
      </c>
      <c r="D6624" s="32">
        <v>0</v>
      </c>
      <c r="E6624" s="32">
        <v>4.0125081494886375E-2</v>
      </c>
      <c r="F6624">
        <v>0.23152027751252119</v>
      </c>
      <c r="G6624">
        <f>(D6624*Ergebnis!$C$2*Ergebnis!$C$6)</f>
        <v>0</v>
      </c>
      <c r="H6624">
        <f>Ergebnis!$C$3/1000*Eigenverbrauch!E6624</f>
        <v>0.12037524448465912</v>
      </c>
      <c r="I6624">
        <f>Ergebnis!$C$4/1000*Eigenverbrauch!F6624</f>
        <v>0.81032097129382419</v>
      </c>
      <c r="J6624">
        <f t="shared" si="309"/>
        <v>0</v>
      </c>
      <c r="K6624">
        <f t="shared" si="310"/>
        <v>0</v>
      </c>
      <c r="L6624">
        <f t="shared" si="311"/>
        <v>0</v>
      </c>
    </row>
    <row r="6625" spans="2:12" x14ac:dyDescent="0.35">
      <c r="B6625" s="30">
        <v>41184</v>
      </c>
      <c r="C6625" s="31" t="s">
        <v>74</v>
      </c>
      <c r="D6625" s="32">
        <v>0</v>
      </c>
      <c r="E6625" s="32">
        <v>4.0195086126012414E-2</v>
      </c>
      <c r="F6625">
        <v>0</v>
      </c>
      <c r="G6625">
        <f>(D6625*Ergebnis!$C$2*Ergebnis!$C$6)</f>
        <v>0</v>
      </c>
      <c r="H6625">
        <f>Ergebnis!$C$3/1000*Eigenverbrauch!E6625</f>
        <v>0.12058525837803724</v>
      </c>
      <c r="I6625">
        <f>Ergebnis!$C$4/1000*Eigenverbrauch!F6625</f>
        <v>0</v>
      </c>
      <c r="J6625">
        <f t="shared" si="309"/>
        <v>0</v>
      </c>
      <c r="K6625">
        <f t="shared" si="310"/>
        <v>0</v>
      </c>
      <c r="L6625">
        <f t="shared" si="311"/>
        <v>0</v>
      </c>
    </row>
    <row r="6626" spans="2:12" x14ac:dyDescent="0.35">
      <c r="B6626" s="30">
        <v>41184</v>
      </c>
      <c r="C6626" s="31" t="s">
        <v>75</v>
      </c>
      <c r="D6626" s="32">
        <v>0</v>
      </c>
      <c r="E6626" s="32">
        <v>3.6748984417161644E-2</v>
      </c>
      <c r="F6626">
        <v>0</v>
      </c>
      <c r="G6626">
        <f>(D6626*Ergebnis!$C$2*Ergebnis!$C$6)</f>
        <v>0</v>
      </c>
      <c r="H6626">
        <f>Ergebnis!$C$3/1000*Eigenverbrauch!E6626</f>
        <v>0.11024695325148492</v>
      </c>
      <c r="I6626">
        <f>Ergebnis!$C$4/1000*Eigenverbrauch!F6626</f>
        <v>0</v>
      </c>
      <c r="J6626">
        <f t="shared" si="309"/>
        <v>0</v>
      </c>
      <c r="K6626">
        <f t="shared" si="310"/>
        <v>0</v>
      </c>
      <c r="L6626">
        <f t="shared" si="311"/>
        <v>0</v>
      </c>
    </row>
    <row r="6627" spans="2:12" x14ac:dyDescent="0.35">
      <c r="B6627" s="30">
        <v>41184</v>
      </c>
      <c r="C6627" s="31" t="s">
        <v>76</v>
      </c>
      <c r="D6627" s="32">
        <v>0</v>
      </c>
      <c r="E6627" s="32">
        <v>3.5549232557981085E-2</v>
      </c>
      <c r="F6627">
        <v>0</v>
      </c>
      <c r="G6627">
        <f>(D6627*Ergebnis!$C$2*Ergebnis!$C$6)</f>
        <v>0</v>
      </c>
      <c r="H6627">
        <f>Ergebnis!$C$3/1000*Eigenverbrauch!E6627</f>
        <v>0.10664769767394325</v>
      </c>
      <c r="I6627">
        <f>Ergebnis!$C$4/1000*Eigenverbrauch!F6627</f>
        <v>0</v>
      </c>
      <c r="J6627">
        <f t="shared" si="309"/>
        <v>0</v>
      </c>
      <c r="K6627">
        <f t="shared" si="310"/>
        <v>0</v>
      </c>
      <c r="L6627">
        <f t="shared" si="311"/>
        <v>0</v>
      </c>
    </row>
    <row r="6628" spans="2:12" x14ac:dyDescent="0.35">
      <c r="B6628" s="30">
        <v>41185</v>
      </c>
      <c r="C6628" s="31" t="s">
        <v>53</v>
      </c>
      <c r="D6628" s="32">
        <v>0</v>
      </c>
      <c r="E6628" s="32">
        <v>4.6516080718773015E-2</v>
      </c>
      <c r="F6628">
        <v>0</v>
      </c>
      <c r="G6628">
        <f>(D6628*Ergebnis!$C$2*Ergebnis!$C$6)</f>
        <v>0</v>
      </c>
      <c r="H6628">
        <f>Ergebnis!$C$3/1000*Eigenverbrauch!E6628</f>
        <v>0.13954824215631906</v>
      </c>
      <c r="I6628">
        <f>Ergebnis!$C$4/1000*Eigenverbrauch!F6628</f>
        <v>0</v>
      </c>
      <c r="J6628">
        <f t="shared" si="309"/>
        <v>0</v>
      </c>
      <c r="K6628">
        <f t="shared" si="310"/>
        <v>0</v>
      </c>
      <c r="L6628">
        <f t="shared" si="311"/>
        <v>0</v>
      </c>
    </row>
    <row r="6629" spans="2:12" x14ac:dyDescent="0.35">
      <c r="B6629" s="30">
        <v>41185</v>
      </c>
      <c r="C6629" s="31" t="s">
        <v>54</v>
      </c>
      <c r="D6629" s="32">
        <v>0</v>
      </c>
      <c r="E6629" s="32">
        <v>5.3682787833660775E-2</v>
      </c>
      <c r="F6629">
        <v>0</v>
      </c>
      <c r="G6629">
        <f>(D6629*Ergebnis!$C$2*Ergebnis!$C$6)</f>
        <v>0</v>
      </c>
      <c r="H6629">
        <f>Ergebnis!$C$3/1000*Eigenverbrauch!E6629</f>
        <v>0.16104836350098234</v>
      </c>
      <c r="I6629">
        <f>Ergebnis!$C$4/1000*Eigenverbrauch!F6629</f>
        <v>0</v>
      </c>
      <c r="J6629">
        <f t="shared" si="309"/>
        <v>0</v>
      </c>
      <c r="K6629">
        <f t="shared" si="310"/>
        <v>0</v>
      </c>
      <c r="L6629">
        <f t="shared" si="311"/>
        <v>0</v>
      </c>
    </row>
    <row r="6630" spans="2:12" x14ac:dyDescent="0.35">
      <c r="B6630" s="30">
        <v>41185</v>
      </c>
      <c r="C6630" s="31" t="s">
        <v>55</v>
      </c>
      <c r="D6630" s="32">
        <v>0</v>
      </c>
      <c r="E6630" s="32">
        <v>5.8198799237897281E-2</v>
      </c>
      <c r="F6630">
        <v>0</v>
      </c>
      <c r="G6630">
        <f>(D6630*Ergebnis!$C$2*Ergebnis!$C$6)</f>
        <v>0</v>
      </c>
      <c r="H6630">
        <f>Ergebnis!$C$3/1000*Eigenverbrauch!E6630</f>
        <v>0.17459639771369184</v>
      </c>
      <c r="I6630">
        <f>Ergebnis!$C$4/1000*Eigenverbrauch!F6630</f>
        <v>0</v>
      </c>
      <c r="J6630">
        <f t="shared" si="309"/>
        <v>0</v>
      </c>
      <c r="K6630">
        <f t="shared" si="310"/>
        <v>0</v>
      </c>
      <c r="L6630">
        <f t="shared" si="311"/>
        <v>0</v>
      </c>
    </row>
    <row r="6631" spans="2:12" x14ac:dyDescent="0.35">
      <c r="B6631" s="30">
        <v>41185</v>
      </c>
      <c r="C6631" s="31" t="s">
        <v>56</v>
      </c>
      <c r="D6631" s="32">
        <v>0</v>
      </c>
      <c r="E6631" s="32">
        <v>6.4502013248665405E-2</v>
      </c>
      <c r="F6631">
        <v>0</v>
      </c>
      <c r="G6631">
        <f>(D6631*Ergebnis!$C$2*Ergebnis!$C$6)</f>
        <v>0</v>
      </c>
      <c r="H6631">
        <f>Ergebnis!$C$3/1000*Eigenverbrauch!E6631</f>
        <v>0.19350603974599623</v>
      </c>
      <c r="I6631">
        <f>Ergebnis!$C$4/1000*Eigenverbrauch!F6631</f>
        <v>0</v>
      </c>
      <c r="J6631">
        <f t="shared" si="309"/>
        <v>0</v>
      </c>
      <c r="K6631">
        <f t="shared" si="310"/>
        <v>0</v>
      </c>
      <c r="L6631">
        <f t="shared" si="311"/>
        <v>0</v>
      </c>
    </row>
    <row r="6632" spans="2:12" x14ac:dyDescent="0.35">
      <c r="B6632" s="30">
        <v>41185</v>
      </c>
      <c r="C6632" s="31" t="s">
        <v>57</v>
      </c>
      <c r="D6632" s="32">
        <v>0</v>
      </c>
      <c r="E6632" s="32">
        <v>6.769569909559317E-2</v>
      </c>
      <c r="F6632">
        <v>0</v>
      </c>
      <c r="G6632">
        <f>(D6632*Ergebnis!$C$2*Ergebnis!$C$6)</f>
        <v>0</v>
      </c>
      <c r="H6632">
        <f>Ergebnis!$C$3/1000*Eigenverbrauch!E6632</f>
        <v>0.20308709728677951</v>
      </c>
      <c r="I6632">
        <f>Ergebnis!$C$4/1000*Eigenverbrauch!F6632</f>
        <v>0</v>
      </c>
      <c r="J6632">
        <f t="shared" si="309"/>
        <v>0</v>
      </c>
      <c r="K6632">
        <f t="shared" si="310"/>
        <v>0</v>
      </c>
      <c r="L6632">
        <f t="shared" si="311"/>
        <v>0</v>
      </c>
    </row>
    <row r="6633" spans="2:12" x14ac:dyDescent="0.35">
      <c r="B6633" s="30">
        <v>41185</v>
      </c>
      <c r="C6633" s="31" t="s">
        <v>58</v>
      </c>
      <c r="D6633" s="32">
        <v>0</v>
      </c>
      <c r="E6633" s="32">
        <v>6.4871972587631499E-2</v>
      </c>
      <c r="F6633">
        <v>0</v>
      </c>
      <c r="G6633">
        <f>(D6633*Ergebnis!$C$2*Ergebnis!$C$6)</f>
        <v>0</v>
      </c>
      <c r="H6633">
        <f>Ergebnis!$C$3/1000*Eigenverbrauch!E6633</f>
        <v>0.1946159177628945</v>
      </c>
      <c r="I6633">
        <f>Ergebnis!$C$4/1000*Eigenverbrauch!F6633</f>
        <v>0</v>
      </c>
      <c r="J6633">
        <f t="shared" si="309"/>
        <v>0</v>
      </c>
      <c r="K6633">
        <f t="shared" si="310"/>
        <v>0</v>
      </c>
      <c r="L6633">
        <f t="shared" si="311"/>
        <v>0</v>
      </c>
    </row>
    <row r="6634" spans="2:12" x14ac:dyDescent="0.35">
      <c r="B6634" s="30">
        <v>41185</v>
      </c>
      <c r="C6634" s="31" t="s">
        <v>59</v>
      </c>
      <c r="D6634" s="32">
        <v>0</v>
      </c>
      <c r="E6634" s="32">
        <v>4.9027839413158726E-2</v>
      </c>
      <c r="F6634">
        <v>0</v>
      </c>
      <c r="G6634">
        <f>(D6634*Ergebnis!$C$2*Ergebnis!$C$6)</f>
        <v>0</v>
      </c>
      <c r="H6634">
        <f>Ergebnis!$C$3/1000*Eigenverbrauch!E6634</f>
        <v>0.14708351823947619</v>
      </c>
      <c r="I6634">
        <f>Ergebnis!$C$4/1000*Eigenverbrauch!F6634</f>
        <v>0</v>
      </c>
      <c r="J6634">
        <f t="shared" si="309"/>
        <v>0</v>
      </c>
      <c r="K6634">
        <f t="shared" si="310"/>
        <v>0</v>
      </c>
      <c r="L6634">
        <f t="shared" si="311"/>
        <v>0</v>
      </c>
    </row>
    <row r="6635" spans="2:12" x14ac:dyDescent="0.35">
      <c r="B6635" s="30">
        <v>41185</v>
      </c>
      <c r="C6635" s="31" t="s">
        <v>60</v>
      </c>
      <c r="D6635" s="32">
        <v>2.3138632738454423E-6</v>
      </c>
      <c r="E6635" s="32">
        <v>4.093614028393331E-2</v>
      </c>
      <c r="F6635">
        <v>0</v>
      </c>
      <c r="G6635">
        <f>(D6635*Ergebnis!$C$2*Ergebnis!$C$6)</f>
        <v>1.5178943076426102E-2</v>
      </c>
      <c r="H6635">
        <f>Ergebnis!$C$3/1000*Eigenverbrauch!E6635</f>
        <v>0.12280842085179994</v>
      </c>
      <c r="I6635">
        <f>Ergebnis!$C$4/1000*Eigenverbrauch!F6635</f>
        <v>0</v>
      </c>
      <c r="J6635">
        <f t="shared" si="309"/>
        <v>1.2902101614962186E-2</v>
      </c>
      <c r="K6635">
        <f t="shared" si="310"/>
        <v>2.2768414614639156E-3</v>
      </c>
      <c r="L6635">
        <f t="shared" si="311"/>
        <v>0</v>
      </c>
    </row>
    <row r="6636" spans="2:12" x14ac:dyDescent="0.35">
      <c r="B6636" s="30">
        <v>41185</v>
      </c>
      <c r="C6636" s="31" t="s">
        <v>61</v>
      </c>
      <c r="D6636" s="32">
        <v>8.0012340253541832E-5</v>
      </c>
      <c r="E6636" s="32">
        <v>3.715606184232885E-2</v>
      </c>
      <c r="F6636">
        <v>0.49285756046226098</v>
      </c>
      <c r="G6636">
        <f>(D6636*Ergebnis!$C$2*Ergebnis!$C$6)</f>
        <v>0.52488095206323437</v>
      </c>
      <c r="H6636">
        <f>Ergebnis!$C$3/1000*Eigenverbrauch!E6636</f>
        <v>0.11146818552698655</v>
      </c>
      <c r="I6636">
        <f>Ergebnis!$C$4/1000*Eigenverbrauch!F6636</f>
        <v>1.7250014616179135</v>
      </c>
      <c r="J6636">
        <f t="shared" si="309"/>
        <v>9.4747957697938562E-2</v>
      </c>
      <c r="K6636">
        <f t="shared" si="310"/>
        <v>0.43013299436529584</v>
      </c>
      <c r="L6636">
        <f t="shared" si="311"/>
        <v>0.38711969492876624</v>
      </c>
    </row>
    <row r="6637" spans="2:12" x14ac:dyDescent="0.35">
      <c r="B6637" s="30">
        <v>41185</v>
      </c>
      <c r="C6637" s="31" t="s">
        <v>62</v>
      </c>
      <c r="D6637" s="32">
        <v>3.3072468475486334E-4</v>
      </c>
      <c r="E6637" s="32">
        <v>3.4600779168895639E-2</v>
      </c>
      <c r="F6637">
        <v>0.20930368522596612</v>
      </c>
      <c r="G6637">
        <f>(D6637*Ergebnis!$C$2*Ergebnis!$C$6)</f>
        <v>2.1695539319919037</v>
      </c>
      <c r="H6637">
        <f>Ergebnis!$C$3/1000*Eigenverbrauch!E6637</f>
        <v>0.10380233750668691</v>
      </c>
      <c r="I6637">
        <f>Ergebnis!$C$4/1000*Eigenverbrauch!F6637</f>
        <v>0.73256289829088139</v>
      </c>
      <c r="J6637">
        <f t="shared" si="309"/>
        <v>8.8231986880683871E-2</v>
      </c>
      <c r="K6637">
        <f t="shared" si="310"/>
        <v>2.0813219451112199</v>
      </c>
      <c r="L6637">
        <f t="shared" si="311"/>
        <v>0.65930660846179323</v>
      </c>
    </row>
    <row r="6638" spans="2:12" x14ac:dyDescent="0.35">
      <c r="B6638" s="30">
        <v>41185</v>
      </c>
      <c r="C6638" s="31" t="s">
        <v>63</v>
      </c>
      <c r="D6638" s="32">
        <v>5.3107106219878772E-4</v>
      </c>
      <c r="E6638" s="32">
        <v>3.473860356152992E-2</v>
      </c>
      <c r="F6638">
        <v>0.19234891742833199</v>
      </c>
      <c r="G6638">
        <f>(D6638*Ergebnis!$C$2*Ergebnis!$C$6)</f>
        <v>3.4838261680240472</v>
      </c>
      <c r="H6638">
        <f>Ergebnis!$C$3/1000*Eigenverbrauch!E6638</f>
        <v>0.10421581068458977</v>
      </c>
      <c r="I6638">
        <f>Ergebnis!$C$4/1000*Eigenverbrauch!F6638</f>
        <v>0.67322121099916199</v>
      </c>
      <c r="J6638">
        <f t="shared" si="309"/>
        <v>8.8583439081901305E-2</v>
      </c>
      <c r="K6638">
        <f t="shared" si="310"/>
        <v>3.3952427289421458</v>
      </c>
      <c r="L6638">
        <f t="shared" si="311"/>
        <v>0.60589908989924579</v>
      </c>
    </row>
    <row r="6639" spans="2:12" x14ac:dyDescent="0.35">
      <c r="B6639" s="30">
        <v>41185</v>
      </c>
      <c r="C6639" s="31" t="s">
        <v>64</v>
      </c>
      <c r="D6639" s="32">
        <v>6.1500119367736332E-4</v>
      </c>
      <c r="E6639" s="32">
        <v>3.5408495264545183E-2</v>
      </c>
      <c r="F6639">
        <v>0</v>
      </c>
      <c r="G6639">
        <f>(D6639*Ergebnis!$C$2*Ergebnis!$C$6)</f>
        <v>4.0344078305235032</v>
      </c>
      <c r="H6639">
        <f>Ergebnis!$C$3/1000*Eigenverbrauch!E6639</f>
        <v>0.10622548579363555</v>
      </c>
      <c r="I6639">
        <f>Ergebnis!$C$4/1000*Eigenverbrauch!F6639</f>
        <v>0</v>
      </c>
      <c r="J6639">
        <f t="shared" si="309"/>
        <v>9.0291662924590219E-2</v>
      </c>
      <c r="K6639">
        <f t="shared" si="310"/>
        <v>3.9441161675989131</v>
      </c>
      <c r="L6639">
        <f t="shared" si="311"/>
        <v>0</v>
      </c>
    </row>
    <row r="6640" spans="2:12" x14ac:dyDescent="0.35">
      <c r="B6640" s="30">
        <v>41185</v>
      </c>
      <c r="C6640" s="31" t="s">
        <v>65</v>
      </c>
      <c r="D6640" s="32">
        <v>7.2893266601341223E-4</v>
      </c>
      <c r="E6640" s="32">
        <v>3.3353110352582815E-2</v>
      </c>
      <c r="F6640">
        <v>0</v>
      </c>
      <c r="G6640">
        <f>(D6640*Ergebnis!$C$2*Ergebnis!$C$6)</f>
        <v>4.781798289047984</v>
      </c>
      <c r="H6640">
        <f>Ergebnis!$C$3/1000*Eigenverbrauch!E6640</f>
        <v>0.10005933105774845</v>
      </c>
      <c r="I6640">
        <f>Ergebnis!$C$4/1000*Eigenverbrauch!F6640</f>
        <v>0</v>
      </c>
      <c r="J6640">
        <f t="shared" si="309"/>
        <v>8.5050431399086177E-2</v>
      </c>
      <c r="K6640">
        <f t="shared" si="310"/>
        <v>4.6967478576488979</v>
      </c>
      <c r="L6640">
        <f t="shared" si="311"/>
        <v>0</v>
      </c>
    </row>
    <row r="6641" spans="2:12" x14ac:dyDescent="0.35">
      <c r="B6641" s="30">
        <v>41185</v>
      </c>
      <c r="C6641" s="31" t="s">
        <v>66</v>
      </c>
      <c r="D6641" s="32">
        <v>5.0773522520403971E-4</v>
      </c>
      <c r="E6641" s="32">
        <v>3.3430620719110897E-2</v>
      </c>
      <c r="F6641">
        <v>0</v>
      </c>
      <c r="G6641">
        <f>(D6641*Ergebnis!$C$2*Ergebnis!$C$6)</f>
        <v>3.3307430773385005</v>
      </c>
      <c r="H6641">
        <f>Ergebnis!$C$3/1000*Eigenverbrauch!E6641</f>
        <v>0.10029186215733268</v>
      </c>
      <c r="I6641">
        <f>Ergebnis!$C$4/1000*Eigenverbrauch!F6641</f>
        <v>0</v>
      </c>
      <c r="J6641">
        <f t="shared" si="309"/>
        <v>8.524808283373278E-2</v>
      </c>
      <c r="K6641">
        <f t="shared" si="310"/>
        <v>3.2454949945047677</v>
      </c>
      <c r="L6641">
        <f t="shared" si="311"/>
        <v>0</v>
      </c>
    </row>
    <row r="6642" spans="2:12" x14ac:dyDescent="0.35">
      <c r="B6642" s="30">
        <v>41185</v>
      </c>
      <c r="C6642" s="31" t="s">
        <v>67</v>
      </c>
      <c r="D6642" s="32">
        <v>6.5279867613364539E-4</v>
      </c>
      <c r="E6642" s="32">
        <v>3.6046994896407121E-2</v>
      </c>
      <c r="F6642">
        <v>0</v>
      </c>
      <c r="G6642">
        <f>(D6642*Ergebnis!$C$2*Ergebnis!$C$6)</f>
        <v>4.2823593154367137</v>
      </c>
      <c r="H6642">
        <f>Ergebnis!$C$3/1000*Eigenverbrauch!E6642</f>
        <v>0.10814098468922137</v>
      </c>
      <c r="I6642">
        <f>Ergebnis!$C$4/1000*Eigenverbrauch!F6642</f>
        <v>0</v>
      </c>
      <c r="J6642">
        <f t="shared" si="309"/>
        <v>9.1919836985838166E-2</v>
      </c>
      <c r="K6642">
        <f t="shared" si="310"/>
        <v>4.1904394784508758</v>
      </c>
      <c r="L6642">
        <f t="shared" si="311"/>
        <v>0</v>
      </c>
    </row>
    <row r="6643" spans="2:12" x14ac:dyDescent="0.35">
      <c r="B6643" s="30">
        <v>41185</v>
      </c>
      <c r="C6643" s="31" t="s">
        <v>68</v>
      </c>
      <c r="D6643" s="32">
        <v>4.8142817741446734E-4</v>
      </c>
      <c r="E6643" s="32">
        <v>3.852954972136239E-2</v>
      </c>
      <c r="F6643">
        <v>0</v>
      </c>
      <c r="G6643">
        <f>(D6643*Ergebnis!$C$2*Ergebnis!$C$6)</f>
        <v>3.1581688438389057</v>
      </c>
      <c r="H6643">
        <f>Ergebnis!$C$3/1000*Eigenverbrauch!E6643</f>
        <v>0.11558864916408718</v>
      </c>
      <c r="I6643">
        <f>Ergebnis!$C$4/1000*Eigenverbrauch!F6643</f>
        <v>0</v>
      </c>
      <c r="J6643">
        <f t="shared" si="309"/>
        <v>9.8250351789474097E-2</v>
      </c>
      <c r="K6643">
        <f t="shared" si="310"/>
        <v>3.0599184920494316</v>
      </c>
      <c r="L6643">
        <f t="shared" si="311"/>
        <v>0</v>
      </c>
    </row>
    <row r="6644" spans="2:12" x14ac:dyDescent="0.35">
      <c r="B6644" s="30">
        <v>41185</v>
      </c>
      <c r="C6644" s="31" t="s">
        <v>69</v>
      </c>
      <c r="D6644" s="32">
        <v>3.3668025329493142E-4</v>
      </c>
      <c r="E6644" s="32">
        <v>4.1395742633128098E-2</v>
      </c>
      <c r="F6644">
        <v>0</v>
      </c>
      <c r="G6644">
        <f>(D6644*Ergebnis!$C$2*Ergebnis!$C$6)</f>
        <v>2.2086224616147501</v>
      </c>
      <c r="H6644">
        <f>Ergebnis!$C$3/1000*Eigenverbrauch!E6644</f>
        <v>0.1241872278993843</v>
      </c>
      <c r="I6644">
        <f>Ergebnis!$C$4/1000*Eigenverbrauch!F6644</f>
        <v>0</v>
      </c>
      <c r="J6644">
        <f t="shared" si="309"/>
        <v>0.10555914371447665</v>
      </c>
      <c r="K6644">
        <f t="shared" si="310"/>
        <v>2.1030633179002733</v>
      </c>
      <c r="L6644">
        <f t="shared" si="311"/>
        <v>0</v>
      </c>
    </row>
    <row r="6645" spans="2:12" x14ac:dyDescent="0.35">
      <c r="B6645" s="30">
        <v>41185</v>
      </c>
      <c r="C6645" s="31" t="s">
        <v>70</v>
      </c>
      <c r="D6645" s="32">
        <v>1.0965871344968656E-4</v>
      </c>
      <c r="E6645" s="32">
        <v>4.3257994259046556E-2</v>
      </c>
      <c r="F6645">
        <v>0</v>
      </c>
      <c r="G6645">
        <f>(D6645*Ergebnis!$C$2*Ergebnis!$C$6)</f>
        <v>0.7193611602299439</v>
      </c>
      <c r="H6645">
        <f>Ergebnis!$C$3/1000*Eigenverbrauch!E6645</f>
        <v>0.12977398277713967</v>
      </c>
      <c r="I6645">
        <f>Ergebnis!$C$4/1000*Eigenverbrauch!F6645</f>
        <v>0</v>
      </c>
      <c r="J6645">
        <f t="shared" si="309"/>
        <v>0.11030788536056871</v>
      </c>
      <c r="K6645">
        <f t="shared" si="310"/>
        <v>0.60905327486937522</v>
      </c>
      <c r="L6645">
        <f t="shared" si="311"/>
        <v>0</v>
      </c>
    </row>
    <row r="6646" spans="2:12" x14ac:dyDescent="0.35">
      <c r="B6646" s="30">
        <v>41185</v>
      </c>
      <c r="C6646" s="31" t="s">
        <v>71</v>
      </c>
      <c r="D6646" s="32">
        <v>2.0496095704119571E-5</v>
      </c>
      <c r="E6646" s="32">
        <v>4.273543914372236E-2</v>
      </c>
      <c r="F6646">
        <v>0</v>
      </c>
      <c r="G6646">
        <f>(D6646*Ergebnis!$C$2*Ergebnis!$C$6)</f>
        <v>0.13445438781902438</v>
      </c>
      <c r="H6646">
        <f>Ergebnis!$C$3/1000*Eigenverbrauch!E6646</f>
        <v>0.12820631743116709</v>
      </c>
      <c r="I6646">
        <f>Ergebnis!$C$4/1000*Eigenverbrauch!F6646</f>
        <v>0</v>
      </c>
      <c r="J6646">
        <f t="shared" si="309"/>
        <v>0.10897536981649202</v>
      </c>
      <c r="K6646">
        <f t="shared" si="310"/>
        <v>2.5479018002532369E-2</v>
      </c>
      <c r="L6646">
        <f t="shared" si="311"/>
        <v>0</v>
      </c>
    </row>
    <row r="6647" spans="2:12" x14ac:dyDescent="0.35">
      <c r="B6647" s="30">
        <v>41185</v>
      </c>
      <c r="C6647" s="31" t="s">
        <v>72</v>
      </c>
      <c r="D6647" s="32">
        <v>0</v>
      </c>
      <c r="E6647" s="32">
        <v>3.897425498281535E-2</v>
      </c>
      <c r="F6647">
        <v>0</v>
      </c>
      <c r="G6647">
        <f>(D6647*Ergebnis!$C$2*Ergebnis!$C$6)</f>
        <v>0</v>
      </c>
      <c r="H6647">
        <f>Ergebnis!$C$3/1000*Eigenverbrauch!E6647</f>
        <v>0.11692276494844606</v>
      </c>
      <c r="I6647">
        <f>Ergebnis!$C$4/1000*Eigenverbrauch!F6647</f>
        <v>0</v>
      </c>
      <c r="J6647">
        <f t="shared" si="309"/>
        <v>0</v>
      </c>
      <c r="K6647">
        <f t="shared" si="310"/>
        <v>0</v>
      </c>
      <c r="L6647">
        <f t="shared" si="311"/>
        <v>0</v>
      </c>
    </row>
    <row r="6648" spans="2:12" x14ac:dyDescent="0.35">
      <c r="B6648" s="30">
        <v>41185</v>
      </c>
      <c r="C6648" s="31" t="s">
        <v>73</v>
      </c>
      <c r="D6648" s="32">
        <v>0</v>
      </c>
      <c r="E6648" s="32">
        <v>4.0125081494886375E-2</v>
      </c>
      <c r="F6648">
        <v>0</v>
      </c>
      <c r="G6648">
        <f>(D6648*Ergebnis!$C$2*Ergebnis!$C$6)</f>
        <v>0</v>
      </c>
      <c r="H6648">
        <f>Ergebnis!$C$3/1000*Eigenverbrauch!E6648</f>
        <v>0.12037524448465912</v>
      </c>
      <c r="I6648">
        <f>Ergebnis!$C$4/1000*Eigenverbrauch!F6648</f>
        <v>0</v>
      </c>
      <c r="J6648">
        <f t="shared" si="309"/>
        <v>0</v>
      </c>
      <c r="K6648">
        <f t="shared" si="310"/>
        <v>0</v>
      </c>
      <c r="L6648">
        <f t="shared" si="311"/>
        <v>0</v>
      </c>
    </row>
    <row r="6649" spans="2:12" x14ac:dyDescent="0.35">
      <c r="B6649" s="30">
        <v>41185</v>
      </c>
      <c r="C6649" s="31" t="s">
        <v>74</v>
      </c>
      <c r="D6649" s="32">
        <v>0</v>
      </c>
      <c r="E6649" s="32">
        <v>4.0195086126012414E-2</v>
      </c>
      <c r="F6649">
        <v>0.22333521719642196</v>
      </c>
      <c r="G6649">
        <f>(D6649*Ergebnis!$C$2*Ergebnis!$C$6)</f>
        <v>0</v>
      </c>
      <c r="H6649">
        <f>Ergebnis!$C$3/1000*Eigenverbrauch!E6649</f>
        <v>0.12058525837803724</v>
      </c>
      <c r="I6649">
        <f>Ergebnis!$C$4/1000*Eigenverbrauch!F6649</f>
        <v>0.78167326018747685</v>
      </c>
      <c r="J6649">
        <f t="shared" si="309"/>
        <v>0</v>
      </c>
      <c r="K6649">
        <f t="shared" si="310"/>
        <v>0</v>
      </c>
      <c r="L6649">
        <f t="shared" si="311"/>
        <v>0</v>
      </c>
    </row>
    <row r="6650" spans="2:12" x14ac:dyDescent="0.35">
      <c r="B6650" s="30">
        <v>41185</v>
      </c>
      <c r="C6650" s="31" t="s">
        <v>75</v>
      </c>
      <c r="D6650" s="32">
        <v>0</v>
      </c>
      <c r="E6650" s="32">
        <v>3.6748984417161644E-2</v>
      </c>
      <c r="F6650">
        <v>0</v>
      </c>
      <c r="G6650">
        <f>(D6650*Ergebnis!$C$2*Ergebnis!$C$6)</f>
        <v>0</v>
      </c>
      <c r="H6650">
        <f>Ergebnis!$C$3/1000*Eigenverbrauch!E6650</f>
        <v>0.11024695325148492</v>
      </c>
      <c r="I6650">
        <f>Ergebnis!$C$4/1000*Eigenverbrauch!F6650</f>
        <v>0</v>
      </c>
      <c r="J6650">
        <f t="shared" si="309"/>
        <v>0</v>
      </c>
      <c r="K6650">
        <f t="shared" si="310"/>
        <v>0</v>
      </c>
      <c r="L6650">
        <f t="shared" si="311"/>
        <v>0</v>
      </c>
    </row>
    <row r="6651" spans="2:12" x14ac:dyDescent="0.35">
      <c r="B6651" s="30">
        <v>41185</v>
      </c>
      <c r="C6651" s="31" t="s">
        <v>76</v>
      </c>
      <c r="D6651" s="32">
        <v>0</v>
      </c>
      <c r="E6651" s="32">
        <v>3.5549232557981085E-2</v>
      </c>
      <c r="F6651">
        <v>0</v>
      </c>
      <c r="G6651">
        <f>(D6651*Ergebnis!$C$2*Ergebnis!$C$6)</f>
        <v>0</v>
      </c>
      <c r="H6651">
        <f>Ergebnis!$C$3/1000*Eigenverbrauch!E6651</f>
        <v>0.10664769767394325</v>
      </c>
      <c r="I6651">
        <f>Ergebnis!$C$4/1000*Eigenverbrauch!F6651</f>
        <v>0</v>
      </c>
      <c r="J6651">
        <f t="shared" si="309"/>
        <v>0</v>
      </c>
      <c r="K6651">
        <f t="shared" si="310"/>
        <v>0</v>
      </c>
      <c r="L6651">
        <f t="shared" si="311"/>
        <v>0</v>
      </c>
    </row>
    <row r="6652" spans="2:12" x14ac:dyDescent="0.35">
      <c r="B6652" s="30">
        <v>41186</v>
      </c>
      <c r="C6652" s="31" t="s">
        <v>53</v>
      </c>
      <c r="D6652" s="32">
        <v>0</v>
      </c>
      <c r="E6652" s="32">
        <v>4.6516080718773015E-2</v>
      </c>
      <c r="F6652">
        <v>0</v>
      </c>
      <c r="G6652">
        <f>(D6652*Ergebnis!$C$2*Ergebnis!$C$6)</f>
        <v>0</v>
      </c>
      <c r="H6652">
        <f>Ergebnis!$C$3/1000*Eigenverbrauch!E6652</f>
        <v>0.13954824215631906</v>
      </c>
      <c r="I6652">
        <f>Ergebnis!$C$4/1000*Eigenverbrauch!F6652</f>
        <v>0</v>
      </c>
      <c r="J6652">
        <f t="shared" si="309"/>
        <v>0</v>
      </c>
      <c r="K6652">
        <f t="shared" si="310"/>
        <v>0</v>
      </c>
      <c r="L6652">
        <f t="shared" si="311"/>
        <v>0</v>
      </c>
    </row>
    <row r="6653" spans="2:12" x14ac:dyDescent="0.35">
      <c r="B6653" s="30">
        <v>41186</v>
      </c>
      <c r="C6653" s="31" t="s">
        <v>54</v>
      </c>
      <c r="D6653" s="32">
        <v>0</v>
      </c>
      <c r="E6653" s="32">
        <v>5.3682787833660775E-2</v>
      </c>
      <c r="F6653">
        <v>0</v>
      </c>
      <c r="G6653">
        <f>(D6653*Ergebnis!$C$2*Ergebnis!$C$6)</f>
        <v>0</v>
      </c>
      <c r="H6653">
        <f>Ergebnis!$C$3/1000*Eigenverbrauch!E6653</f>
        <v>0.16104836350098234</v>
      </c>
      <c r="I6653">
        <f>Ergebnis!$C$4/1000*Eigenverbrauch!F6653</f>
        <v>0</v>
      </c>
      <c r="J6653">
        <f t="shared" si="309"/>
        <v>0</v>
      </c>
      <c r="K6653">
        <f t="shared" si="310"/>
        <v>0</v>
      </c>
      <c r="L6653">
        <f t="shared" si="311"/>
        <v>0</v>
      </c>
    </row>
    <row r="6654" spans="2:12" x14ac:dyDescent="0.35">
      <c r="B6654" s="30">
        <v>41186</v>
      </c>
      <c r="C6654" s="31" t="s">
        <v>55</v>
      </c>
      <c r="D6654" s="32">
        <v>0</v>
      </c>
      <c r="E6654" s="32">
        <v>5.8198799237897281E-2</v>
      </c>
      <c r="F6654">
        <v>0</v>
      </c>
      <c r="G6654">
        <f>(D6654*Ergebnis!$C$2*Ergebnis!$C$6)</f>
        <v>0</v>
      </c>
      <c r="H6654">
        <f>Ergebnis!$C$3/1000*Eigenverbrauch!E6654</f>
        <v>0.17459639771369184</v>
      </c>
      <c r="I6654">
        <f>Ergebnis!$C$4/1000*Eigenverbrauch!F6654</f>
        <v>0</v>
      </c>
      <c r="J6654">
        <f t="shared" si="309"/>
        <v>0</v>
      </c>
      <c r="K6654">
        <f t="shared" si="310"/>
        <v>0</v>
      </c>
      <c r="L6654">
        <f t="shared" si="311"/>
        <v>0</v>
      </c>
    </row>
    <row r="6655" spans="2:12" x14ac:dyDescent="0.35">
      <c r="B6655" s="30">
        <v>41186</v>
      </c>
      <c r="C6655" s="31" t="s">
        <v>56</v>
      </c>
      <c r="D6655" s="32">
        <v>0</v>
      </c>
      <c r="E6655" s="32">
        <v>6.4502013248665405E-2</v>
      </c>
      <c r="F6655">
        <v>0.11946290413735311</v>
      </c>
      <c r="G6655">
        <f>(D6655*Ergebnis!$C$2*Ergebnis!$C$6)</f>
        <v>0</v>
      </c>
      <c r="H6655">
        <f>Ergebnis!$C$3/1000*Eigenverbrauch!E6655</f>
        <v>0.19350603974599623</v>
      </c>
      <c r="I6655">
        <f>Ergebnis!$C$4/1000*Eigenverbrauch!F6655</f>
        <v>0.41812016448073586</v>
      </c>
      <c r="J6655">
        <f t="shared" si="309"/>
        <v>0</v>
      </c>
      <c r="K6655">
        <f t="shared" si="310"/>
        <v>0</v>
      </c>
      <c r="L6655">
        <f t="shared" si="311"/>
        <v>0</v>
      </c>
    </row>
    <row r="6656" spans="2:12" x14ac:dyDescent="0.35">
      <c r="B6656" s="30">
        <v>41186</v>
      </c>
      <c r="C6656" s="31" t="s">
        <v>57</v>
      </c>
      <c r="D6656" s="32">
        <v>0</v>
      </c>
      <c r="E6656" s="32">
        <v>6.769569909559317E-2</v>
      </c>
      <c r="F6656">
        <v>0.11244713815212519</v>
      </c>
      <c r="G6656">
        <f>(D6656*Ergebnis!$C$2*Ergebnis!$C$6)</f>
        <v>0</v>
      </c>
      <c r="H6656">
        <f>Ergebnis!$C$3/1000*Eigenverbrauch!E6656</f>
        <v>0.20308709728677951</v>
      </c>
      <c r="I6656">
        <f>Ergebnis!$C$4/1000*Eigenverbrauch!F6656</f>
        <v>0.39356498353243818</v>
      </c>
      <c r="J6656">
        <f t="shared" si="309"/>
        <v>0</v>
      </c>
      <c r="K6656">
        <f t="shared" si="310"/>
        <v>0</v>
      </c>
      <c r="L6656">
        <f t="shared" si="311"/>
        <v>0</v>
      </c>
    </row>
    <row r="6657" spans="2:12" x14ac:dyDescent="0.35">
      <c r="B6657" s="30">
        <v>41186</v>
      </c>
      <c r="C6657" s="31" t="s">
        <v>58</v>
      </c>
      <c r="D6657" s="32">
        <v>0</v>
      </c>
      <c r="E6657" s="32">
        <v>6.4871972587631499E-2</v>
      </c>
      <c r="F6657">
        <v>0</v>
      </c>
      <c r="G6657">
        <f>(D6657*Ergebnis!$C$2*Ergebnis!$C$6)</f>
        <v>0</v>
      </c>
      <c r="H6657">
        <f>Ergebnis!$C$3/1000*Eigenverbrauch!E6657</f>
        <v>0.1946159177628945</v>
      </c>
      <c r="I6657">
        <f>Ergebnis!$C$4/1000*Eigenverbrauch!F6657</f>
        <v>0</v>
      </c>
      <c r="J6657">
        <f t="shared" si="309"/>
        <v>0</v>
      </c>
      <c r="K6657">
        <f t="shared" si="310"/>
        <v>0</v>
      </c>
      <c r="L6657">
        <f t="shared" si="311"/>
        <v>0</v>
      </c>
    </row>
    <row r="6658" spans="2:12" x14ac:dyDescent="0.35">
      <c r="B6658" s="30">
        <v>41186</v>
      </c>
      <c r="C6658" s="31" t="s">
        <v>59</v>
      </c>
      <c r="D6658" s="32">
        <v>0</v>
      </c>
      <c r="E6658" s="32">
        <v>4.9027839413158726E-2</v>
      </c>
      <c r="F6658">
        <v>0</v>
      </c>
      <c r="G6658">
        <f>(D6658*Ergebnis!$C$2*Ergebnis!$C$6)</f>
        <v>0</v>
      </c>
      <c r="H6658">
        <f>Ergebnis!$C$3/1000*Eigenverbrauch!E6658</f>
        <v>0.14708351823947619</v>
      </c>
      <c r="I6658">
        <f>Ergebnis!$C$4/1000*Eigenverbrauch!F6658</f>
        <v>0</v>
      </c>
      <c r="J6658">
        <f t="shared" si="309"/>
        <v>0</v>
      </c>
      <c r="K6658">
        <f t="shared" si="310"/>
        <v>0</v>
      </c>
      <c r="L6658">
        <f t="shared" si="311"/>
        <v>0</v>
      </c>
    </row>
    <row r="6659" spans="2:12" x14ac:dyDescent="0.35">
      <c r="B6659" s="30">
        <v>41186</v>
      </c>
      <c r="C6659" s="31" t="s">
        <v>60</v>
      </c>
      <c r="D6659" s="32">
        <v>0</v>
      </c>
      <c r="E6659" s="32">
        <v>4.093614028393331E-2</v>
      </c>
      <c r="F6659">
        <v>0</v>
      </c>
      <c r="G6659">
        <f>(D6659*Ergebnis!$C$2*Ergebnis!$C$6)</f>
        <v>0</v>
      </c>
      <c r="H6659">
        <f>Ergebnis!$C$3/1000*Eigenverbrauch!E6659</f>
        <v>0.12280842085179994</v>
      </c>
      <c r="I6659">
        <f>Ergebnis!$C$4/1000*Eigenverbrauch!F6659</f>
        <v>0</v>
      </c>
      <c r="J6659">
        <f t="shared" si="309"/>
        <v>0</v>
      </c>
      <c r="K6659">
        <f t="shared" si="310"/>
        <v>0</v>
      </c>
      <c r="L6659">
        <f t="shared" si="311"/>
        <v>0</v>
      </c>
    </row>
    <row r="6660" spans="2:12" x14ac:dyDescent="0.35">
      <c r="B6660" s="30">
        <v>41186</v>
      </c>
      <c r="C6660" s="31" t="s">
        <v>61</v>
      </c>
      <c r="D6660" s="32">
        <v>4.2727588863623227E-6</v>
      </c>
      <c r="E6660" s="32">
        <v>3.715606184232885E-2</v>
      </c>
      <c r="F6660">
        <v>0.55444039522148381</v>
      </c>
      <c r="G6660">
        <f>(D6660*Ergebnis!$C$2*Ergebnis!$C$6)</f>
        <v>2.8029298294536837E-2</v>
      </c>
      <c r="H6660">
        <f>Ergebnis!$C$3/1000*Eigenverbrauch!E6660</f>
        <v>0.11146818552698655</v>
      </c>
      <c r="I6660">
        <f>Ergebnis!$C$4/1000*Eigenverbrauch!F6660</f>
        <v>1.9405413832751934</v>
      </c>
      <c r="J6660">
        <f t="shared" si="309"/>
        <v>2.3824903550356311E-2</v>
      </c>
      <c r="K6660">
        <f t="shared" si="310"/>
        <v>4.2043947441805264E-3</v>
      </c>
      <c r="L6660">
        <f t="shared" si="311"/>
        <v>3.7839552697624739E-3</v>
      </c>
    </row>
    <row r="6661" spans="2:12" x14ac:dyDescent="0.35">
      <c r="B6661" s="30">
        <v>41186</v>
      </c>
      <c r="C6661" s="31" t="s">
        <v>62</v>
      </c>
      <c r="D6661" s="32">
        <v>8.5323708223050683E-6</v>
      </c>
      <c r="E6661" s="32">
        <v>3.4600779168895639E-2</v>
      </c>
      <c r="F6661">
        <v>0.18981544637811082</v>
      </c>
      <c r="G6661">
        <f>(D6661*Ergebnis!$C$2*Ergebnis!$C$6)</f>
        <v>5.5972352594321248E-2</v>
      </c>
      <c r="H6661">
        <f>Ergebnis!$C$3/1000*Eigenverbrauch!E6661</f>
        <v>0.10380233750668691</v>
      </c>
      <c r="I6661">
        <f>Ergebnis!$C$4/1000*Eigenverbrauch!F6661</f>
        <v>0.6643540623233879</v>
      </c>
      <c r="J6661">
        <f t="shared" ref="J6661:J6724" si="312">MIN(G6661,H6661)*0.85</f>
        <v>4.757649970517306E-2</v>
      </c>
      <c r="K6661">
        <f t="shared" ref="K6661:K6724" si="313">G6661-J6661</f>
        <v>8.3958528891481879E-3</v>
      </c>
      <c r="L6661">
        <f t="shared" ref="L6661:L6724" si="314">MIN(I6661,K6661)*0.9</f>
        <v>7.5562676002333693E-3</v>
      </c>
    </row>
    <row r="6662" spans="2:12" x14ac:dyDescent="0.35">
      <c r="B6662" s="30">
        <v>41186</v>
      </c>
      <c r="C6662" s="31" t="s">
        <v>63</v>
      </c>
      <c r="D6662" s="32">
        <v>2.3572482102300444E-5</v>
      </c>
      <c r="E6662" s="32">
        <v>3.473860356152992E-2</v>
      </c>
      <c r="F6662">
        <v>0.12394519907235985</v>
      </c>
      <c r="G6662">
        <f>(D6662*Ergebnis!$C$2*Ergebnis!$C$6)</f>
        <v>0.15463548259109092</v>
      </c>
      <c r="H6662">
        <f>Ergebnis!$C$3/1000*Eigenverbrauch!E6662</f>
        <v>0.10421581068458977</v>
      </c>
      <c r="I6662">
        <f>Ergebnis!$C$4/1000*Eigenverbrauch!F6662</f>
        <v>0.43380819675325943</v>
      </c>
      <c r="J6662">
        <f t="shared" si="312"/>
        <v>8.8583439081901305E-2</v>
      </c>
      <c r="K6662">
        <f t="shared" si="313"/>
        <v>6.6052043509189612E-2</v>
      </c>
      <c r="L6662">
        <f t="shared" si="314"/>
        <v>5.9446839158270655E-2</v>
      </c>
    </row>
    <row r="6663" spans="2:12" x14ac:dyDescent="0.35">
      <c r="B6663" s="30">
        <v>41186</v>
      </c>
      <c r="C6663" s="31" t="s">
        <v>64</v>
      </c>
      <c r="D6663" s="32">
        <v>1.7615598867190389E-4</v>
      </c>
      <c r="E6663" s="32">
        <v>3.5408495264545183E-2</v>
      </c>
      <c r="F6663">
        <v>6.8403718355972171E-2</v>
      </c>
      <c r="G6663">
        <f>(D6663*Ergebnis!$C$2*Ergebnis!$C$6)</f>
        <v>1.1555832856876895</v>
      </c>
      <c r="H6663">
        <f>Ergebnis!$C$3/1000*Eigenverbrauch!E6663</f>
        <v>0.10622548579363555</v>
      </c>
      <c r="I6663">
        <f>Ergebnis!$C$4/1000*Eigenverbrauch!F6663</f>
        <v>0.23941301424590261</v>
      </c>
      <c r="J6663">
        <f t="shared" si="312"/>
        <v>9.0291662924590219E-2</v>
      </c>
      <c r="K6663">
        <f t="shared" si="313"/>
        <v>1.0652916227630993</v>
      </c>
      <c r="L6663">
        <f t="shared" si="314"/>
        <v>0.21547171282131236</v>
      </c>
    </row>
    <row r="6664" spans="2:12" x14ac:dyDescent="0.35">
      <c r="B6664" s="30">
        <v>41186</v>
      </c>
      <c r="C6664" s="31" t="s">
        <v>65</v>
      </c>
      <c r="D6664" s="32">
        <v>1.3825333061226518E-4</v>
      </c>
      <c r="E6664" s="32">
        <v>3.3353110352582815E-2</v>
      </c>
      <c r="F6664">
        <v>0</v>
      </c>
      <c r="G6664">
        <f>(D6664*Ergebnis!$C$2*Ergebnis!$C$6)</f>
        <v>0.90694184881645956</v>
      </c>
      <c r="H6664">
        <f>Ergebnis!$C$3/1000*Eigenverbrauch!E6664</f>
        <v>0.10005933105774845</v>
      </c>
      <c r="I6664">
        <f>Ergebnis!$C$4/1000*Eigenverbrauch!F6664</f>
        <v>0</v>
      </c>
      <c r="J6664">
        <f t="shared" si="312"/>
        <v>8.5050431399086177E-2</v>
      </c>
      <c r="K6664">
        <f t="shared" si="313"/>
        <v>0.82189141741737337</v>
      </c>
      <c r="L6664">
        <f t="shared" si="314"/>
        <v>0</v>
      </c>
    </row>
    <row r="6665" spans="2:12" x14ac:dyDescent="0.35">
      <c r="B6665" s="30">
        <v>41186</v>
      </c>
      <c r="C6665" s="31" t="s">
        <v>66</v>
      </c>
      <c r="D6665" s="32">
        <v>1.1688953618045356E-4</v>
      </c>
      <c r="E6665" s="32">
        <v>3.3430620719110897E-2</v>
      </c>
      <c r="F6665">
        <v>0</v>
      </c>
      <c r="G6665">
        <f>(D6665*Ergebnis!$C$2*Ergebnis!$C$6)</f>
        <v>0.76679535734377535</v>
      </c>
      <c r="H6665">
        <f>Ergebnis!$C$3/1000*Eigenverbrauch!E6665</f>
        <v>0.10029186215733268</v>
      </c>
      <c r="I6665">
        <f>Ergebnis!$C$4/1000*Eigenverbrauch!F6665</f>
        <v>0</v>
      </c>
      <c r="J6665">
        <f t="shared" si="312"/>
        <v>8.524808283373278E-2</v>
      </c>
      <c r="K6665">
        <f t="shared" si="313"/>
        <v>0.6815472745100426</v>
      </c>
      <c r="L6665">
        <f t="shared" si="314"/>
        <v>0</v>
      </c>
    </row>
    <row r="6666" spans="2:12" x14ac:dyDescent="0.35">
      <c r="B6666" s="30">
        <v>41186</v>
      </c>
      <c r="C6666" s="31" t="s">
        <v>67</v>
      </c>
      <c r="D6666" s="32">
        <v>2.4661049597041369E-4</v>
      </c>
      <c r="E6666" s="32">
        <v>3.6046994896407121E-2</v>
      </c>
      <c r="F6666">
        <v>0</v>
      </c>
      <c r="G6666">
        <f>(D6666*Ergebnis!$C$2*Ergebnis!$C$6)</f>
        <v>1.6177648535659137</v>
      </c>
      <c r="H6666">
        <f>Ergebnis!$C$3/1000*Eigenverbrauch!E6666</f>
        <v>0.10814098468922137</v>
      </c>
      <c r="I6666">
        <f>Ergebnis!$C$4/1000*Eigenverbrauch!F6666</f>
        <v>0</v>
      </c>
      <c r="J6666">
        <f t="shared" si="312"/>
        <v>9.1919836985838166E-2</v>
      </c>
      <c r="K6666">
        <f t="shared" si="313"/>
        <v>1.5258450165800754</v>
      </c>
      <c r="L6666">
        <f t="shared" si="314"/>
        <v>0</v>
      </c>
    </row>
    <row r="6667" spans="2:12" x14ac:dyDescent="0.35">
      <c r="B6667" s="30">
        <v>41186</v>
      </c>
      <c r="C6667" s="31" t="s">
        <v>68</v>
      </c>
      <c r="D6667" s="32">
        <v>5.001888756632028E-4</v>
      </c>
      <c r="E6667" s="32">
        <v>3.852954972136239E-2</v>
      </c>
      <c r="F6667">
        <v>0</v>
      </c>
      <c r="G6667">
        <f>(D6667*Ergebnis!$C$2*Ergebnis!$C$6)</f>
        <v>3.2812390243506102</v>
      </c>
      <c r="H6667">
        <f>Ergebnis!$C$3/1000*Eigenverbrauch!E6667</f>
        <v>0.11558864916408718</v>
      </c>
      <c r="I6667">
        <f>Ergebnis!$C$4/1000*Eigenverbrauch!F6667</f>
        <v>0</v>
      </c>
      <c r="J6667">
        <f t="shared" si="312"/>
        <v>9.8250351789474097E-2</v>
      </c>
      <c r="K6667">
        <f t="shared" si="313"/>
        <v>3.182988672561136</v>
      </c>
      <c r="L6667">
        <f t="shared" si="314"/>
        <v>0</v>
      </c>
    </row>
    <row r="6668" spans="2:12" x14ac:dyDescent="0.35">
      <c r="B6668" s="30">
        <v>41186</v>
      </c>
      <c r="C6668" s="31" t="s">
        <v>69</v>
      </c>
      <c r="D6668" s="32">
        <v>1.8203267550945452E-4</v>
      </c>
      <c r="E6668" s="32">
        <v>4.1395742633128098E-2</v>
      </c>
      <c r="F6668">
        <v>0</v>
      </c>
      <c r="G6668">
        <f>(D6668*Ergebnis!$C$2*Ergebnis!$C$6)</f>
        <v>1.1941343513420217</v>
      </c>
      <c r="H6668">
        <f>Ergebnis!$C$3/1000*Eigenverbrauch!E6668</f>
        <v>0.1241872278993843</v>
      </c>
      <c r="I6668">
        <f>Ergebnis!$C$4/1000*Eigenverbrauch!F6668</f>
        <v>0</v>
      </c>
      <c r="J6668">
        <f t="shared" si="312"/>
        <v>0.10555914371447665</v>
      </c>
      <c r="K6668">
        <f t="shared" si="313"/>
        <v>1.088575207627545</v>
      </c>
      <c r="L6668">
        <f t="shared" si="314"/>
        <v>0</v>
      </c>
    </row>
    <row r="6669" spans="2:12" x14ac:dyDescent="0.35">
      <c r="B6669" s="30">
        <v>41186</v>
      </c>
      <c r="C6669" s="31" t="s">
        <v>70</v>
      </c>
      <c r="D6669" s="32">
        <v>1.2847199950010034E-4</v>
      </c>
      <c r="E6669" s="32">
        <v>4.3257994259046556E-2</v>
      </c>
      <c r="F6669">
        <v>0</v>
      </c>
      <c r="G6669">
        <f>(D6669*Ergebnis!$C$2*Ergebnis!$C$6)</f>
        <v>0.84277631672065823</v>
      </c>
      <c r="H6669">
        <f>Ergebnis!$C$3/1000*Eigenverbrauch!E6669</f>
        <v>0.12977398277713967</v>
      </c>
      <c r="I6669">
        <f>Ergebnis!$C$4/1000*Eigenverbrauch!F6669</f>
        <v>0</v>
      </c>
      <c r="J6669">
        <f t="shared" si="312"/>
        <v>0.11030788536056871</v>
      </c>
      <c r="K6669">
        <f t="shared" si="313"/>
        <v>0.73246843136008954</v>
      </c>
      <c r="L6669">
        <f t="shared" si="314"/>
        <v>0</v>
      </c>
    </row>
    <row r="6670" spans="2:12" x14ac:dyDescent="0.35">
      <c r="B6670" s="30">
        <v>41186</v>
      </c>
      <c r="C6670" s="31" t="s">
        <v>71</v>
      </c>
      <c r="D6670" s="32">
        <v>1.07410584927939E-5</v>
      </c>
      <c r="E6670" s="32">
        <v>4.273543914372236E-2</v>
      </c>
      <c r="F6670">
        <v>0</v>
      </c>
      <c r="G6670">
        <f>(D6670*Ergebnis!$C$2*Ergebnis!$C$6)</f>
        <v>7.0461343712727983E-2</v>
      </c>
      <c r="H6670">
        <f>Ergebnis!$C$3/1000*Eigenverbrauch!E6670</f>
        <v>0.12820631743116709</v>
      </c>
      <c r="I6670">
        <f>Ergebnis!$C$4/1000*Eigenverbrauch!F6670</f>
        <v>0</v>
      </c>
      <c r="J6670">
        <f t="shared" si="312"/>
        <v>5.9892142155818784E-2</v>
      </c>
      <c r="K6670">
        <f t="shared" si="313"/>
        <v>1.05692015569092E-2</v>
      </c>
      <c r="L6670">
        <f t="shared" si="314"/>
        <v>0</v>
      </c>
    </row>
    <row r="6671" spans="2:12" x14ac:dyDescent="0.35">
      <c r="B6671" s="30">
        <v>41186</v>
      </c>
      <c r="C6671" s="31" t="s">
        <v>72</v>
      </c>
      <c r="D6671" s="32">
        <v>0</v>
      </c>
      <c r="E6671" s="32">
        <v>3.897425498281535E-2</v>
      </c>
      <c r="F6671">
        <v>0</v>
      </c>
      <c r="G6671">
        <f>(D6671*Ergebnis!$C$2*Ergebnis!$C$6)</f>
        <v>0</v>
      </c>
      <c r="H6671">
        <f>Ergebnis!$C$3/1000*Eigenverbrauch!E6671</f>
        <v>0.11692276494844606</v>
      </c>
      <c r="I6671">
        <f>Ergebnis!$C$4/1000*Eigenverbrauch!F6671</f>
        <v>0</v>
      </c>
      <c r="J6671">
        <f t="shared" si="312"/>
        <v>0</v>
      </c>
      <c r="K6671">
        <f t="shared" si="313"/>
        <v>0</v>
      </c>
      <c r="L6671">
        <f t="shared" si="314"/>
        <v>0</v>
      </c>
    </row>
    <row r="6672" spans="2:12" x14ac:dyDescent="0.35">
      <c r="B6672" s="30">
        <v>41186</v>
      </c>
      <c r="C6672" s="31" t="s">
        <v>73</v>
      </c>
      <c r="D6672" s="32">
        <v>0</v>
      </c>
      <c r="E6672" s="32">
        <v>4.0125081494886375E-2</v>
      </c>
      <c r="F6672">
        <v>0</v>
      </c>
      <c r="G6672">
        <f>(D6672*Ergebnis!$C$2*Ergebnis!$C$6)</f>
        <v>0</v>
      </c>
      <c r="H6672">
        <f>Ergebnis!$C$3/1000*Eigenverbrauch!E6672</f>
        <v>0.12037524448465912</v>
      </c>
      <c r="I6672">
        <f>Ergebnis!$C$4/1000*Eigenverbrauch!F6672</f>
        <v>0</v>
      </c>
      <c r="J6672">
        <f t="shared" si="312"/>
        <v>0</v>
      </c>
      <c r="K6672">
        <f t="shared" si="313"/>
        <v>0</v>
      </c>
      <c r="L6672">
        <f t="shared" si="314"/>
        <v>0</v>
      </c>
    </row>
    <row r="6673" spans="2:12" x14ac:dyDescent="0.35">
      <c r="B6673" s="30">
        <v>41186</v>
      </c>
      <c r="C6673" s="31" t="s">
        <v>74</v>
      </c>
      <c r="D6673" s="32">
        <v>0</v>
      </c>
      <c r="E6673" s="32">
        <v>4.0195086126012414E-2</v>
      </c>
      <c r="F6673">
        <v>0</v>
      </c>
      <c r="G6673">
        <f>(D6673*Ergebnis!$C$2*Ergebnis!$C$6)</f>
        <v>0</v>
      </c>
      <c r="H6673">
        <f>Ergebnis!$C$3/1000*Eigenverbrauch!E6673</f>
        <v>0.12058525837803724</v>
      </c>
      <c r="I6673">
        <f>Ergebnis!$C$4/1000*Eigenverbrauch!F6673</f>
        <v>0</v>
      </c>
      <c r="J6673">
        <f t="shared" si="312"/>
        <v>0</v>
      </c>
      <c r="K6673">
        <f t="shared" si="313"/>
        <v>0</v>
      </c>
      <c r="L6673">
        <f t="shared" si="314"/>
        <v>0</v>
      </c>
    </row>
    <row r="6674" spans="2:12" x14ac:dyDescent="0.35">
      <c r="B6674" s="30">
        <v>41186</v>
      </c>
      <c r="C6674" s="31" t="s">
        <v>75</v>
      </c>
      <c r="D6674" s="32">
        <v>0</v>
      </c>
      <c r="E6674" s="32">
        <v>3.6748984417161644E-2</v>
      </c>
      <c r="F6674">
        <v>0</v>
      </c>
      <c r="G6674">
        <f>(D6674*Ergebnis!$C$2*Ergebnis!$C$6)</f>
        <v>0</v>
      </c>
      <c r="H6674">
        <f>Ergebnis!$C$3/1000*Eigenverbrauch!E6674</f>
        <v>0.11024695325148492</v>
      </c>
      <c r="I6674">
        <f>Ergebnis!$C$4/1000*Eigenverbrauch!F6674</f>
        <v>0</v>
      </c>
      <c r="J6674">
        <f t="shared" si="312"/>
        <v>0</v>
      </c>
      <c r="K6674">
        <f t="shared" si="313"/>
        <v>0</v>
      </c>
      <c r="L6674">
        <f t="shared" si="314"/>
        <v>0</v>
      </c>
    </row>
    <row r="6675" spans="2:12" x14ac:dyDescent="0.35">
      <c r="B6675" s="30">
        <v>41186</v>
      </c>
      <c r="C6675" s="31" t="s">
        <v>76</v>
      </c>
      <c r="D6675" s="32">
        <v>0</v>
      </c>
      <c r="E6675" s="32">
        <v>3.5549232557981085E-2</v>
      </c>
      <c r="F6675">
        <v>0</v>
      </c>
      <c r="G6675">
        <f>(D6675*Ergebnis!$C$2*Ergebnis!$C$6)</f>
        <v>0</v>
      </c>
      <c r="H6675">
        <f>Ergebnis!$C$3/1000*Eigenverbrauch!E6675</f>
        <v>0.10664769767394325</v>
      </c>
      <c r="I6675">
        <f>Ergebnis!$C$4/1000*Eigenverbrauch!F6675</f>
        <v>0</v>
      </c>
      <c r="J6675">
        <f t="shared" si="312"/>
        <v>0</v>
      </c>
      <c r="K6675">
        <f t="shared" si="313"/>
        <v>0</v>
      </c>
      <c r="L6675">
        <f t="shared" si="314"/>
        <v>0</v>
      </c>
    </row>
    <row r="6676" spans="2:12" x14ac:dyDescent="0.35">
      <c r="B6676" s="30">
        <v>41187</v>
      </c>
      <c r="C6676" s="31" t="s">
        <v>53</v>
      </c>
      <c r="D6676" s="32">
        <v>0</v>
      </c>
      <c r="E6676" s="32">
        <v>4.6516080718773015E-2</v>
      </c>
      <c r="F6676">
        <v>0</v>
      </c>
      <c r="G6676">
        <f>(D6676*Ergebnis!$C$2*Ergebnis!$C$6)</f>
        <v>0</v>
      </c>
      <c r="H6676">
        <f>Ergebnis!$C$3/1000*Eigenverbrauch!E6676</f>
        <v>0.13954824215631906</v>
      </c>
      <c r="I6676">
        <f>Ergebnis!$C$4/1000*Eigenverbrauch!F6676</f>
        <v>0</v>
      </c>
      <c r="J6676">
        <f t="shared" si="312"/>
        <v>0</v>
      </c>
      <c r="K6676">
        <f t="shared" si="313"/>
        <v>0</v>
      </c>
      <c r="L6676">
        <f t="shared" si="314"/>
        <v>0</v>
      </c>
    </row>
    <row r="6677" spans="2:12" x14ac:dyDescent="0.35">
      <c r="B6677" s="30">
        <v>41187</v>
      </c>
      <c r="C6677" s="31" t="s">
        <v>54</v>
      </c>
      <c r="D6677" s="32">
        <v>0</v>
      </c>
      <c r="E6677" s="32">
        <v>5.3682787833660775E-2</v>
      </c>
      <c r="F6677">
        <v>0</v>
      </c>
      <c r="G6677">
        <f>(D6677*Ergebnis!$C$2*Ergebnis!$C$6)</f>
        <v>0</v>
      </c>
      <c r="H6677">
        <f>Ergebnis!$C$3/1000*Eigenverbrauch!E6677</f>
        <v>0.16104836350098234</v>
      </c>
      <c r="I6677">
        <f>Ergebnis!$C$4/1000*Eigenverbrauch!F6677</f>
        <v>0</v>
      </c>
      <c r="J6677">
        <f t="shared" si="312"/>
        <v>0</v>
      </c>
      <c r="K6677">
        <f t="shared" si="313"/>
        <v>0</v>
      </c>
      <c r="L6677">
        <f t="shared" si="314"/>
        <v>0</v>
      </c>
    </row>
    <row r="6678" spans="2:12" x14ac:dyDescent="0.35">
      <c r="B6678" s="30">
        <v>41187</v>
      </c>
      <c r="C6678" s="31" t="s">
        <v>55</v>
      </c>
      <c r="D6678" s="32">
        <v>0</v>
      </c>
      <c r="E6678" s="32">
        <v>5.8198799237897281E-2</v>
      </c>
      <c r="F6678">
        <v>0</v>
      </c>
      <c r="G6678">
        <f>(D6678*Ergebnis!$C$2*Ergebnis!$C$6)</f>
        <v>0</v>
      </c>
      <c r="H6678">
        <f>Ergebnis!$C$3/1000*Eigenverbrauch!E6678</f>
        <v>0.17459639771369184</v>
      </c>
      <c r="I6678">
        <f>Ergebnis!$C$4/1000*Eigenverbrauch!F6678</f>
        <v>0</v>
      </c>
      <c r="J6678">
        <f t="shared" si="312"/>
        <v>0</v>
      </c>
      <c r="K6678">
        <f t="shared" si="313"/>
        <v>0</v>
      </c>
      <c r="L6678">
        <f t="shared" si="314"/>
        <v>0</v>
      </c>
    </row>
    <row r="6679" spans="2:12" x14ac:dyDescent="0.35">
      <c r="B6679" s="30">
        <v>41187</v>
      </c>
      <c r="C6679" s="31" t="s">
        <v>56</v>
      </c>
      <c r="D6679" s="32">
        <v>0</v>
      </c>
      <c r="E6679" s="32">
        <v>6.4502013248665405E-2</v>
      </c>
      <c r="F6679">
        <v>0</v>
      </c>
      <c r="G6679">
        <f>(D6679*Ergebnis!$C$2*Ergebnis!$C$6)</f>
        <v>0</v>
      </c>
      <c r="H6679">
        <f>Ergebnis!$C$3/1000*Eigenverbrauch!E6679</f>
        <v>0.19350603974599623</v>
      </c>
      <c r="I6679">
        <f>Ergebnis!$C$4/1000*Eigenverbrauch!F6679</f>
        <v>0</v>
      </c>
      <c r="J6679">
        <f t="shared" si="312"/>
        <v>0</v>
      </c>
      <c r="K6679">
        <f t="shared" si="313"/>
        <v>0</v>
      </c>
      <c r="L6679">
        <f t="shared" si="314"/>
        <v>0</v>
      </c>
    </row>
    <row r="6680" spans="2:12" x14ac:dyDescent="0.35">
      <c r="B6680" s="30">
        <v>41187</v>
      </c>
      <c r="C6680" s="31" t="s">
        <v>57</v>
      </c>
      <c r="D6680" s="32">
        <v>0</v>
      </c>
      <c r="E6680" s="32">
        <v>6.769569909559317E-2</v>
      </c>
      <c r="F6680">
        <v>0.22684310018903592</v>
      </c>
      <c r="G6680">
        <f>(D6680*Ergebnis!$C$2*Ergebnis!$C$6)</f>
        <v>0</v>
      </c>
      <c r="H6680">
        <f>Ergebnis!$C$3/1000*Eigenverbrauch!E6680</f>
        <v>0.20308709728677951</v>
      </c>
      <c r="I6680">
        <f>Ergebnis!$C$4/1000*Eigenverbrauch!F6680</f>
        <v>0.79395085066162574</v>
      </c>
      <c r="J6680">
        <f t="shared" si="312"/>
        <v>0</v>
      </c>
      <c r="K6680">
        <f t="shared" si="313"/>
        <v>0</v>
      </c>
      <c r="L6680">
        <f t="shared" si="314"/>
        <v>0</v>
      </c>
    </row>
    <row r="6681" spans="2:12" x14ac:dyDescent="0.35">
      <c r="B6681" s="30">
        <v>41187</v>
      </c>
      <c r="C6681" s="31" t="s">
        <v>58</v>
      </c>
      <c r="D6681" s="32">
        <v>0</v>
      </c>
      <c r="E6681" s="32">
        <v>6.4871972587631499E-2</v>
      </c>
      <c r="F6681">
        <v>0</v>
      </c>
      <c r="G6681">
        <f>(D6681*Ergebnis!$C$2*Ergebnis!$C$6)</f>
        <v>0</v>
      </c>
      <c r="H6681">
        <f>Ergebnis!$C$3/1000*Eigenverbrauch!E6681</f>
        <v>0.1946159177628945</v>
      </c>
      <c r="I6681">
        <f>Ergebnis!$C$4/1000*Eigenverbrauch!F6681</f>
        <v>0</v>
      </c>
      <c r="J6681">
        <f t="shared" si="312"/>
        <v>0</v>
      </c>
      <c r="K6681">
        <f t="shared" si="313"/>
        <v>0</v>
      </c>
      <c r="L6681">
        <f t="shared" si="314"/>
        <v>0</v>
      </c>
    </row>
    <row r="6682" spans="2:12" x14ac:dyDescent="0.35">
      <c r="B6682" s="30">
        <v>41187</v>
      </c>
      <c r="C6682" s="31" t="s">
        <v>59</v>
      </c>
      <c r="D6682" s="32">
        <v>0</v>
      </c>
      <c r="E6682" s="32">
        <v>4.9027839413158726E-2</v>
      </c>
      <c r="F6682">
        <v>0.26445540116539668</v>
      </c>
      <c r="G6682">
        <f>(D6682*Ergebnis!$C$2*Ergebnis!$C$6)</f>
        <v>0</v>
      </c>
      <c r="H6682">
        <f>Ergebnis!$C$3/1000*Eigenverbrauch!E6682</f>
        <v>0.14708351823947619</v>
      </c>
      <c r="I6682">
        <f>Ergebnis!$C$4/1000*Eigenverbrauch!F6682</f>
        <v>0.92559390407888831</v>
      </c>
      <c r="J6682">
        <f t="shared" si="312"/>
        <v>0</v>
      </c>
      <c r="K6682">
        <f t="shared" si="313"/>
        <v>0</v>
      </c>
      <c r="L6682">
        <f t="shared" si="314"/>
        <v>0</v>
      </c>
    </row>
    <row r="6683" spans="2:12" x14ac:dyDescent="0.35">
      <c r="B6683" s="30">
        <v>41187</v>
      </c>
      <c r="C6683" s="31" t="s">
        <v>60</v>
      </c>
      <c r="D6683" s="32">
        <v>1.3146950419576377E-7</v>
      </c>
      <c r="E6683" s="32">
        <v>4.093614028393331E-2</v>
      </c>
      <c r="F6683">
        <v>0</v>
      </c>
      <c r="G6683">
        <f>(D6683*Ergebnis!$C$2*Ergebnis!$C$6)</f>
        <v>8.6243994752421035E-4</v>
      </c>
      <c r="H6683">
        <f>Ergebnis!$C$3/1000*Eigenverbrauch!E6683</f>
        <v>0.12280842085179994</v>
      </c>
      <c r="I6683">
        <f>Ergebnis!$C$4/1000*Eigenverbrauch!F6683</f>
        <v>0</v>
      </c>
      <c r="J6683">
        <f t="shared" si="312"/>
        <v>7.3307395539557883E-4</v>
      </c>
      <c r="K6683">
        <f t="shared" si="313"/>
        <v>1.2936599212863152E-4</v>
      </c>
      <c r="L6683">
        <f t="shared" si="314"/>
        <v>0</v>
      </c>
    </row>
    <row r="6684" spans="2:12" x14ac:dyDescent="0.35">
      <c r="B6684" s="30">
        <v>41187</v>
      </c>
      <c r="C6684" s="31" t="s">
        <v>61</v>
      </c>
      <c r="D6684" s="32">
        <v>7.6462663640256207E-5</v>
      </c>
      <c r="E6684" s="32">
        <v>3.715606184232885E-2</v>
      </c>
      <c r="F6684">
        <v>0.55950733732192626</v>
      </c>
      <c r="G6684">
        <f>(D6684*Ergebnis!$C$2*Ergebnis!$C$6)</f>
        <v>0.5015950734800807</v>
      </c>
      <c r="H6684">
        <f>Ergebnis!$C$3/1000*Eigenverbrauch!E6684</f>
        <v>0.11146818552698655</v>
      </c>
      <c r="I6684">
        <f>Ergebnis!$C$4/1000*Eigenverbrauch!F6684</f>
        <v>1.9582756806267418</v>
      </c>
      <c r="J6684">
        <f t="shared" si="312"/>
        <v>9.4747957697938562E-2</v>
      </c>
      <c r="K6684">
        <f t="shared" si="313"/>
        <v>0.40684711578214217</v>
      </c>
      <c r="L6684">
        <f t="shared" si="314"/>
        <v>0.36616240420392798</v>
      </c>
    </row>
    <row r="6685" spans="2:12" x14ac:dyDescent="0.35">
      <c r="B6685" s="30">
        <v>41187</v>
      </c>
      <c r="C6685" s="31" t="s">
        <v>62</v>
      </c>
      <c r="D6685" s="32">
        <v>3.8682272219519573E-4</v>
      </c>
      <c r="E6685" s="32">
        <v>3.4600779168895639E-2</v>
      </c>
      <c r="F6685">
        <v>0.37709742170600041</v>
      </c>
      <c r="G6685">
        <f>(D6685*Ergebnis!$C$2*Ergebnis!$C$6)</f>
        <v>2.537557057600484</v>
      </c>
      <c r="H6685">
        <f>Ergebnis!$C$3/1000*Eigenverbrauch!E6685</f>
        <v>0.10380233750668691</v>
      </c>
      <c r="I6685">
        <f>Ergebnis!$C$4/1000*Eigenverbrauch!F6685</f>
        <v>1.3198409759710015</v>
      </c>
      <c r="J6685">
        <f t="shared" si="312"/>
        <v>8.8231986880683871E-2</v>
      </c>
      <c r="K6685">
        <f t="shared" si="313"/>
        <v>2.4493250707198002</v>
      </c>
      <c r="L6685">
        <f t="shared" si="314"/>
        <v>1.1878568783739014</v>
      </c>
    </row>
    <row r="6686" spans="2:12" x14ac:dyDescent="0.35">
      <c r="B6686" s="30">
        <v>41187</v>
      </c>
      <c r="C6686" s="31" t="s">
        <v>63</v>
      </c>
      <c r="D6686" s="32">
        <v>1.3881864948030696E-4</v>
      </c>
      <c r="E6686" s="32">
        <v>3.473860356152992E-2</v>
      </c>
      <c r="F6686">
        <v>8.5553368542084854E-2</v>
      </c>
      <c r="G6686">
        <f>(D6686*Ergebnis!$C$2*Ergebnis!$C$6)</f>
        <v>0.91065034059081373</v>
      </c>
      <c r="H6686">
        <f>Ergebnis!$C$3/1000*Eigenverbrauch!E6686</f>
        <v>0.10421581068458977</v>
      </c>
      <c r="I6686">
        <f>Ergebnis!$C$4/1000*Eigenverbrauch!F6686</f>
        <v>0.299436789897297</v>
      </c>
      <c r="J6686">
        <f t="shared" si="312"/>
        <v>8.8583439081901305E-2</v>
      </c>
      <c r="K6686">
        <f t="shared" si="313"/>
        <v>0.82206690150891237</v>
      </c>
      <c r="L6686">
        <f t="shared" si="314"/>
        <v>0.26949311090756728</v>
      </c>
    </row>
    <row r="6687" spans="2:12" x14ac:dyDescent="0.35">
      <c r="B6687" s="30">
        <v>41187</v>
      </c>
      <c r="C6687" s="31" t="s">
        <v>64</v>
      </c>
      <c r="D6687" s="32">
        <v>9.0648223142979114E-5</v>
      </c>
      <c r="E6687" s="32">
        <v>3.5408495264545183E-2</v>
      </c>
      <c r="F6687">
        <v>0</v>
      </c>
      <c r="G6687">
        <f>(D6687*Ergebnis!$C$2*Ergebnis!$C$6)</f>
        <v>0.59465234381794296</v>
      </c>
      <c r="H6687">
        <f>Ergebnis!$C$3/1000*Eigenverbrauch!E6687</f>
        <v>0.10622548579363555</v>
      </c>
      <c r="I6687">
        <f>Ergebnis!$C$4/1000*Eigenverbrauch!F6687</f>
        <v>0</v>
      </c>
      <c r="J6687">
        <f t="shared" si="312"/>
        <v>9.0291662924590219E-2</v>
      </c>
      <c r="K6687">
        <f t="shared" si="313"/>
        <v>0.50436068089335273</v>
      </c>
      <c r="L6687">
        <f t="shared" si="314"/>
        <v>0</v>
      </c>
    </row>
    <row r="6688" spans="2:12" x14ac:dyDescent="0.35">
      <c r="B6688" s="30">
        <v>41187</v>
      </c>
      <c r="C6688" s="31" t="s">
        <v>65</v>
      </c>
      <c r="D6688" s="32">
        <v>1.7392100710057588E-4</v>
      </c>
      <c r="E6688" s="32">
        <v>3.3353110352582815E-2</v>
      </c>
      <c r="F6688">
        <v>0</v>
      </c>
      <c r="G6688">
        <f>(D6688*Ergebnis!$C$2*Ergebnis!$C$6)</f>
        <v>1.1409218065797777</v>
      </c>
      <c r="H6688">
        <f>Ergebnis!$C$3/1000*Eigenverbrauch!E6688</f>
        <v>0.10005933105774845</v>
      </c>
      <c r="I6688">
        <f>Ergebnis!$C$4/1000*Eigenverbrauch!F6688</f>
        <v>0</v>
      </c>
      <c r="J6688">
        <f t="shared" si="312"/>
        <v>8.5050431399086177E-2</v>
      </c>
      <c r="K6688">
        <f t="shared" si="313"/>
        <v>1.0558713751806916</v>
      </c>
      <c r="L6688">
        <f t="shared" si="314"/>
        <v>0</v>
      </c>
    </row>
    <row r="6689" spans="2:12" x14ac:dyDescent="0.35">
      <c r="B6689" s="30">
        <v>41187</v>
      </c>
      <c r="C6689" s="31" t="s">
        <v>66</v>
      </c>
      <c r="D6689" s="32">
        <v>2.3171500114503365E-4</v>
      </c>
      <c r="E6689" s="32">
        <v>3.3430620719110897E-2</v>
      </c>
      <c r="F6689">
        <v>0</v>
      </c>
      <c r="G6689">
        <f>(D6689*Ergebnis!$C$2*Ergebnis!$C$6)</f>
        <v>1.5200504075114207</v>
      </c>
      <c r="H6689">
        <f>Ergebnis!$C$3/1000*Eigenverbrauch!E6689</f>
        <v>0.10029186215733268</v>
      </c>
      <c r="I6689">
        <f>Ergebnis!$C$4/1000*Eigenverbrauch!F6689</f>
        <v>0</v>
      </c>
      <c r="J6689">
        <f t="shared" si="312"/>
        <v>8.524808283373278E-2</v>
      </c>
      <c r="K6689">
        <f t="shared" si="313"/>
        <v>1.434802324677688</v>
      </c>
      <c r="L6689">
        <f t="shared" si="314"/>
        <v>0</v>
      </c>
    </row>
    <row r="6690" spans="2:12" x14ac:dyDescent="0.35">
      <c r="B6690" s="30">
        <v>41187</v>
      </c>
      <c r="C6690" s="31" t="s">
        <v>67</v>
      </c>
      <c r="D6690" s="32">
        <v>6.7631857043426761E-4</v>
      </c>
      <c r="E6690" s="32">
        <v>3.6046994896407121E-2</v>
      </c>
      <c r="F6690">
        <v>0</v>
      </c>
      <c r="G6690">
        <f>(D6690*Ergebnis!$C$2*Ergebnis!$C$6)</f>
        <v>4.4366498220487953</v>
      </c>
      <c r="H6690">
        <f>Ergebnis!$C$3/1000*Eigenverbrauch!E6690</f>
        <v>0.10814098468922137</v>
      </c>
      <c r="I6690">
        <f>Ergebnis!$C$4/1000*Eigenverbrauch!F6690</f>
        <v>0</v>
      </c>
      <c r="J6690">
        <f t="shared" si="312"/>
        <v>9.1919836985838166E-2</v>
      </c>
      <c r="K6690">
        <f t="shared" si="313"/>
        <v>4.3447299850629575</v>
      </c>
      <c r="L6690">
        <f t="shared" si="314"/>
        <v>0</v>
      </c>
    </row>
    <row r="6691" spans="2:12" x14ac:dyDescent="0.35">
      <c r="B6691" s="30">
        <v>41187</v>
      </c>
      <c r="C6691" s="31" t="s">
        <v>68</v>
      </c>
      <c r="D6691" s="32">
        <v>4.8730486425201797E-4</v>
      </c>
      <c r="E6691" s="32">
        <v>3.852954972136239E-2</v>
      </c>
      <c r="F6691">
        <v>0</v>
      </c>
      <c r="G6691">
        <f>(D6691*Ergebnis!$C$2*Ergebnis!$C$6)</f>
        <v>3.1967199094932379</v>
      </c>
      <c r="H6691">
        <f>Ergebnis!$C$3/1000*Eigenverbrauch!E6691</f>
        <v>0.11558864916408718</v>
      </c>
      <c r="I6691">
        <f>Ergebnis!$C$4/1000*Eigenverbrauch!F6691</f>
        <v>0</v>
      </c>
      <c r="J6691">
        <f t="shared" si="312"/>
        <v>9.8250351789474097E-2</v>
      </c>
      <c r="K6691">
        <f t="shared" si="313"/>
        <v>3.0984695577037638</v>
      </c>
      <c r="L6691">
        <f t="shared" si="314"/>
        <v>0</v>
      </c>
    </row>
    <row r="6692" spans="2:12" x14ac:dyDescent="0.35">
      <c r="B6692" s="30">
        <v>41187</v>
      </c>
      <c r="C6692" s="31" t="s">
        <v>69</v>
      </c>
      <c r="D6692" s="32">
        <v>2.5347320408943257E-4</v>
      </c>
      <c r="E6692" s="32">
        <v>4.1395742633128098E-2</v>
      </c>
      <c r="F6692">
        <v>0</v>
      </c>
      <c r="G6692">
        <f>(D6692*Ergebnis!$C$2*Ergebnis!$C$6)</f>
        <v>1.6627842188266777</v>
      </c>
      <c r="H6692">
        <f>Ergebnis!$C$3/1000*Eigenverbrauch!E6692</f>
        <v>0.1241872278993843</v>
      </c>
      <c r="I6692">
        <f>Ergebnis!$C$4/1000*Eigenverbrauch!F6692</f>
        <v>0</v>
      </c>
      <c r="J6692">
        <f t="shared" si="312"/>
        <v>0.10555914371447665</v>
      </c>
      <c r="K6692">
        <f t="shared" si="313"/>
        <v>1.557225075112201</v>
      </c>
      <c r="L6692">
        <f t="shared" si="314"/>
        <v>0</v>
      </c>
    </row>
    <row r="6693" spans="2:12" x14ac:dyDescent="0.35">
      <c r="B6693" s="30">
        <v>41187</v>
      </c>
      <c r="C6693" s="31" t="s">
        <v>70</v>
      </c>
      <c r="D6693" s="32">
        <v>6.8561346438090803E-5</v>
      </c>
      <c r="E6693" s="32">
        <v>4.3257994259046556E-2</v>
      </c>
      <c r="F6693">
        <v>0</v>
      </c>
      <c r="G6693">
        <f>(D6693*Ergebnis!$C$2*Ergebnis!$C$6)</f>
        <v>0.44976243263387566</v>
      </c>
      <c r="H6693">
        <f>Ergebnis!$C$3/1000*Eigenverbrauch!E6693</f>
        <v>0.12977398277713967</v>
      </c>
      <c r="I6693">
        <f>Ergebnis!$C$4/1000*Eigenverbrauch!F6693</f>
        <v>0</v>
      </c>
      <c r="J6693">
        <f t="shared" si="312"/>
        <v>0.11030788536056871</v>
      </c>
      <c r="K6693">
        <f t="shared" si="313"/>
        <v>0.33945454727330693</v>
      </c>
      <c r="L6693">
        <f t="shared" si="314"/>
        <v>0</v>
      </c>
    </row>
    <row r="6694" spans="2:12" x14ac:dyDescent="0.35">
      <c r="B6694" s="30">
        <v>41187</v>
      </c>
      <c r="C6694" s="31" t="s">
        <v>71</v>
      </c>
      <c r="D6694" s="32">
        <v>1.7577472710973617E-5</v>
      </c>
      <c r="E6694" s="32">
        <v>4.273543914372236E-2</v>
      </c>
      <c r="F6694">
        <v>0</v>
      </c>
      <c r="G6694">
        <f>(D6694*Ergebnis!$C$2*Ergebnis!$C$6)</f>
        <v>0.11530822098398692</v>
      </c>
      <c r="H6694">
        <f>Ergebnis!$C$3/1000*Eigenverbrauch!E6694</f>
        <v>0.12820631743116709</v>
      </c>
      <c r="I6694">
        <f>Ergebnis!$C$4/1000*Eigenverbrauch!F6694</f>
        <v>0</v>
      </c>
      <c r="J6694">
        <f t="shared" si="312"/>
        <v>9.8011987836388884E-2</v>
      </c>
      <c r="K6694">
        <f t="shared" si="313"/>
        <v>1.7296233147598039E-2</v>
      </c>
      <c r="L6694">
        <f t="shared" si="314"/>
        <v>0</v>
      </c>
    </row>
    <row r="6695" spans="2:12" x14ac:dyDescent="0.35">
      <c r="B6695" s="30">
        <v>41187</v>
      </c>
      <c r="C6695" s="31" t="s">
        <v>72</v>
      </c>
      <c r="D6695" s="32">
        <v>0</v>
      </c>
      <c r="E6695" s="32">
        <v>3.897425498281535E-2</v>
      </c>
      <c r="F6695">
        <v>0</v>
      </c>
      <c r="G6695">
        <f>(D6695*Ergebnis!$C$2*Ergebnis!$C$6)</f>
        <v>0</v>
      </c>
      <c r="H6695">
        <f>Ergebnis!$C$3/1000*Eigenverbrauch!E6695</f>
        <v>0.11692276494844606</v>
      </c>
      <c r="I6695">
        <f>Ergebnis!$C$4/1000*Eigenverbrauch!F6695</f>
        <v>0</v>
      </c>
      <c r="J6695">
        <f t="shared" si="312"/>
        <v>0</v>
      </c>
      <c r="K6695">
        <f t="shared" si="313"/>
        <v>0</v>
      </c>
      <c r="L6695">
        <f t="shared" si="314"/>
        <v>0</v>
      </c>
    </row>
    <row r="6696" spans="2:12" x14ac:dyDescent="0.35">
      <c r="B6696" s="30">
        <v>41187</v>
      </c>
      <c r="C6696" s="31" t="s">
        <v>73</v>
      </c>
      <c r="D6696" s="32">
        <v>0</v>
      </c>
      <c r="E6696" s="32">
        <v>4.0125081494886375E-2</v>
      </c>
      <c r="F6696">
        <v>0</v>
      </c>
      <c r="G6696">
        <f>(D6696*Ergebnis!$C$2*Ergebnis!$C$6)</f>
        <v>0</v>
      </c>
      <c r="H6696">
        <f>Ergebnis!$C$3/1000*Eigenverbrauch!E6696</f>
        <v>0.12037524448465912</v>
      </c>
      <c r="I6696">
        <f>Ergebnis!$C$4/1000*Eigenverbrauch!F6696</f>
        <v>0</v>
      </c>
      <c r="J6696">
        <f t="shared" si="312"/>
        <v>0</v>
      </c>
      <c r="K6696">
        <f t="shared" si="313"/>
        <v>0</v>
      </c>
      <c r="L6696">
        <f t="shared" si="314"/>
        <v>0</v>
      </c>
    </row>
    <row r="6697" spans="2:12" x14ac:dyDescent="0.35">
      <c r="B6697" s="30">
        <v>41187</v>
      </c>
      <c r="C6697" s="31" t="s">
        <v>74</v>
      </c>
      <c r="D6697" s="32">
        <v>0</v>
      </c>
      <c r="E6697" s="32">
        <v>4.0195086126012414E-2</v>
      </c>
      <c r="F6697">
        <v>0</v>
      </c>
      <c r="G6697">
        <f>(D6697*Ergebnis!$C$2*Ergebnis!$C$6)</f>
        <v>0</v>
      </c>
      <c r="H6697">
        <f>Ergebnis!$C$3/1000*Eigenverbrauch!E6697</f>
        <v>0.12058525837803724</v>
      </c>
      <c r="I6697">
        <f>Ergebnis!$C$4/1000*Eigenverbrauch!F6697</f>
        <v>0</v>
      </c>
      <c r="J6697">
        <f t="shared" si="312"/>
        <v>0</v>
      </c>
      <c r="K6697">
        <f t="shared" si="313"/>
        <v>0</v>
      </c>
      <c r="L6697">
        <f t="shared" si="314"/>
        <v>0</v>
      </c>
    </row>
    <row r="6698" spans="2:12" x14ac:dyDescent="0.35">
      <c r="B6698" s="30">
        <v>41187</v>
      </c>
      <c r="C6698" s="31" t="s">
        <v>75</v>
      </c>
      <c r="D6698" s="32">
        <v>0</v>
      </c>
      <c r="E6698" s="32">
        <v>3.6748984417161644E-2</v>
      </c>
      <c r="F6698">
        <v>0</v>
      </c>
      <c r="G6698">
        <f>(D6698*Ergebnis!$C$2*Ergebnis!$C$6)</f>
        <v>0</v>
      </c>
      <c r="H6698">
        <f>Ergebnis!$C$3/1000*Eigenverbrauch!E6698</f>
        <v>0.11024695325148492</v>
      </c>
      <c r="I6698">
        <f>Ergebnis!$C$4/1000*Eigenverbrauch!F6698</f>
        <v>0</v>
      </c>
      <c r="J6698">
        <f t="shared" si="312"/>
        <v>0</v>
      </c>
      <c r="K6698">
        <f t="shared" si="313"/>
        <v>0</v>
      </c>
      <c r="L6698">
        <f t="shared" si="314"/>
        <v>0</v>
      </c>
    </row>
    <row r="6699" spans="2:12" x14ac:dyDescent="0.35">
      <c r="B6699" s="30">
        <v>41187</v>
      </c>
      <c r="C6699" s="31" t="s">
        <v>76</v>
      </c>
      <c r="D6699" s="32">
        <v>0</v>
      </c>
      <c r="E6699" s="32">
        <v>3.5549232557981085E-2</v>
      </c>
      <c r="F6699">
        <v>0</v>
      </c>
      <c r="G6699">
        <f>(D6699*Ergebnis!$C$2*Ergebnis!$C$6)</f>
        <v>0</v>
      </c>
      <c r="H6699">
        <f>Ergebnis!$C$3/1000*Eigenverbrauch!E6699</f>
        <v>0.10664769767394325</v>
      </c>
      <c r="I6699">
        <f>Ergebnis!$C$4/1000*Eigenverbrauch!F6699</f>
        <v>0</v>
      </c>
      <c r="J6699">
        <f t="shared" si="312"/>
        <v>0</v>
      </c>
      <c r="K6699">
        <f t="shared" si="313"/>
        <v>0</v>
      </c>
      <c r="L6699">
        <f t="shared" si="314"/>
        <v>0</v>
      </c>
    </row>
    <row r="6700" spans="2:12" x14ac:dyDescent="0.35">
      <c r="B6700" s="30">
        <v>41188</v>
      </c>
      <c r="C6700" s="31" t="s">
        <v>53</v>
      </c>
      <c r="D6700" s="32">
        <v>0</v>
      </c>
      <c r="E6700" s="32">
        <v>4.6516080718773015E-2</v>
      </c>
      <c r="F6700">
        <v>0</v>
      </c>
      <c r="G6700">
        <f>(D6700*Ergebnis!$C$2*Ergebnis!$C$6)</f>
        <v>0</v>
      </c>
      <c r="H6700">
        <f>Ergebnis!$C$3/1000*Eigenverbrauch!E6700</f>
        <v>0.13954824215631906</v>
      </c>
      <c r="I6700">
        <f>Ergebnis!$C$4/1000*Eigenverbrauch!F6700</f>
        <v>0</v>
      </c>
      <c r="J6700">
        <f t="shared" si="312"/>
        <v>0</v>
      </c>
      <c r="K6700">
        <f t="shared" si="313"/>
        <v>0</v>
      </c>
      <c r="L6700">
        <f t="shared" si="314"/>
        <v>0</v>
      </c>
    </row>
    <row r="6701" spans="2:12" x14ac:dyDescent="0.35">
      <c r="B6701" s="30">
        <v>41188</v>
      </c>
      <c r="C6701" s="31" t="s">
        <v>54</v>
      </c>
      <c r="D6701" s="32">
        <v>0</v>
      </c>
      <c r="E6701" s="32">
        <v>5.3682787833660775E-2</v>
      </c>
      <c r="F6701">
        <v>0</v>
      </c>
      <c r="G6701">
        <f>(D6701*Ergebnis!$C$2*Ergebnis!$C$6)</f>
        <v>0</v>
      </c>
      <c r="H6701">
        <f>Ergebnis!$C$3/1000*Eigenverbrauch!E6701</f>
        <v>0.16104836350098234</v>
      </c>
      <c r="I6701">
        <f>Ergebnis!$C$4/1000*Eigenverbrauch!F6701</f>
        <v>0</v>
      </c>
      <c r="J6701">
        <f t="shared" si="312"/>
        <v>0</v>
      </c>
      <c r="K6701">
        <f t="shared" si="313"/>
        <v>0</v>
      </c>
      <c r="L6701">
        <f t="shared" si="314"/>
        <v>0</v>
      </c>
    </row>
    <row r="6702" spans="2:12" x14ac:dyDescent="0.35">
      <c r="B6702" s="30">
        <v>41188</v>
      </c>
      <c r="C6702" s="31" t="s">
        <v>55</v>
      </c>
      <c r="D6702" s="32">
        <v>0</v>
      </c>
      <c r="E6702" s="32">
        <v>5.8198799237897281E-2</v>
      </c>
      <c r="F6702">
        <v>0</v>
      </c>
      <c r="G6702">
        <f>(D6702*Ergebnis!$C$2*Ergebnis!$C$6)</f>
        <v>0</v>
      </c>
      <c r="H6702">
        <f>Ergebnis!$C$3/1000*Eigenverbrauch!E6702</f>
        <v>0.17459639771369184</v>
      </c>
      <c r="I6702">
        <f>Ergebnis!$C$4/1000*Eigenverbrauch!F6702</f>
        <v>0</v>
      </c>
      <c r="J6702">
        <f t="shared" si="312"/>
        <v>0</v>
      </c>
      <c r="K6702">
        <f t="shared" si="313"/>
        <v>0</v>
      </c>
      <c r="L6702">
        <f t="shared" si="314"/>
        <v>0</v>
      </c>
    </row>
    <row r="6703" spans="2:12" x14ac:dyDescent="0.35">
      <c r="B6703" s="30">
        <v>41188</v>
      </c>
      <c r="C6703" s="31" t="s">
        <v>56</v>
      </c>
      <c r="D6703" s="32">
        <v>0</v>
      </c>
      <c r="E6703" s="32">
        <v>6.4502013248665405E-2</v>
      </c>
      <c r="F6703">
        <v>0</v>
      </c>
      <c r="G6703">
        <f>(D6703*Ergebnis!$C$2*Ergebnis!$C$6)</f>
        <v>0</v>
      </c>
      <c r="H6703">
        <f>Ergebnis!$C$3/1000*Eigenverbrauch!E6703</f>
        <v>0.19350603974599623</v>
      </c>
      <c r="I6703">
        <f>Ergebnis!$C$4/1000*Eigenverbrauch!F6703</f>
        <v>0</v>
      </c>
      <c r="J6703">
        <f t="shared" si="312"/>
        <v>0</v>
      </c>
      <c r="K6703">
        <f t="shared" si="313"/>
        <v>0</v>
      </c>
      <c r="L6703">
        <f t="shared" si="314"/>
        <v>0</v>
      </c>
    </row>
    <row r="6704" spans="2:12" x14ac:dyDescent="0.35">
      <c r="B6704" s="30">
        <v>41188</v>
      </c>
      <c r="C6704" s="31" t="s">
        <v>57</v>
      </c>
      <c r="D6704" s="32">
        <v>0</v>
      </c>
      <c r="E6704" s="32">
        <v>6.769569909559317E-2</v>
      </c>
      <c r="F6704">
        <v>0</v>
      </c>
      <c r="G6704">
        <f>(D6704*Ergebnis!$C$2*Ergebnis!$C$6)</f>
        <v>0</v>
      </c>
      <c r="H6704">
        <f>Ergebnis!$C$3/1000*Eigenverbrauch!E6704</f>
        <v>0.20308709728677951</v>
      </c>
      <c r="I6704">
        <f>Ergebnis!$C$4/1000*Eigenverbrauch!F6704</f>
        <v>0</v>
      </c>
      <c r="J6704">
        <f t="shared" si="312"/>
        <v>0</v>
      </c>
      <c r="K6704">
        <f t="shared" si="313"/>
        <v>0</v>
      </c>
      <c r="L6704">
        <f t="shared" si="314"/>
        <v>0</v>
      </c>
    </row>
    <row r="6705" spans="2:12" x14ac:dyDescent="0.35">
      <c r="B6705" s="30">
        <v>41188</v>
      </c>
      <c r="C6705" s="31" t="s">
        <v>58</v>
      </c>
      <c r="D6705" s="32">
        <v>0</v>
      </c>
      <c r="E6705" s="32">
        <v>6.4871972587631499E-2</v>
      </c>
      <c r="F6705">
        <v>0</v>
      </c>
      <c r="G6705">
        <f>(D6705*Ergebnis!$C$2*Ergebnis!$C$6)</f>
        <v>0</v>
      </c>
      <c r="H6705">
        <f>Ergebnis!$C$3/1000*Eigenverbrauch!E6705</f>
        <v>0.1946159177628945</v>
      </c>
      <c r="I6705">
        <f>Ergebnis!$C$4/1000*Eigenverbrauch!F6705</f>
        <v>0</v>
      </c>
      <c r="J6705">
        <f t="shared" si="312"/>
        <v>0</v>
      </c>
      <c r="K6705">
        <f t="shared" si="313"/>
        <v>0</v>
      </c>
      <c r="L6705">
        <f t="shared" si="314"/>
        <v>0</v>
      </c>
    </row>
    <row r="6706" spans="2:12" x14ac:dyDescent="0.35">
      <c r="B6706" s="30">
        <v>41188</v>
      </c>
      <c r="C6706" s="31" t="s">
        <v>59</v>
      </c>
      <c r="D6706" s="32">
        <v>0</v>
      </c>
      <c r="E6706" s="32">
        <v>4.9027839413158726E-2</v>
      </c>
      <c r="F6706">
        <v>0</v>
      </c>
      <c r="G6706">
        <f>(D6706*Ergebnis!$C$2*Ergebnis!$C$6)</f>
        <v>0</v>
      </c>
      <c r="H6706">
        <f>Ergebnis!$C$3/1000*Eigenverbrauch!E6706</f>
        <v>0.14708351823947619</v>
      </c>
      <c r="I6706">
        <f>Ergebnis!$C$4/1000*Eigenverbrauch!F6706</f>
        <v>0</v>
      </c>
      <c r="J6706">
        <f t="shared" si="312"/>
        <v>0</v>
      </c>
      <c r="K6706">
        <f t="shared" si="313"/>
        <v>0</v>
      </c>
      <c r="L6706">
        <f t="shared" si="314"/>
        <v>0</v>
      </c>
    </row>
    <row r="6707" spans="2:12" x14ac:dyDescent="0.35">
      <c r="B6707" s="30">
        <v>41188</v>
      </c>
      <c r="C6707" s="31" t="s">
        <v>60</v>
      </c>
      <c r="D6707" s="32">
        <v>6.8364142181797158E-7</v>
      </c>
      <c r="E6707" s="32">
        <v>4.093614028393331E-2</v>
      </c>
      <c r="F6707">
        <v>0</v>
      </c>
      <c r="G6707">
        <f>(D6707*Ergebnis!$C$2*Ergebnis!$C$6)</f>
        <v>4.4846877271258936E-3</v>
      </c>
      <c r="H6707">
        <f>Ergebnis!$C$3/1000*Eigenverbrauch!E6707</f>
        <v>0.12280842085179994</v>
      </c>
      <c r="I6707">
        <f>Ergebnis!$C$4/1000*Eigenverbrauch!F6707</f>
        <v>0</v>
      </c>
      <c r="J6707">
        <f t="shared" si="312"/>
        <v>3.8119845680570094E-3</v>
      </c>
      <c r="K6707">
        <f t="shared" si="313"/>
        <v>6.7270315906888412E-4</v>
      </c>
      <c r="L6707">
        <f t="shared" si="314"/>
        <v>0</v>
      </c>
    </row>
    <row r="6708" spans="2:12" x14ac:dyDescent="0.35">
      <c r="B6708" s="30">
        <v>41188</v>
      </c>
      <c r="C6708" s="31" t="s">
        <v>61</v>
      </c>
      <c r="D6708" s="32">
        <v>9.1739420027803957E-5</v>
      </c>
      <c r="E6708" s="32">
        <v>3.715606184232885E-2</v>
      </c>
      <c r="F6708">
        <v>0.38840060023775652</v>
      </c>
      <c r="G6708">
        <f>(D6708*Ergebnis!$C$2*Ergebnis!$C$6)</f>
        <v>0.60181059538239401</v>
      </c>
      <c r="H6708">
        <f>Ergebnis!$C$3/1000*Eigenverbrauch!E6708</f>
        <v>0.11146818552698655</v>
      </c>
      <c r="I6708">
        <f>Ergebnis!$C$4/1000*Eigenverbrauch!F6708</f>
        <v>1.3594021008321477</v>
      </c>
      <c r="J6708">
        <f t="shared" si="312"/>
        <v>9.4747957697938562E-2</v>
      </c>
      <c r="K6708">
        <f t="shared" si="313"/>
        <v>0.50706263768445548</v>
      </c>
      <c r="L6708">
        <f t="shared" si="314"/>
        <v>0.45635637391600992</v>
      </c>
    </row>
    <row r="6709" spans="2:12" x14ac:dyDescent="0.35">
      <c r="B6709" s="30">
        <v>41188</v>
      </c>
      <c r="C6709" s="31" t="s">
        <v>62</v>
      </c>
      <c r="D6709" s="32">
        <v>3.0947921287682791E-4</v>
      </c>
      <c r="E6709" s="32">
        <v>3.4600779168895639E-2</v>
      </c>
      <c r="F6709">
        <v>0.23483327811665661</v>
      </c>
      <c r="G6709">
        <f>(D6709*Ergebnis!$C$2*Ergebnis!$C$6)</f>
        <v>2.0301836364719912</v>
      </c>
      <c r="H6709">
        <f>Ergebnis!$C$3/1000*Eigenverbrauch!E6709</f>
        <v>0.10380233750668691</v>
      </c>
      <c r="I6709">
        <f>Ergebnis!$C$4/1000*Eigenverbrauch!F6709</f>
        <v>0.8219164734082981</v>
      </c>
      <c r="J6709">
        <f t="shared" si="312"/>
        <v>8.8231986880683871E-2</v>
      </c>
      <c r="K6709">
        <f t="shared" si="313"/>
        <v>1.9419516495913074</v>
      </c>
      <c r="L6709">
        <f t="shared" si="314"/>
        <v>0.73972482606746826</v>
      </c>
    </row>
    <row r="6710" spans="2:12" x14ac:dyDescent="0.35">
      <c r="B6710" s="30">
        <v>41188</v>
      </c>
      <c r="C6710" s="31" t="s">
        <v>63</v>
      </c>
      <c r="D6710" s="32">
        <v>5.3427891810116444E-4</v>
      </c>
      <c r="E6710" s="32">
        <v>3.473860356152992E-2</v>
      </c>
      <c r="F6710">
        <v>0.15999844094089219</v>
      </c>
      <c r="G6710">
        <f>(D6710*Ergebnis!$C$2*Ergebnis!$C$6)</f>
        <v>3.5048697027436386</v>
      </c>
      <c r="H6710">
        <f>Ergebnis!$C$3/1000*Eigenverbrauch!E6710</f>
        <v>0.10421581068458977</v>
      </c>
      <c r="I6710">
        <f>Ergebnis!$C$4/1000*Eigenverbrauch!F6710</f>
        <v>0.5599945432931227</v>
      </c>
      <c r="J6710">
        <f t="shared" si="312"/>
        <v>8.8583439081901305E-2</v>
      </c>
      <c r="K6710">
        <f t="shared" si="313"/>
        <v>3.4162862636617373</v>
      </c>
      <c r="L6710">
        <f t="shared" si="314"/>
        <v>0.5039950889638104</v>
      </c>
    </row>
    <row r="6711" spans="2:12" x14ac:dyDescent="0.35">
      <c r="B6711" s="30">
        <v>41188</v>
      </c>
      <c r="C6711" s="31" t="s">
        <v>64</v>
      </c>
      <c r="D6711" s="32">
        <v>4.5406937359132891E-4</v>
      </c>
      <c r="E6711" s="32">
        <v>3.5408495264545183E-2</v>
      </c>
      <c r="F6711">
        <v>0</v>
      </c>
      <c r="G6711">
        <f>(D6711*Ergebnis!$C$2*Ergebnis!$C$6)</f>
        <v>2.9786950907591176</v>
      </c>
      <c r="H6711">
        <f>Ergebnis!$C$3/1000*Eigenverbrauch!E6711</f>
        <v>0.10622548579363555</v>
      </c>
      <c r="I6711">
        <f>Ergebnis!$C$4/1000*Eigenverbrauch!F6711</f>
        <v>0</v>
      </c>
      <c r="J6711">
        <f t="shared" si="312"/>
        <v>9.0291662924590219E-2</v>
      </c>
      <c r="K6711">
        <f t="shared" si="313"/>
        <v>2.8884034278345276</v>
      </c>
      <c r="L6711">
        <f t="shared" si="314"/>
        <v>0</v>
      </c>
    </row>
    <row r="6712" spans="2:12" x14ac:dyDescent="0.35">
      <c r="B6712" s="30">
        <v>41188</v>
      </c>
      <c r="C6712" s="31" t="s">
        <v>65</v>
      </c>
      <c r="D6712" s="32">
        <v>5.3016392261983703E-4</v>
      </c>
      <c r="E6712" s="32">
        <v>3.3353110352582815E-2</v>
      </c>
      <c r="F6712">
        <v>0</v>
      </c>
      <c r="G6712">
        <f>(D6712*Ergebnis!$C$2*Ergebnis!$C$6)</f>
        <v>3.4778753323861311</v>
      </c>
      <c r="H6712">
        <f>Ergebnis!$C$3/1000*Eigenverbrauch!E6712</f>
        <v>0.10005933105774845</v>
      </c>
      <c r="I6712">
        <f>Ergebnis!$C$4/1000*Eigenverbrauch!F6712</f>
        <v>0</v>
      </c>
      <c r="J6712">
        <f t="shared" si="312"/>
        <v>8.5050431399086177E-2</v>
      </c>
      <c r="K6712">
        <f t="shared" si="313"/>
        <v>3.392824900987045</v>
      </c>
      <c r="L6712">
        <f t="shared" si="314"/>
        <v>0</v>
      </c>
    </row>
    <row r="6713" spans="2:12" x14ac:dyDescent="0.35">
      <c r="B6713" s="30">
        <v>41188</v>
      </c>
      <c r="C6713" s="31" t="s">
        <v>66</v>
      </c>
      <c r="D6713" s="32">
        <v>2.8368489615361906E-4</v>
      </c>
      <c r="E6713" s="32">
        <v>3.3430620719110897E-2</v>
      </c>
      <c r="F6713">
        <v>0</v>
      </c>
      <c r="G6713">
        <f>(D6713*Ergebnis!$C$2*Ergebnis!$C$6)</f>
        <v>1.8609729187677411</v>
      </c>
      <c r="H6713">
        <f>Ergebnis!$C$3/1000*Eigenverbrauch!E6713</f>
        <v>0.10029186215733268</v>
      </c>
      <c r="I6713">
        <f>Ergebnis!$C$4/1000*Eigenverbrauch!F6713</f>
        <v>0</v>
      </c>
      <c r="J6713">
        <f t="shared" si="312"/>
        <v>8.524808283373278E-2</v>
      </c>
      <c r="K6713">
        <f t="shared" si="313"/>
        <v>1.7757248359340083</v>
      </c>
      <c r="L6713">
        <f t="shared" si="314"/>
        <v>0</v>
      </c>
    </row>
    <row r="6714" spans="2:12" x14ac:dyDescent="0.35">
      <c r="B6714" s="30">
        <v>41188</v>
      </c>
      <c r="C6714" s="31" t="s">
        <v>67</v>
      </c>
      <c r="D6714" s="32">
        <v>1.6282498094645343E-4</v>
      </c>
      <c r="E6714" s="32">
        <v>3.6046994896407121E-2</v>
      </c>
      <c r="F6714">
        <v>0</v>
      </c>
      <c r="G6714">
        <f>(D6714*Ergebnis!$C$2*Ergebnis!$C$6)</f>
        <v>1.0681318750087345</v>
      </c>
      <c r="H6714">
        <f>Ergebnis!$C$3/1000*Eigenverbrauch!E6714</f>
        <v>0.10814098468922137</v>
      </c>
      <c r="I6714">
        <f>Ergebnis!$C$4/1000*Eigenverbrauch!F6714</f>
        <v>0</v>
      </c>
      <c r="J6714">
        <f t="shared" si="312"/>
        <v>9.1919836985838166E-2</v>
      </c>
      <c r="K6714">
        <f t="shared" si="313"/>
        <v>0.97621203802289636</v>
      </c>
      <c r="L6714">
        <f t="shared" si="314"/>
        <v>0</v>
      </c>
    </row>
    <row r="6715" spans="2:12" x14ac:dyDescent="0.35">
      <c r="B6715" s="30">
        <v>41188</v>
      </c>
      <c r="C6715" s="31" t="s">
        <v>68</v>
      </c>
      <c r="D6715" s="32">
        <v>2.0315982483371377E-4</v>
      </c>
      <c r="E6715" s="32">
        <v>3.852954972136239E-2</v>
      </c>
      <c r="F6715">
        <v>0</v>
      </c>
      <c r="G6715">
        <f>(D6715*Ergebnis!$C$2*Ergebnis!$C$6)</f>
        <v>1.3327284509091624</v>
      </c>
      <c r="H6715">
        <f>Ergebnis!$C$3/1000*Eigenverbrauch!E6715</f>
        <v>0.11558864916408718</v>
      </c>
      <c r="I6715">
        <f>Ergebnis!$C$4/1000*Eigenverbrauch!F6715</f>
        <v>0</v>
      </c>
      <c r="J6715">
        <f t="shared" si="312"/>
        <v>9.8250351789474097E-2</v>
      </c>
      <c r="K6715">
        <f t="shared" si="313"/>
        <v>1.2344780991196882</v>
      </c>
      <c r="L6715">
        <f t="shared" si="314"/>
        <v>0</v>
      </c>
    </row>
    <row r="6716" spans="2:12" x14ac:dyDescent="0.35">
      <c r="B6716" s="30">
        <v>41188</v>
      </c>
      <c r="C6716" s="31" t="s">
        <v>69</v>
      </c>
      <c r="D6716" s="32">
        <v>6.7325533098650629E-5</v>
      </c>
      <c r="E6716" s="32">
        <v>4.1395742633128098E-2</v>
      </c>
      <c r="F6716">
        <v>0</v>
      </c>
      <c r="G6716">
        <f>(D6716*Ergebnis!$C$2*Ergebnis!$C$6)</f>
        <v>0.44165549712714813</v>
      </c>
      <c r="H6716">
        <f>Ergebnis!$C$3/1000*Eigenverbrauch!E6716</f>
        <v>0.1241872278993843</v>
      </c>
      <c r="I6716">
        <f>Ergebnis!$C$4/1000*Eigenverbrauch!F6716</f>
        <v>0</v>
      </c>
      <c r="J6716">
        <f t="shared" si="312"/>
        <v>0.10555914371447665</v>
      </c>
      <c r="K6716">
        <f t="shared" si="313"/>
        <v>0.33609635341267147</v>
      </c>
      <c r="L6716">
        <f t="shared" si="314"/>
        <v>0</v>
      </c>
    </row>
    <row r="6717" spans="2:12" x14ac:dyDescent="0.35">
      <c r="B6717" s="30">
        <v>41188</v>
      </c>
      <c r="C6717" s="31" t="s">
        <v>70</v>
      </c>
      <c r="D6717" s="32">
        <v>4.6934612997887668E-6</v>
      </c>
      <c r="E6717" s="32">
        <v>4.3257994259046556E-2</v>
      </c>
      <c r="F6717">
        <v>0</v>
      </c>
      <c r="G6717">
        <f>(D6717*Ergebnis!$C$2*Ergebnis!$C$6)</f>
        <v>3.0789106126614309E-2</v>
      </c>
      <c r="H6717">
        <f>Ergebnis!$C$3/1000*Eigenverbrauch!E6717</f>
        <v>0.12977398277713967</v>
      </c>
      <c r="I6717">
        <f>Ergebnis!$C$4/1000*Eigenverbrauch!F6717</f>
        <v>0</v>
      </c>
      <c r="J6717">
        <f t="shared" si="312"/>
        <v>2.6170740207622164E-2</v>
      </c>
      <c r="K6717">
        <f t="shared" si="313"/>
        <v>4.6183659189921455E-3</v>
      </c>
      <c r="L6717">
        <f t="shared" si="314"/>
        <v>0</v>
      </c>
    </row>
    <row r="6718" spans="2:12" x14ac:dyDescent="0.35">
      <c r="B6718" s="30">
        <v>41188</v>
      </c>
      <c r="C6718" s="31" t="s">
        <v>71</v>
      </c>
      <c r="D6718" s="32">
        <v>2.7345656872718863E-6</v>
      </c>
      <c r="E6718" s="32">
        <v>4.273543914372236E-2</v>
      </c>
      <c r="F6718">
        <v>0</v>
      </c>
      <c r="G6718">
        <f>(D6718*Ergebnis!$C$2*Ergebnis!$C$6)</f>
        <v>1.7938750908503574E-2</v>
      </c>
      <c r="H6718">
        <f>Ergebnis!$C$3/1000*Eigenverbrauch!E6718</f>
        <v>0.12820631743116709</v>
      </c>
      <c r="I6718">
        <f>Ergebnis!$C$4/1000*Eigenverbrauch!F6718</f>
        <v>0</v>
      </c>
      <c r="J6718">
        <f t="shared" si="312"/>
        <v>1.5247938272228038E-2</v>
      </c>
      <c r="K6718">
        <f t="shared" si="313"/>
        <v>2.6908126362755365E-3</v>
      </c>
      <c r="L6718">
        <f t="shared" si="314"/>
        <v>0</v>
      </c>
    </row>
    <row r="6719" spans="2:12" x14ac:dyDescent="0.35">
      <c r="B6719" s="30">
        <v>41188</v>
      </c>
      <c r="C6719" s="31" t="s">
        <v>72</v>
      </c>
      <c r="D6719" s="32">
        <v>0</v>
      </c>
      <c r="E6719" s="32">
        <v>3.897425498281535E-2</v>
      </c>
      <c r="F6719">
        <v>0</v>
      </c>
      <c r="G6719">
        <f>(D6719*Ergebnis!$C$2*Ergebnis!$C$6)</f>
        <v>0</v>
      </c>
      <c r="H6719">
        <f>Ergebnis!$C$3/1000*Eigenverbrauch!E6719</f>
        <v>0.11692276494844606</v>
      </c>
      <c r="I6719">
        <f>Ergebnis!$C$4/1000*Eigenverbrauch!F6719</f>
        <v>0</v>
      </c>
      <c r="J6719">
        <f t="shared" si="312"/>
        <v>0</v>
      </c>
      <c r="K6719">
        <f t="shared" si="313"/>
        <v>0</v>
      </c>
      <c r="L6719">
        <f t="shared" si="314"/>
        <v>0</v>
      </c>
    </row>
    <row r="6720" spans="2:12" x14ac:dyDescent="0.35">
      <c r="B6720" s="30">
        <v>41188</v>
      </c>
      <c r="C6720" s="31" t="s">
        <v>73</v>
      </c>
      <c r="D6720" s="32">
        <v>0</v>
      </c>
      <c r="E6720" s="32">
        <v>4.0125081494886375E-2</v>
      </c>
      <c r="F6720">
        <v>0</v>
      </c>
      <c r="G6720">
        <f>(D6720*Ergebnis!$C$2*Ergebnis!$C$6)</f>
        <v>0</v>
      </c>
      <c r="H6720">
        <f>Ergebnis!$C$3/1000*Eigenverbrauch!E6720</f>
        <v>0.12037524448465912</v>
      </c>
      <c r="I6720">
        <f>Ergebnis!$C$4/1000*Eigenverbrauch!F6720</f>
        <v>0</v>
      </c>
      <c r="J6720">
        <f t="shared" si="312"/>
        <v>0</v>
      </c>
      <c r="K6720">
        <f t="shared" si="313"/>
        <v>0</v>
      </c>
      <c r="L6720">
        <f t="shared" si="314"/>
        <v>0</v>
      </c>
    </row>
    <row r="6721" spans="2:12" x14ac:dyDescent="0.35">
      <c r="B6721" s="30">
        <v>41188</v>
      </c>
      <c r="C6721" s="31" t="s">
        <v>74</v>
      </c>
      <c r="D6721" s="32">
        <v>0</v>
      </c>
      <c r="E6721" s="32">
        <v>4.0195086126012414E-2</v>
      </c>
      <c r="F6721">
        <v>0</v>
      </c>
      <c r="G6721">
        <f>(D6721*Ergebnis!$C$2*Ergebnis!$C$6)</f>
        <v>0</v>
      </c>
      <c r="H6721">
        <f>Ergebnis!$C$3/1000*Eigenverbrauch!E6721</f>
        <v>0.12058525837803724</v>
      </c>
      <c r="I6721">
        <f>Ergebnis!$C$4/1000*Eigenverbrauch!F6721</f>
        <v>0</v>
      </c>
      <c r="J6721">
        <f t="shared" si="312"/>
        <v>0</v>
      </c>
      <c r="K6721">
        <f t="shared" si="313"/>
        <v>0</v>
      </c>
      <c r="L6721">
        <f t="shared" si="314"/>
        <v>0</v>
      </c>
    </row>
    <row r="6722" spans="2:12" x14ac:dyDescent="0.35">
      <c r="B6722" s="30">
        <v>41188</v>
      </c>
      <c r="C6722" s="31" t="s">
        <v>75</v>
      </c>
      <c r="D6722" s="32">
        <v>0</v>
      </c>
      <c r="E6722" s="32">
        <v>3.6748984417161644E-2</v>
      </c>
      <c r="F6722">
        <v>0</v>
      </c>
      <c r="G6722">
        <f>(D6722*Ergebnis!$C$2*Ergebnis!$C$6)</f>
        <v>0</v>
      </c>
      <c r="H6722">
        <f>Ergebnis!$C$3/1000*Eigenverbrauch!E6722</f>
        <v>0.11024695325148492</v>
      </c>
      <c r="I6722">
        <f>Ergebnis!$C$4/1000*Eigenverbrauch!F6722</f>
        <v>0</v>
      </c>
      <c r="J6722">
        <f t="shared" si="312"/>
        <v>0</v>
      </c>
      <c r="K6722">
        <f t="shared" si="313"/>
        <v>0</v>
      </c>
      <c r="L6722">
        <f t="shared" si="314"/>
        <v>0</v>
      </c>
    </row>
    <row r="6723" spans="2:12" x14ac:dyDescent="0.35">
      <c r="B6723" s="30">
        <v>41188</v>
      </c>
      <c r="C6723" s="31" t="s">
        <v>76</v>
      </c>
      <c r="D6723" s="32">
        <v>0</v>
      </c>
      <c r="E6723" s="32">
        <v>3.5549232557981085E-2</v>
      </c>
      <c r="F6723">
        <v>0</v>
      </c>
      <c r="G6723">
        <f>(D6723*Ergebnis!$C$2*Ergebnis!$C$6)</f>
        <v>0</v>
      </c>
      <c r="H6723">
        <f>Ergebnis!$C$3/1000*Eigenverbrauch!E6723</f>
        <v>0.10664769767394325</v>
      </c>
      <c r="I6723">
        <f>Ergebnis!$C$4/1000*Eigenverbrauch!F6723</f>
        <v>0</v>
      </c>
      <c r="J6723">
        <f t="shared" si="312"/>
        <v>0</v>
      </c>
      <c r="K6723">
        <f t="shared" si="313"/>
        <v>0</v>
      </c>
      <c r="L6723">
        <f t="shared" si="314"/>
        <v>0</v>
      </c>
    </row>
    <row r="6724" spans="2:12" x14ac:dyDescent="0.35">
      <c r="B6724" s="30">
        <v>41189</v>
      </c>
      <c r="C6724" s="31" t="s">
        <v>53</v>
      </c>
      <c r="D6724" s="32">
        <v>0</v>
      </c>
      <c r="E6724" s="32">
        <v>0.10000234123933492</v>
      </c>
      <c r="F6724">
        <v>0</v>
      </c>
      <c r="G6724">
        <f>(D6724*Ergebnis!$C$2*Ergebnis!$C$6)</f>
        <v>0</v>
      </c>
      <c r="H6724">
        <f>Ergebnis!$C$3/1000*Eigenverbrauch!E6724</f>
        <v>0.30000702371800475</v>
      </c>
      <c r="I6724">
        <f>Ergebnis!$C$4/1000*Eigenverbrauch!F6724</f>
        <v>0</v>
      </c>
      <c r="J6724">
        <f t="shared" si="312"/>
        <v>0</v>
      </c>
      <c r="K6724">
        <f t="shared" si="313"/>
        <v>0</v>
      </c>
      <c r="L6724">
        <f t="shared" si="314"/>
        <v>0</v>
      </c>
    </row>
    <row r="6725" spans="2:12" x14ac:dyDescent="0.35">
      <c r="B6725" s="30">
        <v>41189</v>
      </c>
      <c r="C6725" s="31" t="s">
        <v>54</v>
      </c>
      <c r="D6725" s="32">
        <v>0</v>
      </c>
      <c r="E6725" s="32">
        <v>8.9905003062827088E-2</v>
      </c>
      <c r="F6725">
        <v>0</v>
      </c>
      <c r="G6725">
        <f>(D6725*Ergebnis!$C$2*Ergebnis!$C$6)</f>
        <v>0</v>
      </c>
      <c r="H6725">
        <f>Ergebnis!$C$3/1000*Eigenverbrauch!E6725</f>
        <v>0.26971500918848124</v>
      </c>
      <c r="I6725">
        <f>Ergebnis!$C$4/1000*Eigenverbrauch!F6725</f>
        <v>0</v>
      </c>
      <c r="J6725">
        <f t="shared" ref="J6725:J6788" si="315">MIN(G6725,H6725)*0.85</f>
        <v>0</v>
      </c>
      <c r="K6725">
        <f t="shared" ref="K6725:K6788" si="316">G6725-J6725</f>
        <v>0</v>
      </c>
      <c r="L6725">
        <f t="shared" ref="L6725:L6788" si="317">MIN(I6725,K6725)*0.9</f>
        <v>0</v>
      </c>
    </row>
    <row r="6726" spans="2:12" x14ac:dyDescent="0.35">
      <c r="B6726" s="30">
        <v>41189</v>
      </c>
      <c r="C6726" s="31" t="s">
        <v>55</v>
      </c>
      <c r="D6726" s="32">
        <v>0</v>
      </c>
      <c r="E6726" s="32">
        <v>8.2789443161868329E-2</v>
      </c>
      <c r="F6726">
        <v>0</v>
      </c>
      <c r="G6726">
        <f>(D6726*Ergebnis!$C$2*Ergebnis!$C$6)</f>
        <v>0</v>
      </c>
      <c r="H6726">
        <f>Ergebnis!$C$3/1000*Eigenverbrauch!E6726</f>
        <v>0.248368329485605</v>
      </c>
      <c r="I6726">
        <f>Ergebnis!$C$4/1000*Eigenverbrauch!F6726</f>
        <v>0</v>
      </c>
      <c r="J6726">
        <f t="shared" si="315"/>
        <v>0</v>
      </c>
      <c r="K6726">
        <f t="shared" si="316"/>
        <v>0</v>
      </c>
      <c r="L6726">
        <f t="shared" si="317"/>
        <v>0</v>
      </c>
    </row>
    <row r="6727" spans="2:12" x14ac:dyDescent="0.35">
      <c r="B6727" s="30">
        <v>41189</v>
      </c>
      <c r="C6727" s="31" t="s">
        <v>56</v>
      </c>
      <c r="D6727" s="32">
        <v>0</v>
      </c>
      <c r="E6727" s="32">
        <v>7.8428213612178638E-2</v>
      </c>
      <c r="F6727">
        <v>0</v>
      </c>
      <c r="G6727">
        <f>(D6727*Ergebnis!$C$2*Ergebnis!$C$6)</f>
        <v>0</v>
      </c>
      <c r="H6727">
        <f>Ergebnis!$C$3/1000*Eigenverbrauch!E6727</f>
        <v>0.23528464083653591</v>
      </c>
      <c r="I6727">
        <f>Ergebnis!$C$4/1000*Eigenverbrauch!F6727</f>
        <v>0</v>
      </c>
      <c r="J6727">
        <f t="shared" si="315"/>
        <v>0</v>
      </c>
      <c r="K6727">
        <f t="shared" si="316"/>
        <v>0</v>
      </c>
      <c r="L6727">
        <f t="shared" si="317"/>
        <v>0</v>
      </c>
    </row>
    <row r="6728" spans="2:12" x14ac:dyDescent="0.35">
      <c r="B6728" s="30">
        <v>41189</v>
      </c>
      <c r="C6728" s="31" t="s">
        <v>57</v>
      </c>
      <c r="D6728" s="32">
        <v>0</v>
      </c>
      <c r="E6728" s="32">
        <v>7.8338007855325104E-2</v>
      </c>
      <c r="F6728">
        <v>0</v>
      </c>
      <c r="G6728">
        <f>(D6728*Ergebnis!$C$2*Ergebnis!$C$6)</f>
        <v>0</v>
      </c>
      <c r="H6728">
        <f>Ergebnis!$C$3/1000*Eigenverbrauch!E6728</f>
        <v>0.23501402356597531</v>
      </c>
      <c r="I6728">
        <f>Ergebnis!$C$4/1000*Eigenverbrauch!F6728</f>
        <v>0</v>
      </c>
      <c r="J6728">
        <f t="shared" si="315"/>
        <v>0</v>
      </c>
      <c r="K6728">
        <f t="shared" si="316"/>
        <v>0</v>
      </c>
      <c r="L6728">
        <f t="shared" si="317"/>
        <v>0</v>
      </c>
    </row>
    <row r="6729" spans="2:12" x14ac:dyDescent="0.35">
      <c r="B6729" s="30">
        <v>41189</v>
      </c>
      <c r="C6729" s="31" t="s">
        <v>58</v>
      </c>
      <c r="D6729" s="32">
        <v>0</v>
      </c>
      <c r="E6729" s="32">
        <v>8.2691205486416328E-2</v>
      </c>
      <c r="F6729">
        <v>0</v>
      </c>
      <c r="G6729">
        <f>(D6729*Ergebnis!$C$2*Ergebnis!$C$6)</f>
        <v>0</v>
      </c>
      <c r="H6729">
        <f>Ergebnis!$C$3/1000*Eigenverbrauch!E6729</f>
        <v>0.24807361645924897</v>
      </c>
      <c r="I6729">
        <f>Ergebnis!$C$4/1000*Eigenverbrauch!F6729</f>
        <v>0</v>
      </c>
      <c r="J6729">
        <f t="shared" si="315"/>
        <v>0</v>
      </c>
      <c r="K6729">
        <f t="shared" si="316"/>
        <v>0</v>
      </c>
      <c r="L6729">
        <f t="shared" si="317"/>
        <v>0</v>
      </c>
    </row>
    <row r="6730" spans="2:12" x14ac:dyDescent="0.35">
      <c r="B6730" s="30">
        <v>41189</v>
      </c>
      <c r="C6730" s="31" t="s">
        <v>59</v>
      </c>
      <c r="D6730" s="32">
        <v>0</v>
      </c>
      <c r="E6730" s="32">
        <v>9.4965066520315861E-2</v>
      </c>
      <c r="F6730">
        <v>0</v>
      </c>
      <c r="G6730">
        <f>(D6730*Ergebnis!$C$2*Ergebnis!$C$6)</f>
        <v>0</v>
      </c>
      <c r="H6730">
        <f>Ergebnis!$C$3/1000*Eigenverbrauch!E6730</f>
        <v>0.28489519956094755</v>
      </c>
      <c r="I6730">
        <f>Ergebnis!$C$4/1000*Eigenverbrauch!F6730</f>
        <v>0</v>
      </c>
      <c r="J6730">
        <f t="shared" si="315"/>
        <v>0</v>
      </c>
      <c r="K6730">
        <f t="shared" si="316"/>
        <v>0</v>
      </c>
      <c r="L6730">
        <f t="shared" si="317"/>
        <v>0</v>
      </c>
    </row>
    <row r="6731" spans="2:12" x14ac:dyDescent="0.35">
      <c r="B6731" s="30">
        <v>41189</v>
      </c>
      <c r="C6731" s="31" t="s">
        <v>60</v>
      </c>
      <c r="D6731" s="32">
        <v>1.0254621327269574E-6</v>
      </c>
      <c r="E6731" s="32">
        <v>0.12093633841640279</v>
      </c>
      <c r="F6731">
        <v>0</v>
      </c>
      <c r="G6731">
        <f>(D6731*Ergebnis!$C$2*Ergebnis!$C$6)</f>
        <v>6.7270315906888404E-3</v>
      </c>
      <c r="H6731">
        <f>Ergebnis!$C$3/1000*Eigenverbrauch!E6731</f>
        <v>0.36280901524920839</v>
      </c>
      <c r="I6731">
        <f>Ergebnis!$C$4/1000*Eigenverbrauch!F6731</f>
        <v>0</v>
      </c>
      <c r="J6731">
        <f t="shared" si="315"/>
        <v>5.7179768520855137E-3</v>
      </c>
      <c r="K6731">
        <f t="shared" si="316"/>
        <v>1.0090547386033266E-3</v>
      </c>
      <c r="L6731">
        <f t="shared" si="317"/>
        <v>0</v>
      </c>
    </row>
    <row r="6732" spans="2:12" x14ac:dyDescent="0.35">
      <c r="B6732" s="30">
        <v>41189</v>
      </c>
      <c r="C6732" s="31" t="s">
        <v>61</v>
      </c>
      <c r="D6732" s="32">
        <v>1.0031123170136775E-5</v>
      </c>
      <c r="E6732" s="32">
        <v>0.1502405569517907</v>
      </c>
      <c r="F6732">
        <v>0</v>
      </c>
      <c r="G6732">
        <f>(D6732*Ergebnis!$C$2*Ergebnis!$C$6)</f>
        <v>6.5804167996097243E-2</v>
      </c>
      <c r="H6732">
        <f>Ergebnis!$C$3/1000*Eigenverbrauch!E6732</f>
        <v>0.45072167085537207</v>
      </c>
      <c r="I6732">
        <f>Ergebnis!$C$4/1000*Eigenverbrauch!F6732</f>
        <v>0</v>
      </c>
      <c r="J6732">
        <f t="shared" si="315"/>
        <v>5.5933542796682653E-2</v>
      </c>
      <c r="K6732">
        <f t="shared" si="316"/>
        <v>9.8706251994145899E-3</v>
      </c>
      <c r="L6732">
        <f t="shared" si="317"/>
        <v>0</v>
      </c>
    </row>
    <row r="6733" spans="2:12" x14ac:dyDescent="0.35">
      <c r="B6733" s="30">
        <v>41189</v>
      </c>
      <c r="C6733" s="31" t="s">
        <v>62</v>
      </c>
      <c r="D6733" s="32">
        <v>2.8726086666774383E-5</v>
      </c>
      <c r="E6733" s="32">
        <v>0.17286198080382398</v>
      </c>
      <c r="F6733">
        <v>0</v>
      </c>
      <c r="G6733">
        <f>(D6733*Ergebnis!$C$2*Ergebnis!$C$6)</f>
        <v>0.18844312853403994</v>
      </c>
      <c r="H6733">
        <f>Ergebnis!$C$3/1000*Eigenverbrauch!E6733</f>
        <v>0.51858594241147193</v>
      </c>
      <c r="I6733">
        <f>Ergebnis!$C$4/1000*Eigenverbrauch!F6733</f>
        <v>0</v>
      </c>
      <c r="J6733">
        <f t="shared" si="315"/>
        <v>0.16017665925393396</v>
      </c>
      <c r="K6733">
        <f t="shared" si="316"/>
        <v>2.8266469280105982E-2</v>
      </c>
      <c r="L6733">
        <f t="shared" si="317"/>
        <v>0</v>
      </c>
    </row>
    <row r="6734" spans="2:12" x14ac:dyDescent="0.35">
      <c r="B6734" s="30">
        <v>41189</v>
      </c>
      <c r="C6734" s="31" t="s">
        <v>63</v>
      </c>
      <c r="D6734" s="32">
        <v>8.712484043053265E-5</v>
      </c>
      <c r="E6734" s="32">
        <v>0.18237617273262996</v>
      </c>
      <c r="F6734">
        <v>0.16331144154502758</v>
      </c>
      <c r="G6734">
        <f>(D6734*Ergebnis!$C$2*Ergebnis!$C$6)</f>
        <v>0.57153895322429416</v>
      </c>
      <c r="H6734">
        <f>Ergebnis!$C$3/1000*Eigenverbrauch!E6734</f>
        <v>0.54712851819788988</v>
      </c>
      <c r="I6734">
        <f>Ergebnis!$C$4/1000*Eigenverbrauch!F6734</f>
        <v>0.5715900454075965</v>
      </c>
      <c r="J6734">
        <f t="shared" si="315"/>
        <v>0.4650592404682064</v>
      </c>
      <c r="K6734">
        <f t="shared" si="316"/>
        <v>0.10647971275608775</v>
      </c>
      <c r="L6734">
        <f t="shared" si="317"/>
        <v>9.5831741480478974E-2</v>
      </c>
    </row>
    <row r="6735" spans="2:12" x14ac:dyDescent="0.35">
      <c r="B6735" s="30">
        <v>41189</v>
      </c>
      <c r="C6735" s="31" t="s">
        <v>64</v>
      </c>
      <c r="D6735" s="32">
        <v>1.2021571463660639E-4</v>
      </c>
      <c r="E6735" s="32">
        <v>0.18442024804995069</v>
      </c>
      <c r="F6735">
        <v>0</v>
      </c>
      <c r="G6735">
        <f>(D6735*Ergebnis!$C$2*Ergebnis!$C$6)</f>
        <v>0.78861508801613789</v>
      </c>
      <c r="H6735">
        <f>Ergebnis!$C$3/1000*Eigenverbrauch!E6735</f>
        <v>0.55326074414985205</v>
      </c>
      <c r="I6735">
        <f>Ergebnis!$C$4/1000*Eigenverbrauch!F6735</f>
        <v>0</v>
      </c>
      <c r="J6735">
        <f t="shared" si="315"/>
        <v>0.47027163252737425</v>
      </c>
      <c r="K6735">
        <f t="shared" si="316"/>
        <v>0.31834345548876364</v>
      </c>
      <c r="L6735">
        <f t="shared" si="317"/>
        <v>0</v>
      </c>
    </row>
    <row r="6736" spans="2:12" x14ac:dyDescent="0.35">
      <c r="B6736" s="30">
        <v>41189</v>
      </c>
      <c r="C6736" s="31" t="s">
        <v>65</v>
      </c>
      <c r="D6736" s="32">
        <v>2.1378256077273148E-4</v>
      </c>
      <c r="E6736" s="32">
        <v>0.17579704885630643</v>
      </c>
      <c r="F6736">
        <v>0.17987644456570459</v>
      </c>
      <c r="G6736">
        <f>(D6736*Ergebnis!$C$2*Ergebnis!$C$6)</f>
        <v>1.4024135986691184</v>
      </c>
      <c r="H6736">
        <f>Ergebnis!$C$3/1000*Eigenverbrauch!E6736</f>
        <v>0.52739114656891928</v>
      </c>
      <c r="I6736">
        <f>Ergebnis!$C$4/1000*Eigenverbrauch!F6736</f>
        <v>0.62956755597996605</v>
      </c>
      <c r="J6736">
        <f t="shared" si="315"/>
        <v>0.44828247458358139</v>
      </c>
      <c r="K6736">
        <f t="shared" si="316"/>
        <v>0.95413112408553702</v>
      </c>
      <c r="L6736">
        <f t="shared" si="317"/>
        <v>0.56661080038196943</v>
      </c>
    </row>
    <row r="6737" spans="2:12" x14ac:dyDescent="0.35">
      <c r="B6737" s="30">
        <v>41189</v>
      </c>
      <c r="C6737" s="31" t="s">
        <v>66</v>
      </c>
      <c r="D6737" s="32">
        <v>3.0209062674102597E-4</v>
      </c>
      <c r="E6737" s="32">
        <v>0.15818649826831638</v>
      </c>
      <c r="F6737">
        <v>0</v>
      </c>
      <c r="G6737">
        <f>(D6737*Ergebnis!$C$2*Ergebnis!$C$6)</f>
        <v>1.9817145114211303</v>
      </c>
      <c r="H6737">
        <f>Ergebnis!$C$3/1000*Eigenverbrauch!E6737</f>
        <v>0.47455949480494913</v>
      </c>
      <c r="I6737">
        <f>Ergebnis!$C$4/1000*Eigenverbrauch!F6737</f>
        <v>0</v>
      </c>
      <c r="J6737">
        <f t="shared" si="315"/>
        <v>0.40337557058420676</v>
      </c>
      <c r="K6737">
        <f t="shared" si="316"/>
        <v>1.5783389408369235</v>
      </c>
      <c r="L6737">
        <f t="shared" si="317"/>
        <v>0</v>
      </c>
    </row>
    <row r="6738" spans="2:12" x14ac:dyDescent="0.35">
      <c r="B6738" s="30">
        <v>41189</v>
      </c>
      <c r="C6738" s="31" t="s">
        <v>67</v>
      </c>
      <c r="D6738" s="32">
        <v>1.9031525427378764E-4</v>
      </c>
      <c r="E6738" s="32">
        <v>0.14190185098198696</v>
      </c>
      <c r="F6738">
        <v>0</v>
      </c>
      <c r="G6738">
        <f>(D6738*Ergebnis!$C$2*Ergebnis!$C$6)</f>
        <v>1.2484680680360469</v>
      </c>
      <c r="H6738">
        <f>Ergebnis!$C$3/1000*Eigenverbrauch!E6738</f>
        <v>0.42570555294596091</v>
      </c>
      <c r="I6738">
        <f>Ergebnis!$C$4/1000*Eigenverbrauch!F6738</f>
        <v>0</v>
      </c>
      <c r="J6738">
        <f t="shared" si="315"/>
        <v>0.36184972000406679</v>
      </c>
      <c r="K6738">
        <f t="shared" si="316"/>
        <v>0.88661834803198014</v>
      </c>
      <c r="L6738">
        <f t="shared" si="317"/>
        <v>0</v>
      </c>
    </row>
    <row r="6739" spans="2:12" x14ac:dyDescent="0.35">
      <c r="B6739" s="30">
        <v>41189</v>
      </c>
      <c r="C6739" s="31" t="s">
        <v>68</v>
      </c>
      <c r="D6739" s="32">
        <v>1.2371280344821372E-4</v>
      </c>
      <c r="E6739" s="32">
        <v>0.12981475320160424</v>
      </c>
      <c r="F6739">
        <v>0</v>
      </c>
      <c r="G6739">
        <f>(D6739*Ergebnis!$C$2*Ergebnis!$C$6)</f>
        <v>0.81155599062028194</v>
      </c>
      <c r="H6739">
        <f>Ergebnis!$C$3/1000*Eigenverbrauch!E6739</f>
        <v>0.38944425960481271</v>
      </c>
      <c r="I6739">
        <f>Ergebnis!$C$4/1000*Eigenverbrauch!F6739</f>
        <v>0</v>
      </c>
      <c r="J6739">
        <f t="shared" si="315"/>
        <v>0.3310276206640908</v>
      </c>
      <c r="K6739">
        <f t="shared" si="316"/>
        <v>0.48052836995619114</v>
      </c>
      <c r="L6739">
        <f t="shared" si="317"/>
        <v>0</v>
      </c>
    </row>
    <row r="6740" spans="2:12" x14ac:dyDescent="0.35">
      <c r="B6740" s="30">
        <v>41189</v>
      </c>
      <c r="C6740" s="31" t="s">
        <v>69</v>
      </c>
      <c r="D6740" s="32">
        <v>1.1700785873422976E-6</v>
      </c>
      <c r="E6740" s="32">
        <v>0.12830737226782946</v>
      </c>
      <c r="F6740">
        <v>0</v>
      </c>
      <c r="G6740">
        <f>(D6740*Ergebnis!$C$2*Ergebnis!$C$6)</f>
        <v>7.6757155329654726E-3</v>
      </c>
      <c r="H6740">
        <f>Ergebnis!$C$3/1000*Eigenverbrauch!E6740</f>
        <v>0.38492211680348837</v>
      </c>
      <c r="I6740">
        <f>Ergebnis!$C$4/1000*Eigenverbrauch!F6740</f>
        <v>0</v>
      </c>
      <c r="J6740">
        <f t="shared" si="315"/>
        <v>6.5243582030206516E-3</v>
      </c>
      <c r="K6740">
        <f t="shared" si="316"/>
        <v>1.151357329944821E-3</v>
      </c>
      <c r="L6740">
        <f t="shared" si="317"/>
        <v>0</v>
      </c>
    </row>
    <row r="6741" spans="2:12" x14ac:dyDescent="0.35">
      <c r="B6741" s="30">
        <v>41189</v>
      </c>
      <c r="C6741" s="31" t="s">
        <v>70</v>
      </c>
      <c r="D6741" s="32">
        <v>8.0722275576198963E-6</v>
      </c>
      <c r="E6741" s="32">
        <v>0.13964747814752329</v>
      </c>
      <c r="F6741">
        <v>0</v>
      </c>
      <c r="G6741">
        <f>(D6741*Ergebnis!$C$2*Ergebnis!$C$6)</f>
        <v>5.2953812777986518E-2</v>
      </c>
      <c r="H6741">
        <f>Ergebnis!$C$3/1000*Eigenverbrauch!E6741</f>
        <v>0.41894243444256984</v>
      </c>
      <c r="I6741">
        <f>Ergebnis!$C$4/1000*Eigenverbrauch!F6741</f>
        <v>0</v>
      </c>
      <c r="J6741">
        <f t="shared" si="315"/>
        <v>4.5010740861288541E-2</v>
      </c>
      <c r="K6741">
        <f t="shared" si="316"/>
        <v>7.9430719166979774E-3</v>
      </c>
      <c r="L6741">
        <f t="shared" si="317"/>
        <v>0</v>
      </c>
    </row>
    <row r="6742" spans="2:12" x14ac:dyDescent="0.35">
      <c r="B6742" s="30">
        <v>41189</v>
      </c>
      <c r="C6742" s="31" t="s">
        <v>71</v>
      </c>
      <c r="D6742" s="32">
        <v>4.7329021510474956E-7</v>
      </c>
      <c r="E6742" s="32">
        <v>0.15859138108481169</v>
      </c>
      <c r="F6742">
        <v>0</v>
      </c>
      <c r="G6742">
        <f>(D6742*Ergebnis!$C$2*Ergebnis!$C$6)</f>
        <v>3.1047838110871569E-3</v>
      </c>
      <c r="H6742">
        <f>Ergebnis!$C$3/1000*Eigenverbrauch!E6742</f>
        <v>0.47577414325443507</v>
      </c>
      <c r="I6742">
        <f>Ergebnis!$C$4/1000*Eigenverbrauch!F6742</f>
        <v>0</v>
      </c>
      <c r="J6742">
        <f t="shared" si="315"/>
        <v>2.6390662394240832E-3</v>
      </c>
      <c r="K6742">
        <f t="shared" si="316"/>
        <v>4.6571757166307369E-4</v>
      </c>
      <c r="L6742">
        <f t="shared" si="317"/>
        <v>0</v>
      </c>
    </row>
    <row r="6743" spans="2:12" x14ac:dyDescent="0.35">
      <c r="B6743" s="30">
        <v>41189</v>
      </c>
      <c r="C6743" s="31" t="s">
        <v>72</v>
      </c>
      <c r="D6743" s="32">
        <v>0</v>
      </c>
      <c r="E6743" s="32">
        <v>0.1683165778652784</v>
      </c>
      <c r="F6743">
        <v>0</v>
      </c>
      <c r="G6743">
        <f>(D6743*Ergebnis!$C$2*Ergebnis!$C$6)</f>
        <v>0</v>
      </c>
      <c r="H6743">
        <f>Ergebnis!$C$3/1000*Eigenverbrauch!E6743</f>
        <v>0.50494973359583517</v>
      </c>
      <c r="I6743">
        <f>Ergebnis!$C$4/1000*Eigenverbrauch!F6743</f>
        <v>0</v>
      </c>
      <c r="J6743">
        <f t="shared" si="315"/>
        <v>0</v>
      </c>
      <c r="K6743">
        <f t="shared" si="316"/>
        <v>0</v>
      </c>
      <c r="L6743">
        <f t="shared" si="317"/>
        <v>0</v>
      </c>
    </row>
    <row r="6744" spans="2:12" x14ac:dyDescent="0.35">
      <c r="B6744" s="30">
        <v>41189</v>
      </c>
      <c r="C6744" s="31" t="s">
        <v>73</v>
      </c>
      <c r="D6744" s="32">
        <v>0</v>
      </c>
      <c r="E6744" s="32">
        <v>0.16817221401436952</v>
      </c>
      <c r="F6744">
        <v>0</v>
      </c>
      <c r="G6744">
        <f>(D6744*Ergebnis!$C$2*Ergebnis!$C$6)</f>
        <v>0</v>
      </c>
      <c r="H6744">
        <f>Ergebnis!$C$3/1000*Eigenverbrauch!E6744</f>
        <v>0.50451664204310853</v>
      </c>
      <c r="I6744">
        <f>Ergebnis!$C$4/1000*Eigenverbrauch!F6744</f>
        <v>0</v>
      </c>
      <c r="J6744">
        <f t="shared" si="315"/>
        <v>0</v>
      </c>
      <c r="K6744">
        <f t="shared" si="316"/>
        <v>0</v>
      </c>
      <c r="L6744">
        <f t="shared" si="317"/>
        <v>0</v>
      </c>
    </row>
    <row r="6745" spans="2:12" x14ac:dyDescent="0.35">
      <c r="B6745" s="30">
        <v>41189</v>
      </c>
      <c r="C6745" s="31" t="s">
        <v>74</v>
      </c>
      <c r="D6745" s="32">
        <v>0</v>
      </c>
      <c r="E6745" s="32">
        <v>0.15397135929748365</v>
      </c>
      <c r="F6745">
        <v>0</v>
      </c>
      <c r="G6745">
        <f>(D6745*Ergebnis!$C$2*Ergebnis!$C$6)</f>
        <v>0</v>
      </c>
      <c r="H6745">
        <f>Ergebnis!$C$3/1000*Eigenverbrauch!E6745</f>
        <v>0.46191407789245098</v>
      </c>
      <c r="I6745">
        <f>Ergebnis!$C$4/1000*Eigenverbrauch!F6745</f>
        <v>0</v>
      </c>
      <c r="J6745">
        <f t="shared" si="315"/>
        <v>0</v>
      </c>
      <c r="K6745">
        <f t="shared" si="316"/>
        <v>0</v>
      </c>
      <c r="L6745">
        <f t="shared" si="317"/>
        <v>0</v>
      </c>
    </row>
    <row r="6746" spans="2:12" x14ac:dyDescent="0.35">
      <c r="B6746" s="30">
        <v>41189</v>
      </c>
      <c r="C6746" s="31" t="s">
        <v>75</v>
      </c>
      <c r="D6746" s="32">
        <v>0</v>
      </c>
      <c r="E6746" s="32">
        <v>0.13067978558366147</v>
      </c>
      <c r="F6746">
        <v>0</v>
      </c>
      <c r="G6746">
        <f>(D6746*Ergebnis!$C$2*Ergebnis!$C$6)</f>
        <v>0</v>
      </c>
      <c r="H6746">
        <f>Ergebnis!$C$3/1000*Eigenverbrauch!E6746</f>
        <v>0.39203935675098445</v>
      </c>
      <c r="I6746">
        <f>Ergebnis!$C$4/1000*Eigenverbrauch!F6746</f>
        <v>0</v>
      </c>
      <c r="J6746">
        <f t="shared" si="315"/>
        <v>0</v>
      </c>
      <c r="K6746">
        <f t="shared" si="316"/>
        <v>0</v>
      </c>
      <c r="L6746">
        <f t="shared" si="317"/>
        <v>0</v>
      </c>
    </row>
    <row r="6747" spans="2:12" x14ac:dyDescent="0.35">
      <c r="B6747" s="30">
        <v>41189</v>
      </c>
      <c r="C6747" s="31" t="s">
        <v>76</v>
      </c>
      <c r="D6747" s="32">
        <v>0</v>
      </c>
      <c r="E6747" s="32">
        <v>0.10395350058103596</v>
      </c>
      <c r="F6747">
        <v>0</v>
      </c>
      <c r="G6747">
        <f>(D6747*Ergebnis!$C$2*Ergebnis!$C$6)</f>
        <v>0</v>
      </c>
      <c r="H6747">
        <f>Ergebnis!$C$3/1000*Eigenverbrauch!E6747</f>
        <v>0.31186050174310787</v>
      </c>
      <c r="I6747">
        <f>Ergebnis!$C$4/1000*Eigenverbrauch!F6747</f>
        <v>0</v>
      </c>
      <c r="J6747">
        <f t="shared" si="315"/>
        <v>0</v>
      </c>
      <c r="K6747">
        <f t="shared" si="316"/>
        <v>0</v>
      </c>
      <c r="L6747">
        <f t="shared" si="317"/>
        <v>0</v>
      </c>
    </row>
    <row r="6748" spans="2:12" x14ac:dyDescent="0.35">
      <c r="B6748" s="30">
        <v>41190</v>
      </c>
      <c r="C6748" s="31" t="s">
        <v>53</v>
      </c>
      <c r="D6748" s="32">
        <v>0</v>
      </c>
      <c r="E6748" s="32">
        <v>7.9566174300796946E-2</v>
      </c>
      <c r="F6748">
        <v>0</v>
      </c>
      <c r="G6748">
        <f>(D6748*Ergebnis!$C$2*Ergebnis!$C$6)</f>
        <v>0</v>
      </c>
      <c r="H6748">
        <f>Ergebnis!$C$3/1000*Eigenverbrauch!E6748</f>
        <v>0.23869852290239085</v>
      </c>
      <c r="I6748">
        <f>Ergebnis!$C$4/1000*Eigenverbrauch!F6748</f>
        <v>0</v>
      </c>
      <c r="J6748">
        <f t="shared" si="315"/>
        <v>0</v>
      </c>
      <c r="K6748">
        <f t="shared" si="316"/>
        <v>0</v>
      </c>
      <c r="L6748">
        <f t="shared" si="317"/>
        <v>0</v>
      </c>
    </row>
    <row r="6749" spans="2:12" x14ac:dyDescent="0.35">
      <c r="B6749" s="30">
        <v>41190</v>
      </c>
      <c r="C6749" s="31" t="s">
        <v>54</v>
      </c>
      <c r="D6749" s="32">
        <v>0</v>
      </c>
      <c r="E6749" s="32">
        <v>6.8942460358575597E-2</v>
      </c>
      <c r="F6749">
        <v>0</v>
      </c>
      <c r="G6749">
        <f>(D6749*Ergebnis!$C$2*Ergebnis!$C$6)</f>
        <v>0</v>
      </c>
      <c r="H6749">
        <f>Ergebnis!$C$3/1000*Eigenverbrauch!E6749</f>
        <v>0.20682738107572679</v>
      </c>
      <c r="I6749">
        <f>Ergebnis!$C$4/1000*Eigenverbrauch!F6749</f>
        <v>0</v>
      </c>
      <c r="J6749">
        <f t="shared" si="315"/>
        <v>0</v>
      </c>
      <c r="K6749">
        <f t="shared" si="316"/>
        <v>0</v>
      </c>
      <c r="L6749">
        <f t="shared" si="317"/>
        <v>0</v>
      </c>
    </row>
    <row r="6750" spans="2:12" x14ac:dyDescent="0.35">
      <c r="B6750" s="30">
        <v>41190</v>
      </c>
      <c r="C6750" s="31" t="s">
        <v>55</v>
      </c>
      <c r="D6750" s="32">
        <v>0</v>
      </c>
      <c r="E6750" s="32">
        <v>6.8469175573996802E-2</v>
      </c>
      <c r="F6750">
        <v>0</v>
      </c>
      <c r="G6750">
        <f>(D6750*Ergebnis!$C$2*Ergebnis!$C$6)</f>
        <v>0</v>
      </c>
      <c r="H6750">
        <f>Ergebnis!$C$3/1000*Eigenverbrauch!E6750</f>
        <v>0.20540752672199042</v>
      </c>
      <c r="I6750">
        <f>Ergebnis!$C$4/1000*Eigenverbrauch!F6750</f>
        <v>0</v>
      </c>
      <c r="J6750">
        <f t="shared" si="315"/>
        <v>0</v>
      </c>
      <c r="K6750">
        <f t="shared" si="316"/>
        <v>0</v>
      </c>
      <c r="L6750">
        <f t="shared" si="317"/>
        <v>0</v>
      </c>
    </row>
    <row r="6751" spans="2:12" x14ac:dyDescent="0.35">
      <c r="B6751" s="30">
        <v>41190</v>
      </c>
      <c r="C6751" s="31" t="s">
        <v>56</v>
      </c>
      <c r="D6751" s="32">
        <v>0</v>
      </c>
      <c r="E6751" s="32">
        <v>7.1668903609628215E-2</v>
      </c>
      <c r="F6751">
        <v>0</v>
      </c>
      <c r="G6751">
        <f>(D6751*Ergebnis!$C$2*Ergebnis!$C$6)</f>
        <v>0</v>
      </c>
      <c r="H6751">
        <f>Ergebnis!$C$3/1000*Eigenverbrauch!E6751</f>
        <v>0.21500671082888465</v>
      </c>
      <c r="I6751">
        <f>Ergebnis!$C$4/1000*Eigenverbrauch!F6751</f>
        <v>0</v>
      </c>
      <c r="J6751">
        <f t="shared" si="315"/>
        <v>0</v>
      </c>
      <c r="K6751">
        <f t="shared" si="316"/>
        <v>0</v>
      </c>
      <c r="L6751">
        <f t="shared" si="317"/>
        <v>0</v>
      </c>
    </row>
    <row r="6752" spans="2:12" x14ac:dyDescent="0.35">
      <c r="B6752" s="30">
        <v>41190</v>
      </c>
      <c r="C6752" s="31" t="s">
        <v>57</v>
      </c>
      <c r="D6752" s="32">
        <v>0</v>
      </c>
      <c r="E6752" s="32">
        <v>7.7811148385739298E-2</v>
      </c>
      <c r="F6752">
        <v>0.21144739149923023</v>
      </c>
      <c r="G6752">
        <f>(D6752*Ergebnis!$C$2*Ergebnis!$C$6)</f>
        <v>0</v>
      </c>
      <c r="H6752">
        <f>Ergebnis!$C$3/1000*Eigenverbrauch!E6752</f>
        <v>0.23343344515721789</v>
      </c>
      <c r="I6752">
        <f>Ergebnis!$C$4/1000*Eigenverbrauch!F6752</f>
        <v>0.74006587024730575</v>
      </c>
      <c r="J6752">
        <f t="shared" si="315"/>
        <v>0</v>
      </c>
      <c r="K6752">
        <f t="shared" si="316"/>
        <v>0</v>
      </c>
      <c r="L6752">
        <f t="shared" si="317"/>
        <v>0</v>
      </c>
    </row>
    <row r="6753" spans="2:12" x14ac:dyDescent="0.35">
      <c r="B6753" s="30">
        <v>41190</v>
      </c>
      <c r="C6753" s="31" t="s">
        <v>58</v>
      </c>
      <c r="D6753" s="32">
        <v>0</v>
      </c>
      <c r="E6753" s="32">
        <v>9.0099961927265951E-2</v>
      </c>
      <c r="F6753">
        <v>0</v>
      </c>
      <c r="G6753">
        <f>(D6753*Ergebnis!$C$2*Ergebnis!$C$6)</f>
        <v>0</v>
      </c>
      <c r="H6753">
        <f>Ergebnis!$C$3/1000*Eigenverbrauch!E6753</f>
        <v>0.27029988578179787</v>
      </c>
      <c r="I6753">
        <f>Ergebnis!$C$4/1000*Eigenverbrauch!F6753</f>
        <v>0</v>
      </c>
      <c r="J6753">
        <f t="shared" si="315"/>
        <v>0</v>
      </c>
      <c r="K6753">
        <f t="shared" si="316"/>
        <v>0</v>
      </c>
      <c r="L6753">
        <f t="shared" si="317"/>
        <v>0</v>
      </c>
    </row>
    <row r="6754" spans="2:12" x14ac:dyDescent="0.35">
      <c r="B6754" s="30">
        <v>41190</v>
      </c>
      <c r="C6754" s="31" t="s">
        <v>59</v>
      </c>
      <c r="D6754" s="32">
        <v>0</v>
      </c>
      <c r="E6754" s="32">
        <v>0.11401823119339237</v>
      </c>
      <c r="F6754">
        <v>0.22918168885077855</v>
      </c>
      <c r="G6754">
        <f>(D6754*Ergebnis!$C$2*Ergebnis!$C$6)</f>
        <v>0</v>
      </c>
      <c r="H6754">
        <f>Ergebnis!$C$3/1000*Eigenverbrauch!E6754</f>
        <v>0.34205469358017709</v>
      </c>
      <c r="I6754">
        <f>Ergebnis!$C$4/1000*Eigenverbrauch!F6754</f>
        <v>0.80213591097772496</v>
      </c>
      <c r="J6754">
        <f t="shared" si="315"/>
        <v>0</v>
      </c>
      <c r="K6754">
        <f t="shared" si="316"/>
        <v>0</v>
      </c>
      <c r="L6754">
        <f t="shared" si="317"/>
        <v>0</v>
      </c>
    </row>
    <row r="6755" spans="2:12" x14ac:dyDescent="0.35">
      <c r="B6755" s="30">
        <v>41190</v>
      </c>
      <c r="C6755" s="31" t="s">
        <v>60</v>
      </c>
      <c r="D6755" s="32">
        <v>0</v>
      </c>
      <c r="E6755" s="32">
        <v>0.12595735471979483</v>
      </c>
      <c r="F6755">
        <v>0.21534503926880127</v>
      </c>
      <c r="G6755">
        <f>(D6755*Ergebnis!$C$2*Ergebnis!$C$6)</f>
        <v>0</v>
      </c>
      <c r="H6755">
        <f>Ergebnis!$C$3/1000*Eigenverbrauch!E6755</f>
        <v>0.37787206415938446</v>
      </c>
      <c r="I6755">
        <f>Ergebnis!$C$4/1000*Eigenverbrauch!F6755</f>
        <v>0.75370763744080449</v>
      </c>
      <c r="J6755">
        <f t="shared" si="315"/>
        <v>0</v>
      </c>
      <c r="K6755">
        <f t="shared" si="316"/>
        <v>0</v>
      </c>
      <c r="L6755">
        <f t="shared" si="317"/>
        <v>0</v>
      </c>
    </row>
    <row r="6756" spans="2:12" x14ac:dyDescent="0.35">
      <c r="B6756" s="30">
        <v>41190</v>
      </c>
      <c r="C6756" s="31" t="s">
        <v>61</v>
      </c>
      <c r="D6756" s="32">
        <v>6.1659197467813209E-6</v>
      </c>
      <c r="E6756" s="32">
        <v>0.12438621582100561</v>
      </c>
      <c r="F6756">
        <v>0.62557246701615576</v>
      </c>
      <c r="G6756">
        <f>(D6756*Ergebnis!$C$2*Ergebnis!$C$6)</f>
        <v>4.0448433538885463E-2</v>
      </c>
      <c r="H6756">
        <f>Ergebnis!$C$3/1000*Eigenverbrauch!E6756</f>
        <v>0.3731586474630168</v>
      </c>
      <c r="I6756">
        <f>Ergebnis!$C$4/1000*Eigenverbrauch!F6756</f>
        <v>2.1895036345565453</v>
      </c>
      <c r="J6756">
        <f t="shared" si="315"/>
        <v>3.4381168508052645E-2</v>
      </c>
      <c r="K6756">
        <f t="shared" si="316"/>
        <v>6.0672650308328177E-3</v>
      </c>
      <c r="L6756">
        <f t="shared" si="317"/>
        <v>5.4605385277495359E-3</v>
      </c>
    </row>
    <row r="6757" spans="2:12" x14ac:dyDescent="0.35">
      <c r="B6757" s="30">
        <v>41190</v>
      </c>
      <c r="C6757" s="31" t="s">
        <v>62</v>
      </c>
      <c r="D6757" s="32">
        <v>4.4423545467748577E-5</v>
      </c>
      <c r="E6757" s="32">
        <v>0.11931303161688153</v>
      </c>
      <c r="F6757">
        <v>0.41587901701323254</v>
      </c>
      <c r="G6757">
        <f>(D6757*Ergebnis!$C$2*Ergebnis!$C$6)</f>
        <v>0.29141845826843066</v>
      </c>
      <c r="H6757">
        <f>Ergebnis!$C$3/1000*Eigenverbrauch!E6757</f>
        <v>0.35793909485064457</v>
      </c>
      <c r="I6757">
        <f>Ergebnis!$C$4/1000*Eigenverbrauch!F6757</f>
        <v>1.4555765595463139</v>
      </c>
      <c r="J6757">
        <f t="shared" si="315"/>
        <v>0.24770568952816605</v>
      </c>
      <c r="K6757">
        <f t="shared" si="316"/>
        <v>4.3712768740264613E-2</v>
      </c>
      <c r="L6757">
        <f t="shared" si="317"/>
        <v>3.934149186623815E-2</v>
      </c>
    </row>
    <row r="6758" spans="2:12" x14ac:dyDescent="0.35">
      <c r="B6758" s="30">
        <v>41190</v>
      </c>
      <c r="C6758" s="31" t="s">
        <v>63</v>
      </c>
      <c r="D6758" s="32">
        <v>7.8224354996479439E-5</v>
      </c>
      <c r="E6758" s="32">
        <v>0.11579534520509971</v>
      </c>
      <c r="F6758">
        <v>7.7758073002942713E-2</v>
      </c>
      <c r="G6758">
        <f>(D6758*Ergebnis!$C$2*Ergebnis!$C$6)</f>
        <v>0.51315176877690516</v>
      </c>
      <c r="H6758">
        <f>Ergebnis!$C$3/1000*Eigenverbrauch!E6758</f>
        <v>0.34738603561529913</v>
      </c>
      <c r="I6758">
        <f>Ergebnis!$C$4/1000*Eigenverbrauch!F6758</f>
        <v>0.27215325551029951</v>
      </c>
      <c r="J6758">
        <f t="shared" si="315"/>
        <v>0.29527813027300426</v>
      </c>
      <c r="K6758">
        <f t="shared" si="316"/>
        <v>0.2178736385039009</v>
      </c>
      <c r="L6758">
        <f t="shared" si="317"/>
        <v>0.19608627465351081</v>
      </c>
    </row>
    <row r="6759" spans="2:12" x14ac:dyDescent="0.35">
      <c r="B6759" s="30">
        <v>41190</v>
      </c>
      <c r="C6759" s="31" t="s">
        <v>64</v>
      </c>
      <c r="D6759" s="32">
        <v>1.0127095908199683E-4</v>
      </c>
      <c r="E6759" s="32">
        <v>0.12002879750693281</v>
      </c>
      <c r="F6759">
        <v>0</v>
      </c>
      <c r="G6759">
        <f>(D6759*Ergebnis!$C$2*Ergebnis!$C$6)</f>
        <v>0.66433749157789923</v>
      </c>
      <c r="H6759">
        <f>Ergebnis!$C$3/1000*Eigenverbrauch!E6759</f>
        <v>0.36008639252079844</v>
      </c>
      <c r="I6759">
        <f>Ergebnis!$C$4/1000*Eigenverbrauch!F6759</f>
        <v>0</v>
      </c>
      <c r="J6759">
        <f t="shared" si="315"/>
        <v>0.30607343364267864</v>
      </c>
      <c r="K6759">
        <f t="shared" si="316"/>
        <v>0.35826405793522059</v>
      </c>
      <c r="L6759">
        <f t="shared" si="317"/>
        <v>0</v>
      </c>
    </row>
    <row r="6760" spans="2:12" x14ac:dyDescent="0.35">
      <c r="B6760" s="30">
        <v>41190</v>
      </c>
      <c r="C6760" s="31" t="s">
        <v>65</v>
      </c>
      <c r="D6760" s="32">
        <v>1.320085291629664E-4</v>
      </c>
      <c r="E6760" s="32">
        <v>0.12586079378333134</v>
      </c>
      <c r="F6760">
        <v>0</v>
      </c>
      <c r="G6760">
        <f>(D6760*Ergebnis!$C$2*Ergebnis!$C$6)</f>
        <v>0.86597595130905958</v>
      </c>
      <c r="H6760">
        <f>Ergebnis!$C$3/1000*Eigenverbrauch!E6760</f>
        <v>0.377582381349994</v>
      </c>
      <c r="I6760">
        <f>Ergebnis!$C$4/1000*Eigenverbrauch!F6760</f>
        <v>0</v>
      </c>
      <c r="J6760">
        <f t="shared" si="315"/>
        <v>0.32094502414749487</v>
      </c>
      <c r="K6760">
        <f t="shared" si="316"/>
        <v>0.54503092716156476</v>
      </c>
      <c r="L6760">
        <f t="shared" si="317"/>
        <v>0</v>
      </c>
    </row>
    <row r="6761" spans="2:12" x14ac:dyDescent="0.35">
      <c r="B6761" s="30">
        <v>41190</v>
      </c>
      <c r="C6761" s="31" t="s">
        <v>66</v>
      </c>
      <c r="D6761" s="32">
        <v>1.2029459633912384E-4</v>
      </c>
      <c r="E6761" s="32">
        <v>0.12156589352403967</v>
      </c>
      <c r="F6761">
        <v>0</v>
      </c>
      <c r="G6761">
        <f>(D6761*Ergebnis!$C$2*Ergebnis!$C$6)</f>
        <v>0.78913255198465238</v>
      </c>
      <c r="H6761">
        <f>Ergebnis!$C$3/1000*Eigenverbrauch!E6761</f>
        <v>0.36469768057211899</v>
      </c>
      <c r="I6761">
        <f>Ergebnis!$C$4/1000*Eigenverbrauch!F6761</f>
        <v>0</v>
      </c>
      <c r="J6761">
        <f t="shared" si="315"/>
        <v>0.30999302848630111</v>
      </c>
      <c r="K6761">
        <f t="shared" si="316"/>
        <v>0.47913952349835126</v>
      </c>
      <c r="L6761">
        <f t="shared" si="317"/>
        <v>0</v>
      </c>
    </row>
    <row r="6762" spans="2:12" x14ac:dyDescent="0.35">
      <c r="B6762" s="30">
        <v>41190</v>
      </c>
      <c r="C6762" s="31" t="s">
        <v>67</v>
      </c>
      <c r="D6762" s="32">
        <v>1.202683024382847E-4</v>
      </c>
      <c r="E6762" s="32">
        <v>0.11264685905127231</v>
      </c>
      <c r="F6762">
        <v>0</v>
      </c>
      <c r="G6762">
        <f>(D6762*Ergebnis!$C$2*Ergebnis!$C$6)</f>
        <v>0.78896006399514762</v>
      </c>
      <c r="H6762">
        <f>Ergebnis!$C$3/1000*Eigenverbrauch!E6762</f>
        <v>0.33794057715381692</v>
      </c>
      <c r="I6762">
        <f>Ergebnis!$C$4/1000*Eigenverbrauch!F6762</f>
        <v>0</v>
      </c>
      <c r="J6762">
        <f t="shared" si="315"/>
        <v>0.28724949058074439</v>
      </c>
      <c r="K6762">
        <f t="shared" si="316"/>
        <v>0.50171057341440317</v>
      </c>
      <c r="L6762">
        <f t="shared" si="317"/>
        <v>0</v>
      </c>
    </row>
    <row r="6763" spans="2:12" x14ac:dyDescent="0.35">
      <c r="B6763" s="30">
        <v>41190</v>
      </c>
      <c r="C6763" s="31" t="s">
        <v>68</v>
      </c>
      <c r="D6763" s="32">
        <v>1.3053607071597385E-4</v>
      </c>
      <c r="E6763" s="32">
        <v>0.10853394287707716</v>
      </c>
      <c r="F6763">
        <v>0</v>
      </c>
      <c r="G6763">
        <f>(D6763*Ergebnis!$C$2*Ergebnis!$C$6)</f>
        <v>0.85631662389678842</v>
      </c>
      <c r="H6763">
        <f>Ergebnis!$C$3/1000*Eigenverbrauch!E6763</f>
        <v>0.32560182863123144</v>
      </c>
      <c r="I6763">
        <f>Ergebnis!$C$4/1000*Eigenverbrauch!F6763</f>
        <v>0</v>
      </c>
      <c r="J6763">
        <f t="shared" si="315"/>
        <v>0.2767615543365467</v>
      </c>
      <c r="K6763">
        <f t="shared" si="316"/>
        <v>0.57955506956024172</v>
      </c>
      <c r="L6763">
        <f t="shared" si="317"/>
        <v>0</v>
      </c>
    </row>
    <row r="6764" spans="2:12" x14ac:dyDescent="0.35">
      <c r="B6764" s="30">
        <v>41190</v>
      </c>
      <c r="C6764" s="31" t="s">
        <v>69</v>
      </c>
      <c r="D6764" s="32">
        <v>8.2181587072771938E-5</v>
      </c>
      <c r="E6764" s="32">
        <v>0.11188038549494082</v>
      </c>
      <c r="F6764">
        <v>0</v>
      </c>
      <c r="G6764">
        <f>(D6764*Ergebnis!$C$2*Ergebnis!$C$6)</f>
        <v>0.53911121119738392</v>
      </c>
      <c r="H6764">
        <f>Ergebnis!$C$3/1000*Eigenverbrauch!E6764</f>
        <v>0.33564115648482246</v>
      </c>
      <c r="I6764">
        <f>Ergebnis!$C$4/1000*Eigenverbrauch!F6764</f>
        <v>0</v>
      </c>
      <c r="J6764">
        <f t="shared" si="315"/>
        <v>0.2852949830120991</v>
      </c>
      <c r="K6764">
        <f t="shared" si="316"/>
        <v>0.25381622818528482</v>
      </c>
      <c r="L6764">
        <f t="shared" si="317"/>
        <v>0</v>
      </c>
    </row>
    <row r="6765" spans="2:12" x14ac:dyDescent="0.35">
      <c r="B6765" s="30">
        <v>41190</v>
      </c>
      <c r="C6765" s="31" t="s">
        <v>70</v>
      </c>
      <c r="D6765" s="32">
        <v>3.821818486970853E-5</v>
      </c>
      <c r="E6765" s="32">
        <v>0.12538549060593204</v>
      </c>
      <c r="F6765">
        <v>0</v>
      </c>
      <c r="G6765">
        <f>(D6765*Ergebnis!$C$2*Ergebnis!$C$6)</f>
        <v>0.25071129274528797</v>
      </c>
      <c r="H6765">
        <f>Ergebnis!$C$3/1000*Eigenverbrauch!E6765</f>
        <v>0.3761564718177961</v>
      </c>
      <c r="I6765">
        <f>Ergebnis!$C$4/1000*Eigenverbrauch!F6765</f>
        <v>0</v>
      </c>
      <c r="J6765">
        <f t="shared" si="315"/>
        <v>0.21310459883349478</v>
      </c>
      <c r="K6765">
        <f t="shared" si="316"/>
        <v>3.7606693911793193E-2</v>
      </c>
      <c r="L6765">
        <f t="shared" si="317"/>
        <v>0</v>
      </c>
    </row>
    <row r="6766" spans="2:12" x14ac:dyDescent="0.35">
      <c r="B6766" s="30">
        <v>41190</v>
      </c>
      <c r="C6766" s="31" t="s">
        <v>71</v>
      </c>
      <c r="D6766" s="32">
        <v>6.6786508131447997E-6</v>
      </c>
      <c r="E6766" s="32">
        <v>0.14486589540244865</v>
      </c>
      <c r="F6766">
        <v>0</v>
      </c>
      <c r="G6766">
        <f>(D6766*Ergebnis!$C$2*Ergebnis!$C$6)</f>
        <v>4.381194933422989E-2</v>
      </c>
      <c r="H6766">
        <f>Ergebnis!$C$3/1000*Eigenverbrauch!E6766</f>
        <v>0.43459768620734596</v>
      </c>
      <c r="I6766">
        <f>Ergebnis!$C$4/1000*Eigenverbrauch!F6766</f>
        <v>0</v>
      </c>
      <c r="J6766">
        <f t="shared" si="315"/>
        <v>3.7240156934095409E-2</v>
      </c>
      <c r="K6766">
        <f t="shared" si="316"/>
        <v>6.571792400134481E-3</v>
      </c>
      <c r="L6766">
        <f t="shared" si="317"/>
        <v>0</v>
      </c>
    </row>
    <row r="6767" spans="2:12" x14ac:dyDescent="0.35">
      <c r="B6767" s="30">
        <v>41190</v>
      </c>
      <c r="C6767" s="31" t="s">
        <v>72</v>
      </c>
      <c r="D6767" s="32">
        <v>0</v>
      </c>
      <c r="E6767" s="32">
        <v>0.15284021561888372</v>
      </c>
      <c r="F6767">
        <v>0</v>
      </c>
      <c r="G6767">
        <f>(D6767*Ergebnis!$C$2*Ergebnis!$C$6)</f>
        <v>0</v>
      </c>
      <c r="H6767">
        <f>Ergebnis!$C$3/1000*Eigenverbrauch!E6767</f>
        <v>0.45852064685665117</v>
      </c>
      <c r="I6767">
        <f>Ergebnis!$C$4/1000*Eigenverbrauch!F6767</f>
        <v>0</v>
      </c>
      <c r="J6767">
        <f t="shared" si="315"/>
        <v>0</v>
      </c>
      <c r="K6767">
        <f t="shared" si="316"/>
        <v>0</v>
      </c>
      <c r="L6767">
        <f t="shared" si="317"/>
        <v>0</v>
      </c>
    </row>
    <row r="6768" spans="2:12" x14ac:dyDescent="0.35">
      <c r="B6768" s="30">
        <v>41190</v>
      </c>
      <c r="C6768" s="31" t="s">
        <v>73</v>
      </c>
      <c r="D6768" s="32">
        <v>0</v>
      </c>
      <c r="E6768" s="32">
        <v>0.15735326076426029</v>
      </c>
      <c r="F6768">
        <v>0</v>
      </c>
      <c r="G6768">
        <f>(D6768*Ergebnis!$C$2*Ergebnis!$C$6)</f>
        <v>0</v>
      </c>
      <c r="H6768">
        <f>Ergebnis!$C$3/1000*Eigenverbrauch!E6768</f>
        <v>0.47205978229278089</v>
      </c>
      <c r="I6768">
        <f>Ergebnis!$C$4/1000*Eigenverbrauch!F6768</f>
        <v>0</v>
      </c>
      <c r="J6768">
        <f t="shared" si="315"/>
        <v>0</v>
      </c>
      <c r="K6768">
        <f t="shared" si="316"/>
        <v>0</v>
      </c>
      <c r="L6768">
        <f t="shared" si="317"/>
        <v>0</v>
      </c>
    </row>
    <row r="6769" spans="2:12" x14ac:dyDescent="0.35">
      <c r="B6769" s="30">
        <v>41190</v>
      </c>
      <c r="C6769" s="31" t="s">
        <v>74</v>
      </c>
      <c r="D6769" s="32">
        <v>0</v>
      </c>
      <c r="E6769" s="32">
        <v>0.15167957028683929</v>
      </c>
      <c r="F6769">
        <v>0</v>
      </c>
      <c r="G6769">
        <f>(D6769*Ergebnis!$C$2*Ergebnis!$C$6)</f>
        <v>0</v>
      </c>
      <c r="H6769">
        <f>Ergebnis!$C$3/1000*Eigenverbrauch!E6769</f>
        <v>0.45503871086051784</v>
      </c>
      <c r="I6769">
        <f>Ergebnis!$C$4/1000*Eigenverbrauch!F6769</f>
        <v>0</v>
      </c>
      <c r="J6769">
        <f t="shared" si="315"/>
        <v>0</v>
      </c>
      <c r="K6769">
        <f t="shared" si="316"/>
        <v>0</v>
      </c>
      <c r="L6769">
        <f t="shared" si="317"/>
        <v>0</v>
      </c>
    </row>
    <row r="6770" spans="2:12" x14ac:dyDescent="0.35">
      <c r="B6770" s="30">
        <v>41190</v>
      </c>
      <c r="C6770" s="31" t="s">
        <v>75</v>
      </c>
      <c r="D6770" s="32">
        <v>0</v>
      </c>
      <c r="E6770" s="32">
        <v>0.12672063592124699</v>
      </c>
      <c r="F6770">
        <v>0</v>
      </c>
      <c r="G6770">
        <f>(D6770*Ergebnis!$C$2*Ergebnis!$C$6)</f>
        <v>0</v>
      </c>
      <c r="H6770">
        <f>Ergebnis!$C$3/1000*Eigenverbrauch!E6770</f>
        <v>0.38016190776374098</v>
      </c>
      <c r="I6770">
        <f>Ergebnis!$C$4/1000*Eigenverbrauch!F6770</f>
        <v>0</v>
      </c>
      <c r="J6770">
        <f t="shared" si="315"/>
        <v>0</v>
      </c>
      <c r="K6770">
        <f t="shared" si="316"/>
        <v>0</v>
      </c>
      <c r="L6770">
        <f t="shared" si="317"/>
        <v>0</v>
      </c>
    </row>
    <row r="6771" spans="2:12" x14ac:dyDescent="0.35">
      <c r="B6771" s="30">
        <v>41190</v>
      </c>
      <c r="C6771" s="31" t="s">
        <v>76</v>
      </c>
      <c r="D6771" s="32">
        <v>0</v>
      </c>
      <c r="E6771" s="32">
        <v>9.6079006913462384E-2</v>
      </c>
      <c r="F6771">
        <v>0</v>
      </c>
      <c r="G6771">
        <f>(D6771*Ergebnis!$C$2*Ergebnis!$C$6)</f>
        <v>0</v>
      </c>
      <c r="H6771">
        <f>Ergebnis!$C$3/1000*Eigenverbrauch!E6771</f>
        <v>0.28823702074038715</v>
      </c>
      <c r="I6771">
        <f>Ergebnis!$C$4/1000*Eigenverbrauch!F6771</f>
        <v>0</v>
      </c>
      <c r="J6771">
        <f t="shared" si="315"/>
        <v>0</v>
      </c>
      <c r="K6771">
        <f t="shared" si="316"/>
        <v>0</v>
      </c>
      <c r="L6771">
        <f t="shared" si="317"/>
        <v>0</v>
      </c>
    </row>
    <row r="6772" spans="2:12" x14ac:dyDescent="0.35">
      <c r="B6772" s="30">
        <v>41191</v>
      </c>
      <c r="C6772" s="31" t="s">
        <v>53</v>
      </c>
      <c r="D6772" s="32">
        <v>0</v>
      </c>
      <c r="E6772" s="32">
        <v>7.9566174300796946E-2</v>
      </c>
      <c r="F6772">
        <v>0</v>
      </c>
      <c r="G6772">
        <f>(D6772*Ergebnis!$C$2*Ergebnis!$C$6)</f>
        <v>0</v>
      </c>
      <c r="H6772">
        <f>Ergebnis!$C$3/1000*Eigenverbrauch!E6772</f>
        <v>0.23869852290239085</v>
      </c>
      <c r="I6772">
        <f>Ergebnis!$C$4/1000*Eigenverbrauch!F6772</f>
        <v>0</v>
      </c>
      <c r="J6772">
        <f t="shared" si="315"/>
        <v>0</v>
      </c>
      <c r="K6772">
        <f t="shared" si="316"/>
        <v>0</v>
      </c>
      <c r="L6772">
        <f t="shared" si="317"/>
        <v>0</v>
      </c>
    </row>
    <row r="6773" spans="2:12" x14ac:dyDescent="0.35">
      <c r="B6773" s="30">
        <v>41191</v>
      </c>
      <c r="C6773" s="31" t="s">
        <v>54</v>
      </c>
      <c r="D6773" s="32">
        <v>0</v>
      </c>
      <c r="E6773" s="32">
        <v>6.8942460358575597E-2</v>
      </c>
      <c r="F6773">
        <v>0</v>
      </c>
      <c r="G6773">
        <f>(D6773*Ergebnis!$C$2*Ergebnis!$C$6)</f>
        <v>0</v>
      </c>
      <c r="H6773">
        <f>Ergebnis!$C$3/1000*Eigenverbrauch!E6773</f>
        <v>0.20682738107572679</v>
      </c>
      <c r="I6773">
        <f>Ergebnis!$C$4/1000*Eigenverbrauch!F6773</f>
        <v>0</v>
      </c>
      <c r="J6773">
        <f t="shared" si="315"/>
        <v>0</v>
      </c>
      <c r="K6773">
        <f t="shared" si="316"/>
        <v>0</v>
      </c>
      <c r="L6773">
        <f t="shared" si="317"/>
        <v>0</v>
      </c>
    </row>
    <row r="6774" spans="2:12" x14ac:dyDescent="0.35">
      <c r="B6774" s="30">
        <v>41191</v>
      </c>
      <c r="C6774" s="31" t="s">
        <v>55</v>
      </c>
      <c r="D6774" s="32">
        <v>0</v>
      </c>
      <c r="E6774" s="32">
        <v>6.8469175573996802E-2</v>
      </c>
      <c r="F6774">
        <v>0</v>
      </c>
      <c r="G6774">
        <f>(D6774*Ergebnis!$C$2*Ergebnis!$C$6)</f>
        <v>0</v>
      </c>
      <c r="H6774">
        <f>Ergebnis!$C$3/1000*Eigenverbrauch!E6774</f>
        <v>0.20540752672199042</v>
      </c>
      <c r="I6774">
        <f>Ergebnis!$C$4/1000*Eigenverbrauch!F6774</f>
        <v>0</v>
      </c>
      <c r="J6774">
        <f t="shared" si="315"/>
        <v>0</v>
      </c>
      <c r="K6774">
        <f t="shared" si="316"/>
        <v>0</v>
      </c>
      <c r="L6774">
        <f t="shared" si="317"/>
        <v>0</v>
      </c>
    </row>
    <row r="6775" spans="2:12" x14ac:dyDescent="0.35">
      <c r="B6775" s="30">
        <v>41191</v>
      </c>
      <c r="C6775" s="31" t="s">
        <v>56</v>
      </c>
      <c r="D6775" s="32">
        <v>0</v>
      </c>
      <c r="E6775" s="32">
        <v>7.1668903609628215E-2</v>
      </c>
      <c r="F6775">
        <v>0.14031531970455829</v>
      </c>
      <c r="G6775">
        <f>(D6775*Ergebnis!$C$2*Ergebnis!$C$6)</f>
        <v>0</v>
      </c>
      <c r="H6775">
        <f>Ergebnis!$C$3/1000*Eigenverbrauch!E6775</f>
        <v>0.21500671082888465</v>
      </c>
      <c r="I6775">
        <f>Ergebnis!$C$4/1000*Eigenverbrauch!F6775</f>
        <v>0.491103618965954</v>
      </c>
      <c r="J6775">
        <f t="shared" si="315"/>
        <v>0</v>
      </c>
      <c r="K6775">
        <f t="shared" si="316"/>
        <v>0</v>
      </c>
      <c r="L6775">
        <f t="shared" si="317"/>
        <v>0</v>
      </c>
    </row>
    <row r="6776" spans="2:12" x14ac:dyDescent="0.35">
      <c r="B6776" s="30">
        <v>41191</v>
      </c>
      <c r="C6776" s="31" t="s">
        <v>57</v>
      </c>
      <c r="D6776" s="32">
        <v>0</v>
      </c>
      <c r="E6776" s="32">
        <v>7.7811148385739298E-2</v>
      </c>
      <c r="F6776">
        <v>8.7697074815348941E-2</v>
      </c>
      <c r="G6776">
        <f>(D6776*Ergebnis!$C$2*Ergebnis!$C$6)</f>
        <v>0</v>
      </c>
      <c r="H6776">
        <f>Ergebnis!$C$3/1000*Eigenverbrauch!E6776</f>
        <v>0.23343344515721789</v>
      </c>
      <c r="I6776">
        <f>Ergebnis!$C$4/1000*Eigenverbrauch!F6776</f>
        <v>0.30693976185372129</v>
      </c>
      <c r="J6776">
        <f t="shared" si="315"/>
        <v>0</v>
      </c>
      <c r="K6776">
        <f t="shared" si="316"/>
        <v>0</v>
      </c>
      <c r="L6776">
        <f t="shared" si="317"/>
        <v>0</v>
      </c>
    </row>
    <row r="6777" spans="2:12" x14ac:dyDescent="0.35">
      <c r="B6777" s="30">
        <v>41191</v>
      </c>
      <c r="C6777" s="31" t="s">
        <v>58</v>
      </c>
      <c r="D6777" s="32">
        <v>0</v>
      </c>
      <c r="E6777" s="32">
        <v>9.0099961927265951E-2</v>
      </c>
      <c r="F6777">
        <v>3.1181182156568513E-3</v>
      </c>
      <c r="G6777">
        <f>(D6777*Ergebnis!$C$2*Ergebnis!$C$6)</f>
        <v>0</v>
      </c>
      <c r="H6777">
        <f>Ergebnis!$C$3/1000*Eigenverbrauch!E6777</f>
        <v>0.27029988578179787</v>
      </c>
      <c r="I6777">
        <f>Ergebnis!$C$4/1000*Eigenverbrauch!F6777</f>
        <v>1.0913413754798981E-2</v>
      </c>
      <c r="J6777">
        <f t="shared" si="315"/>
        <v>0</v>
      </c>
      <c r="K6777">
        <f t="shared" si="316"/>
        <v>0</v>
      </c>
      <c r="L6777">
        <f t="shared" si="317"/>
        <v>0</v>
      </c>
    </row>
    <row r="6778" spans="2:12" x14ac:dyDescent="0.35">
      <c r="B6778" s="30">
        <v>41191</v>
      </c>
      <c r="C6778" s="31" t="s">
        <v>59</v>
      </c>
      <c r="D6778" s="32">
        <v>0</v>
      </c>
      <c r="E6778" s="32">
        <v>0.11401823119339237</v>
      </c>
      <c r="F6778">
        <v>0.2940775242141368</v>
      </c>
      <c r="G6778">
        <f>(D6778*Ergebnis!$C$2*Ergebnis!$C$6)</f>
        <v>0</v>
      </c>
      <c r="H6778">
        <f>Ergebnis!$C$3/1000*Eigenverbrauch!E6778</f>
        <v>0.34205469358017709</v>
      </c>
      <c r="I6778">
        <f>Ergebnis!$C$4/1000*Eigenverbrauch!F6778</f>
        <v>1.0292713347494789</v>
      </c>
      <c r="J6778">
        <f t="shared" si="315"/>
        <v>0</v>
      </c>
      <c r="K6778">
        <f t="shared" si="316"/>
        <v>0</v>
      </c>
      <c r="L6778">
        <f t="shared" si="317"/>
        <v>0</v>
      </c>
    </row>
    <row r="6779" spans="2:12" x14ac:dyDescent="0.35">
      <c r="B6779" s="30">
        <v>41191</v>
      </c>
      <c r="C6779" s="31" t="s">
        <v>60</v>
      </c>
      <c r="D6779" s="32">
        <v>6.3105362013966608E-7</v>
      </c>
      <c r="E6779" s="32">
        <v>0.12595735471979483</v>
      </c>
      <c r="F6779">
        <v>0</v>
      </c>
      <c r="G6779">
        <f>(D6779*Ergebnis!$C$2*Ergebnis!$C$6)</f>
        <v>4.1397117481162095E-3</v>
      </c>
      <c r="H6779">
        <f>Ergebnis!$C$3/1000*Eigenverbrauch!E6779</f>
        <v>0.37787206415938446</v>
      </c>
      <c r="I6779">
        <f>Ergebnis!$C$4/1000*Eigenverbrauch!F6779</f>
        <v>0</v>
      </c>
      <c r="J6779">
        <f t="shared" si="315"/>
        <v>3.5187549858987778E-3</v>
      </c>
      <c r="K6779">
        <f t="shared" si="316"/>
        <v>6.2095676221743173E-4</v>
      </c>
      <c r="L6779">
        <f t="shared" si="317"/>
        <v>0</v>
      </c>
    </row>
    <row r="6780" spans="2:12" x14ac:dyDescent="0.35">
      <c r="B6780" s="30">
        <v>41191</v>
      </c>
      <c r="C6780" s="31" t="s">
        <v>61</v>
      </c>
      <c r="D6780" s="32">
        <v>2.9896165254116682E-5</v>
      </c>
      <c r="E6780" s="32">
        <v>0.12438621582100561</v>
      </c>
      <c r="F6780">
        <v>0.56496404419932567</v>
      </c>
      <c r="G6780">
        <f>(D6780*Ergebnis!$C$2*Ergebnis!$C$6)</f>
        <v>0.19611884406700544</v>
      </c>
      <c r="H6780">
        <f>Ergebnis!$C$3/1000*Eigenverbrauch!E6780</f>
        <v>0.3731586474630168</v>
      </c>
      <c r="I6780">
        <f>Ergebnis!$C$4/1000*Eigenverbrauch!F6780</f>
        <v>1.9773741546976398</v>
      </c>
      <c r="J6780">
        <f t="shared" si="315"/>
        <v>0.16670101745695462</v>
      </c>
      <c r="K6780">
        <f t="shared" si="316"/>
        <v>2.9417826610050823E-2</v>
      </c>
      <c r="L6780">
        <f t="shared" si="317"/>
        <v>2.6476043949045742E-2</v>
      </c>
    </row>
    <row r="6781" spans="2:12" x14ac:dyDescent="0.35">
      <c r="B6781" s="30">
        <v>41191</v>
      </c>
      <c r="C6781" s="31" t="s">
        <v>62</v>
      </c>
      <c r="D6781" s="32">
        <v>5.0602612164949477E-5</v>
      </c>
      <c r="E6781" s="32">
        <v>0.11931303161688153</v>
      </c>
      <c r="F6781">
        <v>0.36384541928945879</v>
      </c>
      <c r="G6781">
        <f>(D6781*Ergebnis!$C$2*Ergebnis!$C$6)</f>
        <v>0.33195313580206859</v>
      </c>
      <c r="H6781">
        <f>Ergebnis!$C$3/1000*Eigenverbrauch!E6781</f>
        <v>0.35793909485064457</v>
      </c>
      <c r="I6781">
        <f>Ergebnis!$C$4/1000*Eigenverbrauch!F6781</f>
        <v>1.2734589675131058</v>
      </c>
      <c r="J6781">
        <f t="shared" si="315"/>
        <v>0.28216016543175831</v>
      </c>
      <c r="K6781">
        <f t="shared" si="316"/>
        <v>4.9792970370310274E-2</v>
      </c>
      <c r="L6781">
        <f t="shared" si="317"/>
        <v>4.481367333327925E-2</v>
      </c>
    </row>
    <row r="6782" spans="2:12" x14ac:dyDescent="0.35">
      <c r="B6782" s="30">
        <v>41191</v>
      </c>
      <c r="C6782" s="31" t="s">
        <v>63</v>
      </c>
      <c r="D6782" s="32">
        <v>7.6554692293193244E-5</v>
      </c>
      <c r="E6782" s="32">
        <v>0.11579534520509971</v>
      </c>
      <c r="F6782">
        <v>0.21261668583010154</v>
      </c>
      <c r="G6782">
        <f>(D6782*Ergebnis!$C$2*Ergebnis!$C$6)</f>
        <v>0.50219878144334773</v>
      </c>
      <c r="H6782">
        <f>Ergebnis!$C$3/1000*Eigenverbrauch!E6782</f>
        <v>0.34738603561529913</v>
      </c>
      <c r="I6782">
        <f>Ergebnis!$C$4/1000*Eigenverbrauch!F6782</f>
        <v>0.74415840040535541</v>
      </c>
      <c r="J6782">
        <f t="shared" si="315"/>
        <v>0.29527813027300426</v>
      </c>
      <c r="K6782">
        <f t="shared" si="316"/>
        <v>0.20692065117034347</v>
      </c>
      <c r="L6782">
        <f t="shared" si="317"/>
        <v>0.18622858605330914</v>
      </c>
    </row>
    <row r="6783" spans="2:12" x14ac:dyDescent="0.35">
      <c r="B6783" s="30">
        <v>41191</v>
      </c>
      <c r="C6783" s="31" t="s">
        <v>64</v>
      </c>
      <c r="D6783" s="32">
        <v>2.1411123453322087E-4</v>
      </c>
      <c r="E6783" s="32">
        <v>0.12002879750693281</v>
      </c>
      <c r="F6783">
        <v>0.22255568764250774</v>
      </c>
      <c r="G6783">
        <f>(D6783*Ergebnis!$C$2*Ergebnis!$C$6)</f>
        <v>1.404569698537929</v>
      </c>
      <c r="H6783">
        <f>Ergebnis!$C$3/1000*Eigenverbrauch!E6783</f>
        <v>0.36008639252079844</v>
      </c>
      <c r="I6783">
        <f>Ergebnis!$C$4/1000*Eigenverbrauch!F6783</f>
        <v>0.77894490674877714</v>
      </c>
      <c r="J6783">
        <f t="shared" si="315"/>
        <v>0.30607343364267864</v>
      </c>
      <c r="K6783">
        <f t="shared" si="316"/>
        <v>1.0984962648952503</v>
      </c>
      <c r="L6783">
        <f t="shared" si="317"/>
        <v>0.7010504160738994</v>
      </c>
    </row>
    <row r="6784" spans="2:12" x14ac:dyDescent="0.35">
      <c r="B6784" s="30">
        <v>41191</v>
      </c>
      <c r="C6784" s="31" t="s">
        <v>65</v>
      </c>
      <c r="D6784" s="32">
        <v>3.4441066014164238E-4</v>
      </c>
      <c r="E6784" s="32">
        <v>0.12586079378333134</v>
      </c>
      <c r="F6784">
        <v>0</v>
      </c>
      <c r="G6784">
        <f>(D6784*Ergebnis!$C$2*Ergebnis!$C$6)</f>
        <v>2.259333930529174</v>
      </c>
      <c r="H6784">
        <f>Ergebnis!$C$3/1000*Eigenverbrauch!E6784</f>
        <v>0.377582381349994</v>
      </c>
      <c r="I6784">
        <f>Ergebnis!$C$4/1000*Eigenverbrauch!F6784</f>
        <v>0</v>
      </c>
      <c r="J6784">
        <f t="shared" si="315"/>
        <v>0.32094502414749487</v>
      </c>
      <c r="K6784">
        <f t="shared" si="316"/>
        <v>1.938388906381679</v>
      </c>
      <c r="L6784">
        <f t="shared" si="317"/>
        <v>0</v>
      </c>
    </row>
    <row r="6785" spans="2:12" x14ac:dyDescent="0.35">
      <c r="B6785" s="30">
        <v>41191</v>
      </c>
      <c r="C6785" s="31" t="s">
        <v>66</v>
      </c>
      <c r="D6785" s="32">
        <v>2.0022805489014822E-4</v>
      </c>
      <c r="E6785" s="32">
        <v>0.12156589352403967</v>
      </c>
      <c r="F6785">
        <v>0</v>
      </c>
      <c r="G6785">
        <f>(D6785*Ergebnis!$C$2*Ergebnis!$C$6)</f>
        <v>1.3134960400793723</v>
      </c>
      <c r="H6785">
        <f>Ergebnis!$C$3/1000*Eigenverbrauch!E6785</f>
        <v>0.36469768057211899</v>
      </c>
      <c r="I6785">
        <f>Ergebnis!$C$4/1000*Eigenverbrauch!F6785</f>
        <v>0</v>
      </c>
      <c r="J6785">
        <f t="shared" si="315"/>
        <v>0.30999302848630111</v>
      </c>
      <c r="K6785">
        <f t="shared" si="316"/>
        <v>1.0035030115930712</v>
      </c>
      <c r="L6785">
        <f t="shared" si="317"/>
        <v>0</v>
      </c>
    </row>
    <row r="6786" spans="2:12" x14ac:dyDescent="0.35">
      <c r="B6786" s="30">
        <v>41191</v>
      </c>
      <c r="C6786" s="31" t="s">
        <v>67</v>
      </c>
      <c r="D6786" s="32">
        <v>1.4871830314624798E-4</v>
      </c>
      <c r="E6786" s="32">
        <v>0.11264685905127231</v>
      </c>
      <c r="F6786">
        <v>0</v>
      </c>
      <c r="G6786">
        <f>(D6786*Ergebnis!$C$2*Ergebnis!$C$6)</f>
        <v>0.97559206863938674</v>
      </c>
      <c r="H6786">
        <f>Ergebnis!$C$3/1000*Eigenverbrauch!E6786</f>
        <v>0.33794057715381692</v>
      </c>
      <c r="I6786">
        <f>Ergebnis!$C$4/1000*Eigenverbrauch!F6786</f>
        <v>0</v>
      </c>
      <c r="J6786">
        <f t="shared" si="315"/>
        <v>0.28724949058074439</v>
      </c>
      <c r="K6786">
        <f t="shared" si="316"/>
        <v>0.6883425780586423</v>
      </c>
      <c r="L6786">
        <f t="shared" si="317"/>
        <v>0</v>
      </c>
    </row>
    <row r="6787" spans="2:12" x14ac:dyDescent="0.35">
      <c r="B6787" s="30">
        <v>41191</v>
      </c>
      <c r="C6787" s="31" t="s">
        <v>68</v>
      </c>
      <c r="D6787" s="32">
        <v>1.607346158297408E-4</v>
      </c>
      <c r="E6787" s="32">
        <v>0.10853394287707716</v>
      </c>
      <c r="F6787">
        <v>0</v>
      </c>
      <c r="G6787">
        <f>(D6787*Ergebnis!$C$2*Ergebnis!$C$6)</f>
        <v>1.0544190798430997</v>
      </c>
      <c r="H6787">
        <f>Ergebnis!$C$3/1000*Eigenverbrauch!E6787</f>
        <v>0.32560182863123144</v>
      </c>
      <c r="I6787">
        <f>Ergebnis!$C$4/1000*Eigenverbrauch!F6787</f>
        <v>0</v>
      </c>
      <c r="J6787">
        <f t="shared" si="315"/>
        <v>0.2767615543365467</v>
      </c>
      <c r="K6787">
        <f t="shared" si="316"/>
        <v>0.77765752550655298</v>
      </c>
      <c r="L6787">
        <f t="shared" si="317"/>
        <v>0</v>
      </c>
    </row>
    <row r="6788" spans="2:12" x14ac:dyDescent="0.35">
      <c r="B6788" s="30">
        <v>41191</v>
      </c>
      <c r="C6788" s="31" t="s">
        <v>69</v>
      </c>
      <c r="D6788" s="32">
        <v>1.0788387514304375E-4</v>
      </c>
      <c r="E6788" s="32">
        <v>0.11188038549494082</v>
      </c>
      <c r="F6788">
        <v>0</v>
      </c>
      <c r="G6788">
        <f>(D6788*Ergebnis!$C$2*Ergebnis!$C$6)</f>
        <v>0.707718220938367</v>
      </c>
      <c r="H6788">
        <f>Ergebnis!$C$3/1000*Eigenverbrauch!E6788</f>
        <v>0.33564115648482246</v>
      </c>
      <c r="I6788">
        <f>Ergebnis!$C$4/1000*Eigenverbrauch!F6788</f>
        <v>0</v>
      </c>
      <c r="J6788">
        <f t="shared" si="315"/>
        <v>0.2852949830120991</v>
      </c>
      <c r="K6788">
        <f t="shared" si="316"/>
        <v>0.4224232379262679</v>
      </c>
      <c r="L6788">
        <f t="shared" si="317"/>
        <v>0</v>
      </c>
    </row>
    <row r="6789" spans="2:12" x14ac:dyDescent="0.35">
      <c r="B6789" s="30">
        <v>41191</v>
      </c>
      <c r="C6789" s="31" t="s">
        <v>70</v>
      </c>
      <c r="D6789" s="32">
        <v>2.6859219707194537E-5</v>
      </c>
      <c r="E6789" s="32">
        <v>0.12538549060593204</v>
      </c>
      <c r="F6789">
        <v>0</v>
      </c>
      <c r="G6789">
        <f>(D6789*Ergebnis!$C$2*Ergebnis!$C$6)</f>
        <v>0.17619648127919615</v>
      </c>
      <c r="H6789">
        <f>Ergebnis!$C$3/1000*Eigenverbrauch!E6789</f>
        <v>0.3761564718177961</v>
      </c>
      <c r="I6789">
        <f>Ergebnis!$C$4/1000*Eigenverbrauch!F6789</f>
        <v>0</v>
      </c>
      <c r="J6789">
        <f t="shared" ref="J6789:J6852" si="318">MIN(G6789,H6789)*0.85</f>
        <v>0.14976700908731672</v>
      </c>
      <c r="K6789">
        <f t="shared" ref="K6789:K6852" si="319">G6789-J6789</f>
        <v>2.6429472191879438E-2</v>
      </c>
      <c r="L6789">
        <f t="shared" ref="L6789:L6852" si="320">MIN(I6789,K6789)*0.9</f>
        <v>0</v>
      </c>
    </row>
    <row r="6790" spans="2:12" x14ac:dyDescent="0.35">
      <c r="B6790" s="30">
        <v>41191</v>
      </c>
      <c r="C6790" s="31" t="s">
        <v>71</v>
      </c>
      <c r="D6790" s="32">
        <v>5.9424215896485226E-6</v>
      </c>
      <c r="E6790" s="32">
        <v>0.14486589540244865</v>
      </c>
      <c r="F6790">
        <v>0</v>
      </c>
      <c r="G6790">
        <f>(D6790*Ergebnis!$C$2*Ergebnis!$C$6)</f>
        <v>3.8982285628094311E-2</v>
      </c>
      <c r="H6790">
        <f>Ergebnis!$C$3/1000*Eigenverbrauch!E6790</f>
        <v>0.43459768620734596</v>
      </c>
      <c r="I6790">
        <f>Ergebnis!$C$4/1000*Eigenverbrauch!F6790</f>
        <v>0</v>
      </c>
      <c r="J6790">
        <f t="shared" si="318"/>
        <v>3.3134942783880163E-2</v>
      </c>
      <c r="K6790">
        <f t="shared" si="319"/>
        <v>5.8473428442141484E-3</v>
      </c>
      <c r="L6790">
        <f t="shared" si="320"/>
        <v>0</v>
      </c>
    </row>
    <row r="6791" spans="2:12" x14ac:dyDescent="0.35">
      <c r="B6791" s="30">
        <v>41191</v>
      </c>
      <c r="C6791" s="31" t="s">
        <v>72</v>
      </c>
      <c r="D6791" s="32">
        <v>0</v>
      </c>
      <c r="E6791" s="32">
        <v>0.15284021561888372</v>
      </c>
      <c r="F6791">
        <v>0</v>
      </c>
      <c r="G6791">
        <f>(D6791*Ergebnis!$C$2*Ergebnis!$C$6)</f>
        <v>0</v>
      </c>
      <c r="H6791">
        <f>Ergebnis!$C$3/1000*Eigenverbrauch!E6791</f>
        <v>0.45852064685665117</v>
      </c>
      <c r="I6791">
        <f>Ergebnis!$C$4/1000*Eigenverbrauch!F6791</f>
        <v>0</v>
      </c>
      <c r="J6791">
        <f t="shared" si="318"/>
        <v>0</v>
      </c>
      <c r="K6791">
        <f t="shared" si="319"/>
        <v>0</v>
      </c>
      <c r="L6791">
        <f t="shared" si="320"/>
        <v>0</v>
      </c>
    </row>
    <row r="6792" spans="2:12" x14ac:dyDescent="0.35">
      <c r="B6792" s="30">
        <v>41191</v>
      </c>
      <c r="C6792" s="31" t="s">
        <v>73</v>
      </c>
      <c r="D6792" s="32">
        <v>0</v>
      </c>
      <c r="E6792" s="32">
        <v>0.15735326076426029</v>
      </c>
      <c r="F6792">
        <v>0</v>
      </c>
      <c r="G6792">
        <f>(D6792*Ergebnis!$C$2*Ergebnis!$C$6)</f>
        <v>0</v>
      </c>
      <c r="H6792">
        <f>Ergebnis!$C$3/1000*Eigenverbrauch!E6792</f>
        <v>0.47205978229278089</v>
      </c>
      <c r="I6792">
        <f>Ergebnis!$C$4/1000*Eigenverbrauch!F6792</f>
        <v>0</v>
      </c>
      <c r="J6792">
        <f t="shared" si="318"/>
        <v>0</v>
      </c>
      <c r="K6792">
        <f t="shared" si="319"/>
        <v>0</v>
      </c>
      <c r="L6792">
        <f t="shared" si="320"/>
        <v>0</v>
      </c>
    </row>
    <row r="6793" spans="2:12" x14ac:dyDescent="0.35">
      <c r="B6793" s="30">
        <v>41191</v>
      </c>
      <c r="C6793" s="31" t="s">
        <v>74</v>
      </c>
      <c r="D6793" s="32">
        <v>0</v>
      </c>
      <c r="E6793" s="32">
        <v>0.15167957028683929</v>
      </c>
      <c r="F6793">
        <v>0</v>
      </c>
      <c r="G6793">
        <f>(D6793*Ergebnis!$C$2*Ergebnis!$C$6)</f>
        <v>0</v>
      </c>
      <c r="H6793">
        <f>Ergebnis!$C$3/1000*Eigenverbrauch!E6793</f>
        <v>0.45503871086051784</v>
      </c>
      <c r="I6793">
        <f>Ergebnis!$C$4/1000*Eigenverbrauch!F6793</f>
        <v>0</v>
      </c>
      <c r="J6793">
        <f t="shared" si="318"/>
        <v>0</v>
      </c>
      <c r="K6793">
        <f t="shared" si="319"/>
        <v>0</v>
      </c>
      <c r="L6793">
        <f t="shared" si="320"/>
        <v>0</v>
      </c>
    </row>
    <row r="6794" spans="2:12" x14ac:dyDescent="0.35">
      <c r="B6794" s="30">
        <v>41191</v>
      </c>
      <c r="C6794" s="31" t="s">
        <v>75</v>
      </c>
      <c r="D6794" s="32">
        <v>0</v>
      </c>
      <c r="E6794" s="32">
        <v>0.12672063592124699</v>
      </c>
      <c r="F6794">
        <v>0</v>
      </c>
      <c r="G6794">
        <f>(D6794*Ergebnis!$C$2*Ergebnis!$C$6)</f>
        <v>0</v>
      </c>
      <c r="H6794">
        <f>Ergebnis!$C$3/1000*Eigenverbrauch!E6794</f>
        <v>0.38016190776374098</v>
      </c>
      <c r="I6794">
        <f>Ergebnis!$C$4/1000*Eigenverbrauch!F6794</f>
        <v>0</v>
      </c>
      <c r="J6794">
        <f t="shared" si="318"/>
        <v>0</v>
      </c>
      <c r="K6794">
        <f t="shared" si="319"/>
        <v>0</v>
      </c>
      <c r="L6794">
        <f t="shared" si="320"/>
        <v>0</v>
      </c>
    </row>
    <row r="6795" spans="2:12" x14ac:dyDescent="0.35">
      <c r="B6795" s="30">
        <v>41191</v>
      </c>
      <c r="C6795" s="31" t="s">
        <v>76</v>
      </c>
      <c r="D6795" s="32">
        <v>0</v>
      </c>
      <c r="E6795" s="32">
        <v>9.6079006913462384E-2</v>
      </c>
      <c r="F6795">
        <v>0</v>
      </c>
      <c r="G6795">
        <f>(D6795*Ergebnis!$C$2*Ergebnis!$C$6)</f>
        <v>0</v>
      </c>
      <c r="H6795">
        <f>Ergebnis!$C$3/1000*Eigenverbrauch!E6795</f>
        <v>0.28823702074038715</v>
      </c>
      <c r="I6795">
        <f>Ergebnis!$C$4/1000*Eigenverbrauch!F6795</f>
        <v>0</v>
      </c>
      <c r="J6795">
        <f t="shared" si="318"/>
        <v>0</v>
      </c>
      <c r="K6795">
        <f t="shared" si="319"/>
        <v>0</v>
      </c>
      <c r="L6795">
        <f t="shared" si="320"/>
        <v>0</v>
      </c>
    </row>
    <row r="6796" spans="2:12" x14ac:dyDescent="0.35">
      <c r="B6796" s="30">
        <v>41192</v>
      </c>
      <c r="C6796" s="31" t="s">
        <v>53</v>
      </c>
      <c r="D6796" s="32">
        <v>0</v>
      </c>
      <c r="E6796" s="32">
        <v>7.9566174300796946E-2</v>
      </c>
      <c r="F6796">
        <v>0</v>
      </c>
      <c r="G6796">
        <f>(D6796*Ergebnis!$C$2*Ergebnis!$C$6)</f>
        <v>0</v>
      </c>
      <c r="H6796">
        <f>Ergebnis!$C$3/1000*Eigenverbrauch!E6796</f>
        <v>0.23869852290239085</v>
      </c>
      <c r="I6796">
        <f>Ergebnis!$C$4/1000*Eigenverbrauch!F6796</f>
        <v>0</v>
      </c>
      <c r="J6796">
        <f t="shared" si="318"/>
        <v>0</v>
      </c>
      <c r="K6796">
        <f t="shared" si="319"/>
        <v>0</v>
      </c>
      <c r="L6796">
        <f t="shared" si="320"/>
        <v>0</v>
      </c>
    </row>
    <row r="6797" spans="2:12" x14ac:dyDescent="0.35">
      <c r="B6797" s="30">
        <v>41192</v>
      </c>
      <c r="C6797" s="31" t="s">
        <v>54</v>
      </c>
      <c r="D6797" s="32">
        <v>0</v>
      </c>
      <c r="E6797" s="32">
        <v>6.8942460358575597E-2</v>
      </c>
      <c r="F6797">
        <v>0</v>
      </c>
      <c r="G6797">
        <f>(D6797*Ergebnis!$C$2*Ergebnis!$C$6)</f>
        <v>0</v>
      </c>
      <c r="H6797">
        <f>Ergebnis!$C$3/1000*Eigenverbrauch!E6797</f>
        <v>0.20682738107572679</v>
      </c>
      <c r="I6797">
        <f>Ergebnis!$C$4/1000*Eigenverbrauch!F6797</f>
        <v>0</v>
      </c>
      <c r="J6797">
        <f t="shared" si="318"/>
        <v>0</v>
      </c>
      <c r="K6797">
        <f t="shared" si="319"/>
        <v>0</v>
      </c>
      <c r="L6797">
        <f t="shared" si="320"/>
        <v>0</v>
      </c>
    </row>
    <row r="6798" spans="2:12" x14ac:dyDescent="0.35">
      <c r="B6798" s="30">
        <v>41192</v>
      </c>
      <c r="C6798" s="31" t="s">
        <v>55</v>
      </c>
      <c r="D6798" s="32">
        <v>0</v>
      </c>
      <c r="E6798" s="32">
        <v>6.8469175573996802E-2</v>
      </c>
      <c r="F6798">
        <v>0</v>
      </c>
      <c r="G6798">
        <f>(D6798*Ergebnis!$C$2*Ergebnis!$C$6)</f>
        <v>0</v>
      </c>
      <c r="H6798">
        <f>Ergebnis!$C$3/1000*Eigenverbrauch!E6798</f>
        <v>0.20540752672199042</v>
      </c>
      <c r="I6798">
        <f>Ergebnis!$C$4/1000*Eigenverbrauch!F6798</f>
        <v>0</v>
      </c>
      <c r="J6798">
        <f t="shared" si="318"/>
        <v>0</v>
      </c>
      <c r="K6798">
        <f t="shared" si="319"/>
        <v>0</v>
      </c>
      <c r="L6798">
        <f t="shared" si="320"/>
        <v>0</v>
      </c>
    </row>
    <row r="6799" spans="2:12" x14ac:dyDescent="0.35">
      <c r="B6799" s="30">
        <v>41192</v>
      </c>
      <c r="C6799" s="31" t="s">
        <v>56</v>
      </c>
      <c r="D6799" s="32">
        <v>0</v>
      </c>
      <c r="E6799" s="32">
        <v>7.1668903609628215E-2</v>
      </c>
      <c r="F6799">
        <v>0</v>
      </c>
      <c r="G6799">
        <f>(D6799*Ergebnis!$C$2*Ergebnis!$C$6)</f>
        <v>0</v>
      </c>
      <c r="H6799">
        <f>Ergebnis!$C$3/1000*Eigenverbrauch!E6799</f>
        <v>0.21500671082888465</v>
      </c>
      <c r="I6799">
        <f>Ergebnis!$C$4/1000*Eigenverbrauch!F6799</f>
        <v>0</v>
      </c>
      <c r="J6799">
        <f t="shared" si="318"/>
        <v>0</v>
      </c>
      <c r="K6799">
        <f t="shared" si="319"/>
        <v>0</v>
      </c>
      <c r="L6799">
        <f t="shared" si="320"/>
        <v>0</v>
      </c>
    </row>
    <row r="6800" spans="2:12" x14ac:dyDescent="0.35">
      <c r="B6800" s="30">
        <v>41192</v>
      </c>
      <c r="C6800" s="31" t="s">
        <v>57</v>
      </c>
      <c r="D6800" s="32">
        <v>0</v>
      </c>
      <c r="E6800" s="32">
        <v>7.7811148385739298E-2</v>
      </c>
      <c r="F6800">
        <v>0</v>
      </c>
      <c r="G6800">
        <f>(D6800*Ergebnis!$C$2*Ergebnis!$C$6)</f>
        <v>0</v>
      </c>
      <c r="H6800">
        <f>Ergebnis!$C$3/1000*Eigenverbrauch!E6800</f>
        <v>0.23343344515721789</v>
      </c>
      <c r="I6800">
        <f>Ergebnis!$C$4/1000*Eigenverbrauch!F6800</f>
        <v>0</v>
      </c>
      <c r="J6800">
        <f t="shared" si="318"/>
        <v>0</v>
      </c>
      <c r="K6800">
        <f t="shared" si="319"/>
        <v>0</v>
      </c>
      <c r="L6800">
        <f t="shared" si="320"/>
        <v>0</v>
      </c>
    </row>
    <row r="6801" spans="2:12" x14ac:dyDescent="0.35">
      <c r="B6801" s="30">
        <v>41192</v>
      </c>
      <c r="C6801" s="31" t="s">
        <v>58</v>
      </c>
      <c r="D6801" s="32">
        <v>0</v>
      </c>
      <c r="E6801" s="32">
        <v>9.0099961927265951E-2</v>
      </c>
      <c r="F6801">
        <v>0</v>
      </c>
      <c r="G6801">
        <f>(D6801*Ergebnis!$C$2*Ergebnis!$C$6)</f>
        <v>0</v>
      </c>
      <c r="H6801">
        <f>Ergebnis!$C$3/1000*Eigenverbrauch!E6801</f>
        <v>0.27029988578179787</v>
      </c>
      <c r="I6801">
        <f>Ergebnis!$C$4/1000*Eigenverbrauch!F6801</f>
        <v>0</v>
      </c>
      <c r="J6801">
        <f t="shared" si="318"/>
        <v>0</v>
      </c>
      <c r="K6801">
        <f t="shared" si="319"/>
        <v>0</v>
      </c>
      <c r="L6801">
        <f t="shared" si="320"/>
        <v>0</v>
      </c>
    </row>
    <row r="6802" spans="2:12" x14ac:dyDescent="0.35">
      <c r="B6802" s="30">
        <v>41192</v>
      </c>
      <c r="C6802" s="31" t="s">
        <v>59</v>
      </c>
      <c r="D6802" s="32">
        <v>0</v>
      </c>
      <c r="E6802" s="32">
        <v>0.11401823119339237</v>
      </c>
      <c r="F6802">
        <v>0</v>
      </c>
      <c r="G6802">
        <f>(D6802*Ergebnis!$C$2*Ergebnis!$C$6)</f>
        <v>0</v>
      </c>
      <c r="H6802">
        <f>Ergebnis!$C$3/1000*Eigenverbrauch!E6802</f>
        <v>0.34205469358017709</v>
      </c>
      <c r="I6802">
        <f>Ergebnis!$C$4/1000*Eigenverbrauch!F6802</f>
        <v>0</v>
      </c>
      <c r="J6802">
        <f t="shared" si="318"/>
        <v>0</v>
      </c>
      <c r="K6802">
        <f t="shared" si="319"/>
        <v>0</v>
      </c>
      <c r="L6802">
        <f t="shared" si="320"/>
        <v>0</v>
      </c>
    </row>
    <row r="6803" spans="2:12" x14ac:dyDescent="0.35">
      <c r="B6803" s="30">
        <v>41192</v>
      </c>
      <c r="C6803" s="31" t="s">
        <v>60</v>
      </c>
      <c r="D6803" s="32">
        <v>0</v>
      </c>
      <c r="E6803" s="32">
        <v>0.12595735471979483</v>
      </c>
      <c r="F6803">
        <v>0</v>
      </c>
      <c r="G6803">
        <f>(D6803*Ergebnis!$C$2*Ergebnis!$C$6)</f>
        <v>0</v>
      </c>
      <c r="H6803">
        <f>Ergebnis!$C$3/1000*Eigenverbrauch!E6803</f>
        <v>0.37787206415938446</v>
      </c>
      <c r="I6803">
        <f>Ergebnis!$C$4/1000*Eigenverbrauch!F6803</f>
        <v>0</v>
      </c>
      <c r="J6803">
        <f t="shared" si="318"/>
        <v>0</v>
      </c>
      <c r="K6803">
        <f t="shared" si="319"/>
        <v>0</v>
      </c>
      <c r="L6803">
        <f t="shared" si="320"/>
        <v>0</v>
      </c>
    </row>
    <row r="6804" spans="2:12" x14ac:dyDescent="0.35">
      <c r="B6804" s="30">
        <v>41192</v>
      </c>
      <c r="C6804" s="31" t="s">
        <v>61</v>
      </c>
      <c r="D6804" s="32">
        <v>1.0898821897828817E-5</v>
      </c>
      <c r="E6804" s="32">
        <v>0.12438621582100561</v>
      </c>
      <c r="F6804">
        <v>0.36287100734706607</v>
      </c>
      <c r="G6804">
        <f>(D6804*Ergebnis!$C$2*Ergebnis!$C$6)</f>
        <v>7.149627164975704E-2</v>
      </c>
      <c r="H6804">
        <f>Ergebnis!$C$3/1000*Eigenverbrauch!E6804</f>
        <v>0.3731586474630168</v>
      </c>
      <c r="I6804">
        <f>Ergebnis!$C$4/1000*Eigenverbrauch!F6804</f>
        <v>1.2700485257147311</v>
      </c>
      <c r="J6804">
        <f t="shared" si="318"/>
        <v>6.0771830902293482E-2</v>
      </c>
      <c r="K6804">
        <f t="shared" si="319"/>
        <v>1.0724440747463558E-2</v>
      </c>
      <c r="L6804">
        <f t="shared" si="320"/>
        <v>9.6519966727172026E-3</v>
      </c>
    </row>
    <row r="6805" spans="2:12" x14ac:dyDescent="0.35">
      <c r="B6805" s="30">
        <v>41192</v>
      </c>
      <c r="C6805" s="31" t="s">
        <v>62</v>
      </c>
      <c r="D6805" s="32">
        <v>3.0014487807892869E-5</v>
      </c>
      <c r="E6805" s="32">
        <v>0.11931303161688153</v>
      </c>
      <c r="F6805">
        <v>0.20053397774443124</v>
      </c>
      <c r="G6805">
        <f>(D6805*Ergebnis!$C$2*Ergebnis!$C$6)</f>
        <v>0.19689504001977723</v>
      </c>
      <c r="H6805">
        <f>Ergebnis!$C$3/1000*Eigenverbrauch!E6805</f>
        <v>0.35793909485064457</v>
      </c>
      <c r="I6805">
        <f>Ergebnis!$C$4/1000*Eigenverbrauch!F6805</f>
        <v>0.70186892210550933</v>
      </c>
      <c r="J6805">
        <f t="shared" si="318"/>
        <v>0.16736078401681065</v>
      </c>
      <c r="K6805">
        <f t="shared" si="319"/>
        <v>2.953425600296658E-2</v>
      </c>
      <c r="L6805">
        <f t="shared" si="320"/>
        <v>2.6580830402669921E-2</v>
      </c>
    </row>
    <row r="6806" spans="2:12" x14ac:dyDescent="0.35">
      <c r="B6806" s="30">
        <v>41192</v>
      </c>
      <c r="C6806" s="31" t="s">
        <v>63</v>
      </c>
      <c r="D6806" s="32">
        <v>3.5312708826982146E-5</v>
      </c>
      <c r="E6806" s="32">
        <v>0.11579534520509971</v>
      </c>
      <c r="F6806">
        <v>0</v>
      </c>
      <c r="G6806">
        <f>(D6806*Ergebnis!$C$2*Ergebnis!$C$6)</f>
        <v>0.23165136990500287</v>
      </c>
      <c r="H6806">
        <f>Ergebnis!$C$3/1000*Eigenverbrauch!E6806</f>
        <v>0.34738603561529913</v>
      </c>
      <c r="I6806">
        <f>Ergebnis!$C$4/1000*Eigenverbrauch!F6806</f>
        <v>0</v>
      </c>
      <c r="J6806">
        <f t="shared" si="318"/>
        <v>0.19690366441925244</v>
      </c>
      <c r="K6806">
        <f t="shared" si="319"/>
        <v>3.474770548575043E-2</v>
      </c>
      <c r="L6806">
        <f t="shared" si="320"/>
        <v>0</v>
      </c>
    </row>
    <row r="6807" spans="2:12" x14ac:dyDescent="0.35">
      <c r="B6807" s="30">
        <v>41192</v>
      </c>
      <c r="C6807" s="31" t="s">
        <v>64</v>
      </c>
      <c r="D6807" s="32">
        <v>5.1062755429634645E-5</v>
      </c>
      <c r="E6807" s="32">
        <v>0.12002879750693281</v>
      </c>
      <c r="F6807">
        <v>0</v>
      </c>
      <c r="G6807">
        <f>(D6807*Ergebnis!$C$2*Ergebnis!$C$6)</f>
        <v>0.3349716756184033</v>
      </c>
      <c r="H6807">
        <f>Ergebnis!$C$3/1000*Eigenverbrauch!E6807</f>
        <v>0.36008639252079844</v>
      </c>
      <c r="I6807">
        <f>Ergebnis!$C$4/1000*Eigenverbrauch!F6807</f>
        <v>0</v>
      </c>
      <c r="J6807">
        <f t="shared" si="318"/>
        <v>0.28472592427564281</v>
      </c>
      <c r="K6807">
        <f t="shared" si="319"/>
        <v>5.0245751342760492E-2</v>
      </c>
      <c r="L6807">
        <f t="shared" si="320"/>
        <v>0</v>
      </c>
    </row>
    <row r="6808" spans="2:12" x14ac:dyDescent="0.35">
      <c r="B6808" s="30">
        <v>41192</v>
      </c>
      <c r="C6808" s="31" t="s">
        <v>65</v>
      </c>
      <c r="D6808" s="32">
        <v>5.6019155737814944E-5</v>
      </c>
      <c r="E6808" s="32">
        <v>0.12586079378333134</v>
      </c>
      <c r="F6808">
        <v>0</v>
      </c>
      <c r="G6808">
        <f>(D6808*Ergebnis!$C$2*Ergebnis!$C$6)</f>
        <v>0.36748566164006602</v>
      </c>
      <c r="H6808">
        <f>Ergebnis!$C$3/1000*Eigenverbrauch!E6808</f>
        <v>0.377582381349994</v>
      </c>
      <c r="I6808">
        <f>Ergebnis!$C$4/1000*Eigenverbrauch!F6808</f>
        <v>0</v>
      </c>
      <c r="J6808">
        <f t="shared" si="318"/>
        <v>0.31236281239405611</v>
      </c>
      <c r="K6808">
        <f t="shared" si="319"/>
        <v>5.5122849246009908E-2</v>
      </c>
      <c r="L6808">
        <f t="shared" si="320"/>
        <v>0</v>
      </c>
    </row>
    <row r="6809" spans="2:12" x14ac:dyDescent="0.35">
      <c r="B6809" s="30">
        <v>41192</v>
      </c>
      <c r="C6809" s="31" t="s">
        <v>66</v>
      </c>
      <c r="D6809" s="32">
        <v>4.9734913437257434E-5</v>
      </c>
      <c r="E6809" s="32">
        <v>0.12156589352403967</v>
      </c>
      <c r="F6809">
        <v>0</v>
      </c>
      <c r="G6809">
        <f>(D6809*Ergebnis!$C$2*Ergebnis!$C$6)</f>
        <v>0.32626103214840879</v>
      </c>
      <c r="H6809">
        <f>Ergebnis!$C$3/1000*Eigenverbrauch!E6809</f>
        <v>0.36469768057211899</v>
      </c>
      <c r="I6809">
        <f>Ergebnis!$C$4/1000*Eigenverbrauch!F6809</f>
        <v>0</v>
      </c>
      <c r="J6809">
        <f t="shared" si="318"/>
        <v>0.27732187732614749</v>
      </c>
      <c r="K6809">
        <f t="shared" si="319"/>
        <v>4.8939154822261299E-2</v>
      </c>
      <c r="L6809">
        <f t="shared" si="320"/>
        <v>0</v>
      </c>
    </row>
    <row r="6810" spans="2:12" x14ac:dyDescent="0.35">
      <c r="B6810" s="30">
        <v>41192</v>
      </c>
      <c r="C6810" s="31" t="s">
        <v>67</v>
      </c>
      <c r="D6810" s="32">
        <v>5.2890181537955767E-5</v>
      </c>
      <c r="E6810" s="32">
        <v>0.11264685905127231</v>
      </c>
      <c r="F6810">
        <v>0</v>
      </c>
      <c r="G6810">
        <f>(D6810*Ergebnis!$C$2*Ergebnis!$C$6)</f>
        <v>0.34695959088898981</v>
      </c>
      <c r="H6810">
        <f>Ergebnis!$C$3/1000*Eigenverbrauch!E6810</f>
        <v>0.33794057715381692</v>
      </c>
      <c r="I6810">
        <f>Ergebnis!$C$4/1000*Eigenverbrauch!F6810</f>
        <v>0</v>
      </c>
      <c r="J6810">
        <f t="shared" si="318"/>
        <v>0.28724949058074439</v>
      </c>
      <c r="K6810">
        <f t="shared" si="319"/>
        <v>5.9710100308245417E-2</v>
      </c>
      <c r="L6810">
        <f t="shared" si="320"/>
        <v>0</v>
      </c>
    </row>
    <row r="6811" spans="2:12" x14ac:dyDescent="0.35">
      <c r="B6811" s="30">
        <v>41192</v>
      </c>
      <c r="C6811" s="31" t="s">
        <v>68</v>
      </c>
      <c r="D6811" s="32">
        <v>4.8275601940684459E-5</v>
      </c>
      <c r="E6811" s="32">
        <v>0.10853394287707716</v>
      </c>
      <c r="F6811">
        <v>0</v>
      </c>
      <c r="G6811">
        <f>(D6811*Ergebnis!$C$2*Ergebnis!$C$6)</f>
        <v>0.31668794873089007</v>
      </c>
      <c r="H6811">
        <f>Ergebnis!$C$3/1000*Eigenverbrauch!E6811</f>
        <v>0.32560182863123144</v>
      </c>
      <c r="I6811">
        <f>Ergebnis!$C$4/1000*Eigenverbrauch!F6811</f>
        <v>0</v>
      </c>
      <c r="J6811">
        <f t="shared" si="318"/>
        <v>0.26918475642125655</v>
      </c>
      <c r="K6811">
        <f t="shared" si="319"/>
        <v>4.7503192309633513E-2</v>
      </c>
      <c r="L6811">
        <f t="shared" si="320"/>
        <v>0</v>
      </c>
    </row>
    <row r="6812" spans="2:12" x14ac:dyDescent="0.35">
      <c r="B6812" s="30">
        <v>41192</v>
      </c>
      <c r="C6812" s="31" t="s">
        <v>69</v>
      </c>
      <c r="D6812" s="32">
        <v>2.5754875871950124E-5</v>
      </c>
      <c r="E6812" s="32">
        <v>0.11188038549494082</v>
      </c>
      <c r="F6812">
        <v>0</v>
      </c>
      <c r="G6812">
        <f>(D6812*Ergebnis!$C$2*Ergebnis!$C$6)</f>
        <v>0.16895198571999281</v>
      </c>
      <c r="H6812">
        <f>Ergebnis!$C$3/1000*Eigenverbrauch!E6812</f>
        <v>0.33564115648482246</v>
      </c>
      <c r="I6812">
        <f>Ergebnis!$C$4/1000*Eigenverbrauch!F6812</f>
        <v>0</v>
      </c>
      <c r="J6812">
        <f t="shared" si="318"/>
        <v>0.14360918786199389</v>
      </c>
      <c r="K6812">
        <f t="shared" si="319"/>
        <v>2.5342797857998922E-2</v>
      </c>
      <c r="L6812">
        <f t="shared" si="320"/>
        <v>0</v>
      </c>
    </row>
    <row r="6813" spans="2:12" x14ac:dyDescent="0.35">
      <c r="B6813" s="30">
        <v>41192</v>
      </c>
      <c r="C6813" s="31" t="s">
        <v>70</v>
      </c>
      <c r="D6813" s="32">
        <v>5.2456332174109744E-6</v>
      </c>
      <c r="E6813" s="32">
        <v>0.12538549060593204</v>
      </c>
      <c r="F6813">
        <v>0</v>
      </c>
      <c r="G6813">
        <f>(D6813*Ergebnis!$C$2*Ergebnis!$C$6)</f>
        <v>3.441135390621599E-2</v>
      </c>
      <c r="H6813">
        <f>Ergebnis!$C$3/1000*Eigenverbrauch!E6813</f>
        <v>0.3761564718177961</v>
      </c>
      <c r="I6813">
        <f>Ergebnis!$C$4/1000*Eigenverbrauch!F6813</f>
        <v>0</v>
      </c>
      <c r="J6813">
        <f t="shared" si="318"/>
        <v>2.924965082028359E-2</v>
      </c>
      <c r="K6813">
        <f t="shared" si="319"/>
        <v>5.1617030859324002E-3</v>
      </c>
      <c r="L6813">
        <f t="shared" si="320"/>
        <v>0</v>
      </c>
    </row>
    <row r="6814" spans="2:12" x14ac:dyDescent="0.35">
      <c r="B6814" s="30">
        <v>41192</v>
      </c>
      <c r="C6814" s="31" t="s">
        <v>71</v>
      </c>
      <c r="D6814" s="32">
        <v>0</v>
      </c>
      <c r="E6814" s="32">
        <v>0.14486589540244865</v>
      </c>
      <c r="F6814">
        <v>0</v>
      </c>
      <c r="G6814">
        <f>(D6814*Ergebnis!$C$2*Ergebnis!$C$6)</f>
        <v>0</v>
      </c>
      <c r="H6814">
        <f>Ergebnis!$C$3/1000*Eigenverbrauch!E6814</f>
        <v>0.43459768620734596</v>
      </c>
      <c r="I6814">
        <f>Ergebnis!$C$4/1000*Eigenverbrauch!F6814</f>
        <v>0</v>
      </c>
      <c r="J6814">
        <f t="shared" si="318"/>
        <v>0</v>
      </c>
      <c r="K6814">
        <f t="shared" si="319"/>
        <v>0</v>
      </c>
      <c r="L6814">
        <f t="shared" si="320"/>
        <v>0</v>
      </c>
    </row>
    <row r="6815" spans="2:12" x14ac:dyDescent="0.35">
      <c r="B6815" s="30">
        <v>41192</v>
      </c>
      <c r="C6815" s="31" t="s">
        <v>72</v>
      </c>
      <c r="D6815" s="32">
        <v>0</v>
      </c>
      <c r="E6815" s="32">
        <v>0.15284021561888372</v>
      </c>
      <c r="F6815">
        <v>0</v>
      </c>
      <c r="G6815">
        <f>(D6815*Ergebnis!$C$2*Ergebnis!$C$6)</f>
        <v>0</v>
      </c>
      <c r="H6815">
        <f>Ergebnis!$C$3/1000*Eigenverbrauch!E6815</f>
        <v>0.45852064685665117</v>
      </c>
      <c r="I6815">
        <f>Ergebnis!$C$4/1000*Eigenverbrauch!F6815</f>
        <v>0</v>
      </c>
      <c r="J6815">
        <f t="shared" si="318"/>
        <v>0</v>
      </c>
      <c r="K6815">
        <f t="shared" si="319"/>
        <v>0</v>
      </c>
      <c r="L6815">
        <f t="shared" si="320"/>
        <v>0</v>
      </c>
    </row>
    <row r="6816" spans="2:12" x14ac:dyDescent="0.35">
      <c r="B6816" s="30">
        <v>41192</v>
      </c>
      <c r="C6816" s="31" t="s">
        <v>73</v>
      </c>
      <c r="D6816" s="32">
        <v>0</v>
      </c>
      <c r="E6816" s="32">
        <v>0.15735326076426029</v>
      </c>
      <c r="F6816">
        <v>0</v>
      </c>
      <c r="G6816">
        <f>(D6816*Ergebnis!$C$2*Ergebnis!$C$6)</f>
        <v>0</v>
      </c>
      <c r="H6816">
        <f>Ergebnis!$C$3/1000*Eigenverbrauch!E6816</f>
        <v>0.47205978229278089</v>
      </c>
      <c r="I6816">
        <f>Ergebnis!$C$4/1000*Eigenverbrauch!F6816</f>
        <v>0</v>
      </c>
      <c r="J6816">
        <f t="shared" si="318"/>
        <v>0</v>
      </c>
      <c r="K6816">
        <f t="shared" si="319"/>
        <v>0</v>
      </c>
      <c r="L6816">
        <f t="shared" si="320"/>
        <v>0</v>
      </c>
    </row>
    <row r="6817" spans="2:12" x14ac:dyDescent="0.35">
      <c r="B6817" s="30">
        <v>41192</v>
      </c>
      <c r="C6817" s="31" t="s">
        <v>74</v>
      </c>
      <c r="D6817" s="32">
        <v>0</v>
      </c>
      <c r="E6817" s="32">
        <v>0.15167957028683929</v>
      </c>
      <c r="F6817">
        <v>0</v>
      </c>
      <c r="G6817">
        <f>(D6817*Ergebnis!$C$2*Ergebnis!$C$6)</f>
        <v>0</v>
      </c>
      <c r="H6817">
        <f>Ergebnis!$C$3/1000*Eigenverbrauch!E6817</f>
        <v>0.45503871086051784</v>
      </c>
      <c r="I6817">
        <f>Ergebnis!$C$4/1000*Eigenverbrauch!F6817</f>
        <v>0</v>
      </c>
      <c r="J6817">
        <f t="shared" si="318"/>
        <v>0</v>
      </c>
      <c r="K6817">
        <f t="shared" si="319"/>
        <v>0</v>
      </c>
      <c r="L6817">
        <f t="shared" si="320"/>
        <v>0</v>
      </c>
    </row>
    <row r="6818" spans="2:12" x14ac:dyDescent="0.35">
      <c r="B6818" s="30">
        <v>41192</v>
      </c>
      <c r="C6818" s="31" t="s">
        <v>75</v>
      </c>
      <c r="D6818" s="32">
        <v>0</v>
      </c>
      <c r="E6818" s="32">
        <v>0.12672063592124699</v>
      </c>
      <c r="F6818">
        <v>0</v>
      </c>
      <c r="G6818">
        <f>(D6818*Ergebnis!$C$2*Ergebnis!$C$6)</f>
        <v>0</v>
      </c>
      <c r="H6818">
        <f>Ergebnis!$C$3/1000*Eigenverbrauch!E6818</f>
        <v>0.38016190776374098</v>
      </c>
      <c r="I6818">
        <f>Ergebnis!$C$4/1000*Eigenverbrauch!F6818</f>
        <v>0</v>
      </c>
      <c r="J6818">
        <f t="shared" si="318"/>
        <v>0</v>
      </c>
      <c r="K6818">
        <f t="shared" si="319"/>
        <v>0</v>
      </c>
      <c r="L6818">
        <f t="shared" si="320"/>
        <v>0</v>
      </c>
    </row>
    <row r="6819" spans="2:12" x14ac:dyDescent="0.35">
      <c r="B6819" s="30">
        <v>41192</v>
      </c>
      <c r="C6819" s="31" t="s">
        <v>76</v>
      </c>
      <c r="D6819" s="32">
        <v>0</v>
      </c>
      <c r="E6819" s="32">
        <v>9.6079006913462384E-2</v>
      </c>
      <c r="F6819">
        <v>0</v>
      </c>
      <c r="G6819">
        <f>(D6819*Ergebnis!$C$2*Ergebnis!$C$6)</f>
        <v>0</v>
      </c>
      <c r="H6819">
        <f>Ergebnis!$C$3/1000*Eigenverbrauch!E6819</f>
        <v>0.28823702074038715</v>
      </c>
      <c r="I6819">
        <f>Ergebnis!$C$4/1000*Eigenverbrauch!F6819</f>
        <v>0</v>
      </c>
      <c r="J6819">
        <f t="shared" si="318"/>
        <v>0</v>
      </c>
      <c r="K6819">
        <f t="shared" si="319"/>
        <v>0</v>
      </c>
      <c r="L6819">
        <f t="shared" si="320"/>
        <v>0</v>
      </c>
    </row>
    <row r="6820" spans="2:12" x14ac:dyDescent="0.35">
      <c r="B6820" s="30">
        <v>41193</v>
      </c>
      <c r="C6820" s="31" t="s">
        <v>53</v>
      </c>
      <c r="D6820" s="32">
        <v>0</v>
      </c>
      <c r="E6820" s="32">
        <v>7.9566174300796946E-2</v>
      </c>
      <c r="F6820">
        <v>0</v>
      </c>
      <c r="G6820">
        <f>(D6820*Ergebnis!$C$2*Ergebnis!$C$6)</f>
        <v>0</v>
      </c>
      <c r="H6820">
        <f>Ergebnis!$C$3/1000*Eigenverbrauch!E6820</f>
        <v>0.23869852290239085</v>
      </c>
      <c r="I6820">
        <f>Ergebnis!$C$4/1000*Eigenverbrauch!F6820</f>
        <v>0</v>
      </c>
      <c r="J6820">
        <f t="shared" si="318"/>
        <v>0</v>
      </c>
      <c r="K6820">
        <f t="shared" si="319"/>
        <v>0</v>
      </c>
      <c r="L6820">
        <f t="shared" si="320"/>
        <v>0</v>
      </c>
    </row>
    <row r="6821" spans="2:12" x14ac:dyDescent="0.35">
      <c r="B6821" s="30">
        <v>41193</v>
      </c>
      <c r="C6821" s="31" t="s">
        <v>54</v>
      </c>
      <c r="D6821" s="32">
        <v>0</v>
      </c>
      <c r="E6821" s="32">
        <v>6.8942460358575597E-2</v>
      </c>
      <c r="F6821">
        <v>0</v>
      </c>
      <c r="G6821">
        <f>(D6821*Ergebnis!$C$2*Ergebnis!$C$6)</f>
        <v>0</v>
      </c>
      <c r="H6821">
        <f>Ergebnis!$C$3/1000*Eigenverbrauch!E6821</f>
        <v>0.20682738107572679</v>
      </c>
      <c r="I6821">
        <f>Ergebnis!$C$4/1000*Eigenverbrauch!F6821</f>
        <v>0</v>
      </c>
      <c r="J6821">
        <f t="shared" si="318"/>
        <v>0</v>
      </c>
      <c r="K6821">
        <f t="shared" si="319"/>
        <v>0</v>
      </c>
      <c r="L6821">
        <f t="shared" si="320"/>
        <v>0</v>
      </c>
    </row>
    <row r="6822" spans="2:12" x14ac:dyDescent="0.35">
      <c r="B6822" s="30">
        <v>41193</v>
      </c>
      <c r="C6822" s="31" t="s">
        <v>55</v>
      </c>
      <c r="D6822" s="32">
        <v>0</v>
      </c>
      <c r="E6822" s="32">
        <v>6.8469175573996802E-2</v>
      </c>
      <c r="F6822">
        <v>0</v>
      </c>
      <c r="G6822">
        <f>(D6822*Ergebnis!$C$2*Ergebnis!$C$6)</f>
        <v>0</v>
      </c>
      <c r="H6822">
        <f>Ergebnis!$C$3/1000*Eigenverbrauch!E6822</f>
        <v>0.20540752672199042</v>
      </c>
      <c r="I6822">
        <f>Ergebnis!$C$4/1000*Eigenverbrauch!F6822</f>
        <v>0</v>
      </c>
      <c r="J6822">
        <f t="shared" si="318"/>
        <v>0</v>
      </c>
      <c r="K6822">
        <f t="shared" si="319"/>
        <v>0</v>
      </c>
      <c r="L6822">
        <f t="shared" si="320"/>
        <v>0</v>
      </c>
    </row>
    <row r="6823" spans="2:12" x14ac:dyDescent="0.35">
      <c r="B6823" s="30">
        <v>41193</v>
      </c>
      <c r="C6823" s="31" t="s">
        <v>56</v>
      </c>
      <c r="D6823" s="32">
        <v>0</v>
      </c>
      <c r="E6823" s="32">
        <v>7.1668903609628215E-2</v>
      </c>
      <c r="F6823">
        <v>0</v>
      </c>
      <c r="G6823">
        <f>(D6823*Ergebnis!$C$2*Ergebnis!$C$6)</f>
        <v>0</v>
      </c>
      <c r="H6823">
        <f>Ergebnis!$C$3/1000*Eigenverbrauch!E6823</f>
        <v>0.21500671082888465</v>
      </c>
      <c r="I6823">
        <f>Ergebnis!$C$4/1000*Eigenverbrauch!F6823</f>
        <v>0</v>
      </c>
      <c r="J6823">
        <f t="shared" si="318"/>
        <v>0</v>
      </c>
      <c r="K6823">
        <f t="shared" si="319"/>
        <v>0</v>
      </c>
      <c r="L6823">
        <f t="shared" si="320"/>
        <v>0</v>
      </c>
    </row>
    <row r="6824" spans="2:12" x14ac:dyDescent="0.35">
      <c r="B6824" s="30">
        <v>41193</v>
      </c>
      <c r="C6824" s="31" t="s">
        <v>57</v>
      </c>
      <c r="D6824" s="32">
        <v>0</v>
      </c>
      <c r="E6824" s="32">
        <v>7.7811148385739298E-2</v>
      </c>
      <c r="F6824">
        <v>0</v>
      </c>
      <c r="G6824">
        <f>(D6824*Ergebnis!$C$2*Ergebnis!$C$6)</f>
        <v>0</v>
      </c>
      <c r="H6824">
        <f>Ergebnis!$C$3/1000*Eigenverbrauch!E6824</f>
        <v>0.23343344515721789</v>
      </c>
      <c r="I6824">
        <f>Ergebnis!$C$4/1000*Eigenverbrauch!F6824</f>
        <v>0</v>
      </c>
      <c r="J6824">
        <f t="shared" si="318"/>
        <v>0</v>
      </c>
      <c r="K6824">
        <f t="shared" si="319"/>
        <v>0</v>
      </c>
      <c r="L6824">
        <f t="shared" si="320"/>
        <v>0</v>
      </c>
    </row>
    <row r="6825" spans="2:12" x14ac:dyDescent="0.35">
      <c r="B6825" s="30">
        <v>41193</v>
      </c>
      <c r="C6825" s="31" t="s">
        <v>58</v>
      </c>
      <c r="D6825" s="32">
        <v>0</v>
      </c>
      <c r="E6825" s="32">
        <v>9.0099961927265951E-2</v>
      </c>
      <c r="F6825">
        <v>0</v>
      </c>
      <c r="G6825">
        <f>(D6825*Ergebnis!$C$2*Ergebnis!$C$6)</f>
        <v>0</v>
      </c>
      <c r="H6825">
        <f>Ergebnis!$C$3/1000*Eigenverbrauch!E6825</f>
        <v>0.27029988578179787</v>
      </c>
      <c r="I6825">
        <f>Ergebnis!$C$4/1000*Eigenverbrauch!F6825</f>
        <v>0</v>
      </c>
      <c r="J6825">
        <f t="shared" si="318"/>
        <v>0</v>
      </c>
      <c r="K6825">
        <f t="shared" si="319"/>
        <v>0</v>
      </c>
      <c r="L6825">
        <f t="shared" si="320"/>
        <v>0</v>
      </c>
    </row>
    <row r="6826" spans="2:12" x14ac:dyDescent="0.35">
      <c r="B6826" s="30">
        <v>41193</v>
      </c>
      <c r="C6826" s="31" t="s">
        <v>59</v>
      </c>
      <c r="D6826" s="32">
        <v>0</v>
      </c>
      <c r="E6826" s="32">
        <v>0.11401823119339237</v>
      </c>
      <c r="F6826">
        <v>0</v>
      </c>
      <c r="G6826">
        <f>(D6826*Ergebnis!$C$2*Ergebnis!$C$6)</f>
        <v>0</v>
      </c>
      <c r="H6826">
        <f>Ergebnis!$C$3/1000*Eigenverbrauch!E6826</f>
        <v>0.34205469358017709</v>
      </c>
      <c r="I6826">
        <f>Ergebnis!$C$4/1000*Eigenverbrauch!F6826</f>
        <v>0</v>
      </c>
      <c r="J6826">
        <f t="shared" si="318"/>
        <v>0</v>
      </c>
      <c r="K6826">
        <f t="shared" si="319"/>
        <v>0</v>
      </c>
      <c r="L6826">
        <f t="shared" si="320"/>
        <v>0</v>
      </c>
    </row>
    <row r="6827" spans="2:12" x14ac:dyDescent="0.35">
      <c r="B6827" s="30">
        <v>41193</v>
      </c>
      <c r="C6827" s="31" t="s">
        <v>60</v>
      </c>
      <c r="D6827" s="32">
        <v>0</v>
      </c>
      <c r="E6827" s="32">
        <v>0.12595735471979483</v>
      </c>
      <c r="F6827">
        <v>0</v>
      </c>
      <c r="G6827">
        <f>(D6827*Ergebnis!$C$2*Ergebnis!$C$6)</f>
        <v>0</v>
      </c>
      <c r="H6827">
        <f>Ergebnis!$C$3/1000*Eigenverbrauch!E6827</f>
        <v>0.37787206415938446</v>
      </c>
      <c r="I6827">
        <f>Ergebnis!$C$4/1000*Eigenverbrauch!F6827</f>
        <v>0</v>
      </c>
      <c r="J6827">
        <f t="shared" si="318"/>
        <v>0</v>
      </c>
      <c r="K6827">
        <f t="shared" si="319"/>
        <v>0</v>
      </c>
      <c r="L6827">
        <f t="shared" si="320"/>
        <v>0</v>
      </c>
    </row>
    <row r="6828" spans="2:12" x14ac:dyDescent="0.35">
      <c r="B6828" s="30">
        <v>41193</v>
      </c>
      <c r="C6828" s="31" t="s">
        <v>61</v>
      </c>
      <c r="D6828" s="32">
        <v>9.597273806290756E-7</v>
      </c>
      <c r="E6828" s="32">
        <v>0.12438621582100561</v>
      </c>
      <c r="F6828">
        <v>0</v>
      </c>
      <c r="G6828">
        <f>(D6828*Ergebnis!$C$2*Ergebnis!$C$6)</f>
        <v>6.2958116169267355E-3</v>
      </c>
      <c r="H6828">
        <f>Ergebnis!$C$3/1000*Eigenverbrauch!E6828</f>
        <v>0.3731586474630168</v>
      </c>
      <c r="I6828">
        <f>Ergebnis!$C$4/1000*Eigenverbrauch!F6828</f>
        <v>0</v>
      </c>
      <c r="J6828">
        <f t="shared" si="318"/>
        <v>5.3514398743877249E-3</v>
      </c>
      <c r="K6828">
        <f t="shared" si="319"/>
        <v>9.4437174253901059E-4</v>
      </c>
      <c r="L6828">
        <f t="shared" si="320"/>
        <v>0</v>
      </c>
    </row>
    <row r="6829" spans="2:12" x14ac:dyDescent="0.35">
      <c r="B6829" s="30">
        <v>41193</v>
      </c>
      <c r="C6829" s="31" t="s">
        <v>62</v>
      </c>
      <c r="D6829" s="32">
        <v>1.5118992982512833E-5</v>
      </c>
      <c r="E6829" s="32">
        <v>0.11931303161688153</v>
      </c>
      <c r="F6829">
        <v>0.15785473466762809</v>
      </c>
      <c r="G6829">
        <f>(D6829*Ergebnis!$C$2*Ergebnis!$C$6)</f>
        <v>9.9180593965284183E-2</v>
      </c>
      <c r="H6829">
        <f>Ergebnis!$C$3/1000*Eigenverbrauch!E6829</f>
        <v>0.35793909485064457</v>
      </c>
      <c r="I6829">
        <f>Ergebnis!$C$4/1000*Eigenverbrauch!F6829</f>
        <v>0.55249157133669835</v>
      </c>
      <c r="J6829">
        <f t="shared" si="318"/>
        <v>8.4303504870491555E-2</v>
      </c>
      <c r="K6829">
        <f t="shared" si="319"/>
        <v>1.4877089094792628E-2</v>
      </c>
      <c r="L6829">
        <f t="shared" si="320"/>
        <v>1.3389380185313366E-2</v>
      </c>
    </row>
    <row r="6830" spans="2:12" x14ac:dyDescent="0.35">
      <c r="B6830" s="30">
        <v>41193</v>
      </c>
      <c r="C6830" s="31" t="s">
        <v>63</v>
      </c>
      <c r="D6830" s="32">
        <v>3.3787662578311288E-5</v>
      </c>
      <c r="E6830" s="32">
        <v>0.11579534520509971</v>
      </c>
      <c r="F6830">
        <v>0</v>
      </c>
      <c r="G6830">
        <f>(D6830*Ergebnis!$C$2*Ergebnis!$C$6)</f>
        <v>0.22164706651372204</v>
      </c>
      <c r="H6830">
        <f>Ergebnis!$C$3/1000*Eigenverbrauch!E6830</f>
        <v>0.34738603561529913</v>
      </c>
      <c r="I6830">
        <f>Ergebnis!$C$4/1000*Eigenverbrauch!F6830</f>
        <v>0</v>
      </c>
      <c r="J6830">
        <f t="shared" si="318"/>
        <v>0.18840000653666372</v>
      </c>
      <c r="K6830">
        <f t="shared" si="319"/>
        <v>3.3247059977058319E-2</v>
      </c>
      <c r="L6830">
        <f t="shared" si="320"/>
        <v>0</v>
      </c>
    </row>
    <row r="6831" spans="2:12" x14ac:dyDescent="0.35">
      <c r="B6831" s="30">
        <v>41193</v>
      </c>
      <c r="C6831" s="31" t="s">
        <v>64</v>
      </c>
      <c r="D6831" s="32">
        <v>5.5256632613479512E-5</v>
      </c>
      <c r="E6831" s="32">
        <v>0.12002879750693281</v>
      </c>
      <c r="F6831">
        <v>0</v>
      </c>
      <c r="G6831">
        <f>(D6831*Ergebnis!$C$2*Ergebnis!$C$6)</f>
        <v>0.36248350994442557</v>
      </c>
      <c r="H6831">
        <f>Ergebnis!$C$3/1000*Eigenverbrauch!E6831</f>
        <v>0.36008639252079844</v>
      </c>
      <c r="I6831">
        <f>Ergebnis!$C$4/1000*Eigenverbrauch!F6831</f>
        <v>0</v>
      </c>
      <c r="J6831">
        <f t="shared" si="318"/>
        <v>0.30607343364267864</v>
      </c>
      <c r="K6831">
        <f t="shared" si="319"/>
        <v>5.6410076301746936E-2</v>
      </c>
      <c r="L6831">
        <f t="shared" si="320"/>
        <v>0</v>
      </c>
    </row>
    <row r="6832" spans="2:12" x14ac:dyDescent="0.35">
      <c r="B6832" s="30">
        <v>41193</v>
      </c>
      <c r="C6832" s="31" t="s">
        <v>65</v>
      </c>
      <c r="D6832" s="32">
        <v>8.691448922381943E-5</v>
      </c>
      <c r="E6832" s="32">
        <v>0.12586079378333134</v>
      </c>
      <c r="F6832">
        <v>0</v>
      </c>
      <c r="G6832">
        <f>(D6832*Ergebnis!$C$2*Ergebnis!$C$6)</f>
        <v>0.57015904930825545</v>
      </c>
      <c r="H6832">
        <f>Ergebnis!$C$3/1000*Eigenverbrauch!E6832</f>
        <v>0.377582381349994</v>
      </c>
      <c r="I6832">
        <f>Ergebnis!$C$4/1000*Eigenverbrauch!F6832</f>
        <v>0</v>
      </c>
      <c r="J6832">
        <f t="shared" si="318"/>
        <v>0.32094502414749487</v>
      </c>
      <c r="K6832">
        <f t="shared" si="319"/>
        <v>0.24921402516076058</v>
      </c>
      <c r="L6832">
        <f t="shared" si="320"/>
        <v>0</v>
      </c>
    </row>
    <row r="6833" spans="2:12" x14ac:dyDescent="0.35">
      <c r="B6833" s="30">
        <v>41193</v>
      </c>
      <c r="C6833" s="31" t="s">
        <v>66</v>
      </c>
      <c r="D6833" s="32">
        <v>6.9691984174174374E-5</v>
      </c>
      <c r="E6833" s="32">
        <v>0.12156589352403967</v>
      </c>
      <c r="F6833">
        <v>0</v>
      </c>
      <c r="G6833">
        <f>(D6833*Ergebnis!$C$2*Ergebnis!$C$6)</f>
        <v>0.4571794161825839</v>
      </c>
      <c r="H6833">
        <f>Ergebnis!$C$3/1000*Eigenverbrauch!E6833</f>
        <v>0.36469768057211899</v>
      </c>
      <c r="I6833">
        <f>Ergebnis!$C$4/1000*Eigenverbrauch!F6833</f>
        <v>0</v>
      </c>
      <c r="J6833">
        <f t="shared" si="318"/>
        <v>0.30999302848630111</v>
      </c>
      <c r="K6833">
        <f t="shared" si="319"/>
        <v>0.14718638769628278</v>
      </c>
      <c r="L6833">
        <f t="shared" si="320"/>
        <v>0</v>
      </c>
    </row>
    <row r="6834" spans="2:12" x14ac:dyDescent="0.35">
      <c r="B6834" s="30">
        <v>41193</v>
      </c>
      <c r="C6834" s="31" t="s">
        <v>67</v>
      </c>
      <c r="D6834" s="32">
        <v>6.8324701330538435E-5</v>
      </c>
      <c r="E6834" s="32">
        <v>0.11264685905127231</v>
      </c>
      <c r="F6834">
        <v>0</v>
      </c>
      <c r="G6834">
        <f>(D6834*Ergebnis!$C$2*Ergebnis!$C$6)</f>
        <v>0.44821004072833215</v>
      </c>
      <c r="H6834">
        <f>Ergebnis!$C$3/1000*Eigenverbrauch!E6834</f>
        <v>0.33794057715381692</v>
      </c>
      <c r="I6834">
        <f>Ergebnis!$C$4/1000*Eigenverbrauch!F6834</f>
        <v>0</v>
      </c>
      <c r="J6834">
        <f t="shared" si="318"/>
        <v>0.28724949058074439</v>
      </c>
      <c r="K6834">
        <f t="shared" si="319"/>
        <v>0.16096055014758776</v>
      </c>
      <c r="L6834">
        <f t="shared" si="320"/>
        <v>0</v>
      </c>
    </row>
    <row r="6835" spans="2:12" x14ac:dyDescent="0.35">
      <c r="B6835" s="30">
        <v>41193</v>
      </c>
      <c r="C6835" s="31" t="s">
        <v>68</v>
      </c>
      <c r="D6835" s="32">
        <v>6.7798823313755378E-5</v>
      </c>
      <c r="E6835" s="32">
        <v>0.10853394287707716</v>
      </c>
      <c r="F6835">
        <v>0</v>
      </c>
      <c r="G6835">
        <f>(D6835*Ergebnis!$C$2*Ergebnis!$C$6)</f>
        <v>0.44476028093823528</v>
      </c>
      <c r="H6835">
        <f>Ergebnis!$C$3/1000*Eigenverbrauch!E6835</f>
        <v>0.32560182863123144</v>
      </c>
      <c r="I6835">
        <f>Ergebnis!$C$4/1000*Eigenverbrauch!F6835</f>
        <v>0</v>
      </c>
      <c r="J6835">
        <f t="shared" si="318"/>
        <v>0.2767615543365467</v>
      </c>
      <c r="K6835">
        <f t="shared" si="319"/>
        <v>0.16799872660168857</v>
      </c>
      <c r="L6835">
        <f t="shared" si="320"/>
        <v>0</v>
      </c>
    </row>
    <row r="6836" spans="2:12" x14ac:dyDescent="0.35">
      <c r="B6836" s="30">
        <v>41193</v>
      </c>
      <c r="C6836" s="31" t="s">
        <v>69</v>
      </c>
      <c r="D6836" s="32">
        <v>3.0947921287682794E-5</v>
      </c>
      <c r="E6836" s="32">
        <v>0.11188038549494082</v>
      </c>
      <c r="F6836">
        <v>0</v>
      </c>
      <c r="G6836">
        <f>(D6836*Ergebnis!$C$2*Ergebnis!$C$6)</f>
        <v>0.20301836364719913</v>
      </c>
      <c r="H6836">
        <f>Ergebnis!$C$3/1000*Eigenverbrauch!E6836</f>
        <v>0.33564115648482246</v>
      </c>
      <c r="I6836">
        <f>Ergebnis!$C$4/1000*Eigenverbrauch!F6836</f>
        <v>0</v>
      </c>
      <c r="J6836">
        <f t="shared" si="318"/>
        <v>0.17256560910011925</v>
      </c>
      <c r="K6836">
        <f t="shared" si="319"/>
        <v>3.045275454707988E-2</v>
      </c>
      <c r="L6836">
        <f t="shared" si="320"/>
        <v>0</v>
      </c>
    </row>
    <row r="6837" spans="2:12" x14ac:dyDescent="0.35">
      <c r="B6837" s="30">
        <v>41193</v>
      </c>
      <c r="C6837" s="31" t="s">
        <v>70</v>
      </c>
      <c r="D6837" s="32">
        <v>6.7575325156622582E-6</v>
      </c>
      <c r="E6837" s="32">
        <v>0.12538549060593204</v>
      </c>
      <c r="F6837">
        <v>0</v>
      </c>
      <c r="G6837">
        <f>(D6837*Ergebnis!$C$2*Ergebnis!$C$6)</f>
        <v>4.4329413302744411E-2</v>
      </c>
      <c r="H6837">
        <f>Ergebnis!$C$3/1000*Eigenverbrauch!E6837</f>
        <v>0.3761564718177961</v>
      </c>
      <c r="I6837">
        <f>Ergebnis!$C$4/1000*Eigenverbrauch!F6837</f>
        <v>0</v>
      </c>
      <c r="J6837">
        <f t="shared" si="318"/>
        <v>3.7680001307332747E-2</v>
      </c>
      <c r="K6837">
        <f t="shared" si="319"/>
        <v>6.6494119954116637E-3</v>
      </c>
      <c r="L6837">
        <f t="shared" si="320"/>
        <v>0</v>
      </c>
    </row>
    <row r="6838" spans="2:12" x14ac:dyDescent="0.35">
      <c r="B6838" s="30">
        <v>41193</v>
      </c>
      <c r="C6838" s="31" t="s">
        <v>71</v>
      </c>
      <c r="D6838" s="32">
        <v>0</v>
      </c>
      <c r="E6838" s="32">
        <v>0.14486589540244865</v>
      </c>
      <c r="F6838">
        <v>0</v>
      </c>
      <c r="G6838">
        <f>(D6838*Ergebnis!$C$2*Ergebnis!$C$6)</f>
        <v>0</v>
      </c>
      <c r="H6838">
        <f>Ergebnis!$C$3/1000*Eigenverbrauch!E6838</f>
        <v>0.43459768620734596</v>
      </c>
      <c r="I6838">
        <f>Ergebnis!$C$4/1000*Eigenverbrauch!F6838</f>
        <v>0</v>
      </c>
      <c r="J6838">
        <f t="shared" si="318"/>
        <v>0</v>
      </c>
      <c r="K6838">
        <f t="shared" si="319"/>
        <v>0</v>
      </c>
      <c r="L6838">
        <f t="shared" si="320"/>
        <v>0</v>
      </c>
    </row>
    <row r="6839" spans="2:12" x14ac:dyDescent="0.35">
      <c r="B6839" s="30">
        <v>41193</v>
      </c>
      <c r="C6839" s="31" t="s">
        <v>72</v>
      </c>
      <c r="D6839" s="32">
        <v>0</v>
      </c>
      <c r="E6839" s="32">
        <v>0.15284021561888372</v>
      </c>
      <c r="F6839">
        <v>0</v>
      </c>
      <c r="G6839">
        <f>(D6839*Ergebnis!$C$2*Ergebnis!$C$6)</f>
        <v>0</v>
      </c>
      <c r="H6839">
        <f>Ergebnis!$C$3/1000*Eigenverbrauch!E6839</f>
        <v>0.45852064685665117</v>
      </c>
      <c r="I6839">
        <f>Ergebnis!$C$4/1000*Eigenverbrauch!F6839</f>
        <v>0</v>
      </c>
      <c r="J6839">
        <f t="shared" si="318"/>
        <v>0</v>
      </c>
      <c r="K6839">
        <f t="shared" si="319"/>
        <v>0</v>
      </c>
      <c r="L6839">
        <f t="shared" si="320"/>
        <v>0</v>
      </c>
    </row>
    <row r="6840" spans="2:12" x14ac:dyDescent="0.35">
      <c r="B6840" s="30">
        <v>41193</v>
      </c>
      <c r="C6840" s="31" t="s">
        <v>73</v>
      </c>
      <c r="D6840" s="32">
        <v>0</v>
      </c>
      <c r="E6840" s="32">
        <v>0.15735326076426029</v>
      </c>
      <c r="F6840">
        <v>0</v>
      </c>
      <c r="G6840">
        <f>(D6840*Ergebnis!$C$2*Ergebnis!$C$6)</f>
        <v>0</v>
      </c>
      <c r="H6840">
        <f>Ergebnis!$C$3/1000*Eigenverbrauch!E6840</f>
        <v>0.47205978229278089</v>
      </c>
      <c r="I6840">
        <f>Ergebnis!$C$4/1000*Eigenverbrauch!F6840</f>
        <v>0</v>
      </c>
      <c r="J6840">
        <f t="shared" si="318"/>
        <v>0</v>
      </c>
      <c r="K6840">
        <f t="shared" si="319"/>
        <v>0</v>
      </c>
      <c r="L6840">
        <f t="shared" si="320"/>
        <v>0</v>
      </c>
    </row>
    <row r="6841" spans="2:12" x14ac:dyDescent="0.35">
      <c r="B6841" s="30">
        <v>41193</v>
      </c>
      <c r="C6841" s="31" t="s">
        <v>74</v>
      </c>
      <c r="D6841" s="32">
        <v>0</v>
      </c>
      <c r="E6841" s="32">
        <v>0.15167957028683929</v>
      </c>
      <c r="F6841">
        <v>0</v>
      </c>
      <c r="G6841">
        <f>(D6841*Ergebnis!$C$2*Ergebnis!$C$6)</f>
        <v>0</v>
      </c>
      <c r="H6841">
        <f>Ergebnis!$C$3/1000*Eigenverbrauch!E6841</f>
        <v>0.45503871086051784</v>
      </c>
      <c r="I6841">
        <f>Ergebnis!$C$4/1000*Eigenverbrauch!F6841</f>
        <v>0</v>
      </c>
      <c r="J6841">
        <f t="shared" si="318"/>
        <v>0</v>
      </c>
      <c r="K6841">
        <f t="shared" si="319"/>
        <v>0</v>
      </c>
      <c r="L6841">
        <f t="shared" si="320"/>
        <v>0</v>
      </c>
    </row>
    <row r="6842" spans="2:12" x14ac:dyDescent="0.35">
      <c r="B6842" s="30">
        <v>41193</v>
      </c>
      <c r="C6842" s="31" t="s">
        <v>75</v>
      </c>
      <c r="D6842" s="32">
        <v>0</v>
      </c>
      <c r="E6842" s="32">
        <v>0.12672063592124699</v>
      </c>
      <c r="F6842">
        <v>0</v>
      </c>
      <c r="G6842">
        <f>(D6842*Ergebnis!$C$2*Ergebnis!$C$6)</f>
        <v>0</v>
      </c>
      <c r="H6842">
        <f>Ergebnis!$C$3/1000*Eigenverbrauch!E6842</f>
        <v>0.38016190776374098</v>
      </c>
      <c r="I6842">
        <f>Ergebnis!$C$4/1000*Eigenverbrauch!F6842</f>
        <v>0</v>
      </c>
      <c r="J6842">
        <f t="shared" si="318"/>
        <v>0</v>
      </c>
      <c r="K6842">
        <f t="shared" si="319"/>
        <v>0</v>
      </c>
      <c r="L6842">
        <f t="shared" si="320"/>
        <v>0</v>
      </c>
    </row>
    <row r="6843" spans="2:12" x14ac:dyDescent="0.35">
      <c r="B6843" s="30">
        <v>41193</v>
      </c>
      <c r="C6843" s="31" t="s">
        <v>76</v>
      </c>
      <c r="D6843" s="32">
        <v>0</v>
      </c>
      <c r="E6843" s="32">
        <v>9.6079006913462384E-2</v>
      </c>
      <c r="F6843">
        <v>0</v>
      </c>
      <c r="G6843">
        <f>(D6843*Ergebnis!$C$2*Ergebnis!$C$6)</f>
        <v>0</v>
      </c>
      <c r="H6843">
        <f>Ergebnis!$C$3/1000*Eigenverbrauch!E6843</f>
        <v>0.28823702074038715</v>
      </c>
      <c r="I6843">
        <f>Ergebnis!$C$4/1000*Eigenverbrauch!F6843</f>
        <v>0</v>
      </c>
      <c r="J6843">
        <f t="shared" si="318"/>
        <v>0</v>
      </c>
      <c r="K6843">
        <f t="shared" si="319"/>
        <v>0</v>
      </c>
      <c r="L6843">
        <f t="shared" si="320"/>
        <v>0</v>
      </c>
    </row>
    <row r="6844" spans="2:12" x14ac:dyDescent="0.35">
      <c r="B6844" s="30">
        <v>41194</v>
      </c>
      <c r="C6844" s="31" t="s">
        <v>53</v>
      </c>
      <c r="D6844" s="32">
        <v>0</v>
      </c>
      <c r="E6844" s="32">
        <v>7.9566174300796946E-2</v>
      </c>
      <c r="F6844">
        <v>0</v>
      </c>
      <c r="G6844">
        <f>(D6844*Ergebnis!$C$2*Ergebnis!$C$6)</f>
        <v>0</v>
      </c>
      <c r="H6844">
        <f>Ergebnis!$C$3/1000*Eigenverbrauch!E6844</f>
        <v>0.23869852290239085</v>
      </c>
      <c r="I6844">
        <f>Ergebnis!$C$4/1000*Eigenverbrauch!F6844</f>
        <v>0</v>
      </c>
      <c r="J6844">
        <f t="shared" si="318"/>
        <v>0</v>
      </c>
      <c r="K6844">
        <f t="shared" si="319"/>
        <v>0</v>
      </c>
      <c r="L6844">
        <f t="shared" si="320"/>
        <v>0</v>
      </c>
    </row>
    <row r="6845" spans="2:12" x14ac:dyDescent="0.35">
      <c r="B6845" s="30">
        <v>41194</v>
      </c>
      <c r="C6845" s="31" t="s">
        <v>54</v>
      </c>
      <c r="D6845" s="32">
        <v>0</v>
      </c>
      <c r="E6845" s="32">
        <v>6.8942460358575597E-2</v>
      </c>
      <c r="F6845">
        <v>0</v>
      </c>
      <c r="G6845">
        <f>(D6845*Ergebnis!$C$2*Ergebnis!$C$6)</f>
        <v>0</v>
      </c>
      <c r="H6845">
        <f>Ergebnis!$C$3/1000*Eigenverbrauch!E6845</f>
        <v>0.20682738107572679</v>
      </c>
      <c r="I6845">
        <f>Ergebnis!$C$4/1000*Eigenverbrauch!F6845</f>
        <v>0</v>
      </c>
      <c r="J6845">
        <f t="shared" si="318"/>
        <v>0</v>
      </c>
      <c r="K6845">
        <f t="shared" si="319"/>
        <v>0</v>
      </c>
      <c r="L6845">
        <f t="shared" si="320"/>
        <v>0</v>
      </c>
    </row>
    <row r="6846" spans="2:12" x14ac:dyDescent="0.35">
      <c r="B6846" s="30">
        <v>41194</v>
      </c>
      <c r="C6846" s="31" t="s">
        <v>55</v>
      </c>
      <c r="D6846" s="32">
        <v>0</v>
      </c>
      <c r="E6846" s="32">
        <v>6.8469175573996802E-2</v>
      </c>
      <c r="F6846">
        <v>0</v>
      </c>
      <c r="G6846">
        <f>(D6846*Ergebnis!$C$2*Ergebnis!$C$6)</f>
        <v>0</v>
      </c>
      <c r="H6846">
        <f>Ergebnis!$C$3/1000*Eigenverbrauch!E6846</f>
        <v>0.20540752672199042</v>
      </c>
      <c r="I6846">
        <f>Ergebnis!$C$4/1000*Eigenverbrauch!F6846</f>
        <v>0</v>
      </c>
      <c r="J6846">
        <f t="shared" si="318"/>
        <v>0</v>
      </c>
      <c r="K6846">
        <f t="shared" si="319"/>
        <v>0</v>
      </c>
      <c r="L6846">
        <f t="shared" si="320"/>
        <v>0</v>
      </c>
    </row>
    <row r="6847" spans="2:12" x14ac:dyDescent="0.35">
      <c r="B6847" s="30">
        <v>41194</v>
      </c>
      <c r="C6847" s="31" t="s">
        <v>56</v>
      </c>
      <c r="D6847" s="32">
        <v>0</v>
      </c>
      <c r="E6847" s="32">
        <v>7.1668903609628215E-2</v>
      </c>
      <c r="F6847">
        <v>0</v>
      </c>
      <c r="G6847">
        <f>(D6847*Ergebnis!$C$2*Ergebnis!$C$6)</f>
        <v>0</v>
      </c>
      <c r="H6847">
        <f>Ergebnis!$C$3/1000*Eigenverbrauch!E6847</f>
        <v>0.21500671082888465</v>
      </c>
      <c r="I6847">
        <f>Ergebnis!$C$4/1000*Eigenverbrauch!F6847</f>
        <v>0</v>
      </c>
      <c r="J6847">
        <f t="shared" si="318"/>
        <v>0</v>
      </c>
      <c r="K6847">
        <f t="shared" si="319"/>
        <v>0</v>
      </c>
      <c r="L6847">
        <f t="shared" si="320"/>
        <v>0</v>
      </c>
    </row>
    <row r="6848" spans="2:12" x14ac:dyDescent="0.35">
      <c r="B6848" s="30">
        <v>41194</v>
      </c>
      <c r="C6848" s="31" t="s">
        <v>57</v>
      </c>
      <c r="D6848" s="32">
        <v>0</v>
      </c>
      <c r="E6848" s="32">
        <v>7.7811148385739298E-2</v>
      </c>
      <c r="F6848">
        <v>0</v>
      </c>
      <c r="G6848">
        <f>(D6848*Ergebnis!$C$2*Ergebnis!$C$6)</f>
        <v>0</v>
      </c>
      <c r="H6848">
        <f>Ergebnis!$C$3/1000*Eigenverbrauch!E6848</f>
        <v>0.23343344515721789</v>
      </c>
      <c r="I6848">
        <f>Ergebnis!$C$4/1000*Eigenverbrauch!F6848</f>
        <v>0</v>
      </c>
      <c r="J6848">
        <f t="shared" si="318"/>
        <v>0</v>
      </c>
      <c r="K6848">
        <f t="shared" si="319"/>
        <v>0</v>
      </c>
      <c r="L6848">
        <f t="shared" si="320"/>
        <v>0</v>
      </c>
    </row>
    <row r="6849" spans="2:12" x14ac:dyDescent="0.35">
      <c r="B6849" s="30">
        <v>41194</v>
      </c>
      <c r="C6849" s="31" t="s">
        <v>58</v>
      </c>
      <c r="D6849" s="32">
        <v>0</v>
      </c>
      <c r="E6849" s="32">
        <v>9.0099961927265951E-2</v>
      </c>
      <c r="F6849">
        <v>0</v>
      </c>
      <c r="G6849">
        <f>(D6849*Ergebnis!$C$2*Ergebnis!$C$6)</f>
        <v>0</v>
      </c>
      <c r="H6849">
        <f>Ergebnis!$C$3/1000*Eigenverbrauch!E6849</f>
        <v>0.27029988578179787</v>
      </c>
      <c r="I6849">
        <f>Ergebnis!$C$4/1000*Eigenverbrauch!F6849</f>
        <v>0</v>
      </c>
      <c r="J6849">
        <f t="shared" si="318"/>
        <v>0</v>
      </c>
      <c r="K6849">
        <f t="shared" si="319"/>
        <v>0</v>
      </c>
      <c r="L6849">
        <f t="shared" si="320"/>
        <v>0</v>
      </c>
    </row>
    <row r="6850" spans="2:12" x14ac:dyDescent="0.35">
      <c r="B6850" s="30">
        <v>41194</v>
      </c>
      <c r="C6850" s="31" t="s">
        <v>59</v>
      </c>
      <c r="D6850" s="32">
        <v>0</v>
      </c>
      <c r="E6850" s="32">
        <v>0.11401823119339237</v>
      </c>
      <c r="F6850">
        <v>0</v>
      </c>
      <c r="G6850">
        <f>(D6850*Ergebnis!$C$2*Ergebnis!$C$6)</f>
        <v>0</v>
      </c>
      <c r="H6850">
        <f>Ergebnis!$C$3/1000*Eigenverbrauch!E6850</f>
        <v>0.34205469358017709</v>
      </c>
      <c r="I6850">
        <f>Ergebnis!$C$4/1000*Eigenverbrauch!F6850</f>
        <v>0</v>
      </c>
      <c r="J6850">
        <f t="shared" si="318"/>
        <v>0</v>
      </c>
      <c r="K6850">
        <f t="shared" si="319"/>
        <v>0</v>
      </c>
      <c r="L6850">
        <f t="shared" si="320"/>
        <v>0</v>
      </c>
    </row>
    <row r="6851" spans="2:12" x14ac:dyDescent="0.35">
      <c r="B6851" s="30">
        <v>41194</v>
      </c>
      <c r="C6851" s="31" t="s">
        <v>60</v>
      </c>
      <c r="D6851" s="32">
        <v>0</v>
      </c>
      <c r="E6851" s="32">
        <v>0.12595735471979483</v>
      </c>
      <c r="F6851">
        <v>0</v>
      </c>
      <c r="G6851">
        <f>(D6851*Ergebnis!$C$2*Ergebnis!$C$6)</f>
        <v>0</v>
      </c>
      <c r="H6851">
        <f>Ergebnis!$C$3/1000*Eigenverbrauch!E6851</f>
        <v>0.37787206415938446</v>
      </c>
      <c r="I6851">
        <f>Ergebnis!$C$4/1000*Eigenverbrauch!F6851</f>
        <v>0</v>
      </c>
      <c r="J6851">
        <f t="shared" si="318"/>
        <v>0</v>
      </c>
      <c r="K6851">
        <f t="shared" si="319"/>
        <v>0</v>
      </c>
      <c r="L6851">
        <f t="shared" si="320"/>
        <v>0</v>
      </c>
    </row>
    <row r="6852" spans="2:12" x14ac:dyDescent="0.35">
      <c r="B6852" s="30">
        <v>41194</v>
      </c>
      <c r="C6852" s="31" t="s">
        <v>61</v>
      </c>
      <c r="D6852" s="32">
        <v>8.3220196155918463E-6</v>
      </c>
      <c r="E6852" s="32">
        <v>0.12438621582100561</v>
      </c>
      <c r="F6852">
        <v>0</v>
      </c>
      <c r="G6852">
        <f>(D6852*Ergebnis!$C$2*Ergebnis!$C$6)</f>
        <v>5.4592448678282508E-2</v>
      </c>
      <c r="H6852">
        <f>Ergebnis!$C$3/1000*Eigenverbrauch!E6852</f>
        <v>0.3731586474630168</v>
      </c>
      <c r="I6852">
        <f>Ergebnis!$C$4/1000*Eigenverbrauch!F6852</f>
        <v>0</v>
      </c>
      <c r="J6852">
        <f t="shared" si="318"/>
        <v>4.6403581376540132E-2</v>
      </c>
      <c r="K6852">
        <f t="shared" si="319"/>
        <v>8.1888673017423766E-3</v>
      </c>
      <c r="L6852">
        <f t="shared" si="320"/>
        <v>0</v>
      </c>
    </row>
    <row r="6853" spans="2:12" x14ac:dyDescent="0.35">
      <c r="B6853" s="30">
        <v>41194</v>
      </c>
      <c r="C6853" s="31" t="s">
        <v>62</v>
      </c>
      <c r="D6853" s="32">
        <v>2.3611922953559172E-5</v>
      </c>
      <c r="E6853" s="32">
        <v>0.11931303161688153</v>
      </c>
      <c r="F6853">
        <v>0.15493149884044979</v>
      </c>
      <c r="G6853">
        <f>(D6853*Ergebnis!$C$2*Ergebnis!$C$6)</f>
        <v>0.15489421457534816</v>
      </c>
      <c r="H6853">
        <f>Ergebnis!$C$3/1000*Eigenverbrauch!E6853</f>
        <v>0.35793909485064457</v>
      </c>
      <c r="I6853">
        <f>Ergebnis!$C$4/1000*Eigenverbrauch!F6853</f>
        <v>0.54226024594157429</v>
      </c>
      <c r="J6853">
        <f t="shared" ref="J6853:J6916" si="321">MIN(G6853,H6853)*0.85</f>
        <v>0.13166008238904595</v>
      </c>
      <c r="K6853">
        <f t="shared" ref="K6853:K6916" si="322">G6853-J6853</f>
        <v>2.3234132186302214E-2</v>
      </c>
      <c r="L6853">
        <f t="shared" ref="L6853:L6916" si="323">MIN(I6853,K6853)*0.9</f>
        <v>2.0910718967671993E-2</v>
      </c>
    </row>
    <row r="6854" spans="2:12" x14ac:dyDescent="0.35">
      <c r="B6854" s="30">
        <v>41194</v>
      </c>
      <c r="C6854" s="31" t="s">
        <v>63</v>
      </c>
      <c r="D6854" s="32">
        <v>4.789434037851674E-5</v>
      </c>
      <c r="E6854" s="32">
        <v>0.11579534520509971</v>
      </c>
      <c r="F6854">
        <v>0</v>
      </c>
      <c r="G6854">
        <f>(D6854*Ergebnis!$C$2*Ergebnis!$C$6)</f>
        <v>0.31418687288306979</v>
      </c>
      <c r="H6854">
        <f>Ergebnis!$C$3/1000*Eigenverbrauch!E6854</f>
        <v>0.34738603561529913</v>
      </c>
      <c r="I6854">
        <f>Ergebnis!$C$4/1000*Eigenverbrauch!F6854</f>
        <v>0</v>
      </c>
      <c r="J6854">
        <f t="shared" si="321"/>
        <v>0.2670588419506093</v>
      </c>
      <c r="K6854">
        <f t="shared" si="322"/>
        <v>4.7128030932460485E-2</v>
      </c>
      <c r="L6854">
        <f t="shared" si="323"/>
        <v>0</v>
      </c>
    </row>
    <row r="6855" spans="2:12" x14ac:dyDescent="0.35">
      <c r="B6855" s="30">
        <v>41194</v>
      </c>
      <c r="C6855" s="31" t="s">
        <v>64</v>
      </c>
      <c r="D6855" s="32">
        <v>8.1734590758506337E-5</v>
      </c>
      <c r="E6855" s="32">
        <v>0.12002879750693281</v>
      </c>
      <c r="F6855">
        <v>0</v>
      </c>
      <c r="G6855">
        <f>(D6855*Ergebnis!$C$2*Ergebnis!$C$6)</f>
        <v>0.53617891537580153</v>
      </c>
      <c r="H6855">
        <f>Ergebnis!$C$3/1000*Eigenverbrauch!E6855</f>
        <v>0.36008639252079844</v>
      </c>
      <c r="I6855">
        <f>Ergebnis!$C$4/1000*Eigenverbrauch!F6855</f>
        <v>0</v>
      </c>
      <c r="J6855">
        <f t="shared" si="321"/>
        <v>0.30607343364267864</v>
      </c>
      <c r="K6855">
        <f t="shared" si="322"/>
        <v>0.2301054817331229</v>
      </c>
      <c r="L6855">
        <f t="shared" si="323"/>
        <v>0</v>
      </c>
    </row>
    <row r="6856" spans="2:12" x14ac:dyDescent="0.35">
      <c r="B6856" s="30">
        <v>41194</v>
      </c>
      <c r="C6856" s="31" t="s">
        <v>65</v>
      </c>
      <c r="D6856" s="32">
        <v>9.7734429419130784E-5</v>
      </c>
      <c r="E6856" s="32">
        <v>0.12586079378333134</v>
      </c>
      <c r="F6856">
        <v>0</v>
      </c>
      <c r="G6856">
        <f>(D6856*Ergebnis!$C$2*Ergebnis!$C$6)</f>
        <v>0.64113785698949799</v>
      </c>
      <c r="H6856">
        <f>Ergebnis!$C$3/1000*Eigenverbrauch!E6856</f>
        <v>0.377582381349994</v>
      </c>
      <c r="I6856">
        <f>Ergebnis!$C$4/1000*Eigenverbrauch!F6856</f>
        <v>0</v>
      </c>
      <c r="J6856">
        <f t="shared" si="321"/>
        <v>0.32094502414749487</v>
      </c>
      <c r="K6856">
        <f t="shared" si="322"/>
        <v>0.32019283284200312</v>
      </c>
      <c r="L6856">
        <f t="shared" si="323"/>
        <v>0</v>
      </c>
    </row>
    <row r="6857" spans="2:12" x14ac:dyDescent="0.35">
      <c r="B6857" s="30">
        <v>41194</v>
      </c>
      <c r="C6857" s="31" t="s">
        <v>66</v>
      </c>
      <c r="D6857" s="32">
        <v>1.0186257185087778E-4</v>
      </c>
      <c r="E6857" s="32">
        <v>0.12156589352403967</v>
      </c>
      <c r="F6857">
        <v>0</v>
      </c>
      <c r="G6857">
        <f>(D6857*Ergebnis!$C$2*Ergebnis!$C$6)</f>
        <v>0.66821847134175816</v>
      </c>
      <c r="H6857">
        <f>Ergebnis!$C$3/1000*Eigenverbrauch!E6857</f>
        <v>0.36469768057211899</v>
      </c>
      <c r="I6857">
        <f>Ergebnis!$C$4/1000*Eigenverbrauch!F6857</f>
        <v>0</v>
      </c>
      <c r="J6857">
        <f t="shared" si="321"/>
        <v>0.30999302848630111</v>
      </c>
      <c r="K6857">
        <f t="shared" si="322"/>
        <v>0.35822544285545704</v>
      </c>
      <c r="L6857">
        <f t="shared" si="323"/>
        <v>0</v>
      </c>
    </row>
    <row r="6858" spans="2:12" x14ac:dyDescent="0.35">
      <c r="B6858" s="30">
        <v>41194</v>
      </c>
      <c r="C6858" s="31" t="s">
        <v>67</v>
      </c>
      <c r="D6858" s="32">
        <v>6.4959082023126883E-5</v>
      </c>
      <c r="E6858" s="32">
        <v>0.11264685905127231</v>
      </c>
      <c r="F6858">
        <v>0</v>
      </c>
      <c r="G6858">
        <f>(D6858*Ergebnis!$C$2*Ergebnis!$C$6)</f>
        <v>0.42613157807171237</v>
      </c>
      <c r="H6858">
        <f>Ergebnis!$C$3/1000*Eigenverbrauch!E6858</f>
        <v>0.33794057715381692</v>
      </c>
      <c r="I6858">
        <f>Ergebnis!$C$4/1000*Eigenverbrauch!F6858</f>
        <v>0</v>
      </c>
      <c r="J6858">
        <f t="shared" si="321"/>
        <v>0.28724949058074439</v>
      </c>
      <c r="K6858">
        <f t="shared" si="322"/>
        <v>0.13888208749096798</v>
      </c>
      <c r="L6858">
        <f t="shared" si="323"/>
        <v>0</v>
      </c>
    </row>
    <row r="6859" spans="2:12" x14ac:dyDescent="0.35">
      <c r="B6859" s="30">
        <v>41194</v>
      </c>
      <c r="C6859" s="31" t="s">
        <v>68</v>
      </c>
      <c r="D6859" s="32">
        <v>4.6908319097048513E-5</v>
      </c>
      <c r="E6859" s="32">
        <v>0.10853394287707716</v>
      </c>
      <c r="F6859">
        <v>0</v>
      </c>
      <c r="G6859">
        <f>(D6859*Ergebnis!$C$2*Ergebnis!$C$6)</f>
        <v>0.30771857327663826</v>
      </c>
      <c r="H6859">
        <f>Ergebnis!$C$3/1000*Eigenverbrauch!E6859</f>
        <v>0.32560182863123144</v>
      </c>
      <c r="I6859">
        <f>Ergebnis!$C$4/1000*Eigenverbrauch!F6859</f>
        <v>0</v>
      </c>
      <c r="J6859">
        <f t="shared" si="321"/>
        <v>0.26156078728514254</v>
      </c>
      <c r="K6859">
        <f t="shared" si="322"/>
        <v>4.6157785991495726E-2</v>
      </c>
      <c r="L6859">
        <f t="shared" si="323"/>
        <v>0</v>
      </c>
    </row>
    <row r="6860" spans="2:12" x14ac:dyDescent="0.35">
      <c r="B6860" s="30">
        <v>41194</v>
      </c>
      <c r="C6860" s="31" t="s">
        <v>69</v>
      </c>
      <c r="D6860" s="32">
        <v>5.6413564250402238E-5</v>
      </c>
      <c r="E6860" s="32">
        <v>0.11188038549494082</v>
      </c>
      <c r="F6860">
        <v>0</v>
      </c>
      <c r="G6860">
        <f>(D6860*Ergebnis!$C$2*Ergebnis!$C$6)</f>
        <v>0.37007298148263867</v>
      </c>
      <c r="H6860">
        <f>Ergebnis!$C$3/1000*Eigenverbrauch!E6860</f>
        <v>0.33564115648482246</v>
      </c>
      <c r="I6860">
        <f>Ergebnis!$C$4/1000*Eigenverbrauch!F6860</f>
        <v>0</v>
      </c>
      <c r="J6860">
        <f t="shared" si="321"/>
        <v>0.2852949830120991</v>
      </c>
      <c r="K6860">
        <f t="shared" si="322"/>
        <v>8.4777998470539573E-2</v>
      </c>
      <c r="L6860">
        <f t="shared" si="323"/>
        <v>0</v>
      </c>
    </row>
    <row r="6861" spans="2:12" x14ac:dyDescent="0.35">
      <c r="B6861" s="30">
        <v>41194</v>
      </c>
      <c r="C6861" s="31" t="s">
        <v>70</v>
      </c>
      <c r="D6861" s="32">
        <v>1.8116497678176248E-5</v>
      </c>
      <c r="E6861" s="32">
        <v>0.12538549060593204</v>
      </c>
      <c r="F6861">
        <v>0</v>
      </c>
      <c r="G6861">
        <f>(D6861*Ergebnis!$C$2*Ergebnis!$C$6)</f>
        <v>0.11884422476883619</v>
      </c>
      <c r="H6861">
        <f>Ergebnis!$C$3/1000*Eigenverbrauch!E6861</f>
        <v>0.3761564718177961</v>
      </c>
      <c r="I6861">
        <f>Ergebnis!$C$4/1000*Eigenverbrauch!F6861</f>
        <v>0</v>
      </c>
      <c r="J6861">
        <f t="shared" si="321"/>
        <v>0.10101759105351076</v>
      </c>
      <c r="K6861">
        <f t="shared" si="322"/>
        <v>1.7826633715325432E-2</v>
      </c>
      <c r="L6861">
        <f t="shared" si="323"/>
        <v>0</v>
      </c>
    </row>
    <row r="6862" spans="2:12" x14ac:dyDescent="0.35">
      <c r="B6862" s="30">
        <v>41194</v>
      </c>
      <c r="C6862" s="31" t="s">
        <v>71</v>
      </c>
      <c r="D6862" s="32">
        <v>4.0492607292295244E-6</v>
      </c>
      <c r="E6862" s="32">
        <v>0.14486589540244865</v>
      </c>
      <c r="F6862">
        <v>0</v>
      </c>
      <c r="G6862">
        <f>(D6862*Ergebnis!$C$2*Ergebnis!$C$6)</f>
        <v>2.6563150383745682E-2</v>
      </c>
      <c r="H6862">
        <f>Ergebnis!$C$3/1000*Eigenverbrauch!E6862</f>
        <v>0.43459768620734596</v>
      </c>
      <c r="I6862">
        <f>Ergebnis!$C$4/1000*Eigenverbrauch!F6862</f>
        <v>0</v>
      </c>
      <c r="J6862">
        <f t="shared" si="321"/>
        <v>2.2578677826183828E-2</v>
      </c>
      <c r="K6862">
        <f t="shared" si="322"/>
        <v>3.9844725575618536E-3</v>
      </c>
      <c r="L6862">
        <f t="shared" si="323"/>
        <v>0</v>
      </c>
    </row>
    <row r="6863" spans="2:12" x14ac:dyDescent="0.35">
      <c r="B6863" s="30">
        <v>41194</v>
      </c>
      <c r="C6863" s="31" t="s">
        <v>72</v>
      </c>
      <c r="D6863" s="32">
        <v>0</v>
      </c>
      <c r="E6863" s="32">
        <v>0.15284021561888372</v>
      </c>
      <c r="F6863">
        <v>0</v>
      </c>
      <c r="G6863">
        <f>(D6863*Ergebnis!$C$2*Ergebnis!$C$6)</f>
        <v>0</v>
      </c>
      <c r="H6863">
        <f>Ergebnis!$C$3/1000*Eigenverbrauch!E6863</f>
        <v>0.45852064685665117</v>
      </c>
      <c r="I6863">
        <f>Ergebnis!$C$4/1000*Eigenverbrauch!F6863</f>
        <v>0</v>
      </c>
      <c r="J6863">
        <f t="shared" si="321"/>
        <v>0</v>
      </c>
      <c r="K6863">
        <f t="shared" si="322"/>
        <v>0</v>
      </c>
      <c r="L6863">
        <f t="shared" si="323"/>
        <v>0</v>
      </c>
    </row>
    <row r="6864" spans="2:12" x14ac:dyDescent="0.35">
      <c r="B6864" s="30">
        <v>41194</v>
      </c>
      <c r="C6864" s="31" t="s">
        <v>73</v>
      </c>
      <c r="D6864" s="32">
        <v>0</v>
      </c>
      <c r="E6864" s="32">
        <v>0.15735326076426029</v>
      </c>
      <c r="F6864">
        <v>0</v>
      </c>
      <c r="G6864">
        <f>(D6864*Ergebnis!$C$2*Ergebnis!$C$6)</f>
        <v>0</v>
      </c>
      <c r="H6864">
        <f>Ergebnis!$C$3/1000*Eigenverbrauch!E6864</f>
        <v>0.47205978229278089</v>
      </c>
      <c r="I6864">
        <f>Ergebnis!$C$4/1000*Eigenverbrauch!F6864</f>
        <v>0</v>
      </c>
      <c r="J6864">
        <f t="shared" si="321"/>
        <v>0</v>
      </c>
      <c r="K6864">
        <f t="shared" si="322"/>
        <v>0</v>
      </c>
      <c r="L6864">
        <f t="shared" si="323"/>
        <v>0</v>
      </c>
    </row>
    <row r="6865" spans="2:12" x14ac:dyDescent="0.35">
      <c r="B6865" s="30">
        <v>41194</v>
      </c>
      <c r="C6865" s="31" t="s">
        <v>74</v>
      </c>
      <c r="D6865" s="32">
        <v>0</v>
      </c>
      <c r="E6865" s="32">
        <v>0.15167957028683929</v>
      </c>
      <c r="F6865">
        <v>0</v>
      </c>
      <c r="G6865">
        <f>(D6865*Ergebnis!$C$2*Ergebnis!$C$6)</f>
        <v>0</v>
      </c>
      <c r="H6865">
        <f>Ergebnis!$C$3/1000*Eigenverbrauch!E6865</f>
        <v>0.45503871086051784</v>
      </c>
      <c r="I6865">
        <f>Ergebnis!$C$4/1000*Eigenverbrauch!F6865</f>
        <v>0</v>
      </c>
      <c r="J6865">
        <f t="shared" si="321"/>
        <v>0</v>
      </c>
      <c r="K6865">
        <f t="shared" si="322"/>
        <v>0</v>
      </c>
      <c r="L6865">
        <f t="shared" si="323"/>
        <v>0</v>
      </c>
    </row>
    <row r="6866" spans="2:12" x14ac:dyDescent="0.35">
      <c r="B6866" s="30">
        <v>41194</v>
      </c>
      <c r="C6866" s="31" t="s">
        <v>75</v>
      </c>
      <c r="D6866" s="32">
        <v>0</v>
      </c>
      <c r="E6866" s="32">
        <v>0.12672063592124699</v>
      </c>
      <c r="F6866">
        <v>0</v>
      </c>
      <c r="G6866">
        <f>(D6866*Ergebnis!$C$2*Ergebnis!$C$6)</f>
        <v>0</v>
      </c>
      <c r="H6866">
        <f>Ergebnis!$C$3/1000*Eigenverbrauch!E6866</f>
        <v>0.38016190776374098</v>
      </c>
      <c r="I6866">
        <f>Ergebnis!$C$4/1000*Eigenverbrauch!F6866</f>
        <v>0</v>
      </c>
      <c r="J6866">
        <f t="shared" si="321"/>
        <v>0</v>
      </c>
      <c r="K6866">
        <f t="shared" si="322"/>
        <v>0</v>
      </c>
      <c r="L6866">
        <f t="shared" si="323"/>
        <v>0</v>
      </c>
    </row>
    <row r="6867" spans="2:12" x14ac:dyDescent="0.35">
      <c r="B6867" s="30">
        <v>41194</v>
      </c>
      <c r="C6867" s="31" t="s">
        <v>76</v>
      </c>
      <c r="D6867" s="32">
        <v>0</v>
      </c>
      <c r="E6867" s="32">
        <v>9.6079006913462384E-2</v>
      </c>
      <c r="F6867">
        <v>0</v>
      </c>
      <c r="G6867">
        <f>(D6867*Ergebnis!$C$2*Ergebnis!$C$6)</f>
        <v>0</v>
      </c>
      <c r="H6867">
        <f>Ergebnis!$C$3/1000*Eigenverbrauch!E6867</f>
        <v>0.28823702074038715</v>
      </c>
      <c r="I6867">
        <f>Ergebnis!$C$4/1000*Eigenverbrauch!F6867</f>
        <v>0</v>
      </c>
      <c r="J6867">
        <f t="shared" si="321"/>
        <v>0</v>
      </c>
      <c r="K6867">
        <f t="shared" si="322"/>
        <v>0</v>
      </c>
      <c r="L6867">
        <f t="shared" si="323"/>
        <v>0</v>
      </c>
    </row>
    <row r="6868" spans="2:12" x14ac:dyDescent="0.35">
      <c r="B6868" s="30">
        <v>41195</v>
      </c>
      <c r="C6868" s="31" t="s">
        <v>53</v>
      </c>
      <c r="D6868" s="32">
        <v>0</v>
      </c>
      <c r="E6868" s="32">
        <v>7.9800232716506686E-2</v>
      </c>
      <c r="F6868">
        <v>0</v>
      </c>
      <c r="G6868">
        <f>(D6868*Ergebnis!$C$2*Ergebnis!$C$6)</f>
        <v>0</v>
      </c>
      <c r="H6868">
        <f>Ergebnis!$C$3/1000*Eigenverbrauch!E6868</f>
        <v>0.23940069814952006</v>
      </c>
      <c r="I6868">
        <f>Ergebnis!$C$4/1000*Eigenverbrauch!F6868</f>
        <v>0</v>
      </c>
      <c r="J6868">
        <f t="shared" si="321"/>
        <v>0</v>
      </c>
      <c r="K6868">
        <f t="shared" si="322"/>
        <v>0</v>
      </c>
      <c r="L6868">
        <f t="shared" si="323"/>
        <v>0</v>
      </c>
    </row>
    <row r="6869" spans="2:12" x14ac:dyDescent="0.35">
      <c r="B6869" s="30">
        <v>41195</v>
      </c>
      <c r="C6869" s="31" t="s">
        <v>54</v>
      </c>
      <c r="D6869" s="32">
        <v>0</v>
      </c>
      <c r="E6869" s="32">
        <v>7.1105829943616333E-2</v>
      </c>
      <c r="F6869">
        <v>0</v>
      </c>
      <c r="G6869">
        <f>(D6869*Ergebnis!$C$2*Ergebnis!$C$6)</f>
        <v>0</v>
      </c>
      <c r="H6869">
        <f>Ergebnis!$C$3/1000*Eigenverbrauch!E6869</f>
        <v>0.213317489830849</v>
      </c>
      <c r="I6869">
        <f>Ergebnis!$C$4/1000*Eigenverbrauch!F6869</f>
        <v>0</v>
      </c>
      <c r="J6869">
        <f t="shared" si="321"/>
        <v>0</v>
      </c>
      <c r="K6869">
        <f t="shared" si="322"/>
        <v>0</v>
      </c>
      <c r="L6869">
        <f t="shared" si="323"/>
        <v>0</v>
      </c>
    </row>
    <row r="6870" spans="2:12" x14ac:dyDescent="0.35">
      <c r="B6870" s="30">
        <v>41195</v>
      </c>
      <c r="C6870" s="31" t="s">
        <v>55</v>
      </c>
      <c r="D6870" s="32">
        <v>0</v>
      </c>
      <c r="E6870" s="32">
        <v>6.7573850958711781E-2</v>
      </c>
      <c r="F6870">
        <v>0</v>
      </c>
      <c r="G6870">
        <f>(D6870*Ergebnis!$C$2*Ergebnis!$C$6)</f>
        <v>0</v>
      </c>
      <c r="H6870">
        <f>Ergebnis!$C$3/1000*Eigenverbrauch!E6870</f>
        <v>0.20272155287613536</v>
      </c>
      <c r="I6870">
        <f>Ergebnis!$C$4/1000*Eigenverbrauch!F6870</f>
        <v>0</v>
      </c>
      <c r="J6870">
        <f t="shared" si="321"/>
        <v>0</v>
      </c>
      <c r="K6870">
        <f t="shared" si="322"/>
        <v>0</v>
      </c>
      <c r="L6870">
        <f t="shared" si="323"/>
        <v>0</v>
      </c>
    </row>
    <row r="6871" spans="2:12" x14ac:dyDescent="0.35">
      <c r="B6871" s="30">
        <v>41195</v>
      </c>
      <c r="C6871" s="31" t="s">
        <v>56</v>
      </c>
      <c r="D6871" s="32">
        <v>0</v>
      </c>
      <c r="E6871" s="32">
        <v>6.7208354469275575E-2</v>
      </c>
      <c r="F6871">
        <v>0</v>
      </c>
      <c r="G6871">
        <f>(D6871*Ergebnis!$C$2*Ergebnis!$C$6)</f>
        <v>0</v>
      </c>
      <c r="H6871">
        <f>Ergebnis!$C$3/1000*Eigenverbrauch!E6871</f>
        <v>0.20162506340782671</v>
      </c>
      <c r="I6871">
        <f>Ergebnis!$C$4/1000*Eigenverbrauch!F6871</f>
        <v>0</v>
      </c>
      <c r="J6871">
        <f t="shared" si="321"/>
        <v>0</v>
      </c>
      <c r="K6871">
        <f t="shared" si="322"/>
        <v>0</v>
      </c>
      <c r="L6871">
        <f t="shared" si="323"/>
        <v>0</v>
      </c>
    </row>
    <row r="6872" spans="2:12" x14ac:dyDescent="0.35">
      <c r="B6872" s="30">
        <v>41195</v>
      </c>
      <c r="C6872" s="31" t="s">
        <v>57</v>
      </c>
      <c r="D6872" s="32">
        <v>0</v>
      </c>
      <c r="E6872" s="32">
        <v>6.7511021049645681E-2</v>
      </c>
      <c r="F6872">
        <v>0</v>
      </c>
      <c r="G6872">
        <f>(D6872*Ergebnis!$C$2*Ergebnis!$C$6)</f>
        <v>0</v>
      </c>
      <c r="H6872">
        <f>Ergebnis!$C$3/1000*Eigenverbrauch!E6872</f>
        <v>0.20253306314893704</v>
      </c>
      <c r="I6872">
        <f>Ergebnis!$C$4/1000*Eigenverbrauch!F6872</f>
        <v>0</v>
      </c>
      <c r="J6872">
        <f t="shared" si="321"/>
        <v>0</v>
      </c>
      <c r="K6872">
        <f t="shared" si="322"/>
        <v>0</v>
      </c>
      <c r="L6872">
        <f t="shared" si="323"/>
        <v>0</v>
      </c>
    </row>
    <row r="6873" spans="2:12" x14ac:dyDescent="0.35">
      <c r="B6873" s="30">
        <v>41195</v>
      </c>
      <c r="C6873" s="31" t="s">
        <v>58</v>
      </c>
      <c r="D6873" s="32">
        <v>0</v>
      </c>
      <c r="E6873" s="32">
        <v>7.916396971090249E-2</v>
      </c>
      <c r="F6873">
        <v>0</v>
      </c>
      <c r="G6873">
        <f>(D6873*Ergebnis!$C$2*Ergebnis!$C$6)</f>
        <v>0</v>
      </c>
      <c r="H6873">
        <f>Ergebnis!$C$3/1000*Eigenverbrauch!E6873</f>
        <v>0.23749190913270746</v>
      </c>
      <c r="I6873">
        <f>Ergebnis!$C$4/1000*Eigenverbrauch!F6873</f>
        <v>0</v>
      </c>
      <c r="J6873">
        <f t="shared" si="321"/>
        <v>0</v>
      </c>
      <c r="K6873">
        <f t="shared" si="322"/>
        <v>0</v>
      </c>
      <c r="L6873">
        <f t="shared" si="323"/>
        <v>0</v>
      </c>
    </row>
    <row r="6874" spans="2:12" x14ac:dyDescent="0.35">
      <c r="B6874" s="30">
        <v>41195</v>
      </c>
      <c r="C6874" s="31" t="s">
        <v>59</v>
      </c>
      <c r="D6874" s="32">
        <v>0</v>
      </c>
      <c r="E6874" s="32">
        <v>0.10245018100695964</v>
      </c>
      <c r="F6874">
        <v>0</v>
      </c>
      <c r="G6874">
        <f>(D6874*Ergebnis!$C$2*Ergebnis!$C$6)</f>
        <v>0</v>
      </c>
      <c r="H6874">
        <f>Ergebnis!$C$3/1000*Eigenverbrauch!E6874</f>
        <v>0.30735054302087894</v>
      </c>
      <c r="I6874">
        <f>Ergebnis!$C$4/1000*Eigenverbrauch!F6874</f>
        <v>0</v>
      </c>
      <c r="J6874">
        <f t="shared" si="321"/>
        <v>0</v>
      </c>
      <c r="K6874">
        <f t="shared" si="322"/>
        <v>0</v>
      </c>
      <c r="L6874">
        <f t="shared" si="323"/>
        <v>0</v>
      </c>
    </row>
    <row r="6875" spans="2:12" x14ac:dyDescent="0.35">
      <c r="B6875" s="30">
        <v>41195</v>
      </c>
      <c r="C6875" s="31" t="s">
        <v>60</v>
      </c>
      <c r="D6875" s="32">
        <v>0</v>
      </c>
      <c r="E6875" s="32">
        <v>0.1313676395548225</v>
      </c>
      <c r="F6875">
        <v>0</v>
      </c>
      <c r="G6875">
        <f>(D6875*Ergebnis!$C$2*Ergebnis!$C$6)</f>
        <v>0</v>
      </c>
      <c r="H6875">
        <f>Ergebnis!$C$3/1000*Eigenverbrauch!E6875</f>
        <v>0.39410291866446751</v>
      </c>
      <c r="I6875">
        <f>Ergebnis!$C$4/1000*Eigenverbrauch!F6875</f>
        <v>0</v>
      </c>
      <c r="J6875">
        <f t="shared" si="321"/>
        <v>0</v>
      </c>
      <c r="K6875">
        <f t="shared" si="322"/>
        <v>0</v>
      </c>
      <c r="L6875">
        <f t="shared" si="323"/>
        <v>0</v>
      </c>
    </row>
    <row r="6876" spans="2:12" x14ac:dyDescent="0.35">
      <c r="B6876" s="30">
        <v>41195</v>
      </c>
      <c r="C6876" s="31" t="s">
        <v>61</v>
      </c>
      <c r="D6876" s="32">
        <v>8.203697061815659E-6</v>
      </c>
      <c r="E6876" s="32">
        <v>0.15361343780317741</v>
      </c>
      <c r="F6876">
        <v>0</v>
      </c>
      <c r="G6876">
        <f>(D6876*Ergebnis!$C$2*Ergebnis!$C$6)</f>
        <v>5.3816252725510723E-2</v>
      </c>
      <c r="H6876">
        <f>Ergebnis!$C$3/1000*Eigenverbrauch!E6876</f>
        <v>0.46084031340953224</v>
      </c>
      <c r="I6876">
        <f>Ergebnis!$C$4/1000*Eigenverbrauch!F6876</f>
        <v>0</v>
      </c>
      <c r="J6876">
        <f t="shared" si="321"/>
        <v>4.574381481668411E-2</v>
      </c>
      <c r="K6876">
        <f t="shared" si="322"/>
        <v>8.0724379088266129E-3</v>
      </c>
      <c r="L6876">
        <f t="shared" si="323"/>
        <v>0</v>
      </c>
    </row>
    <row r="6877" spans="2:12" x14ac:dyDescent="0.35">
      <c r="B6877" s="30">
        <v>41195</v>
      </c>
      <c r="C6877" s="31" t="s">
        <v>62</v>
      </c>
      <c r="D6877" s="32">
        <v>2.2323521812440689E-5</v>
      </c>
      <c r="E6877" s="32">
        <v>0.16643581330931892</v>
      </c>
      <c r="F6877">
        <v>0</v>
      </c>
      <c r="G6877">
        <f>(D6877*Ergebnis!$C$2*Ergebnis!$C$6)</f>
        <v>0.14644230308961093</v>
      </c>
      <c r="H6877">
        <f>Ergebnis!$C$3/1000*Eigenverbrauch!E6877</f>
        <v>0.49930743992795679</v>
      </c>
      <c r="I6877">
        <f>Ergebnis!$C$4/1000*Eigenverbrauch!F6877</f>
        <v>0</v>
      </c>
      <c r="J6877">
        <f t="shared" si="321"/>
        <v>0.12447595762616928</v>
      </c>
      <c r="K6877">
        <f t="shared" si="322"/>
        <v>2.1966345463441644E-2</v>
      </c>
      <c r="L6877">
        <f t="shared" si="323"/>
        <v>0</v>
      </c>
    </row>
    <row r="6878" spans="2:12" x14ac:dyDescent="0.35">
      <c r="B6878" s="30">
        <v>41195</v>
      </c>
      <c r="C6878" s="31" t="s">
        <v>63</v>
      </c>
      <c r="D6878" s="32">
        <v>5.9200717739352424E-5</v>
      </c>
      <c r="E6878" s="32">
        <v>0.17464721266187985</v>
      </c>
      <c r="F6878">
        <v>0</v>
      </c>
      <c r="G6878">
        <f>(D6878*Ergebnis!$C$2*Ergebnis!$C$6)</f>
        <v>0.3883567083701519</v>
      </c>
      <c r="H6878">
        <f>Ergebnis!$C$3/1000*Eigenverbrauch!E6878</f>
        <v>0.52394163798563953</v>
      </c>
      <c r="I6878">
        <f>Ergebnis!$C$4/1000*Eigenverbrauch!F6878</f>
        <v>0</v>
      </c>
      <c r="J6878">
        <f t="shared" si="321"/>
        <v>0.33010320211462912</v>
      </c>
      <c r="K6878">
        <f t="shared" si="322"/>
        <v>5.825350625552278E-2</v>
      </c>
      <c r="L6878">
        <f t="shared" si="323"/>
        <v>0</v>
      </c>
    </row>
    <row r="6879" spans="2:12" x14ac:dyDescent="0.35">
      <c r="B6879" s="30">
        <v>41195</v>
      </c>
      <c r="C6879" s="31" t="s">
        <v>64</v>
      </c>
      <c r="D6879" s="32">
        <v>7.6580986194032391E-5</v>
      </c>
      <c r="E6879" s="32">
        <v>0.17344051208478528</v>
      </c>
      <c r="F6879">
        <v>0</v>
      </c>
      <c r="G6879">
        <f>(D6879*Ergebnis!$C$2*Ergebnis!$C$6)</f>
        <v>0.50237126943285249</v>
      </c>
      <c r="H6879">
        <f>Ergebnis!$C$3/1000*Eigenverbrauch!E6879</f>
        <v>0.52032153625435584</v>
      </c>
      <c r="I6879">
        <f>Ergebnis!$C$4/1000*Eigenverbrauch!F6879</f>
        <v>0</v>
      </c>
      <c r="J6879">
        <f t="shared" si="321"/>
        <v>0.42701557901792458</v>
      </c>
      <c r="K6879">
        <f t="shared" si="322"/>
        <v>7.5355690414927901E-2</v>
      </c>
      <c r="L6879">
        <f t="shared" si="323"/>
        <v>0</v>
      </c>
    </row>
    <row r="6880" spans="2:12" x14ac:dyDescent="0.35">
      <c r="B6880" s="30">
        <v>41195</v>
      </c>
      <c r="C6880" s="31" t="s">
        <v>65</v>
      </c>
      <c r="D6880" s="32">
        <v>8.3627751618925333E-5</v>
      </c>
      <c r="E6880" s="32">
        <v>0.17253439205708754</v>
      </c>
      <c r="F6880">
        <v>0</v>
      </c>
      <c r="G6880">
        <f>(D6880*Ergebnis!$C$2*Ergebnis!$C$6)</f>
        <v>0.54859805062015021</v>
      </c>
      <c r="H6880">
        <f>Ergebnis!$C$3/1000*Eigenverbrauch!E6880</f>
        <v>0.51760317617126261</v>
      </c>
      <c r="I6880">
        <f>Ergebnis!$C$4/1000*Eigenverbrauch!F6880</f>
        <v>0</v>
      </c>
      <c r="J6880">
        <f t="shared" si="321"/>
        <v>0.43996269974557323</v>
      </c>
      <c r="K6880">
        <f t="shared" si="322"/>
        <v>0.10863535087457699</v>
      </c>
      <c r="L6880">
        <f t="shared" si="323"/>
        <v>0</v>
      </c>
    </row>
    <row r="6881" spans="2:12" x14ac:dyDescent="0.35">
      <c r="B6881" s="30">
        <v>41195</v>
      </c>
      <c r="C6881" s="31" t="s">
        <v>66</v>
      </c>
      <c r="D6881" s="32">
        <v>9.0766545696755312E-5</v>
      </c>
      <c r="E6881" s="32">
        <v>0.16973435839771439</v>
      </c>
      <c r="F6881">
        <v>0</v>
      </c>
      <c r="G6881">
        <f>(D6881*Ergebnis!$C$2*Ergebnis!$C$6)</f>
        <v>0.59542853977071486</v>
      </c>
      <c r="H6881">
        <f>Ergebnis!$C$3/1000*Eigenverbrauch!E6881</f>
        <v>0.50920307519314312</v>
      </c>
      <c r="I6881">
        <f>Ergebnis!$C$4/1000*Eigenverbrauch!F6881</f>
        <v>0</v>
      </c>
      <c r="J6881">
        <f t="shared" si="321"/>
        <v>0.43282261391417165</v>
      </c>
      <c r="K6881">
        <f t="shared" si="322"/>
        <v>0.16260592585654321</v>
      </c>
      <c r="L6881">
        <f t="shared" si="323"/>
        <v>0</v>
      </c>
    </row>
    <row r="6882" spans="2:12" x14ac:dyDescent="0.35">
      <c r="B6882" s="30">
        <v>41195</v>
      </c>
      <c r="C6882" s="31" t="s">
        <v>67</v>
      </c>
      <c r="D6882" s="32">
        <v>1.086858391186379E-4</v>
      </c>
      <c r="E6882" s="32">
        <v>0.15842567847825378</v>
      </c>
      <c r="F6882">
        <v>0</v>
      </c>
      <c r="G6882">
        <f>(D6882*Ergebnis!$C$2*Ergebnis!$C$6)</f>
        <v>0.71297910461826464</v>
      </c>
      <c r="H6882">
        <f>Ergebnis!$C$3/1000*Eigenverbrauch!E6882</f>
        <v>0.47527703543476135</v>
      </c>
      <c r="I6882">
        <f>Ergebnis!$C$4/1000*Eigenverbrauch!F6882</f>
        <v>0</v>
      </c>
      <c r="J6882">
        <f t="shared" si="321"/>
        <v>0.40398548011954716</v>
      </c>
      <c r="K6882">
        <f t="shared" si="322"/>
        <v>0.30899362449871748</v>
      </c>
      <c r="L6882">
        <f t="shared" si="323"/>
        <v>0</v>
      </c>
    </row>
    <row r="6883" spans="2:12" x14ac:dyDescent="0.35">
      <c r="B6883" s="30">
        <v>41195</v>
      </c>
      <c r="C6883" s="31" t="s">
        <v>68</v>
      </c>
      <c r="D6883" s="32">
        <v>7.8408412302353512E-5</v>
      </c>
      <c r="E6883" s="32">
        <v>0.14973136429458095</v>
      </c>
      <c r="F6883">
        <v>0</v>
      </c>
      <c r="G6883">
        <f>(D6883*Ergebnis!$C$2*Ergebnis!$C$6)</f>
        <v>0.514359184703439</v>
      </c>
      <c r="H6883">
        <f>Ergebnis!$C$3/1000*Eigenverbrauch!E6883</f>
        <v>0.44919409288374285</v>
      </c>
      <c r="I6883">
        <f>Ergebnis!$C$4/1000*Eigenverbrauch!F6883</f>
        <v>0</v>
      </c>
      <c r="J6883">
        <f t="shared" si="321"/>
        <v>0.38181497895118138</v>
      </c>
      <c r="K6883">
        <f t="shared" si="322"/>
        <v>0.13254420575225762</v>
      </c>
      <c r="L6883">
        <f t="shared" si="323"/>
        <v>0</v>
      </c>
    </row>
    <row r="6884" spans="2:12" x14ac:dyDescent="0.35">
      <c r="B6884" s="30">
        <v>41195</v>
      </c>
      <c r="C6884" s="31" t="s">
        <v>69</v>
      </c>
      <c r="D6884" s="32">
        <v>1.5579136247198007E-5</v>
      </c>
      <c r="E6884" s="32">
        <v>0.15306212969128655</v>
      </c>
      <c r="F6884">
        <v>0</v>
      </c>
      <c r="G6884">
        <f>(D6884*Ergebnis!$C$2*Ergebnis!$C$6)</f>
        <v>0.10219913378161892</v>
      </c>
      <c r="H6884">
        <f>Ergebnis!$C$3/1000*Eigenverbrauch!E6884</f>
        <v>0.45918638907385967</v>
      </c>
      <c r="I6884">
        <f>Ergebnis!$C$4/1000*Eigenverbrauch!F6884</f>
        <v>0</v>
      </c>
      <c r="J6884">
        <f t="shared" si="321"/>
        <v>8.6869263714376074E-2</v>
      </c>
      <c r="K6884">
        <f t="shared" si="322"/>
        <v>1.5329870067242846E-2</v>
      </c>
      <c r="L6884">
        <f t="shared" si="323"/>
        <v>0</v>
      </c>
    </row>
    <row r="6885" spans="2:12" x14ac:dyDescent="0.35">
      <c r="B6885" s="30">
        <v>41195</v>
      </c>
      <c r="C6885" s="31" t="s">
        <v>70</v>
      </c>
      <c r="D6885" s="32">
        <v>4.5619917955930032E-6</v>
      </c>
      <c r="E6885" s="32">
        <v>0.15902428863252335</v>
      </c>
      <c r="F6885">
        <v>0</v>
      </c>
      <c r="G6885">
        <f>(D6885*Ergebnis!$C$2*Ergebnis!$C$6)</f>
        <v>2.9926666179090101E-2</v>
      </c>
      <c r="H6885">
        <f>Ergebnis!$C$3/1000*Eigenverbrauch!E6885</f>
        <v>0.47707286589757003</v>
      </c>
      <c r="I6885">
        <f>Ergebnis!$C$4/1000*Eigenverbrauch!F6885</f>
        <v>0</v>
      </c>
      <c r="J6885">
        <f t="shared" si="321"/>
        <v>2.5437666252226585E-2</v>
      </c>
      <c r="K6885">
        <f t="shared" si="322"/>
        <v>4.488999926863517E-3</v>
      </c>
      <c r="L6885">
        <f t="shared" si="323"/>
        <v>0</v>
      </c>
    </row>
    <row r="6886" spans="2:12" x14ac:dyDescent="0.35">
      <c r="B6886" s="30">
        <v>41195</v>
      </c>
      <c r="C6886" s="31" t="s">
        <v>71</v>
      </c>
      <c r="D6886" s="32">
        <v>0</v>
      </c>
      <c r="E6886" s="32">
        <v>0.17000666915471385</v>
      </c>
      <c r="F6886">
        <v>0.1915693878744178</v>
      </c>
      <c r="G6886">
        <f>(D6886*Ergebnis!$C$2*Ergebnis!$C$6)</f>
        <v>0</v>
      </c>
      <c r="H6886">
        <f>Ergebnis!$C$3/1000*Eigenverbrauch!E6886</f>
        <v>0.51002000746414156</v>
      </c>
      <c r="I6886">
        <f>Ergebnis!$C$4/1000*Eigenverbrauch!F6886</f>
        <v>0.67049285756046229</v>
      </c>
      <c r="J6886">
        <f t="shared" si="321"/>
        <v>0</v>
      </c>
      <c r="K6886">
        <f t="shared" si="322"/>
        <v>0</v>
      </c>
      <c r="L6886">
        <f t="shared" si="323"/>
        <v>0</v>
      </c>
    </row>
    <row r="6887" spans="2:12" x14ac:dyDescent="0.35">
      <c r="B6887" s="30">
        <v>41195</v>
      </c>
      <c r="C6887" s="31" t="s">
        <v>72</v>
      </c>
      <c r="D6887" s="32">
        <v>0</v>
      </c>
      <c r="E6887" s="32">
        <v>0.17213213578061065</v>
      </c>
      <c r="F6887">
        <v>8.4384074211213536E-2</v>
      </c>
      <c r="G6887">
        <f>(D6887*Ergebnis!$C$2*Ergebnis!$C$6)</f>
        <v>0</v>
      </c>
      <c r="H6887">
        <f>Ergebnis!$C$3/1000*Eigenverbrauch!E6887</f>
        <v>0.5163964073418319</v>
      </c>
      <c r="I6887">
        <f>Ergebnis!$C$4/1000*Eigenverbrauch!F6887</f>
        <v>0.29534425973924738</v>
      </c>
      <c r="J6887">
        <f t="shared" si="321"/>
        <v>0</v>
      </c>
      <c r="K6887">
        <f t="shared" si="322"/>
        <v>0</v>
      </c>
      <c r="L6887">
        <f t="shared" si="323"/>
        <v>0</v>
      </c>
    </row>
    <row r="6888" spans="2:12" x14ac:dyDescent="0.35">
      <c r="B6888" s="30">
        <v>41195</v>
      </c>
      <c r="C6888" s="31" t="s">
        <v>73</v>
      </c>
      <c r="D6888" s="32">
        <v>0</v>
      </c>
      <c r="E6888" s="32">
        <v>0.16476068857145976</v>
      </c>
      <c r="F6888">
        <v>0</v>
      </c>
      <c r="G6888">
        <f>(D6888*Ergebnis!$C$2*Ergebnis!$C$6)</f>
        <v>0</v>
      </c>
      <c r="H6888">
        <f>Ergebnis!$C$3/1000*Eigenverbrauch!E6888</f>
        <v>0.49428206571437927</v>
      </c>
      <c r="I6888">
        <f>Ergebnis!$C$4/1000*Eigenverbrauch!F6888</f>
        <v>0</v>
      </c>
      <c r="J6888">
        <f t="shared" si="321"/>
        <v>0</v>
      </c>
      <c r="K6888">
        <f t="shared" si="322"/>
        <v>0</v>
      </c>
      <c r="L6888">
        <f t="shared" si="323"/>
        <v>0</v>
      </c>
    </row>
    <row r="6889" spans="2:12" x14ac:dyDescent="0.35">
      <c r="B6889" s="30">
        <v>41195</v>
      </c>
      <c r="C6889" s="31" t="s">
        <v>74</v>
      </c>
      <c r="D6889" s="32">
        <v>0</v>
      </c>
      <c r="E6889" s="32">
        <v>0.15708584381380566</v>
      </c>
      <c r="F6889">
        <v>0</v>
      </c>
      <c r="G6889">
        <f>(D6889*Ergebnis!$C$2*Ergebnis!$C$6)</f>
        <v>0</v>
      </c>
      <c r="H6889">
        <f>Ergebnis!$C$3/1000*Eigenverbrauch!E6889</f>
        <v>0.47125753144141702</v>
      </c>
      <c r="I6889">
        <f>Ergebnis!$C$4/1000*Eigenverbrauch!F6889</f>
        <v>0</v>
      </c>
      <c r="J6889">
        <f t="shared" si="321"/>
        <v>0</v>
      </c>
      <c r="K6889">
        <f t="shared" si="322"/>
        <v>0</v>
      </c>
      <c r="L6889">
        <f t="shared" si="323"/>
        <v>0</v>
      </c>
    </row>
    <row r="6890" spans="2:12" x14ac:dyDescent="0.35">
      <c r="B6890" s="30">
        <v>41195</v>
      </c>
      <c r="C6890" s="31" t="s">
        <v>75</v>
      </c>
      <c r="D6890" s="32">
        <v>0</v>
      </c>
      <c r="E6890" s="32">
        <v>0.14249547372059354</v>
      </c>
      <c r="F6890">
        <v>0</v>
      </c>
      <c r="G6890">
        <f>(D6890*Ergebnis!$C$2*Ergebnis!$C$6)</f>
        <v>0</v>
      </c>
      <c r="H6890">
        <f>Ergebnis!$C$3/1000*Eigenverbrauch!E6890</f>
        <v>0.42748642116178059</v>
      </c>
      <c r="I6890">
        <f>Ergebnis!$C$4/1000*Eigenverbrauch!F6890</f>
        <v>0</v>
      </c>
      <c r="J6890">
        <f t="shared" si="321"/>
        <v>0</v>
      </c>
      <c r="K6890">
        <f t="shared" si="322"/>
        <v>0</v>
      </c>
      <c r="L6890">
        <f t="shared" si="323"/>
        <v>0</v>
      </c>
    </row>
    <row r="6891" spans="2:12" x14ac:dyDescent="0.35">
      <c r="B6891" s="30">
        <v>41195</v>
      </c>
      <c r="C6891" s="31" t="s">
        <v>76</v>
      </c>
      <c r="D6891" s="32">
        <v>0</v>
      </c>
      <c r="E6891" s="32">
        <v>0.11746412995130238</v>
      </c>
      <c r="F6891">
        <v>0</v>
      </c>
      <c r="G6891">
        <f>(D6891*Ergebnis!$C$2*Ergebnis!$C$6)</f>
        <v>0</v>
      </c>
      <c r="H6891">
        <f>Ergebnis!$C$3/1000*Eigenverbrauch!E6891</f>
        <v>0.35239238985390714</v>
      </c>
      <c r="I6891">
        <f>Ergebnis!$C$4/1000*Eigenverbrauch!F6891</f>
        <v>0</v>
      </c>
      <c r="J6891">
        <f t="shared" si="321"/>
        <v>0</v>
      </c>
      <c r="K6891">
        <f t="shared" si="322"/>
        <v>0</v>
      </c>
      <c r="L6891">
        <f t="shared" si="323"/>
        <v>0</v>
      </c>
    </row>
    <row r="6892" spans="2:12" x14ac:dyDescent="0.35">
      <c r="B6892" s="30">
        <v>41196</v>
      </c>
      <c r="C6892" s="31" t="s">
        <v>53</v>
      </c>
      <c r="D6892" s="32">
        <v>0</v>
      </c>
      <c r="E6892" s="32">
        <v>0.10000234123933492</v>
      </c>
      <c r="F6892">
        <v>0</v>
      </c>
      <c r="G6892">
        <f>(D6892*Ergebnis!$C$2*Ergebnis!$C$6)</f>
        <v>0</v>
      </c>
      <c r="H6892">
        <f>Ergebnis!$C$3/1000*Eigenverbrauch!E6892</f>
        <v>0.30000702371800475</v>
      </c>
      <c r="I6892">
        <f>Ergebnis!$C$4/1000*Eigenverbrauch!F6892</f>
        <v>0</v>
      </c>
      <c r="J6892">
        <f t="shared" si="321"/>
        <v>0</v>
      </c>
      <c r="K6892">
        <f t="shared" si="322"/>
        <v>0</v>
      </c>
      <c r="L6892">
        <f t="shared" si="323"/>
        <v>0</v>
      </c>
    </row>
    <row r="6893" spans="2:12" x14ac:dyDescent="0.35">
      <c r="B6893" s="30">
        <v>41196</v>
      </c>
      <c r="C6893" s="31" t="s">
        <v>54</v>
      </c>
      <c r="D6893" s="32">
        <v>0</v>
      </c>
      <c r="E6893" s="32">
        <v>8.9905003062827088E-2</v>
      </c>
      <c r="F6893">
        <v>0</v>
      </c>
      <c r="G6893">
        <f>(D6893*Ergebnis!$C$2*Ergebnis!$C$6)</f>
        <v>0</v>
      </c>
      <c r="H6893">
        <f>Ergebnis!$C$3/1000*Eigenverbrauch!E6893</f>
        <v>0.26971500918848124</v>
      </c>
      <c r="I6893">
        <f>Ergebnis!$C$4/1000*Eigenverbrauch!F6893</f>
        <v>0</v>
      </c>
      <c r="J6893">
        <f t="shared" si="321"/>
        <v>0</v>
      </c>
      <c r="K6893">
        <f t="shared" si="322"/>
        <v>0</v>
      </c>
      <c r="L6893">
        <f t="shared" si="323"/>
        <v>0</v>
      </c>
    </row>
    <row r="6894" spans="2:12" x14ac:dyDescent="0.35">
      <c r="B6894" s="30">
        <v>41196</v>
      </c>
      <c r="C6894" s="31" t="s">
        <v>55</v>
      </c>
      <c r="D6894" s="32">
        <v>0</v>
      </c>
      <c r="E6894" s="32">
        <v>8.2789443161868329E-2</v>
      </c>
      <c r="F6894">
        <v>0</v>
      </c>
      <c r="G6894">
        <f>(D6894*Ergebnis!$C$2*Ergebnis!$C$6)</f>
        <v>0</v>
      </c>
      <c r="H6894">
        <f>Ergebnis!$C$3/1000*Eigenverbrauch!E6894</f>
        <v>0.248368329485605</v>
      </c>
      <c r="I6894">
        <f>Ergebnis!$C$4/1000*Eigenverbrauch!F6894</f>
        <v>0</v>
      </c>
      <c r="J6894">
        <f t="shared" si="321"/>
        <v>0</v>
      </c>
      <c r="K6894">
        <f t="shared" si="322"/>
        <v>0</v>
      </c>
      <c r="L6894">
        <f t="shared" si="323"/>
        <v>0</v>
      </c>
    </row>
    <row r="6895" spans="2:12" x14ac:dyDescent="0.35">
      <c r="B6895" s="30">
        <v>41196</v>
      </c>
      <c r="C6895" s="31" t="s">
        <v>56</v>
      </c>
      <c r="D6895" s="32">
        <v>0</v>
      </c>
      <c r="E6895" s="32">
        <v>7.8428213612178638E-2</v>
      </c>
      <c r="F6895">
        <v>0</v>
      </c>
      <c r="G6895">
        <f>(D6895*Ergebnis!$C$2*Ergebnis!$C$6)</f>
        <v>0</v>
      </c>
      <c r="H6895">
        <f>Ergebnis!$C$3/1000*Eigenverbrauch!E6895</f>
        <v>0.23528464083653591</v>
      </c>
      <c r="I6895">
        <f>Ergebnis!$C$4/1000*Eigenverbrauch!F6895</f>
        <v>0</v>
      </c>
      <c r="J6895">
        <f t="shared" si="321"/>
        <v>0</v>
      </c>
      <c r="K6895">
        <f t="shared" si="322"/>
        <v>0</v>
      </c>
      <c r="L6895">
        <f t="shared" si="323"/>
        <v>0</v>
      </c>
    </row>
    <row r="6896" spans="2:12" x14ac:dyDescent="0.35">
      <c r="B6896" s="30">
        <v>41196</v>
      </c>
      <c r="C6896" s="31" t="s">
        <v>57</v>
      </c>
      <c r="D6896" s="32">
        <v>0</v>
      </c>
      <c r="E6896" s="32">
        <v>7.8338007855325104E-2</v>
      </c>
      <c r="F6896">
        <v>0</v>
      </c>
      <c r="G6896">
        <f>(D6896*Ergebnis!$C$2*Ergebnis!$C$6)</f>
        <v>0</v>
      </c>
      <c r="H6896">
        <f>Ergebnis!$C$3/1000*Eigenverbrauch!E6896</f>
        <v>0.23501402356597531</v>
      </c>
      <c r="I6896">
        <f>Ergebnis!$C$4/1000*Eigenverbrauch!F6896</f>
        <v>0</v>
      </c>
      <c r="J6896">
        <f t="shared" si="321"/>
        <v>0</v>
      </c>
      <c r="K6896">
        <f t="shared" si="322"/>
        <v>0</v>
      </c>
      <c r="L6896">
        <f t="shared" si="323"/>
        <v>0</v>
      </c>
    </row>
    <row r="6897" spans="2:12" x14ac:dyDescent="0.35">
      <c r="B6897" s="30">
        <v>41196</v>
      </c>
      <c r="C6897" s="31" t="s">
        <v>58</v>
      </c>
      <c r="D6897" s="32">
        <v>0</v>
      </c>
      <c r="E6897" s="32">
        <v>8.2691205486416328E-2</v>
      </c>
      <c r="F6897">
        <v>0</v>
      </c>
      <c r="G6897">
        <f>(D6897*Ergebnis!$C$2*Ergebnis!$C$6)</f>
        <v>0</v>
      </c>
      <c r="H6897">
        <f>Ergebnis!$C$3/1000*Eigenverbrauch!E6897</f>
        <v>0.24807361645924897</v>
      </c>
      <c r="I6897">
        <f>Ergebnis!$C$4/1000*Eigenverbrauch!F6897</f>
        <v>0</v>
      </c>
      <c r="J6897">
        <f t="shared" si="321"/>
        <v>0</v>
      </c>
      <c r="K6897">
        <f t="shared" si="322"/>
        <v>0</v>
      </c>
      <c r="L6897">
        <f t="shared" si="323"/>
        <v>0</v>
      </c>
    </row>
    <row r="6898" spans="2:12" x14ac:dyDescent="0.35">
      <c r="B6898" s="30">
        <v>41196</v>
      </c>
      <c r="C6898" s="31" t="s">
        <v>59</v>
      </c>
      <c r="D6898" s="32">
        <v>0</v>
      </c>
      <c r="E6898" s="32">
        <v>9.4965066520315861E-2</v>
      </c>
      <c r="F6898">
        <v>0</v>
      </c>
      <c r="G6898">
        <f>(D6898*Ergebnis!$C$2*Ergebnis!$C$6)</f>
        <v>0</v>
      </c>
      <c r="H6898">
        <f>Ergebnis!$C$3/1000*Eigenverbrauch!E6898</f>
        <v>0.28489519956094755</v>
      </c>
      <c r="I6898">
        <f>Ergebnis!$C$4/1000*Eigenverbrauch!F6898</f>
        <v>0</v>
      </c>
      <c r="J6898">
        <f t="shared" si="321"/>
        <v>0</v>
      </c>
      <c r="K6898">
        <f t="shared" si="322"/>
        <v>0</v>
      </c>
      <c r="L6898">
        <f t="shared" si="323"/>
        <v>0</v>
      </c>
    </row>
    <row r="6899" spans="2:12" x14ac:dyDescent="0.35">
      <c r="B6899" s="30">
        <v>41196</v>
      </c>
      <c r="C6899" s="31" t="s">
        <v>60</v>
      </c>
      <c r="D6899" s="32">
        <v>0</v>
      </c>
      <c r="E6899" s="32">
        <v>0.12093633841640279</v>
      </c>
      <c r="F6899">
        <v>0</v>
      </c>
      <c r="G6899">
        <f>(D6899*Ergebnis!$C$2*Ergebnis!$C$6)</f>
        <v>0</v>
      </c>
      <c r="H6899">
        <f>Ergebnis!$C$3/1000*Eigenverbrauch!E6899</f>
        <v>0.36280901524920839</v>
      </c>
      <c r="I6899">
        <f>Ergebnis!$C$4/1000*Eigenverbrauch!F6899</f>
        <v>0</v>
      </c>
      <c r="J6899">
        <f t="shared" si="321"/>
        <v>0</v>
      </c>
      <c r="K6899">
        <f t="shared" si="322"/>
        <v>0</v>
      </c>
      <c r="L6899">
        <f t="shared" si="323"/>
        <v>0</v>
      </c>
    </row>
    <row r="6900" spans="2:12" x14ac:dyDescent="0.35">
      <c r="B6900" s="30">
        <v>41196</v>
      </c>
      <c r="C6900" s="31" t="s">
        <v>61</v>
      </c>
      <c r="D6900" s="32">
        <v>5.4060260125298066E-5</v>
      </c>
      <c r="E6900" s="32">
        <v>0.1502405569517907</v>
      </c>
      <c r="F6900">
        <v>0</v>
      </c>
      <c r="G6900">
        <f>(D6900*Ergebnis!$C$2*Ergebnis!$C$6)</f>
        <v>0.35463530642195529</v>
      </c>
      <c r="H6900">
        <f>Ergebnis!$C$3/1000*Eigenverbrauch!E6900</f>
        <v>0.45072167085537207</v>
      </c>
      <c r="I6900">
        <f>Ergebnis!$C$4/1000*Eigenverbrauch!F6900</f>
        <v>0</v>
      </c>
      <c r="J6900">
        <f t="shared" si="321"/>
        <v>0.30144001045866198</v>
      </c>
      <c r="K6900">
        <f t="shared" si="322"/>
        <v>5.319529596329331E-2</v>
      </c>
      <c r="L6900">
        <f t="shared" si="323"/>
        <v>0</v>
      </c>
    </row>
    <row r="6901" spans="2:12" x14ac:dyDescent="0.35">
      <c r="B6901" s="30">
        <v>41196</v>
      </c>
      <c r="C6901" s="31" t="s">
        <v>62</v>
      </c>
      <c r="D6901" s="32">
        <v>2.6601539478970839E-4</v>
      </c>
      <c r="E6901" s="32">
        <v>0.17286198080382398</v>
      </c>
      <c r="F6901">
        <v>0</v>
      </c>
      <c r="G6901">
        <f>(D6901*Ergebnis!$C$2*Ergebnis!$C$6)</f>
        <v>1.745060989820487</v>
      </c>
      <c r="H6901">
        <f>Ergebnis!$C$3/1000*Eigenverbrauch!E6901</f>
        <v>0.51858594241147193</v>
      </c>
      <c r="I6901">
        <f>Ergebnis!$C$4/1000*Eigenverbrauch!F6901</f>
        <v>0</v>
      </c>
      <c r="J6901">
        <f t="shared" si="321"/>
        <v>0.44079805104975112</v>
      </c>
      <c r="K6901">
        <f t="shared" si="322"/>
        <v>1.3042629387707358</v>
      </c>
      <c r="L6901">
        <f t="shared" si="323"/>
        <v>0</v>
      </c>
    </row>
    <row r="6902" spans="2:12" x14ac:dyDescent="0.35">
      <c r="B6902" s="30">
        <v>41196</v>
      </c>
      <c r="C6902" s="31" t="s">
        <v>63</v>
      </c>
      <c r="D6902" s="32">
        <v>3.5818866418135841E-4</v>
      </c>
      <c r="E6902" s="32">
        <v>0.18237617273262996</v>
      </c>
      <c r="F6902">
        <v>0</v>
      </c>
      <c r="G6902">
        <f>(D6902*Ergebnis!$C$2*Ergebnis!$C$6)</f>
        <v>2.3497176370297113</v>
      </c>
      <c r="H6902">
        <f>Ergebnis!$C$3/1000*Eigenverbrauch!E6902</f>
        <v>0.54712851819788988</v>
      </c>
      <c r="I6902">
        <f>Ergebnis!$C$4/1000*Eigenverbrauch!F6902</f>
        <v>0</v>
      </c>
      <c r="J6902">
        <f t="shared" si="321"/>
        <v>0.4650592404682064</v>
      </c>
      <c r="K6902">
        <f t="shared" si="322"/>
        <v>1.8846583965615049</v>
      </c>
      <c r="L6902">
        <f t="shared" si="323"/>
        <v>0</v>
      </c>
    </row>
    <row r="6903" spans="2:12" x14ac:dyDescent="0.35">
      <c r="B6903" s="30">
        <v>41196</v>
      </c>
      <c r="C6903" s="31" t="s">
        <v>64</v>
      </c>
      <c r="D6903" s="32">
        <v>1.1387888453437058E-4</v>
      </c>
      <c r="E6903" s="32">
        <v>0.18442024804995069</v>
      </c>
      <c r="F6903">
        <v>0</v>
      </c>
      <c r="G6903">
        <f>(D6903*Ergebnis!$C$2*Ergebnis!$C$6)</f>
        <v>0.74704548254547098</v>
      </c>
      <c r="H6903">
        <f>Ergebnis!$C$3/1000*Eigenverbrauch!E6903</f>
        <v>0.55326074414985205</v>
      </c>
      <c r="I6903">
        <f>Ergebnis!$C$4/1000*Eigenverbrauch!F6903</f>
        <v>0</v>
      </c>
      <c r="J6903">
        <f t="shared" si="321"/>
        <v>0.47027163252737425</v>
      </c>
      <c r="K6903">
        <f t="shared" si="322"/>
        <v>0.27677385001809673</v>
      </c>
      <c r="L6903">
        <f t="shared" si="323"/>
        <v>0</v>
      </c>
    </row>
    <row r="6904" spans="2:12" x14ac:dyDescent="0.35">
      <c r="B6904" s="30">
        <v>41196</v>
      </c>
      <c r="C6904" s="31" t="s">
        <v>65</v>
      </c>
      <c r="D6904" s="32">
        <v>1.5630409353834356E-4</v>
      </c>
      <c r="E6904" s="32">
        <v>0.17579704885630643</v>
      </c>
      <c r="F6904">
        <v>0</v>
      </c>
      <c r="G6904">
        <f>(D6904*Ergebnis!$C$2*Ergebnis!$C$6)</f>
        <v>1.0253548536115338</v>
      </c>
      <c r="H6904">
        <f>Ergebnis!$C$3/1000*Eigenverbrauch!E6904</f>
        <v>0.52739114656891928</v>
      </c>
      <c r="I6904">
        <f>Ergebnis!$C$4/1000*Eigenverbrauch!F6904</f>
        <v>0</v>
      </c>
      <c r="J6904">
        <f t="shared" si="321"/>
        <v>0.44828247458358139</v>
      </c>
      <c r="K6904">
        <f t="shared" si="322"/>
        <v>0.57707237902795239</v>
      </c>
      <c r="L6904">
        <f t="shared" si="323"/>
        <v>0</v>
      </c>
    </row>
    <row r="6905" spans="2:12" x14ac:dyDescent="0.35">
      <c r="B6905" s="30">
        <v>41196</v>
      </c>
      <c r="C6905" s="31" t="s">
        <v>66</v>
      </c>
      <c r="D6905" s="32">
        <v>2.3414718697265527E-4</v>
      </c>
      <c r="E6905" s="32">
        <v>0.15818649826831638</v>
      </c>
      <c r="F6905">
        <v>0</v>
      </c>
      <c r="G6905">
        <f>(D6905*Ergebnis!$C$2*Ergebnis!$C$6)</f>
        <v>1.5360055465406186</v>
      </c>
      <c r="H6905">
        <f>Ergebnis!$C$3/1000*Eigenverbrauch!E6905</f>
        <v>0.47455949480494913</v>
      </c>
      <c r="I6905">
        <f>Ergebnis!$C$4/1000*Eigenverbrauch!F6905</f>
        <v>0</v>
      </c>
      <c r="J6905">
        <f t="shared" si="321"/>
        <v>0.40337557058420676</v>
      </c>
      <c r="K6905">
        <f t="shared" si="322"/>
        <v>1.1326299759564118</v>
      </c>
      <c r="L6905">
        <f t="shared" si="323"/>
        <v>0</v>
      </c>
    </row>
    <row r="6906" spans="2:12" x14ac:dyDescent="0.35">
      <c r="B6906" s="30">
        <v>41196</v>
      </c>
      <c r="C6906" s="31" t="s">
        <v>67</v>
      </c>
      <c r="D6906" s="32">
        <v>2.3684231180866842E-4</v>
      </c>
      <c r="E6906" s="32">
        <v>0.14190185098198696</v>
      </c>
      <c r="F6906">
        <v>0</v>
      </c>
      <c r="G6906">
        <f>(D6906*Ergebnis!$C$2*Ergebnis!$C$6)</f>
        <v>1.5536855654648649</v>
      </c>
      <c r="H6906">
        <f>Ergebnis!$C$3/1000*Eigenverbrauch!E6906</f>
        <v>0.42570555294596091</v>
      </c>
      <c r="I6906">
        <f>Ergebnis!$C$4/1000*Eigenverbrauch!F6906</f>
        <v>0</v>
      </c>
      <c r="J6906">
        <f t="shared" si="321"/>
        <v>0.36184972000406679</v>
      </c>
      <c r="K6906">
        <f t="shared" si="322"/>
        <v>1.191835845460798</v>
      </c>
      <c r="L6906">
        <f t="shared" si="323"/>
        <v>0</v>
      </c>
    </row>
    <row r="6907" spans="2:12" x14ac:dyDescent="0.35">
      <c r="B6907" s="30">
        <v>41196</v>
      </c>
      <c r="C6907" s="31" t="s">
        <v>68</v>
      </c>
      <c r="D6907" s="32">
        <v>1.1678436057709696E-4</v>
      </c>
      <c r="E6907" s="32">
        <v>0.12981475320160424</v>
      </c>
      <c r="F6907">
        <v>0</v>
      </c>
      <c r="G6907">
        <f>(D6907*Ergebnis!$C$2*Ergebnis!$C$6)</f>
        <v>0.76610540538575611</v>
      </c>
      <c r="H6907">
        <f>Ergebnis!$C$3/1000*Eigenverbrauch!E6907</f>
        <v>0.38944425960481271</v>
      </c>
      <c r="I6907">
        <f>Ergebnis!$C$4/1000*Eigenverbrauch!F6907</f>
        <v>0</v>
      </c>
      <c r="J6907">
        <f t="shared" si="321"/>
        <v>0.3310276206640908</v>
      </c>
      <c r="K6907">
        <f t="shared" si="322"/>
        <v>0.43507778472166531</v>
      </c>
      <c r="L6907">
        <f t="shared" si="323"/>
        <v>0</v>
      </c>
    </row>
    <row r="6908" spans="2:12" x14ac:dyDescent="0.35">
      <c r="B6908" s="30">
        <v>41196</v>
      </c>
      <c r="C6908" s="31" t="s">
        <v>69</v>
      </c>
      <c r="D6908" s="32">
        <v>4.4094871707259166E-5</v>
      </c>
      <c r="E6908" s="32">
        <v>0.12830737226782946</v>
      </c>
      <c r="F6908">
        <v>0</v>
      </c>
      <c r="G6908">
        <f>(D6908*Ergebnis!$C$2*Ergebnis!$C$6)</f>
        <v>0.28926235839962011</v>
      </c>
      <c r="H6908">
        <f>Ergebnis!$C$3/1000*Eigenverbrauch!E6908</f>
        <v>0.38492211680348837</v>
      </c>
      <c r="I6908">
        <f>Ergebnis!$C$4/1000*Eigenverbrauch!F6908</f>
        <v>0</v>
      </c>
      <c r="J6908">
        <f t="shared" si="321"/>
        <v>0.2458730046396771</v>
      </c>
      <c r="K6908">
        <f t="shared" si="322"/>
        <v>4.3389353759943017E-2</v>
      </c>
      <c r="L6908">
        <f t="shared" si="323"/>
        <v>0</v>
      </c>
    </row>
    <row r="6909" spans="2:12" x14ac:dyDescent="0.35">
      <c r="B6909" s="30">
        <v>41196</v>
      </c>
      <c r="C6909" s="31" t="s">
        <v>70</v>
      </c>
      <c r="D6909" s="32">
        <v>1.4054089998527148E-5</v>
      </c>
      <c r="E6909" s="32">
        <v>0.13964747814752329</v>
      </c>
      <c r="F6909">
        <v>0</v>
      </c>
      <c r="G6909">
        <f>(D6909*Ergebnis!$C$2*Ergebnis!$C$6)</f>
        <v>9.2194830390338087E-2</v>
      </c>
      <c r="H6909">
        <f>Ergebnis!$C$3/1000*Eigenverbrauch!E6909</f>
        <v>0.41894243444256984</v>
      </c>
      <c r="I6909">
        <f>Ergebnis!$C$4/1000*Eigenverbrauch!F6909</f>
        <v>0</v>
      </c>
      <c r="J6909">
        <f t="shared" si="321"/>
        <v>7.8365605831787366E-2</v>
      </c>
      <c r="K6909">
        <f t="shared" si="322"/>
        <v>1.3829224558550721E-2</v>
      </c>
      <c r="L6909">
        <f t="shared" si="323"/>
        <v>0</v>
      </c>
    </row>
    <row r="6910" spans="2:12" x14ac:dyDescent="0.35">
      <c r="B6910" s="30">
        <v>41196</v>
      </c>
      <c r="C6910" s="31" t="s">
        <v>71</v>
      </c>
      <c r="D6910" s="32">
        <v>2.6293900839152753E-8</v>
      </c>
      <c r="E6910" s="32">
        <v>0.15859138108481169</v>
      </c>
      <c r="F6910">
        <v>0</v>
      </c>
      <c r="G6910">
        <f>(D6910*Ergebnis!$C$2*Ergebnis!$C$6)</f>
        <v>1.7248798950484205E-4</v>
      </c>
      <c r="H6910">
        <f>Ergebnis!$C$3/1000*Eigenverbrauch!E6910</f>
        <v>0.47577414325443507</v>
      </c>
      <c r="I6910">
        <f>Ergebnis!$C$4/1000*Eigenverbrauch!F6910</f>
        <v>0</v>
      </c>
      <c r="J6910">
        <f t="shared" si="321"/>
        <v>1.4661479107911575E-4</v>
      </c>
      <c r="K6910">
        <f t="shared" si="322"/>
        <v>2.5873198425726304E-5</v>
      </c>
      <c r="L6910">
        <f t="shared" si="323"/>
        <v>0</v>
      </c>
    </row>
    <row r="6911" spans="2:12" x14ac:dyDescent="0.35">
      <c r="B6911" s="30">
        <v>41196</v>
      </c>
      <c r="C6911" s="31" t="s">
        <v>72</v>
      </c>
      <c r="D6911" s="32">
        <v>0</v>
      </c>
      <c r="E6911" s="32">
        <v>0.1683165778652784</v>
      </c>
      <c r="F6911">
        <v>0</v>
      </c>
      <c r="G6911">
        <f>(D6911*Ergebnis!$C$2*Ergebnis!$C$6)</f>
        <v>0</v>
      </c>
      <c r="H6911">
        <f>Ergebnis!$C$3/1000*Eigenverbrauch!E6911</f>
        <v>0.50494973359583517</v>
      </c>
      <c r="I6911">
        <f>Ergebnis!$C$4/1000*Eigenverbrauch!F6911</f>
        <v>0</v>
      </c>
      <c r="J6911">
        <f t="shared" si="321"/>
        <v>0</v>
      </c>
      <c r="K6911">
        <f t="shared" si="322"/>
        <v>0</v>
      </c>
      <c r="L6911">
        <f t="shared" si="323"/>
        <v>0</v>
      </c>
    </row>
    <row r="6912" spans="2:12" x14ac:dyDescent="0.35">
      <c r="B6912" s="30">
        <v>41196</v>
      </c>
      <c r="C6912" s="31" t="s">
        <v>73</v>
      </c>
      <c r="D6912" s="32">
        <v>0</v>
      </c>
      <c r="E6912" s="32">
        <v>0.16817221401436952</v>
      </c>
      <c r="F6912">
        <v>0</v>
      </c>
      <c r="G6912">
        <f>(D6912*Ergebnis!$C$2*Ergebnis!$C$6)</f>
        <v>0</v>
      </c>
      <c r="H6912">
        <f>Ergebnis!$C$3/1000*Eigenverbrauch!E6912</f>
        <v>0.50451664204310853</v>
      </c>
      <c r="I6912">
        <f>Ergebnis!$C$4/1000*Eigenverbrauch!F6912</f>
        <v>0</v>
      </c>
      <c r="J6912">
        <f t="shared" si="321"/>
        <v>0</v>
      </c>
      <c r="K6912">
        <f t="shared" si="322"/>
        <v>0</v>
      </c>
      <c r="L6912">
        <f t="shared" si="323"/>
        <v>0</v>
      </c>
    </row>
    <row r="6913" spans="2:12" x14ac:dyDescent="0.35">
      <c r="B6913" s="30">
        <v>41196</v>
      </c>
      <c r="C6913" s="31" t="s">
        <v>74</v>
      </c>
      <c r="D6913" s="32">
        <v>0</v>
      </c>
      <c r="E6913" s="32">
        <v>0.15397135929748365</v>
      </c>
      <c r="F6913">
        <v>0</v>
      </c>
      <c r="G6913">
        <f>(D6913*Ergebnis!$C$2*Ergebnis!$C$6)</f>
        <v>0</v>
      </c>
      <c r="H6913">
        <f>Ergebnis!$C$3/1000*Eigenverbrauch!E6913</f>
        <v>0.46191407789245098</v>
      </c>
      <c r="I6913">
        <f>Ergebnis!$C$4/1000*Eigenverbrauch!F6913</f>
        <v>0</v>
      </c>
      <c r="J6913">
        <f t="shared" si="321"/>
        <v>0</v>
      </c>
      <c r="K6913">
        <f t="shared" si="322"/>
        <v>0</v>
      </c>
      <c r="L6913">
        <f t="shared" si="323"/>
        <v>0</v>
      </c>
    </row>
    <row r="6914" spans="2:12" x14ac:dyDescent="0.35">
      <c r="B6914" s="30">
        <v>41196</v>
      </c>
      <c r="C6914" s="31" t="s">
        <v>75</v>
      </c>
      <c r="D6914" s="32">
        <v>0</v>
      </c>
      <c r="E6914" s="32">
        <v>0.13067978558366147</v>
      </c>
      <c r="F6914">
        <v>0</v>
      </c>
      <c r="G6914">
        <f>(D6914*Ergebnis!$C$2*Ergebnis!$C$6)</f>
        <v>0</v>
      </c>
      <c r="H6914">
        <f>Ergebnis!$C$3/1000*Eigenverbrauch!E6914</f>
        <v>0.39203935675098445</v>
      </c>
      <c r="I6914">
        <f>Ergebnis!$C$4/1000*Eigenverbrauch!F6914</f>
        <v>0</v>
      </c>
      <c r="J6914">
        <f t="shared" si="321"/>
        <v>0</v>
      </c>
      <c r="K6914">
        <f t="shared" si="322"/>
        <v>0</v>
      </c>
      <c r="L6914">
        <f t="shared" si="323"/>
        <v>0</v>
      </c>
    </row>
    <row r="6915" spans="2:12" x14ac:dyDescent="0.35">
      <c r="B6915" s="30">
        <v>41196</v>
      </c>
      <c r="C6915" s="31" t="s">
        <v>76</v>
      </c>
      <c r="D6915" s="32">
        <v>0</v>
      </c>
      <c r="E6915" s="32">
        <v>0.10395350058103596</v>
      </c>
      <c r="F6915">
        <v>0</v>
      </c>
      <c r="G6915">
        <f>(D6915*Ergebnis!$C$2*Ergebnis!$C$6)</f>
        <v>0</v>
      </c>
      <c r="H6915">
        <f>Ergebnis!$C$3/1000*Eigenverbrauch!E6915</f>
        <v>0.31186050174310787</v>
      </c>
      <c r="I6915">
        <f>Ergebnis!$C$4/1000*Eigenverbrauch!F6915</f>
        <v>0</v>
      </c>
      <c r="J6915">
        <f t="shared" si="321"/>
        <v>0</v>
      </c>
      <c r="K6915">
        <f t="shared" si="322"/>
        <v>0</v>
      </c>
      <c r="L6915">
        <f t="shared" si="323"/>
        <v>0</v>
      </c>
    </row>
    <row r="6916" spans="2:12" x14ac:dyDescent="0.35">
      <c r="B6916" s="30">
        <v>41197</v>
      </c>
      <c r="C6916" s="31" t="s">
        <v>53</v>
      </c>
      <c r="D6916" s="32">
        <v>0</v>
      </c>
      <c r="E6916" s="32">
        <v>7.9566174300796946E-2</v>
      </c>
      <c r="F6916">
        <v>0</v>
      </c>
      <c r="G6916">
        <f>(D6916*Ergebnis!$C$2*Ergebnis!$C$6)</f>
        <v>0</v>
      </c>
      <c r="H6916">
        <f>Ergebnis!$C$3/1000*Eigenverbrauch!E6916</f>
        <v>0.23869852290239085</v>
      </c>
      <c r="I6916">
        <f>Ergebnis!$C$4/1000*Eigenverbrauch!F6916</f>
        <v>0</v>
      </c>
      <c r="J6916">
        <f t="shared" si="321"/>
        <v>0</v>
      </c>
      <c r="K6916">
        <f t="shared" si="322"/>
        <v>0</v>
      </c>
      <c r="L6916">
        <f t="shared" si="323"/>
        <v>0</v>
      </c>
    </row>
    <row r="6917" spans="2:12" x14ac:dyDescent="0.35">
      <c r="B6917" s="30">
        <v>41197</v>
      </c>
      <c r="C6917" s="31" t="s">
        <v>54</v>
      </c>
      <c r="D6917" s="32">
        <v>0</v>
      </c>
      <c r="E6917" s="32">
        <v>6.8942460358575597E-2</v>
      </c>
      <c r="F6917">
        <v>0</v>
      </c>
      <c r="G6917">
        <f>(D6917*Ergebnis!$C$2*Ergebnis!$C$6)</f>
        <v>0</v>
      </c>
      <c r="H6917">
        <f>Ergebnis!$C$3/1000*Eigenverbrauch!E6917</f>
        <v>0.20682738107572679</v>
      </c>
      <c r="I6917">
        <f>Ergebnis!$C$4/1000*Eigenverbrauch!F6917</f>
        <v>0</v>
      </c>
      <c r="J6917">
        <f t="shared" ref="J6917:J6980" si="324">MIN(G6917,H6917)*0.85</f>
        <v>0</v>
      </c>
      <c r="K6917">
        <f t="shared" ref="K6917:K6980" si="325">G6917-J6917</f>
        <v>0</v>
      </c>
      <c r="L6917">
        <f t="shared" ref="L6917:L6980" si="326">MIN(I6917,K6917)*0.9</f>
        <v>0</v>
      </c>
    </row>
    <row r="6918" spans="2:12" x14ac:dyDescent="0.35">
      <c r="B6918" s="30">
        <v>41197</v>
      </c>
      <c r="C6918" s="31" t="s">
        <v>55</v>
      </c>
      <c r="D6918" s="32">
        <v>0</v>
      </c>
      <c r="E6918" s="32">
        <v>6.8469175573996802E-2</v>
      </c>
      <c r="F6918">
        <v>0</v>
      </c>
      <c r="G6918">
        <f>(D6918*Ergebnis!$C$2*Ergebnis!$C$6)</f>
        <v>0</v>
      </c>
      <c r="H6918">
        <f>Ergebnis!$C$3/1000*Eigenverbrauch!E6918</f>
        <v>0.20540752672199042</v>
      </c>
      <c r="I6918">
        <f>Ergebnis!$C$4/1000*Eigenverbrauch!F6918</f>
        <v>0</v>
      </c>
      <c r="J6918">
        <f t="shared" si="324"/>
        <v>0</v>
      </c>
      <c r="K6918">
        <f t="shared" si="325"/>
        <v>0</v>
      </c>
      <c r="L6918">
        <f t="shared" si="326"/>
        <v>0</v>
      </c>
    </row>
    <row r="6919" spans="2:12" x14ac:dyDescent="0.35">
      <c r="B6919" s="30">
        <v>41197</v>
      </c>
      <c r="C6919" s="31" t="s">
        <v>56</v>
      </c>
      <c r="D6919" s="32">
        <v>0</v>
      </c>
      <c r="E6919" s="32">
        <v>7.1668903609628215E-2</v>
      </c>
      <c r="F6919">
        <v>0</v>
      </c>
      <c r="G6919">
        <f>(D6919*Ergebnis!$C$2*Ergebnis!$C$6)</f>
        <v>0</v>
      </c>
      <c r="H6919">
        <f>Ergebnis!$C$3/1000*Eigenverbrauch!E6919</f>
        <v>0.21500671082888465</v>
      </c>
      <c r="I6919">
        <f>Ergebnis!$C$4/1000*Eigenverbrauch!F6919</f>
        <v>0</v>
      </c>
      <c r="J6919">
        <f t="shared" si="324"/>
        <v>0</v>
      </c>
      <c r="K6919">
        <f t="shared" si="325"/>
        <v>0</v>
      </c>
      <c r="L6919">
        <f t="shared" si="326"/>
        <v>0</v>
      </c>
    </row>
    <row r="6920" spans="2:12" x14ac:dyDescent="0.35">
      <c r="B6920" s="30">
        <v>41197</v>
      </c>
      <c r="C6920" s="31" t="s">
        <v>57</v>
      </c>
      <c r="D6920" s="32">
        <v>0</v>
      </c>
      <c r="E6920" s="32">
        <v>7.7811148385739298E-2</v>
      </c>
      <c r="F6920">
        <v>0</v>
      </c>
      <c r="G6920">
        <f>(D6920*Ergebnis!$C$2*Ergebnis!$C$6)</f>
        <v>0</v>
      </c>
      <c r="H6920">
        <f>Ergebnis!$C$3/1000*Eigenverbrauch!E6920</f>
        <v>0.23343344515721789</v>
      </c>
      <c r="I6920">
        <f>Ergebnis!$C$4/1000*Eigenverbrauch!F6920</f>
        <v>0</v>
      </c>
      <c r="J6920">
        <f t="shared" si="324"/>
        <v>0</v>
      </c>
      <c r="K6920">
        <f t="shared" si="325"/>
        <v>0</v>
      </c>
      <c r="L6920">
        <f t="shared" si="326"/>
        <v>0</v>
      </c>
    </row>
    <row r="6921" spans="2:12" x14ac:dyDescent="0.35">
      <c r="B6921" s="30">
        <v>41197</v>
      </c>
      <c r="C6921" s="31" t="s">
        <v>58</v>
      </c>
      <c r="D6921" s="32">
        <v>0</v>
      </c>
      <c r="E6921" s="32">
        <v>9.0099961927265951E-2</v>
      </c>
      <c r="F6921">
        <v>0</v>
      </c>
      <c r="G6921">
        <f>(D6921*Ergebnis!$C$2*Ergebnis!$C$6)</f>
        <v>0</v>
      </c>
      <c r="H6921">
        <f>Ergebnis!$C$3/1000*Eigenverbrauch!E6921</f>
        <v>0.27029988578179787</v>
      </c>
      <c r="I6921">
        <f>Ergebnis!$C$4/1000*Eigenverbrauch!F6921</f>
        <v>0</v>
      </c>
      <c r="J6921">
        <f t="shared" si="324"/>
        <v>0</v>
      </c>
      <c r="K6921">
        <f t="shared" si="325"/>
        <v>0</v>
      </c>
      <c r="L6921">
        <f t="shared" si="326"/>
        <v>0</v>
      </c>
    </row>
    <row r="6922" spans="2:12" x14ac:dyDescent="0.35">
      <c r="B6922" s="30">
        <v>41197</v>
      </c>
      <c r="C6922" s="31" t="s">
        <v>59</v>
      </c>
      <c r="D6922" s="32">
        <v>0</v>
      </c>
      <c r="E6922" s="32">
        <v>0.11401823119339237</v>
      </c>
      <c r="F6922">
        <v>0</v>
      </c>
      <c r="G6922">
        <f>(D6922*Ergebnis!$C$2*Ergebnis!$C$6)</f>
        <v>0</v>
      </c>
      <c r="H6922">
        <f>Ergebnis!$C$3/1000*Eigenverbrauch!E6922</f>
        <v>0.34205469358017709</v>
      </c>
      <c r="I6922">
        <f>Ergebnis!$C$4/1000*Eigenverbrauch!F6922</f>
        <v>0</v>
      </c>
      <c r="J6922">
        <f t="shared" si="324"/>
        <v>0</v>
      </c>
      <c r="K6922">
        <f t="shared" si="325"/>
        <v>0</v>
      </c>
      <c r="L6922">
        <f t="shared" si="326"/>
        <v>0</v>
      </c>
    </row>
    <row r="6923" spans="2:12" x14ac:dyDescent="0.35">
      <c r="B6923" s="30">
        <v>41197</v>
      </c>
      <c r="C6923" s="31" t="s">
        <v>60</v>
      </c>
      <c r="D6923" s="32">
        <v>0</v>
      </c>
      <c r="E6923" s="32">
        <v>0.12595735471979483</v>
      </c>
      <c r="F6923">
        <v>0</v>
      </c>
      <c r="G6923">
        <f>(D6923*Ergebnis!$C$2*Ergebnis!$C$6)</f>
        <v>0</v>
      </c>
      <c r="H6923">
        <f>Ergebnis!$C$3/1000*Eigenverbrauch!E6923</f>
        <v>0.37787206415938446</v>
      </c>
      <c r="I6923">
        <f>Ergebnis!$C$4/1000*Eigenverbrauch!F6923</f>
        <v>0</v>
      </c>
      <c r="J6923">
        <f t="shared" si="324"/>
        <v>0</v>
      </c>
      <c r="K6923">
        <f t="shared" si="325"/>
        <v>0</v>
      </c>
      <c r="L6923">
        <f t="shared" si="326"/>
        <v>0</v>
      </c>
    </row>
    <row r="6924" spans="2:12" x14ac:dyDescent="0.35">
      <c r="B6924" s="30">
        <v>41197</v>
      </c>
      <c r="C6924" s="31" t="s">
        <v>61</v>
      </c>
      <c r="D6924" s="32">
        <v>1.6959566041253527E-6</v>
      </c>
      <c r="E6924" s="32">
        <v>0.12438621582100561</v>
      </c>
      <c r="F6924">
        <v>0</v>
      </c>
      <c r="G6924">
        <f>(D6924*Ergebnis!$C$2*Ergebnis!$C$6)</f>
        <v>1.1125475323062314E-2</v>
      </c>
      <c r="H6924">
        <f>Ergebnis!$C$3/1000*Eigenverbrauch!E6924</f>
        <v>0.3731586474630168</v>
      </c>
      <c r="I6924">
        <f>Ergebnis!$C$4/1000*Eigenverbrauch!F6924</f>
        <v>0</v>
      </c>
      <c r="J6924">
        <f t="shared" si="324"/>
        <v>9.4566540246029673E-3</v>
      </c>
      <c r="K6924">
        <f t="shared" si="325"/>
        <v>1.6688212984593467E-3</v>
      </c>
      <c r="L6924">
        <f t="shared" si="326"/>
        <v>0</v>
      </c>
    </row>
    <row r="6925" spans="2:12" x14ac:dyDescent="0.35">
      <c r="B6925" s="30">
        <v>41197</v>
      </c>
      <c r="C6925" s="31" t="s">
        <v>62</v>
      </c>
      <c r="D6925" s="32">
        <v>9.0713957895076996E-6</v>
      </c>
      <c r="E6925" s="32">
        <v>0.11931303161688153</v>
      </c>
      <c r="F6925">
        <v>0</v>
      </c>
      <c r="G6925">
        <f>(D6925*Ergebnis!$C$2*Ergebnis!$C$6)</f>
        <v>5.9508356379170513E-2</v>
      </c>
      <c r="H6925">
        <f>Ergebnis!$C$3/1000*Eigenverbrauch!E6925</f>
        <v>0.35793909485064457</v>
      </c>
      <c r="I6925">
        <f>Ergebnis!$C$4/1000*Eigenverbrauch!F6925</f>
        <v>0</v>
      </c>
      <c r="J6925">
        <f t="shared" si="324"/>
        <v>5.0582102922294932E-2</v>
      </c>
      <c r="K6925">
        <f t="shared" si="325"/>
        <v>8.9262534568755811E-3</v>
      </c>
      <c r="L6925">
        <f t="shared" si="326"/>
        <v>0</v>
      </c>
    </row>
    <row r="6926" spans="2:12" x14ac:dyDescent="0.35">
      <c r="B6926" s="30">
        <v>41197</v>
      </c>
      <c r="C6926" s="31" t="s">
        <v>63</v>
      </c>
      <c r="D6926" s="32">
        <v>3.6495934364744026E-5</v>
      </c>
      <c r="E6926" s="32">
        <v>0.11579534520509971</v>
      </c>
      <c r="F6926">
        <v>0</v>
      </c>
      <c r="G6926">
        <f>(D6926*Ergebnis!$C$2*Ergebnis!$C$6)</f>
        <v>0.23941332943272081</v>
      </c>
      <c r="H6926">
        <f>Ergebnis!$C$3/1000*Eigenverbrauch!E6926</f>
        <v>0.34738603561529913</v>
      </c>
      <c r="I6926">
        <f>Ergebnis!$C$4/1000*Eigenverbrauch!F6926</f>
        <v>0</v>
      </c>
      <c r="J6926">
        <f t="shared" si="324"/>
        <v>0.20350133001781268</v>
      </c>
      <c r="K6926">
        <f t="shared" si="325"/>
        <v>3.5911999414908136E-2</v>
      </c>
      <c r="L6926">
        <f t="shared" si="326"/>
        <v>0</v>
      </c>
    </row>
    <row r="6927" spans="2:12" x14ac:dyDescent="0.35">
      <c r="B6927" s="30">
        <v>41197</v>
      </c>
      <c r="C6927" s="31" t="s">
        <v>64</v>
      </c>
      <c r="D6927" s="32">
        <v>3.8389095225163022E-5</v>
      </c>
      <c r="E6927" s="32">
        <v>0.12002879750693281</v>
      </c>
      <c r="F6927">
        <v>0</v>
      </c>
      <c r="G6927">
        <f>(D6927*Ergebnis!$C$2*Ergebnis!$C$6)</f>
        <v>0.25183246467706943</v>
      </c>
      <c r="H6927">
        <f>Ergebnis!$C$3/1000*Eigenverbrauch!E6927</f>
        <v>0.36008639252079844</v>
      </c>
      <c r="I6927">
        <f>Ergebnis!$C$4/1000*Eigenverbrauch!F6927</f>
        <v>0</v>
      </c>
      <c r="J6927">
        <f t="shared" si="324"/>
        <v>0.21405759497550902</v>
      </c>
      <c r="K6927">
        <f t="shared" si="325"/>
        <v>3.777486970156041E-2</v>
      </c>
      <c r="L6927">
        <f t="shared" si="326"/>
        <v>0</v>
      </c>
    </row>
    <row r="6928" spans="2:12" x14ac:dyDescent="0.35">
      <c r="B6928" s="30">
        <v>41197</v>
      </c>
      <c r="C6928" s="31" t="s">
        <v>65</v>
      </c>
      <c r="D6928" s="32">
        <v>4.8617422651593444E-5</v>
      </c>
      <c r="E6928" s="32">
        <v>0.12586079378333134</v>
      </c>
      <c r="F6928">
        <v>0</v>
      </c>
      <c r="G6928">
        <f>(D6928*Ergebnis!$C$2*Ergebnis!$C$6)</f>
        <v>0.31893029259445299</v>
      </c>
      <c r="H6928">
        <f>Ergebnis!$C$3/1000*Eigenverbrauch!E6928</f>
        <v>0.377582381349994</v>
      </c>
      <c r="I6928">
        <f>Ergebnis!$C$4/1000*Eigenverbrauch!F6928</f>
        <v>0</v>
      </c>
      <c r="J6928">
        <f t="shared" si="324"/>
        <v>0.27109074870528505</v>
      </c>
      <c r="K6928">
        <f t="shared" si="325"/>
        <v>4.7839543889167946E-2</v>
      </c>
      <c r="L6928">
        <f t="shared" si="326"/>
        <v>0</v>
      </c>
    </row>
    <row r="6929" spans="2:12" x14ac:dyDescent="0.35">
      <c r="B6929" s="30">
        <v>41197</v>
      </c>
      <c r="C6929" s="31" t="s">
        <v>66</v>
      </c>
      <c r="D6929" s="32">
        <v>1.104738243757003E-4</v>
      </c>
      <c r="E6929" s="32">
        <v>0.12156589352403967</v>
      </c>
      <c r="F6929">
        <v>0</v>
      </c>
      <c r="G6929">
        <f>(D6929*Ergebnis!$C$2*Ergebnis!$C$6)</f>
        <v>0.72470828790459396</v>
      </c>
      <c r="H6929">
        <f>Ergebnis!$C$3/1000*Eigenverbrauch!E6929</f>
        <v>0.36469768057211899</v>
      </c>
      <c r="I6929">
        <f>Ergebnis!$C$4/1000*Eigenverbrauch!F6929</f>
        <v>0</v>
      </c>
      <c r="J6929">
        <f t="shared" si="324"/>
        <v>0.30999302848630111</v>
      </c>
      <c r="K6929">
        <f t="shared" si="325"/>
        <v>0.41471525941829285</v>
      </c>
      <c r="L6929">
        <f t="shared" si="326"/>
        <v>0</v>
      </c>
    </row>
    <row r="6930" spans="2:12" x14ac:dyDescent="0.35">
      <c r="B6930" s="30">
        <v>41197</v>
      </c>
      <c r="C6930" s="31" t="s">
        <v>67</v>
      </c>
      <c r="D6930" s="32">
        <v>8.5257973470952801E-5</v>
      </c>
      <c r="E6930" s="32">
        <v>0.11264685905127231</v>
      </c>
      <c r="F6930">
        <v>0</v>
      </c>
      <c r="G6930">
        <f>(D6930*Ergebnis!$C$2*Ergebnis!$C$6)</f>
        <v>0.55929230596945034</v>
      </c>
      <c r="H6930">
        <f>Ergebnis!$C$3/1000*Eigenverbrauch!E6930</f>
        <v>0.33794057715381692</v>
      </c>
      <c r="I6930">
        <f>Ergebnis!$C$4/1000*Eigenverbrauch!F6930</f>
        <v>0</v>
      </c>
      <c r="J6930">
        <f t="shared" si="324"/>
        <v>0.28724949058074439</v>
      </c>
      <c r="K6930">
        <f t="shared" si="325"/>
        <v>0.27204281538870595</v>
      </c>
      <c r="L6930">
        <f t="shared" si="326"/>
        <v>0</v>
      </c>
    </row>
    <row r="6931" spans="2:12" x14ac:dyDescent="0.35">
      <c r="B6931" s="30">
        <v>41197</v>
      </c>
      <c r="C6931" s="31" t="s">
        <v>68</v>
      </c>
      <c r="D6931" s="32">
        <v>4.9537709180963788E-5</v>
      </c>
      <c r="E6931" s="32">
        <v>0.10853394287707716</v>
      </c>
      <c r="F6931">
        <v>0</v>
      </c>
      <c r="G6931">
        <f>(D6931*Ergebnis!$C$2*Ergebnis!$C$6)</f>
        <v>0.32496737222712246</v>
      </c>
      <c r="H6931">
        <f>Ergebnis!$C$3/1000*Eigenverbrauch!E6931</f>
        <v>0.32560182863123144</v>
      </c>
      <c r="I6931">
        <f>Ergebnis!$C$4/1000*Eigenverbrauch!F6931</f>
        <v>0</v>
      </c>
      <c r="J6931">
        <f t="shared" si="324"/>
        <v>0.27622226639305408</v>
      </c>
      <c r="K6931">
        <f t="shared" si="325"/>
        <v>4.8745105834068381E-2</v>
      </c>
      <c r="L6931">
        <f t="shared" si="326"/>
        <v>0</v>
      </c>
    </row>
    <row r="6932" spans="2:12" x14ac:dyDescent="0.35">
      <c r="B6932" s="30">
        <v>41197</v>
      </c>
      <c r="C6932" s="31" t="s">
        <v>69</v>
      </c>
      <c r="D6932" s="32">
        <v>2.6622574599642163E-5</v>
      </c>
      <c r="E6932" s="32">
        <v>0.11188038549494082</v>
      </c>
      <c r="F6932">
        <v>0</v>
      </c>
      <c r="G6932">
        <f>(D6932*Ergebnis!$C$2*Ergebnis!$C$6)</f>
        <v>0.17464408937365258</v>
      </c>
      <c r="H6932">
        <f>Ergebnis!$C$3/1000*Eigenverbrauch!E6932</f>
        <v>0.33564115648482246</v>
      </c>
      <c r="I6932">
        <f>Ergebnis!$C$4/1000*Eigenverbrauch!F6932</f>
        <v>0</v>
      </c>
      <c r="J6932">
        <f t="shared" si="324"/>
        <v>0.14844747596760469</v>
      </c>
      <c r="K6932">
        <f t="shared" si="325"/>
        <v>2.6196613406047897E-2</v>
      </c>
      <c r="L6932">
        <f t="shared" si="326"/>
        <v>0</v>
      </c>
    </row>
    <row r="6933" spans="2:12" x14ac:dyDescent="0.35">
      <c r="B6933" s="30">
        <v>41197</v>
      </c>
      <c r="C6933" s="31" t="s">
        <v>70</v>
      </c>
      <c r="D6933" s="32">
        <v>4.8512247048236829E-6</v>
      </c>
      <c r="E6933" s="32">
        <v>0.12538549060593204</v>
      </c>
      <c r="F6933">
        <v>0</v>
      </c>
      <c r="G6933">
        <f>(D6933*Ergebnis!$C$2*Ergebnis!$C$6)</f>
        <v>3.1824034063643362E-2</v>
      </c>
      <c r="H6933">
        <f>Ergebnis!$C$3/1000*Eigenverbrauch!E6933</f>
        <v>0.3761564718177961</v>
      </c>
      <c r="I6933">
        <f>Ergebnis!$C$4/1000*Eigenverbrauch!F6933</f>
        <v>0</v>
      </c>
      <c r="J6933">
        <f t="shared" si="324"/>
        <v>2.7050428954096858E-2</v>
      </c>
      <c r="K6933">
        <f t="shared" si="325"/>
        <v>4.773605109546504E-3</v>
      </c>
      <c r="L6933">
        <f t="shared" si="326"/>
        <v>0</v>
      </c>
    </row>
    <row r="6934" spans="2:12" x14ac:dyDescent="0.35">
      <c r="B6934" s="30">
        <v>41197</v>
      </c>
      <c r="C6934" s="31" t="s">
        <v>71</v>
      </c>
      <c r="D6934" s="32">
        <v>0</v>
      </c>
      <c r="E6934" s="32">
        <v>0.14486589540244865</v>
      </c>
      <c r="F6934">
        <v>0</v>
      </c>
      <c r="G6934">
        <f>(D6934*Ergebnis!$C$2*Ergebnis!$C$6)</f>
        <v>0</v>
      </c>
      <c r="H6934">
        <f>Ergebnis!$C$3/1000*Eigenverbrauch!E6934</f>
        <v>0.43459768620734596</v>
      </c>
      <c r="I6934">
        <f>Ergebnis!$C$4/1000*Eigenverbrauch!F6934</f>
        <v>0</v>
      </c>
      <c r="J6934">
        <f t="shared" si="324"/>
        <v>0</v>
      </c>
      <c r="K6934">
        <f t="shared" si="325"/>
        <v>0</v>
      </c>
      <c r="L6934">
        <f t="shared" si="326"/>
        <v>0</v>
      </c>
    </row>
    <row r="6935" spans="2:12" x14ac:dyDescent="0.35">
      <c r="B6935" s="30">
        <v>41197</v>
      </c>
      <c r="C6935" s="31" t="s">
        <v>72</v>
      </c>
      <c r="D6935" s="32">
        <v>0</v>
      </c>
      <c r="E6935" s="32">
        <v>0.15284021561888372</v>
      </c>
      <c r="F6935">
        <v>0</v>
      </c>
      <c r="G6935">
        <f>(D6935*Ergebnis!$C$2*Ergebnis!$C$6)</f>
        <v>0</v>
      </c>
      <c r="H6935">
        <f>Ergebnis!$C$3/1000*Eigenverbrauch!E6935</f>
        <v>0.45852064685665117</v>
      </c>
      <c r="I6935">
        <f>Ergebnis!$C$4/1000*Eigenverbrauch!F6935</f>
        <v>0</v>
      </c>
      <c r="J6935">
        <f t="shared" si="324"/>
        <v>0</v>
      </c>
      <c r="K6935">
        <f t="shared" si="325"/>
        <v>0</v>
      </c>
      <c r="L6935">
        <f t="shared" si="326"/>
        <v>0</v>
      </c>
    </row>
    <row r="6936" spans="2:12" x14ac:dyDescent="0.35">
      <c r="B6936" s="30">
        <v>41197</v>
      </c>
      <c r="C6936" s="31" t="s">
        <v>73</v>
      </c>
      <c r="D6936" s="32">
        <v>0</v>
      </c>
      <c r="E6936" s="32">
        <v>0.15735326076426029</v>
      </c>
      <c r="F6936">
        <v>0</v>
      </c>
      <c r="G6936">
        <f>(D6936*Ergebnis!$C$2*Ergebnis!$C$6)</f>
        <v>0</v>
      </c>
      <c r="H6936">
        <f>Ergebnis!$C$3/1000*Eigenverbrauch!E6936</f>
        <v>0.47205978229278089</v>
      </c>
      <c r="I6936">
        <f>Ergebnis!$C$4/1000*Eigenverbrauch!F6936</f>
        <v>0</v>
      </c>
      <c r="J6936">
        <f t="shared" si="324"/>
        <v>0</v>
      </c>
      <c r="K6936">
        <f t="shared" si="325"/>
        <v>0</v>
      </c>
      <c r="L6936">
        <f t="shared" si="326"/>
        <v>0</v>
      </c>
    </row>
    <row r="6937" spans="2:12" x14ac:dyDescent="0.35">
      <c r="B6937" s="30">
        <v>41197</v>
      </c>
      <c r="C6937" s="31" t="s">
        <v>74</v>
      </c>
      <c r="D6937" s="32">
        <v>0</v>
      </c>
      <c r="E6937" s="32">
        <v>0.15167957028683929</v>
      </c>
      <c r="F6937">
        <v>0</v>
      </c>
      <c r="G6937">
        <f>(D6937*Ergebnis!$C$2*Ergebnis!$C$6)</f>
        <v>0</v>
      </c>
      <c r="H6937">
        <f>Ergebnis!$C$3/1000*Eigenverbrauch!E6937</f>
        <v>0.45503871086051784</v>
      </c>
      <c r="I6937">
        <f>Ergebnis!$C$4/1000*Eigenverbrauch!F6937</f>
        <v>0</v>
      </c>
      <c r="J6937">
        <f t="shared" si="324"/>
        <v>0</v>
      </c>
      <c r="K6937">
        <f t="shared" si="325"/>
        <v>0</v>
      </c>
      <c r="L6937">
        <f t="shared" si="326"/>
        <v>0</v>
      </c>
    </row>
    <row r="6938" spans="2:12" x14ac:dyDescent="0.35">
      <c r="B6938" s="30">
        <v>41197</v>
      </c>
      <c r="C6938" s="31" t="s">
        <v>75</v>
      </c>
      <c r="D6938" s="32">
        <v>0</v>
      </c>
      <c r="E6938" s="32">
        <v>0.12672063592124699</v>
      </c>
      <c r="F6938">
        <v>0</v>
      </c>
      <c r="G6938">
        <f>(D6938*Ergebnis!$C$2*Ergebnis!$C$6)</f>
        <v>0</v>
      </c>
      <c r="H6938">
        <f>Ergebnis!$C$3/1000*Eigenverbrauch!E6938</f>
        <v>0.38016190776374098</v>
      </c>
      <c r="I6938">
        <f>Ergebnis!$C$4/1000*Eigenverbrauch!F6938</f>
        <v>0</v>
      </c>
      <c r="J6938">
        <f t="shared" si="324"/>
        <v>0</v>
      </c>
      <c r="K6938">
        <f t="shared" si="325"/>
        <v>0</v>
      </c>
      <c r="L6938">
        <f t="shared" si="326"/>
        <v>0</v>
      </c>
    </row>
    <row r="6939" spans="2:12" x14ac:dyDescent="0.35">
      <c r="B6939" s="30">
        <v>41197</v>
      </c>
      <c r="C6939" s="31" t="s">
        <v>76</v>
      </c>
      <c r="D6939" s="32">
        <v>0</v>
      </c>
      <c r="E6939" s="32">
        <v>9.6079006913462384E-2</v>
      </c>
      <c r="F6939">
        <v>0</v>
      </c>
      <c r="G6939">
        <f>(D6939*Ergebnis!$C$2*Ergebnis!$C$6)</f>
        <v>0</v>
      </c>
      <c r="H6939">
        <f>Ergebnis!$C$3/1000*Eigenverbrauch!E6939</f>
        <v>0.28823702074038715</v>
      </c>
      <c r="I6939">
        <f>Ergebnis!$C$4/1000*Eigenverbrauch!F6939</f>
        <v>0</v>
      </c>
      <c r="J6939">
        <f t="shared" si="324"/>
        <v>0</v>
      </c>
      <c r="K6939">
        <f t="shared" si="325"/>
        <v>0</v>
      </c>
      <c r="L6939">
        <f t="shared" si="326"/>
        <v>0</v>
      </c>
    </row>
    <row r="6940" spans="2:12" x14ac:dyDescent="0.35">
      <c r="B6940" s="30">
        <v>41198</v>
      </c>
      <c r="C6940" s="31" t="s">
        <v>53</v>
      </c>
      <c r="D6940" s="32">
        <v>0</v>
      </c>
      <c r="E6940" s="32">
        <v>7.9566174300796946E-2</v>
      </c>
      <c r="F6940">
        <v>0</v>
      </c>
      <c r="G6940">
        <f>(D6940*Ergebnis!$C$2*Ergebnis!$C$6)</f>
        <v>0</v>
      </c>
      <c r="H6940">
        <f>Ergebnis!$C$3/1000*Eigenverbrauch!E6940</f>
        <v>0.23869852290239085</v>
      </c>
      <c r="I6940">
        <f>Ergebnis!$C$4/1000*Eigenverbrauch!F6940</f>
        <v>0</v>
      </c>
      <c r="J6940">
        <f t="shared" si="324"/>
        <v>0</v>
      </c>
      <c r="K6940">
        <f t="shared" si="325"/>
        <v>0</v>
      </c>
      <c r="L6940">
        <f t="shared" si="326"/>
        <v>0</v>
      </c>
    </row>
    <row r="6941" spans="2:12" x14ac:dyDescent="0.35">
      <c r="B6941" s="30">
        <v>41198</v>
      </c>
      <c r="C6941" s="31" t="s">
        <v>54</v>
      </c>
      <c r="D6941" s="32">
        <v>0</v>
      </c>
      <c r="E6941" s="32">
        <v>6.8942460358575597E-2</v>
      </c>
      <c r="F6941">
        <v>0</v>
      </c>
      <c r="G6941">
        <f>(D6941*Ergebnis!$C$2*Ergebnis!$C$6)</f>
        <v>0</v>
      </c>
      <c r="H6941">
        <f>Ergebnis!$C$3/1000*Eigenverbrauch!E6941</f>
        <v>0.20682738107572679</v>
      </c>
      <c r="I6941">
        <f>Ergebnis!$C$4/1000*Eigenverbrauch!F6941</f>
        <v>0</v>
      </c>
      <c r="J6941">
        <f t="shared" si="324"/>
        <v>0</v>
      </c>
      <c r="K6941">
        <f t="shared" si="325"/>
        <v>0</v>
      </c>
      <c r="L6941">
        <f t="shared" si="326"/>
        <v>0</v>
      </c>
    </row>
    <row r="6942" spans="2:12" x14ac:dyDescent="0.35">
      <c r="B6942" s="30">
        <v>41198</v>
      </c>
      <c r="C6942" s="31" t="s">
        <v>55</v>
      </c>
      <c r="D6942" s="32">
        <v>0</v>
      </c>
      <c r="E6942" s="32">
        <v>6.8469175573996802E-2</v>
      </c>
      <c r="F6942">
        <v>0</v>
      </c>
      <c r="G6942">
        <f>(D6942*Ergebnis!$C$2*Ergebnis!$C$6)</f>
        <v>0</v>
      </c>
      <c r="H6942">
        <f>Ergebnis!$C$3/1000*Eigenverbrauch!E6942</f>
        <v>0.20540752672199042</v>
      </c>
      <c r="I6942">
        <f>Ergebnis!$C$4/1000*Eigenverbrauch!F6942</f>
        <v>0</v>
      </c>
      <c r="J6942">
        <f t="shared" si="324"/>
        <v>0</v>
      </c>
      <c r="K6942">
        <f t="shared" si="325"/>
        <v>0</v>
      </c>
      <c r="L6942">
        <f t="shared" si="326"/>
        <v>0</v>
      </c>
    </row>
    <row r="6943" spans="2:12" x14ac:dyDescent="0.35">
      <c r="B6943" s="30">
        <v>41198</v>
      </c>
      <c r="C6943" s="31" t="s">
        <v>56</v>
      </c>
      <c r="D6943" s="32">
        <v>0</v>
      </c>
      <c r="E6943" s="32">
        <v>7.1668903609628215E-2</v>
      </c>
      <c r="F6943">
        <v>0</v>
      </c>
      <c r="G6943">
        <f>(D6943*Ergebnis!$C$2*Ergebnis!$C$6)</f>
        <v>0</v>
      </c>
      <c r="H6943">
        <f>Ergebnis!$C$3/1000*Eigenverbrauch!E6943</f>
        <v>0.21500671082888465</v>
      </c>
      <c r="I6943">
        <f>Ergebnis!$C$4/1000*Eigenverbrauch!F6943</f>
        <v>0</v>
      </c>
      <c r="J6943">
        <f t="shared" si="324"/>
        <v>0</v>
      </c>
      <c r="K6943">
        <f t="shared" si="325"/>
        <v>0</v>
      </c>
      <c r="L6943">
        <f t="shared" si="326"/>
        <v>0</v>
      </c>
    </row>
    <row r="6944" spans="2:12" x14ac:dyDescent="0.35">
      <c r="B6944" s="30">
        <v>41198</v>
      </c>
      <c r="C6944" s="31" t="s">
        <v>57</v>
      </c>
      <c r="D6944" s="32">
        <v>0</v>
      </c>
      <c r="E6944" s="32">
        <v>7.7811148385739298E-2</v>
      </c>
      <c r="F6944">
        <v>0</v>
      </c>
      <c r="G6944">
        <f>(D6944*Ergebnis!$C$2*Ergebnis!$C$6)</f>
        <v>0</v>
      </c>
      <c r="H6944">
        <f>Ergebnis!$C$3/1000*Eigenverbrauch!E6944</f>
        <v>0.23343344515721789</v>
      </c>
      <c r="I6944">
        <f>Ergebnis!$C$4/1000*Eigenverbrauch!F6944</f>
        <v>0</v>
      </c>
      <c r="J6944">
        <f t="shared" si="324"/>
        <v>0</v>
      </c>
      <c r="K6944">
        <f t="shared" si="325"/>
        <v>0</v>
      </c>
      <c r="L6944">
        <f t="shared" si="326"/>
        <v>0</v>
      </c>
    </row>
    <row r="6945" spans="2:12" x14ac:dyDescent="0.35">
      <c r="B6945" s="30">
        <v>41198</v>
      </c>
      <c r="C6945" s="31" t="s">
        <v>58</v>
      </c>
      <c r="D6945" s="32">
        <v>0</v>
      </c>
      <c r="E6945" s="32">
        <v>9.0099961927265951E-2</v>
      </c>
      <c r="F6945">
        <v>0</v>
      </c>
      <c r="G6945">
        <f>(D6945*Ergebnis!$C$2*Ergebnis!$C$6)</f>
        <v>0</v>
      </c>
      <c r="H6945">
        <f>Ergebnis!$C$3/1000*Eigenverbrauch!E6945</f>
        <v>0.27029988578179787</v>
      </c>
      <c r="I6945">
        <f>Ergebnis!$C$4/1000*Eigenverbrauch!F6945</f>
        <v>0</v>
      </c>
      <c r="J6945">
        <f t="shared" si="324"/>
        <v>0</v>
      </c>
      <c r="K6945">
        <f t="shared" si="325"/>
        <v>0</v>
      </c>
      <c r="L6945">
        <f t="shared" si="326"/>
        <v>0</v>
      </c>
    </row>
    <row r="6946" spans="2:12" x14ac:dyDescent="0.35">
      <c r="B6946" s="30">
        <v>41198</v>
      </c>
      <c r="C6946" s="31" t="s">
        <v>59</v>
      </c>
      <c r="D6946" s="32">
        <v>0</v>
      </c>
      <c r="E6946" s="32">
        <v>0.11401823119339237</v>
      </c>
      <c r="F6946">
        <v>0</v>
      </c>
      <c r="G6946">
        <f>(D6946*Ergebnis!$C$2*Ergebnis!$C$6)</f>
        <v>0</v>
      </c>
      <c r="H6946">
        <f>Ergebnis!$C$3/1000*Eigenverbrauch!E6946</f>
        <v>0.34205469358017709</v>
      </c>
      <c r="I6946">
        <f>Ergebnis!$C$4/1000*Eigenverbrauch!F6946</f>
        <v>0</v>
      </c>
      <c r="J6946">
        <f t="shared" si="324"/>
        <v>0</v>
      </c>
      <c r="K6946">
        <f t="shared" si="325"/>
        <v>0</v>
      </c>
      <c r="L6946">
        <f t="shared" si="326"/>
        <v>0</v>
      </c>
    </row>
    <row r="6947" spans="2:12" x14ac:dyDescent="0.35">
      <c r="B6947" s="30">
        <v>41198</v>
      </c>
      <c r="C6947" s="31" t="s">
        <v>60</v>
      </c>
      <c r="D6947" s="32">
        <v>0</v>
      </c>
      <c r="E6947" s="32">
        <v>0.12595735471979483</v>
      </c>
      <c r="F6947">
        <v>0</v>
      </c>
      <c r="G6947">
        <f>(D6947*Ergebnis!$C$2*Ergebnis!$C$6)</f>
        <v>0</v>
      </c>
      <c r="H6947">
        <f>Ergebnis!$C$3/1000*Eigenverbrauch!E6947</f>
        <v>0.37787206415938446</v>
      </c>
      <c r="I6947">
        <f>Ergebnis!$C$4/1000*Eigenverbrauch!F6947</f>
        <v>0</v>
      </c>
      <c r="J6947">
        <f t="shared" si="324"/>
        <v>0</v>
      </c>
      <c r="K6947">
        <f t="shared" si="325"/>
        <v>0</v>
      </c>
      <c r="L6947">
        <f t="shared" si="326"/>
        <v>0</v>
      </c>
    </row>
    <row r="6948" spans="2:12" x14ac:dyDescent="0.35">
      <c r="B6948" s="30">
        <v>41198</v>
      </c>
      <c r="C6948" s="31" t="s">
        <v>61</v>
      </c>
      <c r="D6948" s="32">
        <v>2.2349815713279842E-6</v>
      </c>
      <c r="E6948" s="32">
        <v>0.12438621582100561</v>
      </c>
      <c r="F6948">
        <v>0</v>
      </c>
      <c r="G6948">
        <f>(D6948*Ergebnis!$C$2*Ergebnis!$C$6)</f>
        <v>1.4661479107911577E-2</v>
      </c>
      <c r="H6948">
        <f>Ergebnis!$C$3/1000*Eigenverbrauch!E6948</f>
        <v>0.3731586474630168</v>
      </c>
      <c r="I6948">
        <f>Ergebnis!$C$4/1000*Eigenverbrauch!F6948</f>
        <v>0</v>
      </c>
      <c r="J6948">
        <f t="shared" si="324"/>
        <v>1.2462257241724841E-2</v>
      </c>
      <c r="K6948">
        <f t="shared" si="325"/>
        <v>2.1992218661867364E-3</v>
      </c>
      <c r="L6948">
        <f t="shared" si="326"/>
        <v>0</v>
      </c>
    </row>
    <row r="6949" spans="2:12" x14ac:dyDescent="0.35">
      <c r="B6949" s="30">
        <v>41198</v>
      </c>
      <c r="C6949" s="31" t="s">
        <v>62</v>
      </c>
      <c r="D6949" s="32">
        <v>1.2542190700275864E-5</v>
      </c>
      <c r="E6949" s="32">
        <v>0.11931303161688153</v>
      </c>
      <c r="F6949">
        <v>0.15960867616393506</v>
      </c>
      <c r="G6949">
        <f>(D6949*Ergebnis!$C$2*Ergebnis!$C$6)</f>
        <v>8.2276770993809673E-2</v>
      </c>
      <c r="H6949">
        <f>Ergebnis!$C$3/1000*Eigenverbrauch!E6949</f>
        <v>0.35793909485064457</v>
      </c>
      <c r="I6949">
        <f>Ergebnis!$C$4/1000*Eigenverbrauch!F6949</f>
        <v>0.55863036657377274</v>
      </c>
      <c r="J6949">
        <f t="shared" si="324"/>
        <v>6.9935255344738226E-2</v>
      </c>
      <c r="K6949">
        <f t="shared" si="325"/>
        <v>1.2341515649071447E-2</v>
      </c>
      <c r="L6949">
        <f t="shared" si="326"/>
        <v>1.1107364084164302E-2</v>
      </c>
    </row>
    <row r="6950" spans="2:12" x14ac:dyDescent="0.35">
      <c r="B6950" s="30">
        <v>41198</v>
      </c>
      <c r="C6950" s="31" t="s">
        <v>63</v>
      </c>
      <c r="D6950" s="32">
        <v>4.1228836515791517E-5</v>
      </c>
      <c r="E6950" s="32">
        <v>0.11579534520509971</v>
      </c>
      <c r="F6950">
        <v>0</v>
      </c>
      <c r="G6950">
        <f>(D6950*Ergebnis!$C$2*Ergebnis!$C$6)</f>
        <v>0.27046116754359234</v>
      </c>
      <c r="H6950">
        <f>Ergebnis!$C$3/1000*Eigenverbrauch!E6950</f>
        <v>0.34738603561529913</v>
      </c>
      <c r="I6950">
        <f>Ergebnis!$C$4/1000*Eigenverbrauch!F6950</f>
        <v>0</v>
      </c>
      <c r="J6950">
        <f t="shared" si="324"/>
        <v>0.22989199241205349</v>
      </c>
      <c r="K6950">
        <f t="shared" si="325"/>
        <v>4.0569175131538848E-2</v>
      </c>
      <c r="L6950">
        <f t="shared" si="326"/>
        <v>0</v>
      </c>
    </row>
    <row r="6951" spans="2:12" x14ac:dyDescent="0.35">
      <c r="B6951" s="30">
        <v>41198</v>
      </c>
      <c r="C6951" s="31" t="s">
        <v>64</v>
      </c>
      <c r="D6951" s="32">
        <v>9.2870057763887529E-5</v>
      </c>
      <c r="E6951" s="32">
        <v>0.12002879750693281</v>
      </c>
      <c r="F6951">
        <v>0</v>
      </c>
      <c r="G6951">
        <f>(D6951*Ergebnis!$C$2*Ergebnis!$C$6)</f>
        <v>0.60922757893110213</v>
      </c>
      <c r="H6951">
        <f>Ergebnis!$C$3/1000*Eigenverbrauch!E6951</f>
        <v>0.36008639252079844</v>
      </c>
      <c r="I6951">
        <f>Ergebnis!$C$4/1000*Eigenverbrauch!F6951</f>
        <v>0</v>
      </c>
      <c r="J6951">
        <f t="shared" si="324"/>
        <v>0.30607343364267864</v>
      </c>
      <c r="K6951">
        <f t="shared" si="325"/>
        <v>0.30315414528842349</v>
      </c>
      <c r="L6951">
        <f t="shared" si="326"/>
        <v>0</v>
      </c>
    </row>
    <row r="6952" spans="2:12" x14ac:dyDescent="0.35">
      <c r="B6952" s="30">
        <v>41198</v>
      </c>
      <c r="C6952" s="31" t="s">
        <v>65</v>
      </c>
      <c r="D6952" s="32">
        <v>1.1173593161597963E-4</v>
      </c>
      <c r="E6952" s="32">
        <v>0.12586079378333134</v>
      </c>
      <c r="F6952">
        <v>0</v>
      </c>
      <c r="G6952">
        <f>(D6952*Ergebnis!$C$2*Ergebnis!$C$6)</f>
        <v>0.73298771140082641</v>
      </c>
      <c r="H6952">
        <f>Ergebnis!$C$3/1000*Eigenverbrauch!E6952</f>
        <v>0.377582381349994</v>
      </c>
      <c r="I6952">
        <f>Ergebnis!$C$4/1000*Eigenverbrauch!F6952</f>
        <v>0</v>
      </c>
      <c r="J6952">
        <f t="shared" si="324"/>
        <v>0.32094502414749487</v>
      </c>
      <c r="K6952">
        <f t="shared" si="325"/>
        <v>0.41204268725333154</v>
      </c>
      <c r="L6952">
        <f t="shared" si="326"/>
        <v>0</v>
      </c>
    </row>
    <row r="6953" spans="2:12" x14ac:dyDescent="0.35">
      <c r="B6953" s="30">
        <v>41198</v>
      </c>
      <c r="C6953" s="31" t="s">
        <v>66</v>
      </c>
      <c r="D6953" s="32">
        <v>1.0287488703318515E-4</v>
      </c>
      <c r="E6953" s="32">
        <v>0.12156589352403967</v>
      </c>
      <c r="F6953">
        <v>0</v>
      </c>
      <c r="G6953">
        <f>(D6953*Ergebnis!$C$2*Ergebnis!$C$6)</f>
        <v>0.67485925893769461</v>
      </c>
      <c r="H6953">
        <f>Ergebnis!$C$3/1000*Eigenverbrauch!E6953</f>
        <v>0.36469768057211899</v>
      </c>
      <c r="I6953">
        <f>Ergebnis!$C$4/1000*Eigenverbrauch!F6953</f>
        <v>0</v>
      </c>
      <c r="J6953">
        <f t="shared" si="324"/>
        <v>0.30999302848630111</v>
      </c>
      <c r="K6953">
        <f t="shared" si="325"/>
        <v>0.36486623045139349</v>
      </c>
      <c r="L6953">
        <f t="shared" si="326"/>
        <v>0</v>
      </c>
    </row>
    <row r="6954" spans="2:12" x14ac:dyDescent="0.35">
      <c r="B6954" s="30">
        <v>41198</v>
      </c>
      <c r="C6954" s="31" t="s">
        <v>67</v>
      </c>
      <c r="D6954" s="32">
        <v>6.5129992378581375E-5</v>
      </c>
      <c r="E6954" s="32">
        <v>0.11264685905127231</v>
      </c>
      <c r="F6954">
        <v>0</v>
      </c>
      <c r="G6954">
        <f>(D6954*Ergebnis!$C$2*Ergebnis!$C$6)</f>
        <v>0.42725275000349383</v>
      </c>
      <c r="H6954">
        <f>Ergebnis!$C$3/1000*Eigenverbrauch!E6954</f>
        <v>0.33794057715381692</v>
      </c>
      <c r="I6954">
        <f>Ergebnis!$C$4/1000*Eigenverbrauch!F6954</f>
        <v>0</v>
      </c>
      <c r="J6954">
        <f t="shared" si="324"/>
        <v>0.28724949058074439</v>
      </c>
      <c r="K6954">
        <f t="shared" si="325"/>
        <v>0.14000325942274944</v>
      </c>
      <c r="L6954">
        <f t="shared" si="326"/>
        <v>0</v>
      </c>
    </row>
    <row r="6955" spans="2:12" x14ac:dyDescent="0.35">
      <c r="B6955" s="30">
        <v>41198</v>
      </c>
      <c r="C6955" s="31" t="s">
        <v>68</v>
      </c>
      <c r="D6955" s="32">
        <v>3.4642214355583757E-5</v>
      </c>
      <c r="E6955" s="32">
        <v>0.10853394287707716</v>
      </c>
      <c r="F6955">
        <v>0</v>
      </c>
      <c r="G6955">
        <f>(D6955*Ergebnis!$C$2*Ergebnis!$C$6)</f>
        <v>0.22725292617262946</v>
      </c>
      <c r="H6955">
        <f>Ergebnis!$C$3/1000*Eigenverbrauch!E6955</f>
        <v>0.32560182863123144</v>
      </c>
      <c r="I6955">
        <f>Ergebnis!$C$4/1000*Eigenverbrauch!F6955</f>
        <v>0</v>
      </c>
      <c r="J6955">
        <f t="shared" si="324"/>
        <v>0.19316498724673503</v>
      </c>
      <c r="K6955">
        <f t="shared" si="325"/>
        <v>3.4087938925894429E-2</v>
      </c>
      <c r="L6955">
        <f t="shared" si="326"/>
        <v>0</v>
      </c>
    </row>
    <row r="6956" spans="2:12" x14ac:dyDescent="0.35">
      <c r="B6956" s="30">
        <v>41198</v>
      </c>
      <c r="C6956" s="31" t="s">
        <v>69</v>
      </c>
      <c r="D6956" s="32">
        <v>4.9524562230544214E-5</v>
      </c>
      <c r="E6956" s="32">
        <v>0.11188038549494082</v>
      </c>
      <c r="F6956">
        <v>0</v>
      </c>
      <c r="G6956">
        <f>(D6956*Ergebnis!$C$2*Ergebnis!$C$6)</f>
        <v>0.32488112823237003</v>
      </c>
      <c r="H6956">
        <f>Ergebnis!$C$3/1000*Eigenverbrauch!E6956</f>
        <v>0.33564115648482246</v>
      </c>
      <c r="I6956">
        <f>Ergebnis!$C$4/1000*Eigenverbrauch!F6956</f>
        <v>0</v>
      </c>
      <c r="J6956">
        <f t="shared" si="324"/>
        <v>0.27614895899751452</v>
      </c>
      <c r="K6956">
        <f t="shared" si="325"/>
        <v>4.8732169234855516E-2</v>
      </c>
      <c r="L6956">
        <f t="shared" si="326"/>
        <v>0</v>
      </c>
    </row>
    <row r="6957" spans="2:12" x14ac:dyDescent="0.35">
      <c r="B6957" s="30">
        <v>41198</v>
      </c>
      <c r="C6957" s="31" t="s">
        <v>70</v>
      </c>
      <c r="D6957" s="32">
        <v>2.1206031026776695E-5</v>
      </c>
      <c r="E6957" s="32">
        <v>0.12538549060593204</v>
      </c>
      <c r="F6957">
        <v>0</v>
      </c>
      <c r="G6957">
        <f>(D6957*Ergebnis!$C$2*Ergebnis!$C$6)</f>
        <v>0.13911156353565513</v>
      </c>
      <c r="H6957">
        <f>Ergebnis!$C$3/1000*Eigenverbrauch!E6957</f>
        <v>0.3761564718177961</v>
      </c>
      <c r="I6957">
        <f>Ergebnis!$C$4/1000*Eigenverbrauch!F6957</f>
        <v>0</v>
      </c>
      <c r="J6957">
        <f t="shared" si="324"/>
        <v>0.11824482900530685</v>
      </c>
      <c r="K6957">
        <f t="shared" si="325"/>
        <v>2.0866734530348277E-2</v>
      </c>
      <c r="L6957">
        <f t="shared" si="326"/>
        <v>0</v>
      </c>
    </row>
    <row r="6958" spans="2:12" x14ac:dyDescent="0.35">
      <c r="B6958" s="30">
        <v>41198</v>
      </c>
      <c r="C6958" s="31" t="s">
        <v>71</v>
      </c>
      <c r="D6958" s="32">
        <v>8.0196397559415897E-7</v>
      </c>
      <c r="E6958" s="32">
        <v>0.14486589540244865</v>
      </c>
      <c r="F6958">
        <v>0</v>
      </c>
      <c r="G6958">
        <f>(D6958*Ergebnis!$C$2*Ergebnis!$C$6)</f>
        <v>5.2608836798976825E-3</v>
      </c>
      <c r="H6958">
        <f>Ergebnis!$C$3/1000*Eigenverbrauch!E6958</f>
        <v>0.43459768620734596</v>
      </c>
      <c r="I6958">
        <f>Ergebnis!$C$4/1000*Eigenverbrauch!F6958</f>
        <v>0</v>
      </c>
      <c r="J6958">
        <f t="shared" si="324"/>
        <v>4.4717511279130304E-3</v>
      </c>
      <c r="K6958">
        <f t="shared" si="325"/>
        <v>7.8913255198465211E-4</v>
      </c>
      <c r="L6958">
        <f t="shared" si="326"/>
        <v>0</v>
      </c>
    </row>
    <row r="6959" spans="2:12" x14ac:dyDescent="0.35">
      <c r="B6959" s="30">
        <v>41198</v>
      </c>
      <c r="C6959" s="31" t="s">
        <v>72</v>
      </c>
      <c r="D6959" s="32">
        <v>0</v>
      </c>
      <c r="E6959" s="32">
        <v>0.15284021561888372</v>
      </c>
      <c r="F6959">
        <v>0</v>
      </c>
      <c r="G6959">
        <f>(D6959*Ergebnis!$C$2*Ergebnis!$C$6)</f>
        <v>0</v>
      </c>
      <c r="H6959">
        <f>Ergebnis!$C$3/1000*Eigenverbrauch!E6959</f>
        <v>0.45852064685665117</v>
      </c>
      <c r="I6959">
        <f>Ergebnis!$C$4/1000*Eigenverbrauch!F6959</f>
        <v>0</v>
      </c>
      <c r="J6959">
        <f t="shared" si="324"/>
        <v>0</v>
      </c>
      <c r="K6959">
        <f t="shared" si="325"/>
        <v>0</v>
      </c>
      <c r="L6959">
        <f t="shared" si="326"/>
        <v>0</v>
      </c>
    </row>
    <row r="6960" spans="2:12" x14ac:dyDescent="0.35">
      <c r="B6960" s="30">
        <v>41198</v>
      </c>
      <c r="C6960" s="31" t="s">
        <v>73</v>
      </c>
      <c r="D6960" s="32">
        <v>0</v>
      </c>
      <c r="E6960" s="32">
        <v>0.15735326076426029</v>
      </c>
      <c r="F6960">
        <v>0</v>
      </c>
      <c r="G6960">
        <f>(D6960*Ergebnis!$C$2*Ergebnis!$C$6)</f>
        <v>0</v>
      </c>
      <c r="H6960">
        <f>Ergebnis!$C$3/1000*Eigenverbrauch!E6960</f>
        <v>0.47205978229278089</v>
      </c>
      <c r="I6960">
        <f>Ergebnis!$C$4/1000*Eigenverbrauch!F6960</f>
        <v>0</v>
      </c>
      <c r="J6960">
        <f t="shared" si="324"/>
        <v>0</v>
      </c>
      <c r="K6960">
        <f t="shared" si="325"/>
        <v>0</v>
      </c>
      <c r="L6960">
        <f t="shared" si="326"/>
        <v>0</v>
      </c>
    </row>
    <row r="6961" spans="2:12" x14ac:dyDescent="0.35">
      <c r="B6961" s="30">
        <v>41198</v>
      </c>
      <c r="C6961" s="31" t="s">
        <v>74</v>
      </c>
      <c r="D6961" s="32">
        <v>0</v>
      </c>
      <c r="E6961" s="32">
        <v>0.15167957028683929</v>
      </c>
      <c r="F6961">
        <v>0</v>
      </c>
      <c r="G6961">
        <f>(D6961*Ergebnis!$C$2*Ergebnis!$C$6)</f>
        <v>0</v>
      </c>
      <c r="H6961">
        <f>Ergebnis!$C$3/1000*Eigenverbrauch!E6961</f>
        <v>0.45503871086051784</v>
      </c>
      <c r="I6961">
        <f>Ergebnis!$C$4/1000*Eigenverbrauch!F6961</f>
        <v>0</v>
      </c>
      <c r="J6961">
        <f t="shared" si="324"/>
        <v>0</v>
      </c>
      <c r="K6961">
        <f t="shared" si="325"/>
        <v>0</v>
      </c>
      <c r="L6961">
        <f t="shared" si="326"/>
        <v>0</v>
      </c>
    </row>
    <row r="6962" spans="2:12" x14ac:dyDescent="0.35">
      <c r="B6962" s="30">
        <v>41198</v>
      </c>
      <c r="C6962" s="31" t="s">
        <v>75</v>
      </c>
      <c r="D6962" s="32">
        <v>0</v>
      </c>
      <c r="E6962" s="32">
        <v>0.12672063592124699</v>
      </c>
      <c r="F6962">
        <v>0</v>
      </c>
      <c r="G6962">
        <f>(D6962*Ergebnis!$C$2*Ergebnis!$C$6)</f>
        <v>0</v>
      </c>
      <c r="H6962">
        <f>Ergebnis!$C$3/1000*Eigenverbrauch!E6962</f>
        <v>0.38016190776374098</v>
      </c>
      <c r="I6962">
        <f>Ergebnis!$C$4/1000*Eigenverbrauch!F6962</f>
        <v>0</v>
      </c>
      <c r="J6962">
        <f t="shared" si="324"/>
        <v>0</v>
      </c>
      <c r="K6962">
        <f t="shared" si="325"/>
        <v>0</v>
      </c>
      <c r="L6962">
        <f t="shared" si="326"/>
        <v>0</v>
      </c>
    </row>
    <row r="6963" spans="2:12" x14ac:dyDescent="0.35">
      <c r="B6963" s="30">
        <v>41198</v>
      </c>
      <c r="C6963" s="31" t="s">
        <v>76</v>
      </c>
      <c r="D6963" s="32">
        <v>0</v>
      </c>
      <c r="E6963" s="32">
        <v>9.6079006913462384E-2</v>
      </c>
      <c r="F6963">
        <v>0</v>
      </c>
      <c r="G6963">
        <f>(D6963*Ergebnis!$C$2*Ergebnis!$C$6)</f>
        <v>0</v>
      </c>
      <c r="H6963">
        <f>Ergebnis!$C$3/1000*Eigenverbrauch!E6963</f>
        <v>0.28823702074038715</v>
      </c>
      <c r="I6963">
        <f>Ergebnis!$C$4/1000*Eigenverbrauch!F6963</f>
        <v>0</v>
      </c>
      <c r="J6963">
        <f t="shared" si="324"/>
        <v>0</v>
      </c>
      <c r="K6963">
        <f t="shared" si="325"/>
        <v>0</v>
      </c>
      <c r="L6963">
        <f t="shared" si="326"/>
        <v>0</v>
      </c>
    </row>
    <row r="6964" spans="2:12" x14ac:dyDescent="0.35">
      <c r="B6964" s="30">
        <v>41199</v>
      </c>
      <c r="C6964" s="31" t="s">
        <v>53</v>
      </c>
      <c r="D6964" s="32">
        <v>0</v>
      </c>
      <c r="E6964" s="32">
        <v>7.9566174300796946E-2</v>
      </c>
      <c r="F6964">
        <v>0</v>
      </c>
      <c r="G6964">
        <f>(D6964*Ergebnis!$C$2*Ergebnis!$C$6)</f>
        <v>0</v>
      </c>
      <c r="H6964">
        <f>Ergebnis!$C$3/1000*Eigenverbrauch!E6964</f>
        <v>0.23869852290239085</v>
      </c>
      <c r="I6964">
        <f>Ergebnis!$C$4/1000*Eigenverbrauch!F6964</f>
        <v>0</v>
      </c>
      <c r="J6964">
        <f t="shared" si="324"/>
        <v>0</v>
      </c>
      <c r="K6964">
        <f t="shared" si="325"/>
        <v>0</v>
      </c>
      <c r="L6964">
        <f t="shared" si="326"/>
        <v>0</v>
      </c>
    </row>
    <row r="6965" spans="2:12" x14ac:dyDescent="0.35">
      <c r="B6965" s="30">
        <v>41199</v>
      </c>
      <c r="C6965" s="31" t="s">
        <v>54</v>
      </c>
      <c r="D6965" s="32">
        <v>0</v>
      </c>
      <c r="E6965" s="32">
        <v>6.8942460358575597E-2</v>
      </c>
      <c r="F6965">
        <v>0</v>
      </c>
      <c r="G6965">
        <f>(D6965*Ergebnis!$C$2*Ergebnis!$C$6)</f>
        <v>0</v>
      </c>
      <c r="H6965">
        <f>Ergebnis!$C$3/1000*Eigenverbrauch!E6965</f>
        <v>0.20682738107572679</v>
      </c>
      <c r="I6965">
        <f>Ergebnis!$C$4/1000*Eigenverbrauch!F6965</f>
        <v>0</v>
      </c>
      <c r="J6965">
        <f t="shared" si="324"/>
        <v>0</v>
      </c>
      <c r="K6965">
        <f t="shared" si="325"/>
        <v>0</v>
      </c>
      <c r="L6965">
        <f t="shared" si="326"/>
        <v>0</v>
      </c>
    </row>
    <row r="6966" spans="2:12" x14ac:dyDescent="0.35">
      <c r="B6966" s="30">
        <v>41199</v>
      </c>
      <c r="C6966" s="31" t="s">
        <v>55</v>
      </c>
      <c r="D6966" s="32">
        <v>0</v>
      </c>
      <c r="E6966" s="32">
        <v>6.8469175573996802E-2</v>
      </c>
      <c r="F6966">
        <v>0</v>
      </c>
      <c r="G6966">
        <f>(D6966*Ergebnis!$C$2*Ergebnis!$C$6)</f>
        <v>0</v>
      </c>
      <c r="H6966">
        <f>Ergebnis!$C$3/1000*Eigenverbrauch!E6966</f>
        <v>0.20540752672199042</v>
      </c>
      <c r="I6966">
        <f>Ergebnis!$C$4/1000*Eigenverbrauch!F6966</f>
        <v>0</v>
      </c>
      <c r="J6966">
        <f t="shared" si="324"/>
        <v>0</v>
      </c>
      <c r="K6966">
        <f t="shared" si="325"/>
        <v>0</v>
      </c>
      <c r="L6966">
        <f t="shared" si="326"/>
        <v>0</v>
      </c>
    </row>
    <row r="6967" spans="2:12" x14ac:dyDescent="0.35">
      <c r="B6967" s="30">
        <v>41199</v>
      </c>
      <c r="C6967" s="31" t="s">
        <v>56</v>
      </c>
      <c r="D6967" s="32">
        <v>0</v>
      </c>
      <c r="E6967" s="32">
        <v>7.1668903609628215E-2</v>
      </c>
      <c r="F6967">
        <v>0</v>
      </c>
      <c r="G6967">
        <f>(D6967*Ergebnis!$C$2*Ergebnis!$C$6)</f>
        <v>0</v>
      </c>
      <c r="H6967">
        <f>Ergebnis!$C$3/1000*Eigenverbrauch!E6967</f>
        <v>0.21500671082888465</v>
      </c>
      <c r="I6967">
        <f>Ergebnis!$C$4/1000*Eigenverbrauch!F6967</f>
        <v>0</v>
      </c>
      <c r="J6967">
        <f t="shared" si="324"/>
        <v>0</v>
      </c>
      <c r="K6967">
        <f t="shared" si="325"/>
        <v>0</v>
      </c>
      <c r="L6967">
        <f t="shared" si="326"/>
        <v>0</v>
      </c>
    </row>
    <row r="6968" spans="2:12" x14ac:dyDescent="0.35">
      <c r="B6968" s="30">
        <v>41199</v>
      </c>
      <c r="C6968" s="31" t="s">
        <v>57</v>
      </c>
      <c r="D6968" s="32">
        <v>0</v>
      </c>
      <c r="E6968" s="32">
        <v>7.7811148385739298E-2</v>
      </c>
      <c r="F6968">
        <v>0</v>
      </c>
      <c r="G6968">
        <f>(D6968*Ergebnis!$C$2*Ergebnis!$C$6)</f>
        <v>0</v>
      </c>
      <c r="H6968">
        <f>Ergebnis!$C$3/1000*Eigenverbrauch!E6968</f>
        <v>0.23343344515721789</v>
      </c>
      <c r="I6968">
        <f>Ergebnis!$C$4/1000*Eigenverbrauch!F6968</f>
        <v>0</v>
      </c>
      <c r="J6968">
        <f t="shared" si="324"/>
        <v>0</v>
      </c>
      <c r="K6968">
        <f t="shared" si="325"/>
        <v>0</v>
      </c>
      <c r="L6968">
        <f t="shared" si="326"/>
        <v>0</v>
      </c>
    </row>
    <row r="6969" spans="2:12" x14ac:dyDescent="0.35">
      <c r="B6969" s="30">
        <v>41199</v>
      </c>
      <c r="C6969" s="31" t="s">
        <v>58</v>
      </c>
      <c r="D6969" s="32">
        <v>0</v>
      </c>
      <c r="E6969" s="32">
        <v>9.0099961927265951E-2</v>
      </c>
      <c r="F6969">
        <v>0</v>
      </c>
      <c r="G6969">
        <f>(D6969*Ergebnis!$C$2*Ergebnis!$C$6)</f>
        <v>0</v>
      </c>
      <c r="H6969">
        <f>Ergebnis!$C$3/1000*Eigenverbrauch!E6969</f>
        <v>0.27029988578179787</v>
      </c>
      <c r="I6969">
        <f>Ergebnis!$C$4/1000*Eigenverbrauch!F6969</f>
        <v>0</v>
      </c>
      <c r="J6969">
        <f t="shared" si="324"/>
        <v>0</v>
      </c>
      <c r="K6969">
        <f t="shared" si="325"/>
        <v>0</v>
      </c>
      <c r="L6969">
        <f t="shared" si="326"/>
        <v>0</v>
      </c>
    </row>
    <row r="6970" spans="2:12" x14ac:dyDescent="0.35">
      <c r="B6970" s="30">
        <v>41199</v>
      </c>
      <c r="C6970" s="31" t="s">
        <v>59</v>
      </c>
      <c r="D6970" s="32">
        <v>0</v>
      </c>
      <c r="E6970" s="32">
        <v>0.11401823119339237</v>
      </c>
      <c r="F6970">
        <v>0</v>
      </c>
      <c r="G6970">
        <f>(D6970*Ergebnis!$C$2*Ergebnis!$C$6)</f>
        <v>0</v>
      </c>
      <c r="H6970">
        <f>Ergebnis!$C$3/1000*Eigenverbrauch!E6970</f>
        <v>0.34205469358017709</v>
      </c>
      <c r="I6970">
        <f>Ergebnis!$C$4/1000*Eigenverbrauch!F6970</f>
        <v>0</v>
      </c>
      <c r="J6970">
        <f t="shared" si="324"/>
        <v>0</v>
      </c>
      <c r="K6970">
        <f t="shared" si="325"/>
        <v>0</v>
      </c>
      <c r="L6970">
        <f t="shared" si="326"/>
        <v>0</v>
      </c>
    </row>
    <row r="6971" spans="2:12" x14ac:dyDescent="0.35">
      <c r="B6971" s="30">
        <v>41199</v>
      </c>
      <c r="C6971" s="31" t="s">
        <v>60</v>
      </c>
      <c r="D6971" s="32">
        <v>7.888170251745826E-8</v>
      </c>
      <c r="E6971" s="32">
        <v>0.12595735471979483</v>
      </c>
      <c r="F6971">
        <v>0</v>
      </c>
      <c r="G6971">
        <f>(D6971*Ergebnis!$C$2*Ergebnis!$C$6)</f>
        <v>5.1746396851452619E-4</v>
      </c>
      <c r="H6971">
        <f>Ergebnis!$C$3/1000*Eigenverbrauch!E6971</f>
        <v>0.37787206415938446</v>
      </c>
      <c r="I6971">
        <f>Ergebnis!$C$4/1000*Eigenverbrauch!F6971</f>
        <v>0</v>
      </c>
      <c r="J6971">
        <f t="shared" si="324"/>
        <v>4.3984437323734722E-4</v>
      </c>
      <c r="K6971">
        <f t="shared" si="325"/>
        <v>7.7619595277178966E-5</v>
      </c>
      <c r="L6971">
        <f t="shared" si="326"/>
        <v>0</v>
      </c>
    </row>
    <row r="6972" spans="2:12" x14ac:dyDescent="0.35">
      <c r="B6972" s="30">
        <v>41199</v>
      </c>
      <c r="C6972" s="31" t="s">
        <v>61</v>
      </c>
      <c r="D6972" s="32">
        <v>2.0193715844469314E-5</v>
      </c>
      <c r="E6972" s="32">
        <v>0.12438621582100561</v>
      </c>
      <c r="F6972">
        <v>0.19546703564398885</v>
      </c>
      <c r="G6972">
        <f>(D6972*Ergebnis!$C$2*Ergebnis!$C$6)</f>
        <v>0.1324707759397187</v>
      </c>
      <c r="H6972">
        <f>Ergebnis!$C$3/1000*Eigenverbrauch!E6972</f>
        <v>0.3731586474630168</v>
      </c>
      <c r="I6972">
        <f>Ergebnis!$C$4/1000*Eigenverbrauch!F6972</f>
        <v>0.68413462475396092</v>
      </c>
      <c r="J6972">
        <f t="shared" si="324"/>
        <v>0.11260015954876089</v>
      </c>
      <c r="K6972">
        <f t="shared" si="325"/>
        <v>1.9870616390957815E-2</v>
      </c>
      <c r="L6972">
        <f t="shared" si="326"/>
        <v>1.7883554751862034E-2</v>
      </c>
    </row>
    <row r="6973" spans="2:12" x14ac:dyDescent="0.35">
      <c r="B6973" s="30">
        <v>41199</v>
      </c>
      <c r="C6973" s="31" t="s">
        <v>62</v>
      </c>
      <c r="D6973" s="32">
        <v>1.2890584886394638E-4</v>
      </c>
      <c r="E6973" s="32">
        <v>0.11931303161688153</v>
      </c>
      <c r="F6973">
        <v>0.1670142069261201</v>
      </c>
      <c r="G6973">
        <f>(D6973*Ergebnis!$C$2*Ergebnis!$C$6)</f>
        <v>0.84562236854748829</v>
      </c>
      <c r="H6973">
        <f>Ergebnis!$C$3/1000*Eigenverbrauch!E6973</f>
        <v>0.35793909485064457</v>
      </c>
      <c r="I6973">
        <f>Ergebnis!$C$4/1000*Eigenverbrauch!F6973</f>
        <v>0.58454972424142038</v>
      </c>
      <c r="J6973">
        <f t="shared" si="324"/>
        <v>0.3042482306230479</v>
      </c>
      <c r="K6973">
        <f t="shared" si="325"/>
        <v>0.54137413792444034</v>
      </c>
      <c r="L6973">
        <f t="shared" si="326"/>
        <v>0.48723672413199631</v>
      </c>
    </row>
    <row r="6974" spans="2:12" x14ac:dyDescent="0.35">
      <c r="B6974" s="30">
        <v>41199</v>
      </c>
      <c r="C6974" s="31" t="s">
        <v>63</v>
      </c>
      <c r="D6974" s="32">
        <v>7.796141598808791E-5</v>
      </c>
      <c r="E6974" s="32">
        <v>0.11579534520509971</v>
      </c>
      <c r="F6974">
        <v>1.3836649581977277E-2</v>
      </c>
      <c r="G6974">
        <f>(D6974*Ergebnis!$C$2*Ergebnis!$C$6)</f>
        <v>0.51142688888185672</v>
      </c>
      <c r="H6974">
        <f>Ergebnis!$C$3/1000*Eigenverbrauch!E6974</f>
        <v>0.34738603561529913</v>
      </c>
      <c r="I6974">
        <f>Ergebnis!$C$4/1000*Eigenverbrauch!F6974</f>
        <v>4.8428273536920467E-2</v>
      </c>
      <c r="J6974">
        <f t="shared" si="324"/>
        <v>0.29527813027300426</v>
      </c>
      <c r="K6974">
        <f t="shared" si="325"/>
        <v>0.21614875860885246</v>
      </c>
      <c r="L6974">
        <f t="shared" si="326"/>
        <v>4.3585446183228418E-2</v>
      </c>
    </row>
    <row r="6975" spans="2:12" x14ac:dyDescent="0.35">
      <c r="B6975" s="30">
        <v>41199</v>
      </c>
      <c r="C6975" s="31" t="s">
        <v>64</v>
      </c>
      <c r="D6975" s="32">
        <v>1.3827962451310434E-4</v>
      </c>
      <c r="E6975" s="32">
        <v>0.12002879750693281</v>
      </c>
      <c r="F6975">
        <v>0</v>
      </c>
      <c r="G6975">
        <f>(D6975*Ergebnis!$C$2*Ergebnis!$C$6)</f>
        <v>0.90711433680596443</v>
      </c>
      <c r="H6975">
        <f>Ergebnis!$C$3/1000*Eigenverbrauch!E6975</f>
        <v>0.36008639252079844</v>
      </c>
      <c r="I6975">
        <f>Ergebnis!$C$4/1000*Eigenverbrauch!F6975</f>
        <v>0</v>
      </c>
      <c r="J6975">
        <f t="shared" si="324"/>
        <v>0.30607343364267864</v>
      </c>
      <c r="K6975">
        <f t="shared" si="325"/>
        <v>0.60104090316328573</v>
      </c>
      <c r="L6975">
        <f t="shared" si="326"/>
        <v>0</v>
      </c>
    </row>
    <row r="6976" spans="2:12" x14ac:dyDescent="0.35">
      <c r="B6976" s="30">
        <v>41199</v>
      </c>
      <c r="C6976" s="31" t="s">
        <v>65</v>
      </c>
      <c r="D6976" s="32">
        <v>1.3505862166030813E-4</v>
      </c>
      <c r="E6976" s="32">
        <v>0.12586079378333134</v>
      </c>
      <c r="F6976">
        <v>0</v>
      </c>
      <c r="G6976">
        <f>(D6976*Ergebnis!$C$2*Ergebnis!$C$6)</f>
        <v>0.88598455809162135</v>
      </c>
      <c r="H6976">
        <f>Ergebnis!$C$3/1000*Eigenverbrauch!E6976</f>
        <v>0.377582381349994</v>
      </c>
      <c r="I6976">
        <f>Ergebnis!$C$4/1000*Eigenverbrauch!F6976</f>
        <v>0</v>
      </c>
      <c r="J6976">
        <f t="shared" si="324"/>
        <v>0.32094502414749487</v>
      </c>
      <c r="K6976">
        <f t="shared" si="325"/>
        <v>0.56503953394412654</v>
      </c>
      <c r="L6976">
        <f t="shared" si="326"/>
        <v>0</v>
      </c>
    </row>
    <row r="6977" spans="2:12" x14ac:dyDescent="0.35">
      <c r="B6977" s="30">
        <v>41199</v>
      </c>
      <c r="C6977" s="31" t="s">
        <v>66</v>
      </c>
      <c r="D6977" s="32">
        <v>6.1001849946834391E-5</v>
      </c>
      <c r="E6977" s="32">
        <v>0.12156589352403967</v>
      </c>
      <c r="F6977">
        <v>0</v>
      </c>
      <c r="G6977">
        <f>(D6977*Ergebnis!$C$2*Ergebnis!$C$6)</f>
        <v>0.40017213565123361</v>
      </c>
      <c r="H6977">
        <f>Ergebnis!$C$3/1000*Eigenverbrauch!E6977</f>
        <v>0.36469768057211899</v>
      </c>
      <c r="I6977">
        <f>Ergebnis!$C$4/1000*Eigenverbrauch!F6977</f>
        <v>0</v>
      </c>
      <c r="J6977">
        <f t="shared" si="324"/>
        <v>0.30999302848630111</v>
      </c>
      <c r="K6977">
        <f t="shared" si="325"/>
        <v>9.0179107164932493E-2</v>
      </c>
      <c r="L6977">
        <f t="shared" si="326"/>
        <v>0</v>
      </c>
    </row>
    <row r="6978" spans="2:12" x14ac:dyDescent="0.35">
      <c r="B6978" s="30">
        <v>41199</v>
      </c>
      <c r="C6978" s="31" t="s">
        <v>67</v>
      </c>
      <c r="D6978" s="32">
        <v>5.6190066093269437E-5</v>
      </c>
      <c r="E6978" s="32">
        <v>0.11264685905127231</v>
      </c>
      <c r="F6978">
        <v>0</v>
      </c>
      <c r="G6978">
        <f>(D6978*Ergebnis!$C$2*Ergebnis!$C$6)</f>
        <v>0.36860683357184748</v>
      </c>
      <c r="H6978">
        <f>Ergebnis!$C$3/1000*Eigenverbrauch!E6978</f>
        <v>0.33794057715381692</v>
      </c>
      <c r="I6978">
        <f>Ergebnis!$C$4/1000*Eigenverbrauch!F6978</f>
        <v>0</v>
      </c>
      <c r="J6978">
        <f t="shared" si="324"/>
        <v>0.28724949058074439</v>
      </c>
      <c r="K6978">
        <f t="shared" si="325"/>
        <v>8.1357342991103088E-2</v>
      </c>
      <c r="L6978">
        <f t="shared" si="326"/>
        <v>0</v>
      </c>
    </row>
    <row r="6979" spans="2:12" x14ac:dyDescent="0.35">
      <c r="B6979" s="30">
        <v>41199</v>
      </c>
      <c r="C6979" s="31" t="s">
        <v>68</v>
      </c>
      <c r="D6979" s="32">
        <v>4.5449007600475538E-5</v>
      </c>
      <c r="E6979" s="32">
        <v>0.10853394287707716</v>
      </c>
      <c r="F6979">
        <v>0</v>
      </c>
      <c r="G6979">
        <f>(D6979*Ergebnis!$C$2*Ergebnis!$C$6)</f>
        <v>0.29814548985911954</v>
      </c>
      <c r="H6979">
        <f>Ergebnis!$C$3/1000*Eigenverbrauch!E6979</f>
        <v>0.32560182863123144</v>
      </c>
      <c r="I6979">
        <f>Ergebnis!$C$4/1000*Eigenverbrauch!F6979</f>
        <v>0</v>
      </c>
      <c r="J6979">
        <f t="shared" si="324"/>
        <v>0.2534236663802516</v>
      </c>
      <c r="K6979">
        <f t="shared" si="325"/>
        <v>4.4721823478867939E-2</v>
      </c>
      <c r="L6979">
        <f t="shared" si="326"/>
        <v>0</v>
      </c>
    </row>
    <row r="6980" spans="2:12" x14ac:dyDescent="0.35">
      <c r="B6980" s="30">
        <v>41199</v>
      </c>
      <c r="C6980" s="31" t="s">
        <v>69</v>
      </c>
      <c r="D6980" s="32">
        <v>4.0387431688938629E-5</v>
      </c>
      <c r="E6980" s="32">
        <v>0.11188038549494082</v>
      </c>
      <c r="F6980">
        <v>0</v>
      </c>
      <c r="G6980">
        <f>(D6980*Ergebnis!$C$2*Ergebnis!$C$6)</f>
        <v>0.26494155187943741</v>
      </c>
      <c r="H6980">
        <f>Ergebnis!$C$3/1000*Eigenverbrauch!E6980</f>
        <v>0.33564115648482246</v>
      </c>
      <c r="I6980">
        <f>Ergebnis!$C$4/1000*Eigenverbrauch!F6980</f>
        <v>0</v>
      </c>
      <c r="J6980">
        <f t="shared" si="324"/>
        <v>0.22520031909752178</v>
      </c>
      <c r="K6980">
        <f t="shared" si="325"/>
        <v>3.9741232781915631E-2</v>
      </c>
      <c r="L6980">
        <f t="shared" si="326"/>
        <v>0</v>
      </c>
    </row>
    <row r="6981" spans="2:12" x14ac:dyDescent="0.35">
      <c r="B6981" s="30">
        <v>41199</v>
      </c>
      <c r="C6981" s="31" t="s">
        <v>70</v>
      </c>
      <c r="D6981" s="32">
        <v>7.7829946483892149E-6</v>
      </c>
      <c r="E6981" s="32">
        <v>0.12538549060593204</v>
      </c>
      <c r="F6981">
        <v>0</v>
      </c>
      <c r="G6981">
        <f>(D6981*Ergebnis!$C$2*Ergebnis!$C$6)</f>
        <v>5.105644489343325E-2</v>
      </c>
      <c r="H6981">
        <f>Ergebnis!$C$3/1000*Eigenverbrauch!E6981</f>
        <v>0.3761564718177961</v>
      </c>
      <c r="I6981">
        <f>Ergebnis!$C$4/1000*Eigenverbrauch!F6981</f>
        <v>0</v>
      </c>
      <c r="J6981">
        <f t="shared" ref="J6981:J7044" si="327">MIN(G6981,H6981)*0.85</f>
        <v>4.339797815941826E-2</v>
      </c>
      <c r="K6981">
        <f t="shared" ref="K6981:K7044" si="328">G6981-J6981</f>
        <v>7.6584667340149903E-3</v>
      </c>
      <c r="L6981">
        <f t="shared" ref="L6981:L7044" si="329">MIN(I6981,K6981)*0.9</f>
        <v>0</v>
      </c>
    </row>
    <row r="6982" spans="2:12" x14ac:dyDescent="0.35">
      <c r="B6982" s="30">
        <v>41199</v>
      </c>
      <c r="C6982" s="31" t="s">
        <v>71</v>
      </c>
      <c r="D6982" s="32">
        <v>0</v>
      </c>
      <c r="E6982" s="32">
        <v>0.14486589540244865</v>
      </c>
      <c r="F6982">
        <v>0</v>
      </c>
      <c r="G6982">
        <f>(D6982*Ergebnis!$C$2*Ergebnis!$C$6)</f>
        <v>0</v>
      </c>
      <c r="H6982">
        <f>Ergebnis!$C$3/1000*Eigenverbrauch!E6982</f>
        <v>0.43459768620734596</v>
      </c>
      <c r="I6982">
        <f>Ergebnis!$C$4/1000*Eigenverbrauch!F6982</f>
        <v>0</v>
      </c>
      <c r="J6982">
        <f t="shared" si="327"/>
        <v>0</v>
      </c>
      <c r="K6982">
        <f t="shared" si="328"/>
        <v>0</v>
      </c>
      <c r="L6982">
        <f t="shared" si="329"/>
        <v>0</v>
      </c>
    </row>
    <row r="6983" spans="2:12" x14ac:dyDescent="0.35">
      <c r="B6983" s="30">
        <v>41199</v>
      </c>
      <c r="C6983" s="31" t="s">
        <v>72</v>
      </c>
      <c r="D6983" s="32">
        <v>0</v>
      </c>
      <c r="E6983" s="32">
        <v>0.15284021561888372</v>
      </c>
      <c r="F6983">
        <v>0</v>
      </c>
      <c r="G6983">
        <f>(D6983*Ergebnis!$C$2*Ergebnis!$C$6)</f>
        <v>0</v>
      </c>
      <c r="H6983">
        <f>Ergebnis!$C$3/1000*Eigenverbrauch!E6983</f>
        <v>0.45852064685665117</v>
      </c>
      <c r="I6983">
        <f>Ergebnis!$C$4/1000*Eigenverbrauch!F6983</f>
        <v>0</v>
      </c>
      <c r="J6983">
        <f t="shared" si="327"/>
        <v>0</v>
      </c>
      <c r="K6983">
        <f t="shared" si="328"/>
        <v>0</v>
      </c>
      <c r="L6983">
        <f t="shared" si="329"/>
        <v>0</v>
      </c>
    </row>
    <row r="6984" spans="2:12" x14ac:dyDescent="0.35">
      <c r="B6984" s="30">
        <v>41199</v>
      </c>
      <c r="C6984" s="31" t="s">
        <v>73</v>
      </c>
      <c r="D6984" s="32">
        <v>0</v>
      </c>
      <c r="E6984" s="32">
        <v>0.15735326076426029</v>
      </c>
      <c r="F6984">
        <v>0</v>
      </c>
      <c r="G6984">
        <f>(D6984*Ergebnis!$C$2*Ergebnis!$C$6)</f>
        <v>0</v>
      </c>
      <c r="H6984">
        <f>Ergebnis!$C$3/1000*Eigenverbrauch!E6984</f>
        <v>0.47205978229278089</v>
      </c>
      <c r="I6984">
        <f>Ergebnis!$C$4/1000*Eigenverbrauch!F6984</f>
        <v>0</v>
      </c>
      <c r="J6984">
        <f t="shared" si="327"/>
        <v>0</v>
      </c>
      <c r="K6984">
        <f t="shared" si="328"/>
        <v>0</v>
      </c>
      <c r="L6984">
        <f t="shared" si="329"/>
        <v>0</v>
      </c>
    </row>
    <row r="6985" spans="2:12" x14ac:dyDescent="0.35">
      <c r="B6985" s="30">
        <v>41199</v>
      </c>
      <c r="C6985" s="31" t="s">
        <v>74</v>
      </c>
      <c r="D6985" s="32">
        <v>0</v>
      </c>
      <c r="E6985" s="32">
        <v>0.15167957028683929</v>
      </c>
      <c r="F6985">
        <v>0</v>
      </c>
      <c r="G6985">
        <f>(D6985*Ergebnis!$C$2*Ergebnis!$C$6)</f>
        <v>0</v>
      </c>
      <c r="H6985">
        <f>Ergebnis!$C$3/1000*Eigenverbrauch!E6985</f>
        <v>0.45503871086051784</v>
      </c>
      <c r="I6985">
        <f>Ergebnis!$C$4/1000*Eigenverbrauch!F6985</f>
        <v>0</v>
      </c>
      <c r="J6985">
        <f t="shared" si="327"/>
        <v>0</v>
      </c>
      <c r="K6985">
        <f t="shared" si="328"/>
        <v>0</v>
      </c>
      <c r="L6985">
        <f t="shared" si="329"/>
        <v>0</v>
      </c>
    </row>
    <row r="6986" spans="2:12" x14ac:dyDescent="0.35">
      <c r="B6986" s="30">
        <v>41199</v>
      </c>
      <c r="C6986" s="31" t="s">
        <v>75</v>
      </c>
      <c r="D6986" s="32">
        <v>0</v>
      </c>
      <c r="E6986" s="32">
        <v>0.12672063592124699</v>
      </c>
      <c r="F6986">
        <v>0</v>
      </c>
      <c r="G6986">
        <f>(D6986*Ergebnis!$C$2*Ergebnis!$C$6)</f>
        <v>0</v>
      </c>
      <c r="H6986">
        <f>Ergebnis!$C$3/1000*Eigenverbrauch!E6986</f>
        <v>0.38016190776374098</v>
      </c>
      <c r="I6986">
        <f>Ergebnis!$C$4/1000*Eigenverbrauch!F6986</f>
        <v>0</v>
      </c>
      <c r="J6986">
        <f t="shared" si="327"/>
        <v>0</v>
      </c>
      <c r="K6986">
        <f t="shared" si="328"/>
        <v>0</v>
      </c>
      <c r="L6986">
        <f t="shared" si="329"/>
        <v>0</v>
      </c>
    </row>
    <row r="6987" spans="2:12" x14ac:dyDescent="0.35">
      <c r="B6987" s="30">
        <v>41199</v>
      </c>
      <c r="C6987" s="31" t="s">
        <v>76</v>
      </c>
      <c r="D6987" s="32">
        <v>0</v>
      </c>
      <c r="E6987" s="32">
        <v>9.6079006913462384E-2</v>
      </c>
      <c r="F6987">
        <v>0</v>
      </c>
      <c r="G6987">
        <f>(D6987*Ergebnis!$C$2*Ergebnis!$C$6)</f>
        <v>0</v>
      </c>
      <c r="H6987">
        <f>Ergebnis!$C$3/1000*Eigenverbrauch!E6987</f>
        <v>0.28823702074038715</v>
      </c>
      <c r="I6987">
        <f>Ergebnis!$C$4/1000*Eigenverbrauch!F6987</f>
        <v>0</v>
      </c>
      <c r="J6987">
        <f t="shared" si="327"/>
        <v>0</v>
      </c>
      <c r="K6987">
        <f t="shared" si="328"/>
        <v>0</v>
      </c>
      <c r="L6987">
        <f t="shared" si="329"/>
        <v>0</v>
      </c>
    </row>
    <row r="6988" spans="2:12" x14ac:dyDescent="0.35">
      <c r="B6988" s="30">
        <v>41200</v>
      </c>
      <c r="C6988" s="31" t="s">
        <v>53</v>
      </c>
      <c r="D6988" s="32">
        <v>0</v>
      </c>
      <c r="E6988" s="32">
        <v>7.9566174300796946E-2</v>
      </c>
      <c r="F6988">
        <v>0</v>
      </c>
      <c r="G6988">
        <f>(D6988*Ergebnis!$C$2*Ergebnis!$C$6)</f>
        <v>0</v>
      </c>
      <c r="H6988">
        <f>Ergebnis!$C$3/1000*Eigenverbrauch!E6988</f>
        <v>0.23869852290239085</v>
      </c>
      <c r="I6988">
        <f>Ergebnis!$C$4/1000*Eigenverbrauch!F6988</f>
        <v>0</v>
      </c>
      <c r="J6988">
        <f t="shared" si="327"/>
        <v>0</v>
      </c>
      <c r="K6988">
        <f t="shared" si="328"/>
        <v>0</v>
      </c>
      <c r="L6988">
        <f t="shared" si="329"/>
        <v>0</v>
      </c>
    </row>
    <row r="6989" spans="2:12" x14ac:dyDescent="0.35">
      <c r="B6989" s="30">
        <v>41200</v>
      </c>
      <c r="C6989" s="31" t="s">
        <v>54</v>
      </c>
      <c r="D6989" s="32">
        <v>0</v>
      </c>
      <c r="E6989" s="32">
        <v>6.8942460358575597E-2</v>
      </c>
      <c r="F6989">
        <v>0</v>
      </c>
      <c r="G6989">
        <f>(D6989*Ergebnis!$C$2*Ergebnis!$C$6)</f>
        <v>0</v>
      </c>
      <c r="H6989">
        <f>Ergebnis!$C$3/1000*Eigenverbrauch!E6989</f>
        <v>0.20682738107572679</v>
      </c>
      <c r="I6989">
        <f>Ergebnis!$C$4/1000*Eigenverbrauch!F6989</f>
        <v>0</v>
      </c>
      <c r="J6989">
        <f t="shared" si="327"/>
        <v>0</v>
      </c>
      <c r="K6989">
        <f t="shared" si="328"/>
        <v>0</v>
      </c>
      <c r="L6989">
        <f t="shared" si="329"/>
        <v>0</v>
      </c>
    </row>
    <row r="6990" spans="2:12" x14ac:dyDescent="0.35">
      <c r="B6990" s="30">
        <v>41200</v>
      </c>
      <c r="C6990" s="31" t="s">
        <v>55</v>
      </c>
      <c r="D6990" s="32">
        <v>0</v>
      </c>
      <c r="E6990" s="32">
        <v>6.8469175573996802E-2</v>
      </c>
      <c r="F6990">
        <v>0</v>
      </c>
      <c r="G6990">
        <f>(D6990*Ergebnis!$C$2*Ergebnis!$C$6)</f>
        <v>0</v>
      </c>
      <c r="H6990">
        <f>Ergebnis!$C$3/1000*Eigenverbrauch!E6990</f>
        <v>0.20540752672199042</v>
      </c>
      <c r="I6990">
        <f>Ergebnis!$C$4/1000*Eigenverbrauch!F6990</f>
        <v>0</v>
      </c>
      <c r="J6990">
        <f t="shared" si="327"/>
        <v>0</v>
      </c>
      <c r="K6990">
        <f t="shared" si="328"/>
        <v>0</v>
      </c>
      <c r="L6990">
        <f t="shared" si="329"/>
        <v>0</v>
      </c>
    </row>
    <row r="6991" spans="2:12" x14ac:dyDescent="0.35">
      <c r="B6991" s="30">
        <v>41200</v>
      </c>
      <c r="C6991" s="31" t="s">
        <v>56</v>
      </c>
      <c r="D6991" s="32">
        <v>0</v>
      </c>
      <c r="E6991" s="32">
        <v>7.1668903609628215E-2</v>
      </c>
      <c r="F6991">
        <v>0</v>
      </c>
      <c r="G6991">
        <f>(D6991*Ergebnis!$C$2*Ergebnis!$C$6)</f>
        <v>0</v>
      </c>
      <c r="H6991">
        <f>Ergebnis!$C$3/1000*Eigenverbrauch!E6991</f>
        <v>0.21500671082888465</v>
      </c>
      <c r="I6991">
        <f>Ergebnis!$C$4/1000*Eigenverbrauch!F6991</f>
        <v>0</v>
      </c>
      <c r="J6991">
        <f t="shared" si="327"/>
        <v>0</v>
      </c>
      <c r="K6991">
        <f t="shared" si="328"/>
        <v>0</v>
      </c>
      <c r="L6991">
        <f t="shared" si="329"/>
        <v>0</v>
      </c>
    </row>
    <row r="6992" spans="2:12" x14ac:dyDescent="0.35">
      <c r="B6992" s="30">
        <v>41200</v>
      </c>
      <c r="C6992" s="31" t="s">
        <v>57</v>
      </c>
      <c r="D6992" s="32">
        <v>0</v>
      </c>
      <c r="E6992" s="32">
        <v>7.7811148385739298E-2</v>
      </c>
      <c r="F6992">
        <v>0</v>
      </c>
      <c r="G6992">
        <f>(D6992*Ergebnis!$C$2*Ergebnis!$C$6)</f>
        <v>0</v>
      </c>
      <c r="H6992">
        <f>Ergebnis!$C$3/1000*Eigenverbrauch!E6992</f>
        <v>0.23343344515721789</v>
      </c>
      <c r="I6992">
        <f>Ergebnis!$C$4/1000*Eigenverbrauch!F6992</f>
        <v>0</v>
      </c>
      <c r="J6992">
        <f t="shared" si="327"/>
        <v>0</v>
      </c>
      <c r="K6992">
        <f t="shared" si="328"/>
        <v>0</v>
      </c>
      <c r="L6992">
        <f t="shared" si="329"/>
        <v>0</v>
      </c>
    </row>
    <row r="6993" spans="2:12" x14ac:dyDescent="0.35">
      <c r="B6993" s="30">
        <v>41200</v>
      </c>
      <c r="C6993" s="31" t="s">
        <v>58</v>
      </c>
      <c r="D6993" s="32">
        <v>0</v>
      </c>
      <c r="E6993" s="32">
        <v>9.0099961927265951E-2</v>
      </c>
      <c r="F6993">
        <v>0</v>
      </c>
      <c r="G6993">
        <f>(D6993*Ergebnis!$C$2*Ergebnis!$C$6)</f>
        <v>0</v>
      </c>
      <c r="H6993">
        <f>Ergebnis!$C$3/1000*Eigenverbrauch!E6993</f>
        <v>0.27029988578179787</v>
      </c>
      <c r="I6993">
        <f>Ergebnis!$C$4/1000*Eigenverbrauch!F6993</f>
        <v>0</v>
      </c>
      <c r="J6993">
        <f t="shared" si="327"/>
        <v>0</v>
      </c>
      <c r="K6993">
        <f t="shared" si="328"/>
        <v>0</v>
      </c>
      <c r="L6993">
        <f t="shared" si="329"/>
        <v>0</v>
      </c>
    </row>
    <row r="6994" spans="2:12" x14ac:dyDescent="0.35">
      <c r="B6994" s="30">
        <v>41200</v>
      </c>
      <c r="C6994" s="31" t="s">
        <v>59</v>
      </c>
      <c r="D6994" s="32">
        <v>0</v>
      </c>
      <c r="E6994" s="32">
        <v>0.11401823119339237</v>
      </c>
      <c r="F6994">
        <v>0</v>
      </c>
      <c r="G6994">
        <f>(D6994*Ergebnis!$C$2*Ergebnis!$C$6)</f>
        <v>0</v>
      </c>
      <c r="H6994">
        <f>Ergebnis!$C$3/1000*Eigenverbrauch!E6994</f>
        <v>0.34205469358017709</v>
      </c>
      <c r="I6994">
        <f>Ergebnis!$C$4/1000*Eigenverbrauch!F6994</f>
        <v>0</v>
      </c>
      <c r="J6994">
        <f t="shared" si="327"/>
        <v>0</v>
      </c>
      <c r="K6994">
        <f t="shared" si="328"/>
        <v>0</v>
      </c>
      <c r="L6994">
        <f t="shared" si="329"/>
        <v>0</v>
      </c>
    </row>
    <row r="6995" spans="2:12" x14ac:dyDescent="0.35">
      <c r="B6995" s="30">
        <v>41200</v>
      </c>
      <c r="C6995" s="31" t="s">
        <v>60</v>
      </c>
      <c r="D6995" s="32">
        <v>0</v>
      </c>
      <c r="E6995" s="32">
        <v>0.12595735471979483</v>
      </c>
      <c r="F6995">
        <v>0</v>
      </c>
      <c r="G6995">
        <f>(D6995*Ergebnis!$C$2*Ergebnis!$C$6)</f>
        <v>0</v>
      </c>
      <c r="H6995">
        <f>Ergebnis!$C$3/1000*Eigenverbrauch!E6995</f>
        <v>0.37787206415938446</v>
      </c>
      <c r="I6995">
        <f>Ergebnis!$C$4/1000*Eigenverbrauch!F6995</f>
        <v>0</v>
      </c>
      <c r="J6995">
        <f t="shared" si="327"/>
        <v>0</v>
      </c>
      <c r="K6995">
        <f t="shared" si="328"/>
        <v>0</v>
      </c>
      <c r="L6995">
        <f t="shared" si="329"/>
        <v>0</v>
      </c>
    </row>
    <row r="6996" spans="2:12" x14ac:dyDescent="0.35">
      <c r="B6996" s="30">
        <v>41200</v>
      </c>
      <c r="C6996" s="31" t="s">
        <v>61</v>
      </c>
      <c r="D6996" s="32">
        <v>1.7748383066428109E-6</v>
      </c>
      <c r="E6996" s="32">
        <v>0.12438621582100561</v>
      </c>
      <c r="F6996">
        <v>0</v>
      </c>
      <c r="G6996">
        <f>(D6996*Ergebnis!$C$2*Ergebnis!$C$6)</f>
        <v>1.1642939291576841E-2</v>
      </c>
      <c r="H6996">
        <f>Ergebnis!$C$3/1000*Eigenverbrauch!E6996</f>
        <v>0.3731586474630168</v>
      </c>
      <c r="I6996">
        <f>Ergebnis!$C$4/1000*Eigenverbrauch!F6996</f>
        <v>0</v>
      </c>
      <c r="J6996">
        <f t="shared" si="327"/>
        <v>9.8964983978403146E-3</v>
      </c>
      <c r="K6996">
        <f t="shared" si="328"/>
        <v>1.7464408937365259E-3</v>
      </c>
      <c r="L6996">
        <f t="shared" si="329"/>
        <v>0</v>
      </c>
    </row>
    <row r="6997" spans="2:12" x14ac:dyDescent="0.35">
      <c r="B6997" s="30">
        <v>41200</v>
      </c>
      <c r="C6997" s="31" t="s">
        <v>62</v>
      </c>
      <c r="D6997" s="32">
        <v>1.222666389020603E-5</v>
      </c>
      <c r="E6997" s="32">
        <v>0.11931303161688153</v>
      </c>
      <c r="F6997">
        <v>0</v>
      </c>
      <c r="G6997">
        <f>(D6997*Ergebnis!$C$2*Ergebnis!$C$6)</f>
        <v>8.020691511975156E-2</v>
      </c>
      <c r="H6997">
        <f>Ergebnis!$C$3/1000*Eigenverbrauch!E6997</f>
        <v>0.35793909485064457</v>
      </c>
      <c r="I6997">
        <f>Ergebnis!$C$4/1000*Eigenverbrauch!F6997</f>
        <v>0</v>
      </c>
      <c r="J6997">
        <f t="shared" si="327"/>
        <v>6.817587785178883E-2</v>
      </c>
      <c r="K6997">
        <f t="shared" si="328"/>
        <v>1.203103726796273E-2</v>
      </c>
      <c r="L6997">
        <f t="shared" si="329"/>
        <v>0</v>
      </c>
    </row>
    <row r="6998" spans="2:12" x14ac:dyDescent="0.35">
      <c r="B6998" s="30">
        <v>41200</v>
      </c>
      <c r="C6998" s="31" t="s">
        <v>63</v>
      </c>
      <c r="D6998" s="32">
        <v>3.5246974074884264E-5</v>
      </c>
      <c r="E6998" s="32">
        <v>0.11579534520509971</v>
      </c>
      <c r="F6998">
        <v>0</v>
      </c>
      <c r="G6998">
        <f>(D6998*Ergebnis!$C$2*Ergebnis!$C$6)</f>
        <v>0.23122014993124076</v>
      </c>
      <c r="H6998">
        <f>Ergebnis!$C$3/1000*Eigenverbrauch!E6998</f>
        <v>0.34738603561529913</v>
      </c>
      <c r="I6998">
        <f>Ergebnis!$C$4/1000*Eigenverbrauch!F6998</f>
        <v>0</v>
      </c>
      <c r="J6998">
        <f t="shared" si="327"/>
        <v>0.19653712744155463</v>
      </c>
      <c r="K6998">
        <f t="shared" si="328"/>
        <v>3.4683022489686133E-2</v>
      </c>
      <c r="L6998">
        <f t="shared" si="329"/>
        <v>0</v>
      </c>
    </row>
    <row r="6999" spans="2:12" x14ac:dyDescent="0.35">
      <c r="B6999" s="30">
        <v>41200</v>
      </c>
      <c r="C6999" s="31" t="s">
        <v>64</v>
      </c>
      <c r="D6999" s="32">
        <v>4.5304391145860193E-5</v>
      </c>
      <c r="E6999" s="32">
        <v>0.12002879750693281</v>
      </c>
      <c r="F6999">
        <v>0</v>
      </c>
      <c r="G6999">
        <f>(D6999*Ergebnis!$C$2*Ergebnis!$C$6)</f>
        <v>0.29719680591684289</v>
      </c>
      <c r="H6999">
        <f>Ergebnis!$C$3/1000*Eigenverbrauch!E6999</f>
        <v>0.36008639252079844</v>
      </c>
      <c r="I6999">
        <f>Ergebnis!$C$4/1000*Eigenverbrauch!F6999</f>
        <v>0</v>
      </c>
      <c r="J6999">
        <f t="shared" si="327"/>
        <v>0.25261728502931646</v>
      </c>
      <c r="K6999">
        <f t="shared" si="328"/>
        <v>4.4579520887526425E-2</v>
      </c>
      <c r="L6999">
        <f t="shared" si="329"/>
        <v>0</v>
      </c>
    </row>
    <row r="7000" spans="2:12" x14ac:dyDescent="0.35">
      <c r="B7000" s="30">
        <v>41200</v>
      </c>
      <c r="C7000" s="31" t="s">
        <v>65</v>
      </c>
      <c r="D7000" s="32">
        <v>2.972525489866219E-5</v>
      </c>
      <c r="E7000" s="32">
        <v>0.12586079378333134</v>
      </c>
      <c r="F7000">
        <v>0</v>
      </c>
      <c r="G7000">
        <f>(D7000*Ergebnis!$C$2*Ergebnis!$C$6)</f>
        <v>0.19499767213522395</v>
      </c>
      <c r="H7000">
        <f>Ergebnis!$C$3/1000*Eigenverbrauch!E7000</f>
        <v>0.377582381349994</v>
      </c>
      <c r="I7000">
        <f>Ergebnis!$C$4/1000*Eigenverbrauch!F7000</f>
        <v>0</v>
      </c>
      <c r="J7000">
        <f t="shared" si="327"/>
        <v>0.16574802131494035</v>
      </c>
      <c r="K7000">
        <f t="shared" si="328"/>
        <v>2.9249650820283607E-2</v>
      </c>
      <c r="L7000">
        <f t="shared" si="329"/>
        <v>0</v>
      </c>
    </row>
    <row r="7001" spans="2:12" x14ac:dyDescent="0.35">
      <c r="B7001" s="30">
        <v>41200</v>
      </c>
      <c r="C7001" s="31" t="s">
        <v>66</v>
      </c>
      <c r="D7001" s="32">
        <v>2.674089715341835E-5</v>
      </c>
      <c r="E7001" s="32">
        <v>0.12156589352403967</v>
      </c>
      <c r="F7001">
        <v>0</v>
      </c>
      <c r="G7001">
        <f>(D7001*Ergebnis!$C$2*Ergebnis!$C$6)</f>
        <v>0.17542028532642437</v>
      </c>
      <c r="H7001">
        <f>Ergebnis!$C$3/1000*Eigenverbrauch!E7001</f>
        <v>0.36469768057211899</v>
      </c>
      <c r="I7001">
        <f>Ergebnis!$C$4/1000*Eigenverbrauch!F7001</f>
        <v>0</v>
      </c>
      <c r="J7001">
        <f t="shared" si="327"/>
        <v>0.14910724252746071</v>
      </c>
      <c r="K7001">
        <f t="shared" si="328"/>
        <v>2.6313042798963654E-2</v>
      </c>
      <c r="L7001">
        <f t="shared" si="329"/>
        <v>0</v>
      </c>
    </row>
    <row r="7002" spans="2:12" x14ac:dyDescent="0.35">
      <c r="B7002" s="30">
        <v>41200</v>
      </c>
      <c r="C7002" s="31" t="s">
        <v>67</v>
      </c>
      <c r="D7002" s="32">
        <v>3.6469640463904871E-5</v>
      </c>
      <c r="E7002" s="32">
        <v>0.11264685905127231</v>
      </c>
      <c r="F7002">
        <v>0</v>
      </c>
      <c r="G7002">
        <f>(D7002*Ergebnis!$C$2*Ergebnis!$C$6)</f>
        <v>0.23924084144321595</v>
      </c>
      <c r="H7002">
        <f>Ergebnis!$C$3/1000*Eigenverbrauch!E7002</f>
        <v>0.33794057715381692</v>
      </c>
      <c r="I7002">
        <f>Ergebnis!$C$4/1000*Eigenverbrauch!F7002</f>
        <v>0</v>
      </c>
      <c r="J7002">
        <f t="shared" si="327"/>
        <v>0.20335471522673354</v>
      </c>
      <c r="K7002">
        <f t="shared" si="328"/>
        <v>3.5886126216482406E-2</v>
      </c>
      <c r="L7002">
        <f t="shared" si="329"/>
        <v>0</v>
      </c>
    </row>
    <row r="7003" spans="2:12" x14ac:dyDescent="0.35">
      <c r="B7003" s="30">
        <v>41200</v>
      </c>
      <c r="C7003" s="31" t="s">
        <v>68</v>
      </c>
      <c r="D7003" s="32">
        <v>3.0316867667543126E-5</v>
      </c>
      <c r="E7003" s="32">
        <v>0.10853394287707716</v>
      </c>
      <c r="F7003">
        <v>0</v>
      </c>
      <c r="G7003">
        <f>(D7003*Ergebnis!$C$2*Ergebnis!$C$6)</f>
        <v>0.19887865189908291</v>
      </c>
      <c r="H7003">
        <f>Ergebnis!$C$3/1000*Eigenverbrauch!E7003</f>
        <v>0.32560182863123144</v>
      </c>
      <c r="I7003">
        <f>Ergebnis!$C$4/1000*Eigenverbrauch!F7003</f>
        <v>0</v>
      </c>
      <c r="J7003">
        <f t="shared" si="327"/>
        <v>0.16904685411422046</v>
      </c>
      <c r="K7003">
        <f t="shared" si="328"/>
        <v>2.9831797784862446E-2</v>
      </c>
      <c r="L7003">
        <f t="shared" si="329"/>
        <v>0</v>
      </c>
    </row>
    <row r="7004" spans="2:12" x14ac:dyDescent="0.35">
      <c r="B7004" s="30">
        <v>41200</v>
      </c>
      <c r="C7004" s="31" t="s">
        <v>69</v>
      </c>
      <c r="D7004" s="32">
        <v>2.0075393290693127E-5</v>
      </c>
      <c r="E7004" s="32">
        <v>0.11188038549494082</v>
      </c>
      <c r="F7004">
        <v>0</v>
      </c>
      <c r="G7004">
        <f>(D7004*Ergebnis!$C$2*Ergebnis!$C$6)</f>
        <v>0.13169457998694692</v>
      </c>
      <c r="H7004">
        <f>Ergebnis!$C$3/1000*Eigenverbrauch!E7004</f>
        <v>0.33564115648482246</v>
      </c>
      <c r="I7004">
        <f>Ergebnis!$C$4/1000*Eigenverbrauch!F7004</f>
        <v>0</v>
      </c>
      <c r="J7004">
        <f t="shared" si="327"/>
        <v>0.11194039298890487</v>
      </c>
      <c r="K7004">
        <f t="shared" si="328"/>
        <v>1.9754186998042045E-2</v>
      </c>
      <c r="L7004">
        <f t="shared" si="329"/>
        <v>0</v>
      </c>
    </row>
    <row r="7005" spans="2:12" x14ac:dyDescent="0.35">
      <c r="B7005" s="30">
        <v>41200</v>
      </c>
      <c r="C7005" s="31" t="s">
        <v>70</v>
      </c>
      <c r="D7005" s="32">
        <v>9.5446860046124505E-6</v>
      </c>
      <c r="E7005" s="32">
        <v>0.12538549060593204</v>
      </c>
      <c r="F7005">
        <v>0</v>
      </c>
      <c r="G7005">
        <f>(D7005*Ergebnis!$C$2*Ergebnis!$C$6)</f>
        <v>6.2613140190257668E-2</v>
      </c>
      <c r="H7005">
        <f>Ergebnis!$C$3/1000*Eigenverbrauch!E7005</f>
        <v>0.3761564718177961</v>
      </c>
      <c r="I7005">
        <f>Ergebnis!$C$4/1000*Eigenverbrauch!F7005</f>
        <v>0</v>
      </c>
      <c r="J7005">
        <f t="shared" si="327"/>
        <v>5.3221169161719019E-2</v>
      </c>
      <c r="K7005">
        <f t="shared" si="328"/>
        <v>9.3919710285386496E-3</v>
      </c>
      <c r="L7005">
        <f t="shared" si="329"/>
        <v>0</v>
      </c>
    </row>
    <row r="7006" spans="2:12" x14ac:dyDescent="0.35">
      <c r="B7006" s="30">
        <v>41200</v>
      </c>
      <c r="C7006" s="31" t="s">
        <v>71</v>
      </c>
      <c r="D7006" s="32">
        <v>0</v>
      </c>
      <c r="E7006" s="32">
        <v>0.14486589540244865</v>
      </c>
      <c r="F7006">
        <v>0</v>
      </c>
      <c r="G7006">
        <f>(D7006*Ergebnis!$C$2*Ergebnis!$C$6)</f>
        <v>0</v>
      </c>
      <c r="H7006">
        <f>Ergebnis!$C$3/1000*Eigenverbrauch!E7006</f>
        <v>0.43459768620734596</v>
      </c>
      <c r="I7006">
        <f>Ergebnis!$C$4/1000*Eigenverbrauch!F7006</f>
        <v>0</v>
      </c>
      <c r="J7006">
        <f t="shared" si="327"/>
        <v>0</v>
      </c>
      <c r="K7006">
        <f t="shared" si="328"/>
        <v>0</v>
      </c>
      <c r="L7006">
        <f t="shared" si="329"/>
        <v>0</v>
      </c>
    </row>
    <row r="7007" spans="2:12" x14ac:dyDescent="0.35">
      <c r="B7007" s="30">
        <v>41200</v>
      </c>
      <c r="C7007" s="31" t="s">
        <v>72</v>
      </c>
      <c r="D7007" s="32">
        <v>0</v>
      </c>
      <c r="E7007" s="32">
        <v>0.15284021561888372</v>
      </c>
      <c r="F7007">
        <v>0</v>
      </c>
      <c r="G7007">
        <f>(D7007*Ergebnis!$C$2*Ergebnis!$C$6)</f>
        <v>0</v>
      </c>
      <c r="H7007">
        <f>Ergebnis!$C$3/1000*Eigenverbrauch!E7007</f>
        <v>0.45852064685665117</v>
      </c>
      <c r="I7007">
        <f>Ergebnis!$C$4/1000*Eigenverbrauch!F7007</f>
        <v>0</v>
      </c>
      <c r="J7007">
        <f t="shared" si="327"/>
        <v>0</v>
      </c>
      <c r="K7007">
        <f t="shared" si="328"/>
        <v>0</v>
      </c>
      <c r="L7007">
        <f t="shared" si="329"/>
        <v>0</v>
      </c>
    </row>
    <row r="7008" spans="2:12" x14ac:dyDescent="0.35">
      <c r="B7008" s="30">
        <v>41200</v>
      </c>
      <c r="C7008" s="31" t="s">
        <v>73</v>
      </c>
      <c r="D7008" s="32">
        <v>0</v>
      </c>
      <c r="E7008" s="32">
        <v>0.15735326076426029</v>
      </c>
      <c r="F7008">
        <v>0</v>
      </c>
      <c r="G7008">
        <f>(D7008*Ergebnis!$C$2*Ergebnis!$C$6)</f>
        <v>0</v>
      </c>
      <c r="H7008">
        <f>Ergebnis!$C$3/1000*Eigenverbrauch!E7008</f>
        <v>0.47205978229278089</v>
      </c>
      <c r="I7008">
        <f>Ergebnis!$C$4/1000*Eigenverbrauch!F7008</f>
        <v>0</v>
      </c>
      <c r="J7008">
        <f t="shared" si="327"/>
        <v>0</v>
      </c>
      <c r="K7008">
        <f t="shared" si="328"/>
        <v>0</v>
      </c>
      <c r="L7008">
        <f t="shared" si="329"/>
        <v>0</v>
      </c>
    </row>
    <row r="7009" spans="2:12" x14ac:dyDescent="0.35">
      <c r="B7009" s="30">
        <v>41200</v>
      </c>
      <c r="C7009" s="31" t="s">
        <v>74</v>
      </c>
      <c r="D7009" s="32">
        <v>0</v>
      </c>
      <c r="E7009" s="32">
        <v>0.15167957028683929</v>
      </c>
      <c r="F7009">
        <v>0</v>
      </c>
      <c r="G7009">
        <f>(D7009*Ergebnis!$C$2*Ergebnis!$C$6)</f>
        <v>0</v>
      </c>
      <c r="H7009">
        <f>Ergebnis!$C$3/1000*Eigenverbrauch!E7009</f>
        <v>0.45503871086051784</v>
      </c>
      <c r="I7009">
        <f>Ergebnis!$C$4/1000*Eigenverbrauch!F7009</f>
        <v>0</v>
      </c>
      <c r="J7009">
        <f t="shared" si="327"/>
        <v>0</v>
      </c>
      <c r="K7009">
        <f t="shared" si="328"/>
        <v>0</v>
      </c>
      <c r="L7009">
        <f t="shared" si="329"/>
        <v>0</v>
      </c>
    </row>
    <row r="7010" spans="2:12" x14ac:dyDescent="0.35">
      <c r="B7010" s="30">
        <v>41200</v>
      </c>
      <c r="C7010" s="31" t="s">
        <v>75</v>
      </c>
      <c r="D7010" s="32">
        <v>0</v>
      </c>
      <c r="E7010" s="32">
        <v>0.12672063592124699</v>
      </c>
      <c r="F7010">
        <v>0</v>
      </c>
      <c r="G7010">
        <f>(D7010*Ergebnis!$C$2*Ergebnis!$C$6)</f>
        <v>0</v>
      </c>
      <c r="H7010">
        <f>Ergebnis!$C$3/1000*Eigenverbrauch!E7010</f>
        <v>0.38016190776374098</v>
      </c>
      <c r="I7010">
        <f>Ergebnis!$C$4/1000*Eigenverbrauch!F7010</f>
        <v>0</v>
      </c>
      <c r="J7010">
        <f t="shared" si="327"/>
        <v>0</v>
      </c>
      <c r="K7010">
        <f t="shared" si="328"/>
        <v>0</v>
      </c>
      <c r="L7010">
        <f t="shared" si="329"/>
        <v>0</v>
      </c>
    </row>
    <row r="7011" spans="2:12" x14ac:dyDescent="0.35">
      <c r="B7011" s="30">
        <v>41200</v>
      </c>
      <c r="C7011" s="31" t="s">
        <v>76</v>
      </c>
      <c r="D7011" s="32">
        <v>0</v>
      </c>
      <c r="E7011" s="32">
        <v>9.6079006913462384E-2</v>
      </c>
      <c r="F7011">
        <v>0</v>
      </c>
      <c r="G7011">
        <f>(D7011*Ergebnis!$C$2*Ergebnis!$C$6)</f>
        <v>0</v>
      </c>
      <c r="H7011">
        <f>Ergebnis!$C$3/1000*Eigenverbrauch!E7011</f>
        <v>0.28823702074038715</v>
      </c>
      <c r="I7011">
        <f>Ergebnis!$C$4/1000*Eigenverbrauch!F7011</f>
        <v>0</v>
      </c>
      <c r="J7011">
        <f t="shared" si="327"/>
        <v>0</v>
      </c>
      <c r="K7011">
        <f t="shared" si="328"/>
        <v>0</v>
      </c>
      <c r="L7011">
        <f t="shared" si="329"/>
        <v>0</v>
      </c>
    </row>
    <row r="7012" spans="2:12" x14ac:dyDescent="0.35">
      <c r="B7012" s="30">
        <v>41201</v>
      </c>
      <c r="C7012" s="31" t="s">
        <v>53</v>
      </c>
      <c r="D7012" s="32">
        <v>0</v>
      </c>
      <c r="E7012" s="32">
        <v>7.9566174300796946E-2</v>
      </c>
      <c r="F7012">
        <v>0</v>
      </c>
      <c r="G7012">
        <f>(D7012*Ergebnis!$C$2*Ergebnis!$C$6)</f>
        <v>0</v>
      </c>
      <c r="H7012">
        <f>Ergebnis!$C$3/1000*Eigenverbrauch!E7012</f>
        <v>0.23869852290239085</v>
      </c>
      <c r="I7012">
        <f>Ergebnis!$C$4/1000*Eigenverbrauch!F7012</f>
        <v>0</v>
      </c>
      <c r="J7012">
        <f t="shared" si="327"/>
        <v>0</v>
      </c>
      <c r="K7012">
        <f t="shared" si="328"/>
        <v>0</v>
      </c>
      <c r="L7012">
        <f t="shared" si="329"/>
        <v>0</v>
      </c>
    </row>
    <row r="7013" spans="2:12" x14ac:dyDescent="0.35">
      <c r="B7013" s="30">
        <v>41201</v>
      </c>
      <c r="C7013" s="31" t="s">
        <v>54</v>
      </c>
      <c r="D7013" s="32">
        <v>0</v>
      </c>
      <c r="E7013" s="32">
        <v>6.8942460358575597E-2</v>
      </c>
      <c r="F7013">
        <v>0</v>
      </c>
      <c r="G7013">
        <f>(D7013*Ergebnis!$C$2*Ergebnis!$C$6)</f>
        <v>0</v>
      </c>
      <c r="H7013">
        <f>Ergebnis!$C$3/1000*Eigenverbrauch!E7013</f>
        <v>0.20682738107572679</v>
      </c>
      <c r="I7013">
        <f>Ergebnis!$C$4/1000*Eigenverbrauch!F7013</f>
        <v>0</v>
      </c>
      <c r="J7013">
        <f t="shared" si="327"/>
        <v>0</v>
      </c>
      <c r="K7013">
        <f t="shared" si="328"/>
        <v>0</v>
      </c>
      <c r="L7013">
        <f t="shared" si="329"/>
        <v>0</v>
      </c>
    </row>
    <row r="7014" spans="2:12" x14ac:dyDescent="0.35">
      <c r="B7014" s="30">
        <v>41201</v>
      </c>
      <c r="C7014" s="31" t="s">
        <v>55</v>
      </c>
      <c r="D7014" s="32">
        <v>0</v>
      </c>
      <c r="E7014" s="32">
        <v>6.8469175573996802E-2</v>
      </c>
      <c r="F7014">
        <v>0</v>
      </c>
      <c r="G7014">
        <f>(D7014*Ergebnis!$C$2*Ergebnis!$C$6)</f>
        <v>0</v>
      </c>
      <c r="H7014">
        <f>Ergebnis!$C$3/1000*Eigenverbrauch!E7014</f>
        <v>0.20540752672199042</v>
      </c>
      <c r="I7014">
        <f>Ergebnis!$C$4/1000*Eigenverbrauch!F7014</f>
        <v>0</v>
      </c>
      <c r="J7014">
        <f t="shared" si="327"/>
        <v>0</v>
      </c>
      <c r="K7014">
        <f t="shared" si="328"/>
        <v>0</v>
      </c>
      <c r="L7014">
        <f t="shared" si="329"/>
        <v>0</v>
      </c>
    </row>
    <row r="7015" spans="2:12" x14ac:dyDescent="0.35">
      <c r="B7015" s="30">
        <v>41201</v>
      </c>
      <c r="C7015" s="31" t="s">
        <v>56</v>
      </c>
      <c r="D7015" s="32">
        <v>0</v>
      </c>
      <c r="E7015" s="32">
        <v>7.1668903609628215E-2</v>
      </c>
      <c r="F7015">
        <v>0</v>
      </c>
      <c r="G7015">
        <f>(D7015*Ergebnis!$C$2*Ergebnis!$C$6)</f>
        <v>0</v>
      </c>
      <c r="H7015">
        <f>Ergebnis!$C$3/1000*Eigenverbrauch!E7015</f>
        <v>0.21500671082888465</v>
      </c>
      <c r="I7015">
        <f>Ergebnis!$C$4/1000*Eigenverbrauch!F7015</f>
        <v>0</v>
      </c>
      <c r="J7015">
        <f t="shared" si="327"/>
        <v>0</v>
      </c>
      <c r="K7015">
        <f t="shared" si="328"/>
        <v>0</v>
      </c>
      <c r="L7015">
        <f t="shared" si="329"/>
        <v>0</v>
      </c>
    </row>
    <row r="7016" spans="2:12" x14ac:dyDescent="0.35">
      <c r="B7016" s="30">
        <v>41201</v>
      </c>
      <c r="C7016" s="31" t="s">
        <v>57</v>
      </c>
      <c r="D7016" s="32">
        <v>0</v>
      </c>
      <c r="E7016" s="32">
        <v>7.7811148385739298E-2</v>
      </c>
      <c r="F7016">
        <v>0</v>
      </c>
      <c r="G7016">
        <f>(D7016*Ergebnis!$C$2*Ergebnis!$C$6)</f>
        <v>0</v>
      </c>
      <c r="H7016">
        <f>Ergebnis!$C$3/1000*Eigenverbrauch!E7016</f>
        <v>0.23343344515721789</v>
      </c>
      <c r="I7016">
        <f>Ergebnis!$C$4/1000*Eigenverbrauch!F7016</f>
        <v>0</v>
      </c>
      <c r="J7016">
        <f t="shared" si="327"/>
        <v>0</v>
      </c>
      <c r="K7016">
        <f t="shared" si="328"/>
        <v>0</v>
      </c>
      <c r="L7016">
        <f t="shared" si="329"/>
        <v>0</v>
      </c>
    </row>
    <row r="7017" spans="2:12" x14ac:dyDescent="0.35">
      <c r="B7017" s="30">
        <v>41201</v>
      </c>
      <c r="C7017" s="31" t="s">
        <v>58</v>
      </c>
      <c r="D7017" s="32">
        <v>0</v>
      </c>
      <c r="E7017" s="32">
        <v>9.0099961927265951E-2</v>
      </c>
      <c r="F7017">
        <v>0</v>
      </c>
      <c r="G7017">
        <f>(D7017*Ergebnis!$C$2*Ergebnis!$C$6)</f>
        <v>0</v>
      </c>
      <c r="H7017">
        <f>Ergebnis!$C$3/1000*Eigenverbrauch!E7017</f>
        <v>0.27029988578179787</v>
      </c>
      <c r="I7017">
        <f>Ergebnis!$C$4/1000*Eigenverbrauch!F7017</f>
        <v>0</v>
      </c>
      <c r="J7017">
        <f t="shared" si="327"/>
        <v>0</v>
      </c>
      <c r="K7017">
        <f t="shared" si="328"/>
        <v>0</v>
      </c>
      <c r="L7017">
        <f t="shared" si="329"/>
        <v>0</v>
      </c>
    </row>
    <row r="7018" spans="2:12" x14ac:dyDescent="0.35">
      <c r="B7018" s="30">
        <v>41201</v>
      </c>
      <c r="C7018" s="31" t="s">
        <v>59</v>
      </c>
      <c r="D7018" s="32">
        <v>0</v>
      </c>
      <c r="E7018" s="32">
        <v>0.11401823119339237</v>
      </c>
      <c r="F7018">
        <v>0</v>
      </c>
      <c r="G7018">
        <f>(D7018*Ergebnis!$C$2*Ergebnis!$C$6)</f>
        <v>0</v>
      </c>
      <c r="H7018">
        <f>Ergebnis!$C$3/1000*Eigenverbrauch!E7018</f>
        <v>0.34205469358017709</v>
      </c>
      <c r="I7018">
        <f>Ergebnis!$C$4/1000*Eigenverbrauch!F7018</f>
        <v>0</v>
      </c>
      <c r="J7018">
        <f t="shared" si="327"/>
        <v>0</v>
      </c>
      <c r="K7018">
        <f t="shared" si="328"/>
        <v>0</v>
      </c>
      <c r="L7018">
        <f t="shared" si="329"/>
        <v>0</v>
      </c>
    </row>
    <row r="7019" spans="2:12" x14ac:dyDescent="0.35">
      <c r="B7019" s="30">
        <v>41201</v>
      </c>
      <c r="C7019" s="31" t="s">
        <v>60</v>
      </c>
      <c r="D7019" s="32">
        <v>0</v>
      </c>
      <c r="E7019" s="32">
        <v>0.12595735471979483</v>
      </c>
      <c r="F7019">
        <v>0</v>
      </c>
      <c r="G7019">
        <f>(D7019*Ergebnis!$C$2*Ergebnis!$C$6)</f>
        <v>0</v>
      </c>
      <c r="H7019">
        <f>Ergebnis!$C$3/1000*Eigenverbrauch!E7019</f>
        <v>0.37787206415938446</v>
      </c>
      <c r="I7019">
        <f>Ergebnis!$C$4/1000*Eigenverbrauch!F7019</f>
        <v>0</v>
      </c>
      <c r="J7019">
        <f t="shared" si="327"/>
        <v>0</v>
      </c>
      <c r="K7019">
        <f t="shared" si="328"/>
        <v>0</v>
      </c>
      <c r="L7019">
        <f t="shared" si="329"/>
        <v>0</v>
      </c>
    </row>
    <row r="7020" spans="2:12" x14ac:dyDescent="0.35">
      <c r="B7020" s="30">
        <v>41201</v>
      </c>
      <c r="C7020" s="31" t="s">
        <v>61</v>
      </c>
      <c r="D7020" s="32">
        <v>1.4198706453142487E-6</v>
      </c>
      <c r="E7020" s="32">
        <v>0.12438621582100561</v>
      </c>
      <c r="F7020">
        <v>0.48662132403094732</v>
      </c>
      <c r="G7020">
        <f>(D7020*Ergebnis!$C$2*Ergebnis!$C$6)</f>
        <v>9.3143514332614721E-3</v>
      </c>
      <c r="H7020">
        <f>Ergebnis!$C$3/1000*Eigenverbrauch!E7020</f>
        <v>0.3731586474630168</v>
      </c>
      <c r="I7020">
        <f>Ergebnis!$C$4/1000*Eigenverbrauch!F7020</f>
        <v>1.7031746341083156</v>
      </c>
      <c r="J7020">
        <f t="shared" si="327"/>
        <v>7.917198718272251E-3</v>
      </c>
      <c r="K7020">
        <f t="shared" si="328"/>
        <v>1.3971527149892211E-3</v>
      </c>
      <c r="L7020">
        <f t="shared" si="329"/>
        <v>1.2574374434902991E-3</v>
      </c>
    </row>
    <row r="7021" spans="2:12" x14ac:dyDescent="0.35">
      <c r="B7021" s="30">
        <v>41201</v>
      </c>
      <c r="C7021" s="31" t="s">
        <v>62</v>
      </c>
      <c r="D7021" s="32">
        <v>1.7235652000064629E-5</v>
      </c>
      <c r="E7021" s="32">
        <v>0.11931303161688153</v>
      </c>
      <c r="F7021">
        <v>0.13135072983454485</v>
      </c>
      <c r="G7021">
        <f>(D7021*Ergebnis!$C$2*Ergebnis!$C$6)</f>
        <v>0.11306587712042397</v>
      </c>
      <c r="H7021">
        <f>Ergebnis!$C$3/1000*Eigenverbrauch!E7021</f>
        <v>0.35793909485064457</v>
      </c>
      <c r="I7021">
        <f>Ergebnis!$C$4/1000*Eigenverbrauch!F7021</f>
        <v>0.45972755442090696</v>
      </c>
      <c r="J7021">
        <f t="shared" si="327"/>
        <v>9.6105995552360379E-2</v>
      </c>
      <c r="K7021">
        <f t="shared" si="328"/>
        <v>1.6959881568063592E-2</v>
      </c>
      <c r="L7021">
        <f t="shared" si="329"/>
        <v>1.5263893411257234E-2</v>
      </c>
    </row>
    <row r="7022" spans="2:12" x14ac:dyDescent="0.35">
      <c r="B7022" s="30">
        <v>41201</v>
      </c>
      <c r="C7022" s="31" t="s">
        <v>63</v>
      </c>
      <c r="D7022" s="32">
        <v>9.6301411823396956E-5</v>
      </c>
      <c r="E7022" s="32">
        <v>0.11579534520509971</v>
      </c>
      <c r="F7022">
        <v>7.1911601348586124E-2</v>
      </c>
      <c r="G7022">
        <f>(D7022*Ergebnis!$C$2*Ergebnis!$C$6)</f>
        <v>0.63173726156148402</v>
      </c>
      <c r="H7022">
        <f>Ergebnis!$C$3/1000*Eigenverbrauch!E7022</f>
        <v>0.34738603561529913</v>
      </c>
      <c r="I7022">
        <f>Ergebnis!$C$4/1000*Eigenverbrauch!F7022</f>
        <v>0.25169060472005145</v>
      </c>
      <c r="J7022">
        <f t="shared" si="327"/>
        <v>0.29527813027300426</v>
      </c>
      <c r="K7022">
        <f t="shared" si="328"/>
        <v>0.33645913128847976</v>
      </c>
      <c r="L7022">
        <f t="shared" si="329"/>
        <v>0.2265215442480463</v>
      </c>
    </row>
    <row r="7023" spans="2:12" x14ac:dyDescent="0.35">
      <c r="B7023" s="30">
        <v>41201</v>
      </c>
      <c r="C7023" s="31" t="s">
        <v>64</v>
      </c>
      <c r="D7023" s="32">
        <v>1.0627994719185543E-4</v>
      </c>
      <c r="E7023" s="32">
        <v>0.12002879750693281</v>
      </c>
      <c r="F7023">
        <v>0</v>
      </c>
      <c r="G7023">
        <f>(D7023*Ergebnis!$C$2*Ergebnis!$C$6)</f>
        <v>0.69719645357857163</v>
      </c>
      <c r="H7023">
        <f>Ergebnis!$C$3/1000*Eigenverbrauch!E7023</f>
        <v>0.36008639252079844</v>
      </c>
      <c r="I7023">
        <f>Ergebnis!$C$4/1000*Eigenverbrauch!F7023</f>
        <v>0</v>
      </c>
      <c r="J7023">
        <f t="shared" si="327"/>
        <v>0.30607343364267864</v>
      </c>
      <c r="K7023">
        <f t="shared" si="328"/>
        <v>0.39112301993589299</v>
      </c>
      <c r="L7023">
        <f t="shared" si="329"/>
        <v>0</v>
      </c>
    </row>
    <row r="7024" spans="2:12" x14ac:dyDescent="0.35">
      <c r="B7024" s="30">
        <v>41201</v>
      </c>
      <c r="C7024" s="31" t="s">
        <v>65</v>
      </c>
      <c r="D7024" s="32">
        <v>3.9948323544924778E-4</v>
      </c>
      <c r="E7024" s="32">
        <v>0.12586079378333134</v>
      </c>
      <c r="F7024">
        <v>0</v>
      </c>
      <c r="G7024">
        <f>(D7024*Ergebnis!$C$2*Ergebnis!$C$6)</f>
        <v>2.6206100245470654</v>
      </c>
      <c r="H7024">
        <f>Ergebnis!$C$3/1000*Eigenverbrauch!E7024</f>
        <v>0.377582381349994</v>
      </c>
      <c r="I7024">
        <f>Ergebnis!$C$4/1000*Eigenverbrauch!F7024</f>
        <v>0</v>
      </c>
      <c r="J7024">
        <f t="shared" si="327"/>
        <v>0.32094502414749487</v>
      </c>
      <c r="K7024">
        <f t="shared" si="328"/>
        <v>2.2996650003995707</v>
      </c>
      <c r="L7024">
        <f t="shared" si="329"/>
        <v>0</v>
      </c>
    </row>
    <row r="7025" spans="2:12" x14ac:dyDescent="0.35">
      <c r="B7025" s="30">
        <v>41201</v>
      </c>
      <c r="C7025" s="31" t="s">
        <v>66</v>
      </c>
      <c r="D7025" s="32">
        <v>4.7678730391635687E-4</v>
      </c>
      <c r="E7025" s="32">
        <v>0.12156589352403967</v>
      </c>
      <c r="F7025">
        <v>0</v>
      </c>
      <c r="G7025">
        <f>(D7025*Ergebnis!$C$2*Ergebnis!$C$6)</f>
        <v>3.1277247136913009</v>
      </c>
      <c r="H7025">
        <f>Ergebnis!$C$3/1000*Eigenverbrauch!E7025</f>
        <v>0.36469768057211899</v>
      </c>
      <c r="I7025">
        <f>Ergebnis!$C$4/1000*Eigenverbrauch!F7025</f>
        <v>0</v>
      </c>
      <c r="J7025">
        <f t="shared" si="327"/>
        <v>0.30999302848630111</v>
      </c>
      <c r="K7025">
        <f t="shared" si="328"/>
        <v>2.8177316852049996</v>
      </c>
      <c r="L7025">
        <f t="shared" si="329"/>
        <v>0</v>
      </c>
    </row>
    <row r="7026" spans="2:12" x14ac:dyDescent="0.35">
      <c r="B7026" s="30">
        <v>41201</v>
      </c>
      <c r="C7026" s="31" t="s">
        <v>67</v>
      </c>
      <c r="D7026" s="32">
        <v>2.4145689140593973E-4</v>
      </c>
      <c r="E7026" s="32">
        <v>0.11264685905127231</v>
      </c>
      <c r="F7026">
        <v>0</v>
      </c>
      <c r="G7026">
        <f>(D7026*Ergebnis!$C$2*Ergebnis!$C$6)</f>
        <v>1.5839572076229647</v>
      </c>
      <c r="H7026">
        <f>Ergebnis!$C$3/1000*Eigenverbrauch!E7026</f>
        <v>0.33794057715381692</v>
      </c>
      <c r="I7026">
        <f>Ergebnis!$C$4/1000*Eigenverbrauch!F7026</f>
        <v>0</v>
      </c>
      <c r="J7026">
        <f t="shared" si="327"/>
        <v>0.28724949058074439</v>
      </c>
      <c r="K7026">
        <f t="shared" si="328"/>
        <v>1.2967077170422203</v>
      </c>
      <c r="L7026">
        <f t="shared" si="329"/>
        <v>0</v>
      </c>
    </row>
    <row r="7027" spans="2:12" x14ac:dyDescent="0.35">
      <c r="B7027" s="30">
        <v>41201</v>
      </c>
      <c r="C7027" s="31" t="s">
        <v>68</v>
      </c>
      <c r="D7027" s="32">
        <v>1.4452442596240311E-4</v>
      </c>
      <c r="E7027" s="32">
        <v>0.10853394287707716</v>
      </c>
      <c r="F7027">
        <v>0</v>
      </c>
      <c r="G7027">
        <f>(D7027*Ergebnis!$C$2*Ergebnis!$C$6)</f>
        <v>0.94808023431336441</v>
      </c>
      <c r="H7027">
        <f>Ergebnis!$C$3/1000*Eigenverbrauch!E7027</f>
        <v>0.32560182863123144</v>
      </c>
      <c r="I7027">
        <f>Ergebnis!$C$4/1000*Eigenverbrauch!F7027</f>
        <v>0</v>
      </c>
      <c r="J7027">
        <f t="shared" si="327"/>
        <v>0.2767615543365467</v>
      </c>
      <c r="K7027">
        <f t="shared" si="328"/>
        <v>0.67131867997681771</v>
      </c>
      <c r="L7027">
        <f t="shared" si="329"/>
        <v>0</v>
      </c>
    </row>
    <row r="7028" spans="2:12" x14ac:dyDescent="0.35">
      <c r="B7028" s="30">
        <v>41201</v>
      </c>
      <c r="C7028" s="31" t="s">
        <v>69</v>
      </c>
      <c r="D7028" s="32">
        <v>5.6071743539493246E-5</v>
      </c>
      <c r="E7028" s="32">
        <v>0.11188038549494082</v>
      </c>
      <c r="F7028">
        <v>0</v>
      </c>
      <c r="G7028">
        <f>(D7028*Ergebnis!$C$2*Ergebnis!$C$6)</f>
        <v>0.3678306376190757</v>
      </c>
      <c r="H7028">
        <f>Ergebnis!$C$3/1000*Eigenverbrauch!E7028</f>
        <v>0.33564115648482246</v>
      </c>
      <c r="I7028">
        <f>Ergebnis!$C$4/1000*Eigenverbrauch!F7028</f>
        <v>0</v>
      </c>
      <c r="J7028">
        <f t="shared" si="327"/>
        <v>0.2852949830120991</v>
      </c>
      <c r="K7028">
        <f t="shared" si="328"/>
        <v>8.2535654606976594E-2</v>
      </c>
      <c r="L7028">
        <f t="shared" si="329"/>
        <v>0</v>
      </c>
    </row>
    <row r="7029" spans="2:12" x14ac:dyDescent="0.35">
      <c r="B7029" s="30">
        <v>41201</v>
      </c>
      <c r="C7029" s="31" t="s">
        <v>70</v>
      </c>
      <c r="D7029" s="32">
        <v>1.9510074422651345E-5</v>
      </c>
      <c r="E7029" s="32">
        <v>0.12538549060593204</v>
      </c>
      <c r="F7029">
        <v>0</v>
      </c>
      <c r="G7029">
        <f>(D7029*Ergebnis!$C$2*Ergebnis!$C$6)</f>
        <v>0.12798608821259283</v>
      </c>
      <c r="H7029">
        <f>Ergebnis!$C$3/1000*Eigenverbrauch!E7029</f>
        <v>0.3761564718177961</v>
      </c>
      <c r="I7029">
        <f>Ergebnis!$C$4/1000*Eigenverbrauch!F7029</f>
        <v>0</v>
      </c>
      <c r="J7029">
        <f t="shared" si="327"/>
        <v>0.10878817498070391</v>
      </c>
      <c r="K7029">
        <f t="shared" si="328"/>
        <v>1.9197913231888922E-2</v>
      </c>
      <c r="L7029">
        <f t="shared" si="329"/>
        <v>0</v>
      </c>
    </row>
    <row r="7030" spans="2:12" x14ac:dyDescent="0.35">
      <c r="B7030" s="30">
        <v>41201</v>
      </c>
      <c r="C7030" s="31" t="s">
        <v>71</v>
      </c>
      <c r="D7030" s="32">
        <v>1.1043438352444156E-6</v>
      </c>
      <c r="E7030" s="32">
        <v>0.14486589540244865</v>
      </c>
      <c r="F7030">
        <v>0</v>
      </c>
      <c r="G7030">
        <f>(D7030*Ergebnis!$C$2*Ergebnis!$C$6)</f>
        <v>7.2444955592033669E-3</v>
      </c>
      <c r="H7030">
        <f>Ergebnis!$C$3/1000*Eigenverbrauch!E7030</f>
        <v>0.43459768620734596</v>
      </c>
      <c r="I7030">
        <f>Ergebnis!$C$4/1000*Eigenverbrauch!F7030</f>
        <v>0</v>
      </c>
      <c r="J7030">
        <f t="shared" si="327"/>
        <v>6.1578212253228619E-3</v>
      </c>
      <c r="K7030">
        <f t="shared" si="328"/>
        <v>1.086674333880505E-3</v>
      </c>
      <c r="L7030">
        <f t="shared" si="329"/>
        <v>0</v>
      </c>
    </row>
    <row r="7031" spans="2:12" x14ac:dyDescent="0.35">
      <c r="B7031" s="30">
        <v>41201</v>
      </c>
      <c r="C7031" s="31" t="s">
        <v>72</v>
      </c>
      <c r="D7031" s="32">
        <v>0</v>
      </c>
      <c r="E7031" s="32">
        <v>0.15284021561888372</v>
      </c>
      <c r="F7031">
        <v>0</v>
      </c>
      <c r="G7031">
        <f>(D7031*Ergebnis!$C$2*Ergebnis!$C$6)</f>
        <v>0</v>
      </c>
      <c r="H7031">
        <f>Ergebnis!$C$3/1000*Eigenverbrauch!E7031</f>
        <v>0.45852064685665117</v>
      </c>
      <c r="I7031">
        <f>Ergebnis!$C$4/1000*Eigenverbrauch!F7031</f>
        <v>0</v>
      </c>
      <c r="J7031">
        <f t="shared" si="327"/>
        <v>0</v>
      </c>
      <c r="K7031">
        <f t="shared" si="328"/>
        <v>0</v>
      </c>
      <c r="L7031">
        <f t="shared" si="329"/>
        <v>0</v>
      </c>
    </row>
    <row r="7032" spans="2:12" x14ac:dyDescent="0.35">
      <c r="B7032" s="30">
        <v>41201</v>
      </c>
      <c r="C7032" s="31" t="s">
        <v>73</v>
      </c>
      <c r="D7032" s="32">
        <v>0</v>
      </c>
      <c r="E7032" s="32">
        <v>0.15735326076426029</v>
      </c>
      <c r="F7032">
        <v>0</v>
      </c>
      <c r="G7032">
        <f>(D7032*Ergebnis!$C$2*Ergebnis!$C$6)</f>
        <v>0</v>
      </c>
      <c r="H7032">
        <f>Ergebnis!$C$3/1000*Eigenverbrauch!E7032</f>
        <v>0.47205978229278089</v>
      </c>
      <c r="I7032">
        <f>Ergebnis!$C$4/1000*Eigenverbrauch!F7032</f>
        <v>0</v>
      </c>
      <c r="J7032">
        <f t="shared" si="327"/>
        <v>0</v>
      </c>
      <c r="K7032">
        <f t="shared" si="328"/>
        <v>0</v>
      </c>
      <c r="L7032">
        <f t="shared" si="329"/>
        <v>0</v>
      </c>
    </row>
    <row r="7033" spans="2:12" x14ac:dyDescent="0.35">
      <c r="B7033" s="30">
        <v>41201</v>
      </c>
      <c r="C7033" s="31" t="s">
        <v>74</v>
      </c>
      <c r="D7033" s="32">
        <v>0</v>
      </c>
      <c r="E7033" s="32">
        <v>0.15167957028683929</v>
      </c>
      <c r="F7033">
        <v>0</v>
      </c>
      <c r="G7033">
        <f>(D7033*Ergebnis!$C$2*Ergebnis!$C$6)</f>
        <v>0</v>
      </c>
      <c r="H7033">
        <f>Ergebnis!$C$3/1000*Eigenverbrauch!E7033</f>
        <v>0.45503871086051784</v>
      </c>
      <c r="I7033">
        <f>Ergebnis!$C$4/1000*Eigenverbrauch!F7033</f>
        <v>0</v>
      </c>
      <c r="J7033">
        <f t="shared" si="327"/>
        <v>0</v>
      </c>
      <c r="K7033">
        <f t="shared" si="328"/>
        <v>0</v>
      </c>
      <c r="L7033">
        <f t="shared" si="329"/>
        <v>0</v>
      </c>
    </row>
    <row r="7034" spans="2:12" x14ac:dyDescent="0.35">
      <c r="B7034" s="30">
        <v>41201</v>
      </c>
      <c r="C7034" s="31" t="s">
        <v>75</v>
      </c>
      <c r="D7034" s="32">
        <v>0</v>
      </c>
      <c r="E7034" s="32">
        <v>0.12672063592124699</v>
      </c>
      <c r="F7034">
        <v>0</v>
      </c>
      <c r="G7034">
        <f>(D7034*Ergebnis!$C$2*Ergebnis!$C$6)</f>
        <v>0</v>
      </c>
      <c r="H7034">
        <f>Ergebnis!$C$3/1000*Eigenverbrauch!E7034</f>
        <v>0.38016190776374098</v>
      </c>
      <c r="I7034">
        <f>Ergebnis!$C$4/1000*Eigenverbrauch!F7034</f>
        <v>0</v>
      </c>
      <c r="J7034">
        <f t="shared" si="327"/>
        <v>0</v>
      </c>
      <c r="K7034">
        <f t="shared" si="328"/>
        <v>0</v>
      </c>
      <c r="L7034">
        <f t="shared" si="329"/>
        <v>0</v>
      </c>
    </row>
    <row r="7035" spans="2:12" x14ac:dyDescent="0.35">
      <c r="B7035" s="30">
        <v>41201</v>
      </c>
      <c r="C7035" s="31" t="s">
        <v>76</v>
      </c>
      <c r="D7035" s="32">
        <v>0</v>
      </c>
      <c r="E7035" s="32">
        <v>9.6079006913462384E-2</v>
      </c>
      <c r="F7035">
        <v>0</v>
      </c>
      <c r="G7035">
        <f>(D7035*Ergebnis!$C$2*Ergebnis!$C$6)</f>
        <v>0</v>
      </c>
      <c r="H7035">
        <f>Ergebnis!$C$3/1000*Eigenverbrauch!E7035</f>
        <v>0.28823702074038715</v>
      </c>
      <c r="I7035">
        <f>Ergebnis!$C$4/1000*Eigenverbrauch!F7035</f>
        <v>0</v>
      </c>
      <c r="J7035">
        <f t="shared" si="327"/>
        <v>0</v>
      </c>
      <c r="K7035">
        <f t="shared" si="328"/>
        <v>0</v>
      </c>
      <c r="L7035">
        <f t="shared" si="329"/>
        <v>0</v>
      </c>
    </row>
    <row r="7036" spans="2:12" x14ac:dyDescent="0.35">
      <c r="B7036" s="30">
        <v>41202</v>
      </c>
      <c r="C7036" s="31" t="s">
        <v>53</v>
      </c>
      <c r="D7036" s="32">
        <v>0</v>
      </c>
      <c r="E7036" s="32">
        <v>7.9800232716506686E-2</v>
      </c>
      <c r="F7036">
        <v>0</v>
      </c>
      <c r="G7036">
        <f>(D7036*Ergebnis!$C$2*Ergebnis!$C$6)</f>
        <v>0</v>
      </c>
      <c r="H7036">
        <f>Ergebnis!$C$3/1000*Eigenverbrauch!E7036</f>
        <v>0.23940069814952006</v>
      </c>
      <c r="I7036">
        <f>Ergebnis!$C$4/1000*Eigenverbrauch!F7036</f>
        <v>0</v>
      </c>
      <c r="J7036">
        <f t="shared" si="327"/>
        <v>0</v>
      </c>
      <c r="K7036">
        <f t="shared" si="328"/>
        <v>0</v>
      </c>
      <c r="L7036">
        <f t="shared" si="329"/>
        <v>0</v>
      </c>
    </row>
    <row r="7037" spans="2:12" x14ac:dyDescent="0.35">
      <c r="B7037" s="30">
        <v>41202</v>
      </c>
      <c r="C7037" s="31" t="s">
        <v>54</v>
      </c>
      <c r="D7037" s="32">
        <v>0</v>
      </c>
      <c r="E7037" s="32">
        <v>7.1105829943616333E-2</v>
      </c>
      <c r="F7037">
        <v>0</v>
      </c>
      <c r="G7037">
        <f>(D7037*Ergebnis!$C$2*Ergebnis!$C$6)</f>
        <v>0</v>
      </c>
      <c r="H7037">
        <f>Ergebnis!$C$3/1000*Eigenverbrauch!E7037</f>
        <v>0.213317489830849</v>
      </c>
      <c r="I7037">
        <f>Ergebnis!$C$4/1000*Eigenverbrauch!F7037</f>
        <v>0</v>
      </c>
      <c r="J7037">
        <f t="shared" si="327"/>
        <v>0</v>
      </c>
      <c r="K7037">
        <f t="shared" si="328"/>
        <v>0</v>
      </c>
      <c r="L7037">
        <f t="shared" si="329"/>
        <v>0</v>
      </c>
    </row>
    <row r="7038" spans="2:12" x14ac:dyDescent="0.35">
      <c r="B7038" s="30">
        <v>41202</v>
      </c>
      <c r="C7038" s="31" t="s">
        <v>55</v>
      </c>
      <c r="D7038" s="32">
        <v>0</v>
      </c>
      <c r="E7038" s="32">
        <v>6.7573850958711781E-2</v>
      </c>
      <c r="F7038">
        <v>0</v>
      </c>
      <c r="G7038">
        <f>(D7038*Ergebnis!$C$2*Ergebnis!$C$6)</f>
        <v>0</v>
      </c>
      <c r="H7038">
        <f>Ergebnis!$C$3/1000*Eigenverbrauch!E7038</f>
        <v>0.20272155287613536</v>
      </c>
      <c r="I7038">
        <f>Ergebnis!$C$4/1000*Eigenverbrauch!F7038</f>
        <v>0</v>
      </c>
      <c r="J7038">
        <f t="shared" si="327"/>
        <v>0</v>
      </c>
      <c r="K7038">
        <f t="shared" si="328"/>
        <v>0</v>
      </c>
      <c r="L7038">
        <f t="shared" si="329"/>
        <v>0</v>
      </c>
    </row>
    <row r="7039" spans="2:12" x14ac:dyDescent="0.35">
      <c r="B7039" s="30">
        <v>41202</v>
      </c>
      <c r="C7039" s="31" t="s">
        <v>56</v>
      </c>
      <c r="D7039" s="32">
        <v>0</v>
      </c>
      <c r="E7039" s="32">
        <v>6.7208354469275575E-2</v>
      </c>
      <c r="F7039">
        <v>0</v>
      </c>
      <c r="G7039">
        <f>(D7039*Ergebnis!$C$2*Ergebnis!$C$6)</f>
        <v>0</v>
      </c>
      <c r="H7039">
        <f>Ergebnis!$C$3/1000*Eigenverbrauch!E7039</f>
        <v>0.20162506340782671</v>
      </c>
      <c r="I7039">
        <f>Ergebnis!$C$4/1000*Eigenverbrauch!F7039</f>
        <v>0</v>
      </c>
      <c r="J7039">
        <f t="shared" si="327"/>
        <v>0</v>
      </c>
      <c r="K7039">
        <f t="shared" si="328"/>
        <v>0</v>
      </c>
      <c r="L7039">
        <f t="shared" si="329"/>
        <v>0</v>
      </c>
    </row>
    <row r="7040" spans="2:12" x14ac:dyDescent="0.35">
      <c r="B7040" s="30">
        <v>41202</v>
      </c>
      <c r="C7040" s="31" t="s">
        <v>57</v>
      </c>
      <c r="D7040" s="32">
        <v>0</v>
      </c>
      <c r="E7040" s="32">
        <v>6.7511021049645681E-2</v>
      </c>
      <c r="F7040">
        <v>0.15395708689805704</v>
      </c>
      <c r="G7040">
        <f>(D7040*Ergebnis!$C$2*Ergebnis!$C$6)</f>
        <v>0</v>
      </c>
      <c r="H7040">
        <f>Ergebnis!$C$3/1000*Eigenverbrauch!E7040</f>
        <v>0.20253306314893704</v>
      </c>
      <c r="I7040">
        <f>Ergebnis!$C$4/1000*Eigenverbrauch!F7040</f>
        <v>0.53884980414319961</v>
      </c>
      <c r="J7040">
        <f t="shared" si="327"/>
        <v>0</v>
      </c>
      <c r="K7040">
        <f t="shared" si="328"/>
        <v>0</v>
      </c>
      <c r="L7040">
        <f t="shared" si="329"/>
        <v>0</v>
      </c>
    </row>
    <row r="7041" spans="2:12" x14ac:dyDescent="0.35">
      <c r="B7041" s="30">
        <v>41202</v>
      </c>
      <c r="C7041" s="31" t="s">
        <v>58</v>
      </c>
      <c r="D7041" s="32">
        <v>0</v>
      </c>
      <c r="E7041" s="32">
        <v>7.916396971090249E-2</v>
      </c>
      <c r="F7041">
        <v>3.8196948141796423E-2</v>
      </c>
      <c r="G7041">
        <f>(D7041*Ergebnis!$C$2*Ergebnis!$C$6)</f>
        <v>0</v>
      </c>
      <c r="H7041">
        <f>Ergebnis!$C$3/1000*Eigenverbrauch!E7041</f>
        <v>0.23749190913270746</v>
      </c>
      <c r="I7041">
        <f>Ergebnis!$C$4/1000*Eigenverbrauch!F7041</f>
        <v>0.13368931849628748</v>
      </c>
      <c r="J7041">
        <f t="shared" si="327"/>
        <v>0</v>
      </c>
      <c r="K7041">
        <f t="shared" si="328"/>
        <v>0</v>
      </c>
      <c r="L7041">
        <f t="shared" si="329"/>
        <v>0</v>
      </c>
    </row>
    <row r="7042" spans="2:12" x14ac:dyDescent="0.35">
      <c r="B7042" s="30">
        <v>41202</v>
      </c>
      <c r="C7042" s="31" t="s">
        <v>59</v>
      </c>
      <c r="D7042" s="32">
        <v>0</v>
      </c>
      <c r="E7042" s="32">
        <v>0.10245018100695964</v>
      </c>
      <c r="F7042">
        <v>7.2691130902500345E-2</v>
      </c>
      <c r="G7042">
        <f>(D7042*Ergebnis!$C$2*Ergebnis!$C$6)</f>
        <v>0</v>
      </c>
      <c r="H7042">
        <f>Ergebnis!$C$3/1000*Eigenverbrauch!E7042</f>
        <v>0.30735054302087894</v>
      </c>
      <c r="I7042">
        <f>Ergebnis!$C$4/1000*Eigenverbrauch!F7042</f>
        <v>0.25441895815875121</v>
      </c>
      <c r="J7042">
        <f t="shared" si="327"/>
        <v>0</v>
      </c>
      <c r="K7042">
        <f t="shared" si="328"/>
        <v>0</v>
      </c>
      <c r="L7042">
        <f t="shared" si="329"/>
        <v>0</v>
      </c>
    </row>
    <row r="7043" spans="2:12" x14ac:dyDescent="0.35">
      <c r="B7043" s="30">
        <v>41202</v>
      </c>
      <c r="C7043" s="31" t="s">
        <v>60</v>
      </c>
      <c r="D7043" s="32">
        <v>0</v>
      </c>
      <c r="E7043" s="32">
        <v>0.1313676395548225</v>
      </c>
      <c r="F7043">
        <v>0.20813439089509481</v>
      </c>
      <c r="G7043">
        <f>(D7043*Ergebnis!$C$2*Ergebnis!$C$6)</f>
        <v>0</v>
      </c>
      <c r="H7043">
        <f>Ergebnis!$C$3/1000*Eigenverbrauch!E7043</f>
        <v>0.39410291866446751</v>
      </c>
      <c r="I7043">
        <f>Ergebnis!$C$4/1000*Eigenverbrauch!F7043</f>
        <v>0.72847036813283184</v>
      </c>
      <c r="J7043">
        <f t="shared" si="327"/>
        <v>0</v>
      </c>
      <c r="K7043">
        <f t="shared" si="328"/>
        <v>0</v>
      </c>
      <c r="L7043">
        <f t="shared" si="329"/>
        <v>0</v>
      </c>
    </row>
    <row r="7044" spans="2:12" x14ac:dyDescent="0.35">
      <c r="B7044" s="30">
        <v>41202</v>
      </c>
      <c r="C7044" s="31" t="s">
        <v>61</v>
      </c>
      <c r="D7044" s="32">
        <v>1.8090203777337094E-5</v>
      </c>
      <c r="E7044" s="32">
        <v>0.15361343780317741</v>
      </c>
      <c r="F7044">
        <v>0.5694463391343324</v>
      </c>
      <c r="G7044">
        <f>(D7044*Ergebnis!$C$2*Ergebnis!$C$6)</f>
        <v>0.11867173677933134</v>
      </c>
      <c r="H7044">
        <f>Ergebnis!$C$3/1000*Eigenverbrauch!E7044</f>
        <v>0.46084031340953224</v>
      </c>
      <c r="I7044">
        <f>Ergebnis!$C$4/1000*Eigenverbrauch!F7044</f>
        <v>1.9930621869701635</v>
      </c>
      <c r="J7044">
        <f t="shared" si="327"/>
        <v>0.10087097626243163</v>
      </c>
      <c r="K7044">
        <f t="shared" si="328"/>
        <v>1.7800760516899702E-2</v>
      </c>
      <c r="L7044">
        <f t="shared" si="329"/>
        <v>1.6020684465209732E-2</v>
      </c>
    </row>
    <row r="7045" spans="2:12" x14ac:dyDescent="0.35">
      <c r="B7045" s="30">
        <v>41202</v>
      </c>
      <c r="C7045" s="31" t="s">
        <v>62</v>
      </c>
      <c r="D7045" s="32">
        <v>7.4832441788228739E-5</v>
      </c>
      <c r="E7045" s="32">
        <v>0.16643581330931892</v>
      </c>
      <c r="F7045">
        <v>0.35429618225400972</v>
      </c>
      <c r="G7045">
        <f>(D7045*Ergebnis!$C$2*Ergebnis!$C$6)</f>
        <v>0.49090081813078051</v>
      </c>
      <c r="H7045">
        <f>Ergebnis!$C$3/1000*Eigenverbrauch!E7045</f>
        <v>0.49930743992795679</v>
      </c>
      <c r="I7045">
        <f>Ergebnis!$C$4/1000*Eigenverbrauch!F7045</f>
        <v>1.240036637889034</v>
      </c>
      <c r="J7045">
        <f t="shared" ref="J7045:J7108" si="330">MIN(G7045,H7045)*0.85</f>
        <v>0.41726569541116343</v>
      </c>
      <c r="K7045">
        <f t="shared" ref="K7045:K7108" si="331">G7045-J7045</f>
        <v>7.3635122719617085E-2</v>
      </c>
      <c r="L7045">
        <f t="shared" ref="L7045:L7108" si="332">MIN(I7045,K7045)*0.9</f>
        <v>6.627161044765538E-2</v>
      </c>
    </row>
    <row r="7046" spans="2:12" x14ac:dyDescent="0.35">
      <c r="B7046" s="30">
        <v>41202</v>
      </c>
      <c r="C7046" s="31" t="s">
        <v>63</v>
      </c>
      <c r="D7046" s="32">
        <v>1.4526065518589938E-4</v>
      </c>
      <c r="E7046" s="32">
        <v>0.17464721266187985</v>
      </c>
      <c r="F7046">
        <v>0.29641611287587943</v>
      </c>
      <c r="G7046">
        <f>(D7046*Ergebnis!$C$2*Ergebnis!$C$6)</f>
        <v>0.95290989801949988</v>
      </c>
      <c r="H7046">
        <f>Ergebnis!$C$3/1000*Eigenverbrauch!E7046</f>
        <v>0.52394163798563953</v>
      </c>
      <c r="I7046">
        <f>Ergebnis!$C$4/1000*Eigenverbrauch!F7046</f>
        <v>1.037456395065578</v>
      </c>
      <c r="J7046">
        <f t="shared" si="330"/>
        <v>0.44535039228779361</v>
      </c>
      <c r="K7046">
        <f t="shared" si="331"/>
        <v>0.50755950573170627</v>
      </c>
      <c r="L7046">
        <f t="shared" si="332"/>
        <v>0.45680355515853566</v>
      </c>
    </row>
    <row r="7047" spans="2:12" x14ac:dyDescent="0.35">
      <c r="B7047" s="30">
        <v>41202</v>
      </c>
      <c r="C7047" s="31" t="s">
        <v>64</v>
      </c>
      <c r="D7047" s="32">
        <v>1.9922888665826043E-4</v>
      </c>
      <c r="E7047" s="32">
        <v>0.17344051208478528</v>
      </c>
      <c r="F7047">
        <v>1.3057120028063064E-2</v>
      </c>
      <c r="G7047">
        <f>(D7047*Ergebnis!$C$2*Ergebnis!$C$6)</f>
        <v>1.3069414964781885</v>
      </c>
      <c r="H7047">
        <f>Ergebnis!$C$3/1000*Eigenverbrauch!E7047</f>
        <v>0.52032153625435584</v>
      </c>
      <c r="I7047">
        <f>Ergebnis!$C$4/1000*Eigenverbrauch!F7047</f>
        <v>4.5699920098220728E-2</v>
      </c>
      <c r="J7047">
        <f t="shared" si="330"/>
        <v>0.44227330581620244</v>
      </c>
      <c r="K7047">
        <f t="shared" si="331"/>
        <v>0.86466819066198597</v>
      </c>
      <c r="L7047">
        <f t="shared" si="332"/>
        <v>4.112992808839866E-2</v>
      </c>
    </row>
    <row r="7048" spans="2:12" x14ac:dyDescent="0.35">
      <c r="B7048" s="30">
        <v>41202</v>
      </c>
      <c r="C7048" s="31" t="s">
        <v>65</v>
      </c>
      <c r="D7048" s="32">
        <v>7.1125001769908197E-4</v>
      </c>
      <c r="E7048" s="32">
        <v>0.17253439205708754</v>
      </c>
      <c r="F7048">
        <v>0</v>
      </c>
      <c r="G7048">
        <f>(D7048*Ergebnis!$C$2*Ergebnis!$C$6)</f>
        <v>4.6658001161059781</v>
      </c>
      <c r="H7048">
        <f>Ergebnis!$C$3/1000*Eigenverbrauch!E7048</f>
        <v>0.51760317617126261</v>
      </c>
      <c r="I7048">
        <f>Ergebnis!$C$4/1000*Eigenverbrauch!F7048</f>
        <v>0</v>
      </c>
      <c r="J7048">
        <f t="shared" si="330"/>
        <v>0.43996269974557323</v>
      </c>
      <c r="K7048">
        <f t="shared" si="331"/>
        <v>4.2258374163604051</v>
      </c>
      <c r="L7048">
        <f t="shared" si="332"/>
        <v>0</v>
      </c>
    </row>
    <row r="7049" spans="2:12" x14ac:dyDescent="0.35">
      <c r="B7049" s="30">
        <v>41202</v>
      </c>
      <c r="C7049" s="31" t="s">
        <v>66</v>
      </c>
      <c r="D7049" s="32">
        <v>7.30615475667118E-4</v>
      </c>
      <c r="E7049" s="32">
        <v>0.16973435839771439</v>
      </c>
      <c r="F7049">
        <v>0</v>
      </c>
      <c r="G7049">
        <f>(D7049*Ergebnis!$C$2*Ergebnis!$C$6)</f>
        <v>4.7928375203762936</v>
      </c>
      <c r="H7049">
        <f>Ergebnis!$C$3/1000*Eigenverbrauch!E7049</f>
        <v>0.50920307519314312</v>
      </c>
      <c r="I7049">
        <f>Ergebnis!$C$4/1000*Eigenverbrauch!F7049</f>
        <v>0</v>
      </c>
      <c r="J7049">
        <f t="shared" si="330"/>
        <v>0.43282261391417165</v>
      </c>
      <c r="K7049">
        <f t="shared" si="331"/>
        <v>4.3600149064621219</v>
      </c>
      <c r="L7049">
        <f t="shared" si="332"/>
        <v>0</v>
      </c>
    </row>
    <row r="7050" spans="2:12" x14ac:dyDescent="0.35">
      <c r="B7050" s="30">
        <v>41202</v>
      </c>
      <c r="C7050" s="31" t="s">
        <v>67</v>
      </c>
      <c r="D7050" s="32">
        <v>6.5264091272861048E-4</v>
      </c>
      <c r="E7050" s="32">
        <v>0.15842567847825378</v>
      </c>
      <c r="F7050">
        <v>0</v>
      </c>
      <c r="G7050">
        <f>(D7050*Ergebnis!$C$2*Ergebnis!$C$6)</f>
        <v>4.2813243874996845</v>
      </c>
      <c r="H7050">
        <f>Ergebnis!$C$3/1000*Eigenverbrauch!E7050</f>
        <v>0.47527703543476135</v>
      </c>
      <c r="I7050">
        <f>Ergebnis!$C$4/1000*Eigenverbrauch!F7050</f>
        <v>0</v>
      </c>
      <c r="J7050">
        <f t="shared" si="330"/>
        <v>0.40398548011954716</v>
      </c>
      <c r="K7050">
        <f t="shared" si="331"/>
        <v>3.8773389073801372</v>
      </c>
      <c r="L7050">
        <f t="shared" si="332"/>
        <v>0</v>
      </c>
    </row>
    <row r="7051" spans="2:12" x14ac:dyDescent="0.35">
      <c r="B7051" s="30">
        <v>41202</v>
      </c>
      <c r="C7051" s="31" t="s">
        <v>68</v>
      </c>
      <c r="D7051" s="32">
        <v>3.594639183720573E-4</v>
      </c>
      <c r="E7051" s="32">
        <v>0.14973136429458095</v>
      </c>
      <c r="F7051">
        <v>0</v>
      </c>
      <c r="G7051">
        <f>(D7051*Ergebnis!$C$2*Ergebnis!$C$6)</f>
        <v>2.3580833045206959</v>
      </c>
      <c r="H7051">
        <f>Ergebnis!$C$3/1000*Eigenverbrauch!E7051</f>
        <v>0.44919409288374285</v>
      </c>
      <c r="I7051">
        <f>Ergebnis!$C$4/1000*Eigenverbrauch!F7051</f>
        <v>0</v>
      </c>
      <c r="J7051">
        <f t="shared" si="330"/>
        <v>0.38181497895118138</v>
      </c>
      <c r="K7051">
        <f t="shared" si="331"/>
        <v>1.9762683255695146</v>
      </c>
      <c r="L7051">
        <f t="shared" si="332"/>
        <v>0</v>
      </c>
    </row>
    <row r="7052" spans="2:12" x14ac:dyDescent="0.35">
      <c r="B7052" s="30">
        <v>41202</v>
      </c>
      <c r="C7052" s="31" t="s">
        <v>69</v>
      </c>
      <c r="D7052" s="32">
        <v>2.6409594002845026E-4</v>
      </c>
      <c r="E7052" s="32">
        <v>0.15306212969128655</v>
      </c>
      <c r="F7052">
        <v>0</v>
      </c>
      <c r="G7052">
        <f>(D7052*Ergebnis!$C$2*Ergebnis!$C$6)</f>
        <v>1.7324693665866338</v>
      </c>
      <c r="H7052">
        <f>Ergebnis!$C$3/1000*Eigenverbrauch!E7052</f>
        <v>0.45918638907385967</v>
      </c>
      <c r="I7052">
        <f>Ergebnis!$C$4/1000*Eigenverbrauch!F7052</f>
        <v>0</v>
      </c>
      <c r="J7052">
        <f t="shared" si="330"/>
        <v>0.39030843071278071</v>
      </c>
      <c r="K7052">
        <f t="shared" si="331"/>
        <v>1.3421609358738531</v>
      </c>
      <c r="L7052">
        <f t="shared" si="332"/>
        <v>0</v>
      </c>
    </row>
    <row r="7053" spans="2:12" x14ac:dyDescent="0.35">
      <c r="B7053" s="30">
        <v>41202</v>
      </c>
      <c r="C7053" s="31" t="s">
        <v>70</v>
      </c>
      <c r="D7053" s="32">
        <v>6.4446350956763406E-5</v>
      </c>
      <c r="E7053" s="32">
        <v>0.15902428863252335</v>
      </c>
      <c r="F7053">
        <v>0</v>
      </c>
      <c r="G7053">
        <f>(D7053*Ergebnis!$C$2*Ergebnis!$C$6)</f>
        <v>0.42276806227636793</v>
      </c>
      <c r="H7053">
        <f>Ergebnis!$C$3/1000*Eigenverbrauch!E7053</f>
        <v>0.47707286589757003</v>
      </c>
      <c r="I7053">
        <f>Ergebnis!$C$4/1000*Eigenverbrauch!F7053</f>
        <v>0</v>
      </c>
      <c r="J7053">
        <f t="shared" si="330"/>
        <v>0.3593528529349127</v>
      </c>
      <c r="K7053">
        <f t="shared" si="331"/>
        <v>6.3415209341455225E-2</v>
      </c>
      <c r="L7053">
        <f t="shared" si="332"/>
        <v>0</v>
      </c>
    </row>
    <row r="7054" spans="2:12" x14ac:dyDescent="0.35">
      <c r="B7054" s="30">
        <v>41202</v>
      </c>
      <c r="C7054" s="31" t="s">
        <v>71</v>
      </c>
      <c r="D7054" s="32">
        <v>4.469963142655968E-7</v>
      </c>
      <c r="E7054" s="32">
        <v>0.17000666915471385</v>
      </c>
      <c r="F7054">
        <v>0</v>
      </c>
      <c r="G7054">
        <f>(D7054*Ergebnis!$C$2*Ergebnis!$C$6)</f>
        <v>2.9322958215823149E-3</v>
      </c>
      <c r="H7054">
        <f>Ergebnis!$C$3/1000*Eigenverbrauch!E7054</f>
        <v>0.51002000746414156</v>
      </c>
      <c r="I7054">
        <f>Ergebnis!$C$4/1000*Eigenverbrauch!F7054</f>
        <v>0</v>
      </c>
      <c r="J7054">
        <f t="shared" si="330"/>
        <v>2.4924514483449676E-3</v>
      </c>
      <c r="K7054">
        <f t="shared" si="331"/>
        <v>4.3984437323734728E-4</v>
      </c>
      <c r="L7054">
        <f t="shared" si="332"/>
        <v>0</v>
      </c>
    </row>
    <row r="7055" spans="2:12" x14ac:dyDescent="0.35">
      <c r="B7055" s="30">
        <v>41202</v>
      </c>
      <c r="C7055" s="31" t="s">
        <v>72</v>
      </c>
      <c r="D7055" s="32">
        <v>0</v>
      </c>
      <c r="E7055" s="32">
        <v>0.17213213578061065</v>
      </c>
      <c r="F7055">
        <v>0</v>
      </c>
      <c r="G7055">
        <f>(D7055*Ergebnis!$C$2*Ergebnis!$C$6)</f>
        <v>0</v>
      </c>
      <c r="H7055">
        <f>Ergebnis!$C$3/1000*Eigenverbrauch!E7055</f>
        <v>0.5163964073418319</v>
      </c>
      <c r="I7055">
        <f>Ergebnis!$C$4/1000*Eigenverbrauch!F7055</f>
        <v>0</v>
      </c>
      <c r="J7055">
        <f t="shared" si="330"/>
        <v>0</v>
      </c>
      <c r="K7055">
        <f t="shared" si="331"/>
        <v>0</v>
      </c>
      <c r="L7055">
        <f t="shared" si="332"/>
        <v>0</v>
      </c>
    </row>
    <row r="7056" spans="2:12" x14ac:dyDescent="0.35">
      <c r="B7056" s="30">
        <v>41202</v>
      </c>
      <c r="C7056" s="31" t="s">
        <v>73</v>
      </c>
      <c r="D7056" s="32">
        <v>0</v>
      </c>
      <c r="E7056" s="32">
        <v>0.16476068857145976</v>
      </c>
      <c r="F7056">
        <v>0</v>
      </c>
      <c r="G7056">
        <f>(D7056*Ergebnis!$C$2*Ergebnis!$C$6)</f>
        <v>0</v>
      </c>
      <c r="H7056">
        <f>Ergebnis!$C$3/1000*Eigenverbrauch!E7056</f>
        <v>0.49428206571437927</v>
      </c>
      <c r="I7056">
        <f>Ergebnis!$C$4/1000*Eigenverbrauch!F7056</f>
        <v>0</v>
      </c>
      <c r="J7056">
        <f t="shared" si="330"/>
        <v>0</v>
      </c>
      <c r="K7056">
        <f t="shared" si="331"/>
        <v>0</v>
      </c>
      <c r="L7056">
        <f t="shared" si="332"/>
        <v>0</v>
      </c>
    </row>
    <row r="7057" spans="2:12" x14ac:dyDescent="0.35">
      <c r="B7057" s="30">
        <v>41202</v>
      </c>
      <c r="C7057" s="31" t="s">
        <v>74</v>
      </c>
      <c r="D7057" s="32">
        <v>0</v>
      </c>
      <c r="E7057" s="32">
        <v>0.15708584381380566</v>
      </c>
      <c r="F7057">
        <v>0.21125250911075166</v>
      </c>
      <c r="G7057">
        <f>(D7057*Ergebnis!$C$2*Ergebnis!$C$6)</f>
        <v>0</v>
      </c>
      <c r="H7057">
        <f>Ergebnis!$C$3/1000*Eigenverbrauch!E7057</f>
        <v>0.47125753144141702</v>
      </c>
      <c r="I7057">
        <f>Ergebnis!$C$4/1000*Eigenverbrauch!F7057</f>
        <v>0.73938378188763076</v>
      </c>
      <c r="J7057">
        <f t="shared" si="330"/>
        <v>0</v>
      </c>
      <c r="K7057">
        <f t="shared" si="331"/>
        <v>0</v>
      </c>
      <c r="L7057">
        <f t="shared" si="332"/>
        <v>0</v>
      </c>
    </row>
    <row r="7058" spans="2:12" x14ac:dyDescent="0.35">
      <c r="B7058" s="30">
        <v>41202</v>
      </c>
      <c r="C7058" s="31" t="s">
        <v>75</v>
      </c>
      <c r="D7058" s="32">
        <v>0</v>
      </c>
      <c r="E7058" s="32">
        <v>0.14249547372059354</v>
      </c>
      <c r="F7058">
        <v>0</v>
      </c>
      <c r="G7058">
        <f>(D7058*Ergebnis!$C$2*Ergebnis!$C$6)</f>
        <v>0</v>
      </c>
      <c r="H7058">
        <f>Ergebnis!$C$3/1000*Eigenverbrauch!E7058</f>
        <v>0.42748642116178059</v>
      </c>
      <c r="I7058">
        <f>Ergebnis!$C$4/1000*Eigenverbrauch!F7058</f>
        <v>0</v>
      </c>
      <c r="J7058">
        <f t="shared" si="330"/>
        <v>0</v>
      </c>
      <c r="K7058">
        <f t="shared" si="331"/>
        <v>0</v>
      </c>
      <c r="L7058">
        <f t="shared" si="332"/>
        <v>0</v>
      </c>
    </row>
    <row r="7059" spans="2:12" x14ac:dyDescent="0.35">
      <c r="B7059" s="30">
        <v>41202</v>
      </c>
      <c r="C7059" s="31" t="s">
        <v>76</v>
      </c>
      <c r="D7059" s="32">
        <v>0</v>
      </c>
      <c r="E7059" s="32">
        <v>0.11746412995130238</v>
      </c>
      <c r="F7059">
        <v>0</v>
      </c>
      <c r="G7059">
        <f>(D7059*Ergebnis!$C$2*Ergebnis!$C$6)</f>
        <v>0</v>
      </c>
      <c r="H7059">
        <f>Ergebnis!$C$3/1000*Eigenverbrauch!E7059</f>
        <v>0.35239238985390714</v>
      </c>
      <c r="I7059">
        <f>Ergebnis!$C$4/1000*Eigenverbrauch!F7059</f>
        <v>0</v>
      </c>
      <c r="J7059">
        <f t="shared" si="330"/>
        <v>0</v>
      </c>
      <c r="K7059">
        <f t="shared" si="331"/>
        <v>0</v>
      </c>
      <c r="L7059">
        <f t="shared" si="332"/>
        <v>0</v>
      </c>
    </row>
    <row r="7060" spans="2:12" x14ac:dyDescent="0.35">
      <c r="B7060" s="30">
        <v>41203</v>
      </c>
      <c r="C7060" s="31" t="s">
        <v>53</v>
      </c>
      <c r="D7060" s="32">
        <v>0</v>
      </c>
      <c r="E7060" s="32">
        <v>0.10000234123933492</v>
      </c>
      <c r="F7060">
        <v>0</v>
      </c>
      <c r="G7060">
        <f>(D7060*Ergebnis!$C$2*Ergebnis!$C$6)</f>
        <v>0</v>
      </c>
      <c r="H7060">
        <f>Ergebnis!$C$3/1000*Eigenverbrauch!E7060</f>
        <v>0.30000702371800475</v>
      </c>
      <c r="I7060">
        <f>Ergebnis!$C$4/1000*Eigenverbrauch!F7060</f>
        <v>0</v>
      </c>
      <c r="J7060">
        <f t="shared" si="330"/>
        <v>0</v>
      </c>
      <c r="K7060">
        <f t="shared" si="331"/>
        <v>0</v>
      </c>
      <c r="L7060">
        <f t="shared" si="332"/>
        <v>0</v>
      </c>
    </row>
    <row r="7061" spans="2:12" x14ac:dyDescent="0.35">
      <c r="B7061" s="30">
        <v>41203</v>
      </c>
      <c r="C7061" s="31" t="s">
        <v>54</v>
      </c>
      <c r="D7061" s="32">
        <v>0</v>
      </c>
      <c r="E7061" s="32">
        <v>8.9905003062827088E-2</v>
      </c>
      <c r="F7061">
        <v>0</v>
      </c>
      <c r="G7061">
        <f>(D7061*Ergebnis!$C$2*Ergebnis!$C$6)</f>
        <v>0</v>
      </c>
      <c r="H7061">
        <f>Ergebnis!$C$3/1000*Eigenverbrauch!E7061</f>
        <v>0.26971500918848124</v>
      </c>
      <c r="I7061">
        <f>Ergebnis!$C$4/1000*Eigenverbrauch!F7061</f>
        <v>0</v>
      </c>
      <c r="J7061">
        <f t="shared" si="330"/>
        <v>0</v>
      </c>
      <c r="K7061">
        <f t="shared" si="331"/>
        <v>0</v>
      </c>
      <c r="L7061">
        <f t="shared" si="332"/>
        <v>0</v>
      </c>
    </row>
    <row r="7062" spans="2:12" x14ac:dyDescent="0.35">
      <c r="B7062" s="30">
        <v>41203</v>
      </c>
      <c r="C7062" s="31" t="s">
        <v>55</v>
      </c>
      <c r="D7062" s="32">
        <v>0</v>
      </c>
      <c r="E7062" s="32">
        <v>8.2789443161868329E-2</v>
      </c>
      <c r="F7062">
        <v>0.23736674916687778</v>
      </c>
      <c r="G7062">
        <f>(D7062*Ergebnis!$C$2*Ergebnis!$C$6)</f>
        <v>0</v>
      </c>
      <c r="H7062">
        <f>Ergebnis!$C$3/1000*Eigenverbrauch!E7062</f>
        <v>0.248368329485605</v>
      </c>
      <c r="I7062">
        <f>Ergebnis!$C$4/1000*Eigenverbrauch!F7062</f>
        <v>0.83078362208407219</v>
      </c>
      <c r="J7062">
        <f t="shared" si="330"/>
        <v>0</v>
      </c>
      <c r="K7062">
        <f t="shared" si="331"/>
        <v>0</v>
      </c>
      <c r="L7062">
        <f t="shared" si="332"/>
        <v>0</v>
      </c>
    </row>
    <row r="7063" spans="2:12" x14ac:dyDescent="0.35">
      <c r="B7063" s="30">
        <v>41203</v>
      </c>
      <c r="C7063" s="31" t="s">
        <v>56</v>
      </c>
      <c r="D7063" s="32">
        <v>0</v>
      </c>
      <c r="E7063" s="32">
        <v>7.8428213612178638E-2</v>
      </c>
      <c r="F7063">
        <v>0</v>
      </c>
      <c r="G7063">
        <f>(D7063*Ergebnis!$C$2*Ergebnis!$C$6)</f>
        <v>0</v>
      </c>
      <c r="H7063">
        <f>Ergebnis!$C$3/1000*Eigenverbrauch!E7063</f>
        <v>0.23528464083653591</v>
      </c>
      <c r="I7063">
        <f>Ergebnis!$C$4/1000*Eigenverbrauch!F7063</f>
        <v>0</v>
      </c>
      <c r="J7063">
        <f t="shared" si="330"/>
        <v>0</v>
      </c>
      <c r="K7063">
        <f t="shared" si="331"/>
        <v>0</v>
      </c>
      <c r="L7063">
        <f t="shared" si="332"/>
        <v>0</v>
      </c>
    </row>
    <row r="7064" spans="2:12" x14ac:dyDescent="0.35">
      <c r="B7064" s="30">
        <v>41203</v>
      </c>
      <c r="C7064" s="31" t="s">
        <v>57</v>
      </c>
      <c r="D7064" s="32">
        <v>0</v>
      </c>
      <c r="E7064" s="32">
        <v>7.8338007855325104E-2</v>
      </c>
      <c r="F7064">
        <v>0.23327421900882817</v>
      </c>
      <c r="G7064">
        <f>(D7064*Ergebnis!$C$2*Ergebnis!$C$6)</f>
        <v>0</v>
      </c>
      <c r="H7064">
        <f>Ergebnis!$C$3/1000*Eigenverbrauch!E7064</f>
        <v>0.23501402356597531</v>
      </c>
      <c r="I7064">
        <f>Ergebnis!$C$4/1000*Eigenverbrauch!F7064</f>
        <v>0.81645976653089858</v>
      </c>
      <c r="J7064">
        <f t="shared" si="330"/>
        <v>0</v>
      </c>
      <c r="K7064">
        <f t="shared" si="331"/>
        <v>0</v>
      </c>
      <c r="L7064">
        <f t="shared" si="332"/>
        <v>0</v>
      </c>
    </row>
    <row r="7065" spans="2:12" x14ac:dyDescent="0.35">
      <c r="B7065" s="30">
        <v>41203</v>
      </c>
      <c r="C7065" s="31" t="s">
        <v>58</v>
      </c>
      <c r="D7065" s="32">
        <v>0</v>
      </c>
      <c r="E7065" s="32">
        <v>8.2691205486416328E-2</v>
      </c>
      <c r="F7065">
        <v>0.2135910977724943</v>
      </c>
      <c r="G7065">
        <f>(D7065*Ergebnis!$C$2*Ergebnis!$C$6)</f>
        <v>0</v>
      </c>
      <c r="H7065">
        <f>Ergebnis!$C$3/1000*Eigenverbrauch!E7065</f>
        <v>0.24807361645924897</v>
      </c>
      <c r="I7065">
        <f>Ergebnis!$C$4/1000*Eigenverbrauch!F7065</f>
        <v>0.7475688422037301</v>
      </c>
      <c r="J7065">
        <f t="shared" si="330"/>
        <v>0</v>
      </c>
      <c r="K7065">
        <f t="shared" si="331"/>
        <v>0</v>
      </c>
      <c r="L7065">
        <f t="shared" si="332"/>
        <v>0</v>
      </c>
    </row>
    <row r="7066" spans="2:12" x14ac:dyDescent="0.35">
      <c r="B7066" s="30">
        <v>41203</v>
      </c>
      <c r="C7066" s="31" t="s">
        <v>59</v>
      </c>
      <c r="D7066" s="32">
        <v>0</v>
      </c>
      <c r="E7066" s="32">
        <v>9.4965066520315861E-2</v>
      </c>
      <c r="F7066">
        <v>8.9645898700134466E-2</v>
      </c>
      <c r="G7066">
        <f>(D7066*Ergebnis!$C$2*Ergebnis!$C$6)</f>
        <v>0</v>
      </c>
      <c r="H7066">
        <f>Ergebnis!$C$3/1000*Eigenverbrauch!E7066</f>
        <v>0.28489519956094755</v>
      </c>
      <c r="I7066">
        <f>Ergebnis!$C$4/1000*Eigenverbrauch!F7066</f>
        <v>0.31376064545047061</v>
      </c>
      <c r="J7066">
        <f t="shared" si="330"/>
        <v>0</v>
      </c>
      <c r="K7066">
        <f t="shared" si="331"/>
        <v>0</v>
      </c>
      <c r="L7066">
        <f t="shared" si="332"/>
        <v>0</v>
      </c>
    </row>
    <row r="7067" spans="2:12" x14ac:dyDescent="0.35">
      <c r="B7067" s="30">
        <v>41203</v>
      </c>
      <c r="C7067" s="31" t="s">
        <v>60</v>
      </c>
      <c r="D7067" s="32">
        <v>0</v>
      </c>
      <c r="E7067" s="32">
        <v>0.12093633841640279</v>
      </c>
      <c r="F7067">
        <v>0.24145927932492742</v>
      </c>
      <c r="G7067">
        <f>(D7067*Ergebnis!$C$2*Ergebnis!$C$6)</f>
        <v>0</v>
      </c>
      <c r="H7067">
        <f>Ergebnis!$C$3/1000*Eigenverbrauch!E7067</f>
        <v>0.36280901524920839</v>
      </c>
      <c r="I7067">
        <f>Ergebnis!$C$4/1000*Eigenverbrauch!F7067</f>
        <v>0.84510747763724592</v>
      </c>
      <c r="J7067">
        <f t="shared" si="330"/>
        <v>0</v>
      </c>
      <c r="K7067">
        <f t="shared" si="331"/>
        <v>0</v>
      </c>
      <c r="L7067">
        <f t="shared" si="332"/>
        <v>0</v>
      </c>
    </row>
    <row r="7068" spans="2:12" x14ac:dyDescent="0.35">
      <c r="B7068" s="30">
        <v>41203</v>
      </c>
      <c r="C7068" s="31" t="s">
        <v>61</v>
      </c>
      <c r="D7068" s="32">
        <v>5.2324862669913981E-6</v>
      </c>
      <c r="E7068" s="32">
        <v>0.1502405569517907</v>
      </c>
      <c r="F7068">
        <v>0.58113928244304569</v>
      </c>
      <c r="G7068">
        <f>(D7068*Ergebnis!$C$2*Ergebnis!$C$6)</f>
        <v>3.4325109911463571E-2</v>
      </c>
      <c r="H7068">
        <f>Ergebnis!$C$3/1000*Eigenverbrauch!E7068</f>
        <v>0.45072167085537207</v>
      </c>
      <c r="I7068">
        <f>Ergebnis!$C$4/1000*Eigenverbrauch!F7068</f>
        <v>2.0339874885506601</v>
      </c>
      <c r="J7068">
        <f t="shared" si="330"/>
        <v>2.9176343424744035E-2</v>
      </c>
      <c r="K7068">
        <f t="shared" si="331"/>
        <v>5.1487664867195353E-3</v>
      </c>
      <c r="L7068">
        <f t="shared" si="332"/>
        <v>4.6338898380475823E-3</v>
      </c>
    </row>
    <row r="7069" spans="2:12" x14ac:dyDescent="0.35">
      <c r="B7069" s="30">
        <v>41203</v>
      </c>
      <c r="C7069" s="31" t="s">
        <v>62</v>
      </c>
      <c r="D7069" s="32">
        <v>3.8481123878100059E-5</v>
      </c>
      <c r="E7069" s="32">
        <v>0.17286198080382398</v>
      </c>
      <c r="F7069">
        <v>0.41042231013583302</v>
      </c>
      <c r="G7069">
        <f>(D7069*Ergebnis!$C$2*Ergebnis!$C$6)</f>
        <v>0.25243617264033641</v>
      </c>
      <c r="H7069">
        <f>Ergebnis!$C$3/1000*Eigenverbrauch!E7069</f>
        <v>0.51858594241147193</v>
      </c>
      <c r="I7069">
        <f>Ergebnis!$C$4/1000*Eigenverbrauch!F7069</f>
        <v>1.4364780854754156</v>
      </c>
      <c r="J7069">
        <f t="shared" si="330"/>
        <v>0.21457074674428595</v>
      </c>
      <c r="K7069">
        <f t="shared" si="331"/>
        <v>3.7865425896050464E-2</v>
      </c>
      <c r="L7069">
        <f t="shared" si="332"/>
        <v>3.4078883306445422E-2</v>
      </c>
    </row>
    <row r="7070" spans="2:12" x14ac:dyDescent="0.35">
      <c r="B7070" s="30">
        <v>41203</v>
      </c>
      <c r="C7070" s="31" t="s">
        <v>63</v>
      </c>
      <c r="D7070" s="32">
        <v>8.2470819982002615E-5</v>
      </c>
      <c r="E7070" s="32">
        <v>0.18237617273262996</v>
      </c>
      <c r="F7070">
        <v>0.45699920098220725</v>
      </c>
      <c r="G7070">
        <f>(D7070*Ergebnis!$C$2*Ergebnis!$C$6)</f>
        <v>0.54100857908193711</v>
      </c>
      <c r="H7070">
        <f>Ergebnis!$C$3/1000*Eigenverbrauch!E7070</f>
        <v>0.54712851819788988</v>
      </c>
      <c r="I7070">
        <f>Ergebnis!$C$4/1000*Eigenverbrauch!F7070</f>
        <v>1.5994972034377253</v>
      </c>
      <c r="J7070">
        <f t="shared" si="330"/>
        <v>0.45985729221964655</v>
      </c>
      <c r="K7070">
        <f t="shared" si="331"/>
        <v>8.1151286862290561E-2</v>
      </c>
      <c r="L7070">
        <f t="shared" si="332"/>
        <v>7.3036158176061503E-2</v>
      </c>
    </row>
    <row r="7071" spans="2:12" x14ac:dyDescent="0.35">
      <c r="B7071" s="30">
        <v>41203</v>
      </c>
      <c r="C7071" s="31" t="s">
        <v>64</v>
      </c>
      <c r="D7071" s="32">
        <v>9.1699979176545229E-5</v>
      </c>
      <c r="E7071" s="32">
        <v>0.18442024804995069</v>
      </c>
      <c r="F7071">
        <v>0</v>
      </c>
      <c r="G7071">
        <f>(D7071*Ergebnis!$C$2*Ergebnis!$C$6)</f>
        <v>0.60155186339813671</v>
      </c>
      <c r="H7071">
        <f>Ergebnis!$C$3/1000*Eigenverbrauch!E7071</f>
        <v>0.55326074414985205</v>
      </c>
      <c r="I7071">
        <f>Ergebnis!$C$4/1000*Eigenverbrauch!F7071</f>
        <v>0</v>
      </c>
      <c r="J7071">
        <f t="shared" si="330"/>
        <v>0.47027163252737425</v>
      </c>
      <c r="K7071">
        <f t="shared" si="331"/>
        <v>0.13128023087076246</v>
      </c>
      <c r="L7071">
        <f t="shared" si="332"/>
        <v>0</v>
      </c>
    </row>
    <row r="7072" spans="2:12" x14ac:dyDescent="0.35">
      <c r="B7072" s="30">
        <v>41203</v>
      </c>
      <c r="C7072" s="31" t="s">
        <v>65</v>
      </c>
      <c r="D7072" s="32">
        <v>2.3158353164083787E-4</v>
      </c>
      <c r="E7072" s="32">
        <v>0.17579704885630643</v>
      </c>
      <c r="F7072">
        <v>0</v>
      </c>
      <c r="G7072">
        <f>(D7072*Ergebnis!$C$2*Ergebnis!$C$6)</f>
        <v>1.5191879675638964</v>
      </c>
      <c r="H7072">
        <f>Ergebnis!$C$3/1000*Eigenverbrauch!E7072</f>
        <v>0.52739114656891928</v>
      </c>
      <c r="I7072">
        <f>Ergebnis!$C$4/1000*Eigenverbrauch!F7072</f>
        <v>0</v>
      </c>
      <c r="J7072">
        <f t="shared" si="330"/>
        <v>0.44828247458358139</v>
      </c>
      <c r="K7072">
        <f t="shared" si="331"/>
        <v>1.070905492980315</v>
      </c>
      <c r="L7072">
        <f t="shared" si="332"/>
        <v>0</v>
      </c>
    </row>
    <row r="7073" spans="2:12" x14ac:dyDescent="0.35">
      <c r="B7073" s="30">
        <v>41203</v>
      </c>
      <c r="C7073" s="31" t="s">
        <v>66</v>
      </c>
      <c r="D7073" s="32">
        <v>3.904644274614184E-4</v>
      </c>
      <c r="E7073" s="32">
        <v>0.15818649826831638</v>
      </c>
      <c r="F7073">
        <v>0</v>
      </c>
      <c r="G7073">
        <f>(D7073*Ergebnis!$C$2*Ergebnis!$C$6)</f>
        <v>2.5614466441469048</v>
      </c>
      <c r="H7073">
        <f>Ergebnis!$C$3/1000*Eigenverbrauch!E7073</f>
        <v>0.47455949480494913</v>
      </c>
      <c r="I7073">
        <f>Ergebnis!$C$4/1000*Eigenverbrauch!F7073</f>
        <v>0</v>
      </c>
      <c r="J7073">
        <f t="shared" si="330"/>
        <v>0.40337557058420676</v>
      </c>
      <c r="K7073">
        <f t="shared" si="331"/>
        <v>2.1580710735626982</v>
      </c>
      <c r="L7073">
        <f t="shared" si="332"/>
        <v>0</v>
      </c>
    </row>
    <row r="7074" spans="2:12" x14ac:dyDescent="0.35">
      <c r="B7074" s="30">
        <v>41203</v>
      </c>
      <c r="C7074" s="31" t="s">
        <v>67</v>
      </c>
      <c r="D7074" s="32">
        <v>4.2726274168581268E-4</v>
      </c>
      <c r="E7074" s="32">
        <v>0.14190185098198696</v>
      </c>
      <c r="F7074">
        <v>0</v>
      </c>
      <c r="G7074">
        <f>(D7074*Ergebnis!$C$2*Ergebnis!$C$6)</f>
        <v>2.8028435854589313</v>
      </c>
      <c r="H7074">
        <f>Ergebnis!$C$3/1000*Eigenverbrauch!E7074</f>
        <v>0.42570555294596091</v>
      </c>
      <c r="I7074">
        <f>Ergebnis!$C$4/1000*Eigenverbrauch!F7074</f>
        <v>0</v>
      </c>
      <c r="J7074">
        <f t="shared" si="330"/>
        <v>0.36184972000406679</v>
      </c>
      <c r="K7074">
        <f t="shared" si="331"/>
        <v>2.4409938654548644</v>
      </c>
      <c r="L7074">
        <f t="shared" si="332"/>
        <v>0</v>
      </c>
    </row>
    <row r="7075" spans="2:12" x14ac:dyDescent="0.35">
      <c r="B7075" s="30">
        <v>41203</v>
      </c>
      <c r="C7075" s="31" t="s">
        <v>68</v>
      </c>
      <c r="D7075" s="32">
        <v>2.9522791862200714E-4</v>
      </c>
      <c r="E7075" s="32">
        <v>0.12981475320160424</v>
      </c>
      <c r="F7075">
        <v>0</v>
      </c>
      <c r="G7075">
        <f>(D7075*Ergebnis!$C$2*Ergebnis!$C$6)</f>
        <v>1.9366951461603668</v>
      </c>
      <c r="H7075">
        <f>Ergebnis!$C$3/1000*Eigenverbrauch!E7075</f>
        <v>0.38944425960481271</v>
      </c>
      <c r="I7075">
        <f>Ergebnis!$C$4/1000*Eigenverbrauch!F7075</f>
        <v>0</v>
      </c>
      <c r="J7075">
        <f t="shared" si="330"/>
        <v>0.3310276206640908</v>
      </c>
      <c r="K7075">
        <f t="shared" si="331"/>
        <v>1.605667525496276</v>
      </c>
      <c r="L7075">
        <f t="shared" si="332"/>
        <v>0</v>
      </c>
    </row>
    <row r="7076" spans="2:12" x14ac:dyDescent="0.35">
      <c r="B7076" s="30">
        <v>41203</v>
      </c>
      <c r="C7076" s="31" t="s">
        <v>69</v>
      </c>
      <c r="D7076" s="32">
        <v>2.2361647968657461E-4</v>
      </c>
      <c r="E7076" s="32">
        <v>0.12830737226782946</v>
      </c>
      <c r="F7076">
        <v>0</v>
      </c>
      <c r="G7076">
        <f>(D7076*Ergebnis!$C$2*Ergebnis!$C$6)</f>
        <v>1.4669241067439294</v>
      </c>
      <c r="H7076">
        <f>Ergebnis!$C$3/1000*Eigenverbrauch!E7076</f>
        <v>0.38492211680348837</v>
      </c>
      <c r="I7076">
        <f>Ergebnis!$C$4/1000*Eigenverbrauch!F7076</f>
        <v>0</v>
      </c>
      <c r="J7076">
        <f t="shared" si="330"/>
        <v>0.32718379928296509</v>
      </c>
      <c r="K7076">
        <f t="shared" si="331"/>
        <v>1.1397403074609642</v>
      </c>
      <c r="L7076">
        <f t="shared" si="332"/>
        <v>0</v>
      </c>
    </row>
    <row r="7077" spans="2:12" x14ac:dyDescent="0.35">
      <c r="B7077" s="30">
        <v>41203</v>
      </c>
      <c r="C7077" s="31" t="s">
        <v>70</v>
      </c>
      <c r="D7077" s="32">
        <v>3.3196049809430355E-5</v>
      </c>
      <c r="E7077" s="32">
        <v>0.13964747814752329</v>
      </c>
      <c r="F7077">
        <v>0</v>
      </c>
      <c r="G7077">
        <f>(D7077*Ergebnis!$C$2*Ergebnis!$C$6)</f>
        <v>0.21776608674986314</v>
      </c>
      <c r="H7077">
        <f>Ergebnis!$C$3/1000*Eigenverbrauch!E7077</f>
        <v>0.41894243444256984</v>
      </c>
      <c r="I7077">
        <f>Ergebnis!$C$4/1000*Eigenverbrauch!F7077</f>
        <v>0</v>
      </c>
      <c r="J7077">
        <f t="shared" si="330"/>
        <v>0.18510117373738366</v>
      </c>
      <c r="K7077">
        <f t="shared" si="331"/>
        <v>3.266491301247948E-2</v>
      </c>
      <c r="L7077">
        <f t="shared" si="332"/>
        <v>0</v>
      </c>
    </row>
    <row r="7078" spans="2:12" x14ac:dyDescent="0.35">
      <c r="B7078" s="30">
        <v>41203</v>
      </c>
      <c r="C7078" s="31" t="s">
        <v>71</v>
      </c>
      <c r="D7078" s="32">
        <v>2.5242144805586643E-6</v>
      </c>
      <c r="E7078" s="32">
        <v>0.15859138108481169</v>
      </c>
      <c r="F7078">
        <v>0</v>
      </c>
      <c r="G7078">
        <f>(D7078*Ergebnis!$C$2*Ergebnis!$C$6)</f>
        <v>1.6558846992464838E-2</v>
      </c>
      <c r="H7078">
        <f>Ergebnis!$C$3/1000*Eigenverbrauch!E7078</f>
        <v>0.47577414325443507</v>
      </c>
      <c r="I7078">
        <f>Ergebnis!$C$4/1000*Eigenverbrauch!F7078</f>
        <v>0</v>
      </c>
      <c r="J7078">
        <f t="shared" si="330"/>
        <v>1.4075019943595111E-2</v>
      </c>
      <c r="K7078">
        <f t="shared" si="331"/>
        <v>2.4838270488697269E-3</v>
      </c>
      <c r="L7078">
        <f t="shared" si="332"/>
        <v>0</v>
      </c>
    </row>
    <row r="7079" spans="2:12" x14ac:dyDescent="0.35">
      <c r="B7079" s="30">
        <v>41203</v>
      </c>
      <c r="C7079" s="31" t="s">
        <v>72</v>
      </c>
      <c r="D7079" s="32">
        <v>0</v>
      </c>
      <c r="E7079" s="32">
        <v>0.1683165778652784</v>
      </c>
      <c r="F7079">
        <v>0</v>
      </c>
      <c r="G7079">
        <f>(D7079*Ergebnis!$C$2*Ergebnis!$C$6)</f>
        <v>0</v>
      </c>
      <c r="H7079">
        <f>Ergebnis!$C$3/1000*Eigenverbrauch!E7079</f>
        <v>0.50494973359583517</v>
      </c>
      <c r="I7079">
        <f>Ergebnis!$C$4/1000*Eigenverbrauch!F7079</f>
        <v>0</v>
      </c>
      <c r="J7079">
        <f t="shared" si="330"/>
        <v>0</v>
      </c>
      <c r="K7079">
        <f t="shared" si="331"/>
        <v>0</v>
      </c>
      <c r="L7079">
        <f t="shared" si="332"/>
        <v>0</v>
      </c>
    </row>
    <row r="7080" spans="2:12" x14ac:dyDescent="0.35">
      <c r="B7080" s="30">
        <v>41203</v>
      </c>
      <c r="C7080" s="31" t="s">
        <v>73</v>
      </c>
      <c r="D7080" s="32">
        <v>0</v>
      </c>
      <c r="E7080" s="32">
        <v>0.16817221401436952</v>
      </c>
      <c r="F7080">
        <v>0</v>
      </c>
      <c r="G7080">
        <f>(D7080*Ergebnis!$C$2*Ergebnis!$C$6)</f>
        <v>0</v>
      </c>
      <c r="H7080">
        <f>Ergebnis!$C$3/1000*Eigenverbrauch!E7080</f>
        <v>0.50451664204310853</v>
      </c>
      <c r="I7080">
        <f>Ergebnis!$C$4/1000*Eigenverbrauch!F7080</f>
        <v>0</v>
      </c>
      <c r="J7080">
        <f t="shared" si="330"/>
        <v>0</v>
      </c>
      <c r="K7080">
        <f t="shared" si="331"/>
        <v>0</v>
      </c>
      <c r="L7080">
        <f t="shared" si="332"/>
        <v>0</v>
      </c>
    </row>
    <row r="7081" spans="2:12" x14ac:dyDescent="0.35">
      <c r="B7081" s="30">
        <v>41203</v>
      </c>
      <c r="C7081" s="31" t="s">
        <v>74</v>
      </c>
      <c r="D7081" s="32">
        <v>0</v>
      </c>
      <c r="E7081" s="32">
        <v>0.15397135929748365</v>
      </c>
      <c r="F7081">
        <v>0</v>
      </c>
      <c r="G7081">
        <f>(D7081*Ergebnis!$C$2*Ergebnis!$C$6)</f>
        <v>0</v>
      </c>
      <c r="H7081">
        <f>Ergebnis!$C$3/1000*Eigenverbrauch!E7081</f>
        <v>0.46191407789245098</v>
      </c>
      <c r="I7081">
        <f>Ergebnis!$C$4/1000*Eigenverbrauch!F7081</f>
        <v>0</v>
      </c>
      <c r="J7081">
        <f t="shared" si="330"/>
        <v>0</v>
      </c>
      <c r="K7081">
        <f t="shared" si="331"/>
        <v>0</v>
      </c>
      <c r="L7081">
        <f t="shared" si="332"/>
        <v>0</v>
      </c>
    </row>
    <row r="7082" spans="2:12" x14ac:dyDescent="0.35">
      <c r="B7082" s="30">
        <v>41203</v>
      </c>
      <c r="C7082" s="31" t="s">
        <v>75</v>
      </c>
      <c r="D7082" s="32">
        <v>0</v>
      </c>
      <c r="E7082" s="32">
        <v>0.13067978558366147</v>
      </c>
      <c r="F7082">
        <v>0</v>
      </c>
      <c r="G7082">
        <f>(D7082*Ergebnis!$C$2*Ergebnis!$C$6)</f>
        <v>0</v>
      </c>
      <c r="H7082">
        <f>Ergebnis!$C$3/1000*Eigenverbrauch!E7082</f>
        <v>0.39203935675098445</v>
      </c>
      <c r="I7082">
        <f>Ergebnis!$C$4/1000*Eigenverbrauch!F7082</f>
        <v>0</v>
      </c>
      <c r="J7082">
        <f t="shared" si="330"/>
        <v>0</v>
      </c>
      <c r="K7082">
        <f t="shared" si="331"/>
        <v>0</v>
      </c>
      <c r="L7082">
        <f t="shared" si="332"/>
        <v>0</v>
      </c>
    </row>
    <row r="7083" spans="2:12" x14ac:dyDescent="0.35">
      <c r="B7083" s="30">
        <v>41203</v>
      </c>
      <c r="C7083" s="31" t="s">
        <v>76</v>
      </c>
      <c r="D7083" s="32">
        <v>0</v>
      </c>
      <c r="E7083" s="32">
        <v>0.10395350058103596</v>
      </c>
      <c r="F7083">
        <v>0</v>
      </c>
      <c r="G7083">
        <f>(D7083*Ergebnis!$C$2*Ergebnis!$C$6)</f>
        <v>0</v>
      </c>
      <c r="H7083">
        <f>Ergebnis!$C$3/1000*Eigenverbrauch!E7083</f>
        <v>0.31186050174310787</v>
      </c>
      <c r="I7083">
        <f>Ergebnis!$C$4/1000*Eigenverbrauch!F7083</f>
        <v>0</v>
      </c>
      <c r="J7083">
        <f t="shared" si="330"/>
        <v>0</v>
      </c>
      <c r="K7083">
        <f t="shared" si="331"/>
        <v>0</v>
      </c>
      <c r="L7083">
        <f t="shared" si="332"/>
        <v>0</v>
      </c>
    </row>
    <row r="7084" spans="2:12" x14ac:dyDescent="0.35">
      <c r="B7084" s="30">
        <v>41204</v>
      </c>
      <c r="C7084" s="31" t="s">
        <v>53</v>
      </c>
      <c r="D7084" s="32">
        <v>0</v>
      </c>
      <c r="E7084" s="32">
        <v>7.9566174300796946E-2</v>
      </c>
      <c r="F7084">
        <v>0</v>
      </c>
      <c r="G7084">
        <f>(D7084*Ergebnis!$C$2*Ergebnis!$C$6)</f>
        <v>0</v>
      </c>
      <c r="H7084">
        <f>Ergebnis!$C$3/1000*Eigenverbrauch!E7084</f>
        <v>0.23869852290239085</v>
      </c>
      <c r="I7084">
        <f>Ergebnis!$C$4/1000*Eigenverbrauch!F7084</f>
        <v>0</v>
      </c>
      <c r="J7084">
        <f t="shared" si="330"/>
        <v>0</v>
      </c>
      <c r="K7084">
        <f t="shared" si="331"/>
        <v>0</v>
      </c>
      <c r="L7084">
        <f t="shared" si="332"/>
        <v>0</v>
      </c>
    </row>
    <row r="7085" spans="2:12" x14ac:dyDescent="0.35">
      <c r="B7085" s="30">
        <v>41204</v>
      </c>
      <c r="C7085" s="31" t="s">
        <v>54</v>
      </c>
      <c r="D7085" s="32">
        <v>0</v>
      </c>
      <c r="E7085" s="32">
        <v>6.8942460358575597E-2</v>
      </c>
      <c r="F7085">
        <v>0</v>
      </c>
      <c r="G7085">
        <f>(D7085*Ergebnis!$C$2*Ergebnis!$C$6)</f>
        <v>0</v>
      </c>
      <c r="H7085">
        <f>Ergebnis!$C$3/1000*Eigenverbrauch!E7085</f>
        <v>0.20682738107572679</v>
      </c>
      <c r="I7085">
        <f>Ergebnis!$C$4/1000*Eigenverbrauch!F7085</f>
        <v>0</v>
      </c>
      <c r="J7085">
        <f t="shared" si="330"/>
        <v>0</v>
      </c>
      <c r="K7085">
        <f t="shared" si="331"/>
        <v>0</v>
      </c>
      <c r="L7085">
        <f t="shared" si="332"/>
        <v>0</v>
      </c>
    </row>
    <row r="7086" spans="2:12" x14ac:dyDescent="0.35">
      <c r="B7086" s="30">
        <v>41204</v>
      </c>
      <c r="C7086" s="31" t="s">
        <v>55</v>
      </c>
      <c r="D7086" s="32">
        <v>0</v>
      </c>
      <c r="E7086" s="32">
        <v>6.8469175573996802E-2</v>
      </c>
      <c r="F7086">
        <v>0</v>
      </c>
      <c r="G7086">
        <f>(D7086*Ergebnis!$C$2*Ergebnis!$C$6)</f>
        <v>0</v>
      </c>
      <c r="H7086">
        <f>Ergebnis!$C$3/1000*Eigenverbrauch!E7086</f>
        <v>0.20540752672199042</v>
      </c>
      <c r="I7086">
        <f>Ergebnis!$C$4/1000*Eigenverbrauch!F7086</f>
        <v>0</v>
      </c>
      <c r="J7086">
        <f t="shared" si="330"/>
        <v>0</v>
      </c>
      <c r="K7086">
        <f t="shared" si="331"/>
        <v>0</v>
      </c>
      <c r="L7086">
        <f t="shared" si="332"/>
        <v>0</v>
      </c>
    </row>
    <row r="7087" spans="2:12" x14ac:dyDescent="0.35">
      <c r="B7087" s="30">
        <v>41204</v>
      </c>
      <c r="C7087" s="31" t="s">
        <v>56</v>
      </c>
      <c r="D7087" s="32">
        <v>0</v>
      </c>
      <c r="E7087" s="32">
        <v>7.1668903609628215E-2</v>
      </c>
      <c r="F7087">
        <v>0</v>
      </c>
      <c r="G7087">
        <f>(D7087*Ergebnis!$C$2*Ergebnis!$C$6)</f>
        <v>0</v>
      </c>
      <c r="H7087">
        <f>Ergebnis!$C$3/1000*Eigenverbrauch!E7087</f>
        <v>0.21500671082888465</v>
      </c>
      <c r="I7087">
        <f>Ergebnis!$C$4/1000*Eigenverbrauch!F7087</f>
        <v>0</v>
      </c>
      <c r="J7087">
        <f t="shared" si="330"/>
        <v>0</v>
      </c>
      <c r="K7087">
        <f t="shared" si="331"/>
        <v>0</v>
      </c>
      <c r="L7087">
        <f t="shared" si="332"/>
        <v>0</v>
      </c>
    </row>
    <row r="7088" spans="2:12" x14ac:dyDescent="0.35">
      <c r="B7088" s="30">
        <v>41204</v>
      </c>
      <c r="C7088" s="31" t="s">
        <v>57</v>
      </c>
      <c r="D7088" s="32">
        <v>0</v>
      </c>
      <c r="E7088" s="32">
        <v>7.7811148385739298E-2</v>
      </c>
      <c r="F7088">
        <v>0</v>
      </c>
      <c r="G7088">
        <f>(D7088*Ergebnis!$C$2*Ergebnis!$C$6)</f>
        <v>0</v>
      </c>
      <c r="H7088">
        <f>Ergebnis!$C$3/1000*Eigenverbrauch!E7088</f>
        <v>0.23343344515721789</v>
      </c>
      <c r="I7088">
        <f>Ergebnis!$C$4/1000*Eigenverbrauch!F7088</f>
        <v>0</v>
      </c>
      <c r="J7088">
        <f t="shared" si="330"/>
        <v>0</v>
      </c>
      <c r="K7088">
        <f t="shared" si="331"/>
        <v>0</v>
      </c>
      <c r="L7088">
        <f t="shared" si="332"/>
        <v>0</v>
      </c>
    </row>
    <row r="7089" spans="2:12" x14ac:dyDescent="0.35">
      <c r="B7089" s="30">
        <v>41204</v>
      </c>
      <c r="C7089" s="31" t="s">
        <v>58</v>
      </c>
      <c r="D7089" s="32">
        <v>0</v>
      </c>
      <c r="E7089" s="32">
        <v>9.0099961927265951E-2</v>
      </c>
      <c r="F7089">
        <v>0.10776996082863992</v>
      </c>
      <c r="G7089">
        <f>(D7089*Ergebnis!$C$2*Ergebnis!$C$6)</f>
        <v>0</v>
      </c>
      <c r="H7089">
        <f>Ergebnis!$C$3/1000*Eigenverbrauch!E7089</f>
        <v>0.27029988578179787</v>
      </c>
      <c r="I7089">
        <f>Ergebnis!$C$4/1000*Eigenverbrauch!F7089</f>
        <v>0.37719486290023974</v>
      </c>
      <c r="J7089">
        <f t="shared" si="330"/>
        <v>0</v>
      </c>
      <c r="K7089">
        <f t="shared" si="331"/>
        <v>0</v>
      </c>
      <c r="L7089">
        <f t="shared" si="332"/>
        <v>0</v>
      </c>
    </row>
    <row r="7090" spans="2:12" x14ac:dyDescent="0.35">
      <c r="B7090" s="30">
        <v>41204</v>
      </c>
      <c r="C7090" s="31" t="s">
        <v>59</v>
      </c>
      <c r="D7090" s="32">
        <v>0</v>
      </c>
      <c r="E7090" s="32">
        <v>0.11401823119339237</v>
      </c>
      <c r="F7090">
        <v>9.8025841404712252E-2</v>
      </c>
      <c r="G7090">
        <f>(D7090*Ergebnis!$C$2*Ergebnis!$C$6)</f>
        <v>0</v>
      </c>
      <c r="H7090">
        <f>Ergebnis!$C$3/1000*Eigenverbrauch!E7090</f>
        <v>0.34205469358017709</v>
      </c>
      <c r="I7090">
        <f>Ergebnis!$C$4/1000*Eigenverbrauch!F7090</f>
        <v>0.34309044491649288</v>
      </c>
      <c r="J7090">
        <f t="shared" si="330"/>
        <v>0</v>
      </c>
      <c r="K7090">
        <f t="shared" si="331"/>
        <v>0</v>
      </c>
      <c r="L7090">
        <f t="shared" si="332"/>
        <v>0</v>
      </c>
    </row>
    <row r="7091" spans="2:12" x14ac:dyDescent="0.35">
      <c r="B7091" s="30">
        <v>41204</v>
      </c>
      <c r="C7091" s="31" t="s">
        <v>60</v>
      </c>
      <c r="D7091" s="32">
        <v>0</v>
      </c>
      <c r="E7091" s="32">
        <v>0.12595735471979483</v>
      </c>
      <c r="F7091">
        <v>0</v>
      </c>
      <c r="G7091">
        <f>(D7091*Ergebnis!$C$2*Ergebnis!$C$6)</f>
        <v>0</v>
      </c>
      <c r="H7091">
        <f>Ergebnis!$C$3/1000*Eigenverbrauch!E7091</f>
        <v>0.37787206415938446</v>
      </c>
      <c r="I7091">
        <f>Ergebnis!$C$4/1000*Eigenverbrauch!F7091</f>
        <v>0</v>
      </c>
      <c r="J7091">
        <f t="shared" si="330"/>
        <v>0</v>
      </c>
      <c r="K7091">
        <f t="shared" si="331"/>
        <v>0</v>
      </c>
      <c r="L7091">
        <f t="shared" si="332"/>
        <v>0</v>
      </c>
    </row>
    <row r="7092" spans="2:12" x14ac:dyDescent="0.35">
      <c r="B7092" s="30">
        <v>41204</v>
      </c>
      <c r="C7092" s="31" t="s">
        <v>61</v>
      </c>
      <c r="D7092" s="32">
        <v>5.692629531676571E-6</v>
      </c>
      <c r="E7092" s="32">
        <v>0.12438621582100561</v>
      </c>
      <c r="F7092">
        <v>0.56788728002650402</v>
      </c>
      <c r="G7092">
        <f>(D7092*Ergebnis!$C$2*Ergebnis!$C$6)</f>
        <v>3.7343649727798307E-2</v>
      </c>
      <c r="H7092">
        <f>Ergebnis!$C$3/1000*Eigenverbrauch!E7092</f>
        <v>0.3731586474630168</v>
      </c>
      <c r="I7092">
        <f>Ergebnis!$C$4/1000*Eigenverbrauch!F7092</f>
        <v>1.9876054800927641</v>
      </c>
      <c r="J7092">
        <f t="shared" si="330"/>
        <v>3.1742102268628558E-2</v>
      </c>
      <c r="K7092">
        <f t="shared" si="331"/>
        <v>5.6015474591697492E-3</v>
      </c>
      <c r="L7092">
        <f t="shared" si="332"/>
        <v>5.0413927132527741E-3</v>
      </c>
    </row>
    <row r="7093" spans="2:12" x14ac:dyDescent="0.35">
      <c r="B7093" s="30">
        <v>41204</v>
      </c>
      <c r="C7093" s="31" t="s">
        <v>62</v>
      </c>
      <c r="D7093" s="32">
        <v>5.1417723090963211E-5</v>
      </c>
      <c r="E7093" s="32">
        <v>0.11931303161688153</v>
      </c>
      <c r="F7093">
        <v>0.23288445423187107</v>
      </c>
      <c r="G7093">
        <f>(D7093*Ergebnis!$C$2*Ergebnis!$C$6)</f>
        <v>0.33730026347671865</v>
      </c>
      <c r="H7093">
        <f>Ergebnis!$C$3/1000*Eigenverbrauch!E7093</f>
        <v>0.35793909485064457</v>
      </c>
      <c r="I7093">
        <f>Ergebnis!$C$4/1000*Eigenverbrauch!F7093</f>
        <v>0.81509558981154873</v>
      </c>
      <c r="J7093">
        <f t="shared" si="330"/>
        <v>0.28670522395521086</v>
      </c>
      <c r="K7093">
        <f t="shared" si="331"/>
        <v>5.059503952150779E-2</v>
      </c>
      <c r="L7093">
        <f t="shared" si="332"/>
        <v>4.5535535569357015E-2</v>
      </c>
    </row>
    <row r="7094" spans="2:12" x14ac:dyDescent="0.35">
      <c r="B7094" s="30">
        <v>41204</v>
      </c>
      <c r="C7094" s="31" t="s">
        <v>63</v>
      </c>
      <c r="D7094" s="32">
        <v>2.8457888878215027E-4</v>
      </c>
      <c r="E7094" s="32">
        <v>0.11579534520509971</v>
      </c>
      <c r="F7094">
        <v>0.16389608871046324</v>
      </c>
      <c r="G7094">
        <f>(D7094*Ergebnis!$C$2*Ergebnis!$C$6)</f>
        <v>1.8668375104109058</v>
      </c>
      <c r="H7094">
        <f>Ergebnis!$C$3/1000*Eigenverbrauch!E7094</f>
        <v>0.34738603561529913</v>
      </c>
      <c r="I7094">
        <f>Ergebnis!$C$4/1000*Eigenverbrauch!F7094</f>
        <v>0.57363631048662134</v>
      </c>
      <c r="J7094">
        <f t="shared" si="330"/>
        <v>0.29527813027300426</v>
      </c>
      <c r="K7094">
        <f t="shared" si="331"/>
        <v>1.5715593801379015</v>
      </c>
      <c r="L7094">
        <f t="shared" si="332"/>
        <v>0.51627267943795918</v>
      </c>
    </row>
    <row r="7095" spans="2:12" x14ac:dyDescent="0.35">
      <c r="B7095" s="30">
        <v>41204</v>
      </c>
      <c r="C7095" s="31" t="s">
        <v>64</v>
      </c>
      <c r="D7095" s="32">
        <v>6.9266022980580102E-4</v>
      </c>
      <c r="E7095" s="32">
        <v>0.12002879750693281</v>
      </c>
      <c r="F7095">
        <v>1.5395708689805703E-2</v>
      </c>
      <c r="G7095">
        <f>(D7095*Ergebnis!$C$2*Ergebnis!$C$6)</f>
        <v>4.5438511075260548</v>
      </c>
      <c r="H7095">
        <f>Ergebnis!$C$3/1000*Eigenverbrauch!E7095</f>
        <v>0.36008639252079844</v>
      </c>
      <c r="I7095">
        <f>Ergebnis!$C$4/1000*Eigenverbrauch!F7095</f>
        <v>5.3884980414319959E-2</v>
      </c>
      <c r="J7095">
        <f t="shared" si="330"/>
        <v>0.30607343364267864</v>
      </c>
      <c r="K7095">
        <f t="shared" si="331"/>
        <v>4.2377776738833761</v>
      </c>
      <c r="L7095">
        <f t="shared" si="332"/>
        <v>4.8496482372887964E-2</v>
      </c>
    </row>
    <row r="7096" spans="2:12" x14ac:dyDescent="0.35">
      <c r="B7096" s="30">
        <v>41204</v>
      </c>
      <c r="C7096" s="31" t="s">
        <v>65</v>
      </c>
      <c r="D7096" s="32">
        <v>5.6785622947276245E-4</v>
      </c>
      <c r="E7096" s="32">
        <v>0.12586079378333134</v>
      </c>
      <c r="F7096">
        <v>0.16545514781829165</v>
      </c>
      <c r="G7096">
        <f>(D7096*Ergebnis!$C$2*Ergebnis!$C$6)</f>
        <v>3.7251368653413217</v>
      </c>
      <c r="H7096">
        <f>Ergebnis!$C$3/1000*Eigenverbrauch!E7096</f>
        <v>0.377582381349994</v>
      </c>
      <c r="I7096">
        <f>Ergebnis!$C$4/1000*Eigenverbrauch!F7096</f>
        <v>0.57909301736402075</v>
      </c>
      <c r="J7096">
        <f t="shared" si="330"/>
        <v>0.32094502414749487</v>
      </c>
      <c r="K7096">
        <f t="shared" si="331"/>
        <v>3.404191841193827</v>
      </c>
      <c r="L7096">
        <f t="shared" si="332"/>
        <v>0.52118371562761867</v>
      </c>
    </row>
    <row r="7097" spans="2:12" x14ac:dyDescent="0.35">
      <c r="B7097" s="30">
        <v>41204</v>
      </c>
      <c r="C7097" s="31" t="s">
        <v>66</v>
      </c>
      <c r="D7097" s="32">
        <v>4.016919231197366E-4</v>
      </c>
      <c r="E7097" s="32">
        <v>0.12156589352403967</v>
      </c>
      <c r="F7097">
        <v>1.7539414963069787E-2</v>
      </c>
      <c r="G7097">
        <f>(D7097*Ergebnis!$C$2*Ergebnis!$C$6)</f>
        <v>2.6350990156654723</v>
      </c>
      <c r="H7097">
        <f>Ergebnis!$C$3/1000*Eigenverbrauch!E7097</f>
        <v>0.36469768057211899</v>
      </c>
      <c r="I7097">
        <f>Ergebnis!$C$4/1000*Eigenverbrauch!F7097</f>
        <v>6.138795237074425E-2</v>
      </c>
      <c r="J7097">
        <f t="shared" si="330"/>
        <v>0.30999302848630111</v>
      </c>
      <c r="K7097">
        <f t="shared" si="331"/>
        <v>2.3251059871791711</v>
      </c>
      <c r="L7097">
        <f t="shared" si="332"/>
        <v>5.5249157133669825E-2</v>
      </c>
    </row>
    <row r="7098" spans="2:12" x14ac:dyDescent="0.35">
      <c r="B7098" s="30">
        <v>41204</v>
      </c>
      <c r="C7098" s="31" t="s">
        <v>67</v>
      </c>
      <c r="D7098" s="32">
        <v>1.8211155721197198E-4</v>
      </c>
      <c r="E7098" s="32">
        <v>0.11264685905127231</v>
      </c>
      <c r="F7098">
        <v>0</v>
      </c>
      <c r="G7098">
        <f>(D7098*Ergebnis!$C$2*Ergebnis!$C$6)</f>
        <v>1.1946518153105361</v>
      </c>
      <c r="H7098">
        <f>Ergebnis!$C$3/1000*Eigenverbrauch!E7098</f>
        <v>0.33794057715381692</v>
      </c>
      <c r="I7098">
        <f>Ergebnis!$C$4/1000*Eigenverbrauch!F7098</f>
        <v>0</v>
      </c>
      <c r="J7098">
        <f t="shared" si="330"/>
        <v>0.28724949058074439</v>
      </c>
      <c r="K7098">
        <f t="shared" si="331"/>
        <v>0.90740232472979176</v>
      </c>
      <c r="L7098">
        <f t="shared" si="332"/>
        <v>0</v>
      </c>
    </row>
    <row r="7099" spans="2:12" x14ac:dyDescent="0.35">
      <c r="B7099" s="30">
        <v>41204</v>
      </c>
      <c r="C7099" s="31" t="s">
        <v>68</v>
      </c>
      <c r="D7099" s="32">
        <v>1.042947576784994E-4</v>
      </c>
      <c r="E7099" s="32">
        <v>0.10853394287707716</v>
      </c>
      <c r="F7099">
        <v>0</v>
      </c>
      <c r="G7099">
        <f>(D7099*Ergebnis!$C$2*Ergebnis!$C$6)</f>
        <v>0.68417361037095603</v>
      </c>
      <c r="H7099">
        <f>Ergebnis!$C$3/1000*Eigenverbrauch!E7099</f>
        <v>0.32560182863123144</v>
      </c>
      <c r="I7099">
        <f>Ergebnis!$C$4/1000*Eigenverbrauch!F7099</f>
        <v>0</v>
      </c>
      <c r="J7099">
        <f t="shared" si="330"/>
        <v>0.2767615543365467</v>
      </c>
      <c r="K7099">
        <f t="shared" si="331"/>
        <v>0.40741205603440933</v>
      </c>
      <c r="L7099">
        <f t="shared" si="332"/>
        <v>0</v>
      </c>
    </row>
    <row r="7100" spans="2:12" x14ac:dyDescent="0.35">
      <c r="B7100" s="30">
        <v>41204</v>
      </c>
      <c r="C7100" s="31" t="s">
        <v>69</v>
      </c>
      <c r="D7100" s="32">
        <v>3.4379275347192228E-5</v>
      </c>
      <c r="E7100" s="32">
        <v>0.11188038549494082</v>
      </c>
      <c r="F7100">
        <v>0</v>
      </c>
      <c r="G7100">
        <f>(D7100*Ergebnis!$C$2*Ergebnis!$C$6)</f>
        <v>0.22552804627758102</v>
      </c>
      <c r="H7100">
        <f>Ergebnis!$C$3/1000*Eigenverbrauch!E7100</f>
        <v>0.33564115648482246</v>
      </c>
      <c r="I7100">
        <f>Ergebnis!$C$4/1000*Eigenverbrauch!F7100</f>
        <v>0</v>
      </c>
      <c r="J7100">
        <f t="shared" si="330"/>
        <v>0.19169883933594387</v>
      </c>
      <c r="K7100">
        <f t="shared" si="331"/>
        <v>3.3829206941637158E-2</v>
      </c>
      <c r="L7100">
        <f t="shared" si="332"/>
        <v>0</v>
      </c>
    </row>
    <row r="7101" spans="2:12" x14ac:dyDescent="0.35">
      <c r="B7101" s="30">
        <v>41204</v>
      </c>
      <c r="C7101" s="31" t="s">
        <v>70</v>
      </c>
      <c r="D7101" s="32">
        <v>5.9555685400680989E-6</v>
      </c>
      <c r="E7101" s="32">
        <v>0.12538549060593204</v>
      </c>
      <c r="F7101">
        <v>0</v>
      </c>
      <c r="G7101">
        <f>(D7101*Ergebnis!$C$2*Ergebnis!$C$6)</f>
        <v>3.906852962284673E-2</v>
      </c>
      <c r="H7101">
        <f>Ergebnis!$C$3/1000*Eigenverbrauch!E7101</f>
        <v>0.3761564718177961</v>
      </c>
      <c r="I7101">
        <f>Ergebnis!$C$4/1000*Eigenverbrauch!F7101</f>
        <v>0</v>
      </c>
      <c r="J7101">
        <f t="shared" si="330"/>
        <v>3.3208250179419717E-2</v>
      </c>
      <c r="K7101">
        <f t="shared" si="331"/>
        <v>5.8602794434270133E-3</v>
      </c>
      <c r="L7101">
        <f t="shared" si="332"/>
        <v>0</v>
      </c>
    </row>
    <row r="7102" spans="2:12" x14ac:dyDescent="0.35">
      <c r="B7102" s="30">
        <v>41204</v>
      </c>
      <c r="C7102" s="31" t="s">
        <v>71</v>
      </c>
      <c r="D7102" s="32">
        <v>1.8405730587406927E-7</v>
      </c>
      <c r="E7102" s="32">
        <v>0.14486589540244865</v>
      </c>
      <c r="F7102">
        <v>0</v>
      </c>
      <c r="G7102">
        <f>(D7102*Ergebnis!$C$2*Ergebnis!$C$6)</f>
        <v>1.2074159265338944E-3</v>
      </c>
      <c r="H7102">
        <f>Ergebnis!$C$3/1000*Eigenverbrauch!E7102</f>
        <v>0.43459768620734596</v>
      </c>
      <c r="I7102">
        <f>Ergebnis!$C$4/1000*Eigenverbrauch!F7102</f>
        <v>0</v>
      </c>
      <c r="J7102">
        <f t="shared" si="330"/>
        <v>1.0263035375538102E-3</v>
      </c>
      <c r="K7102">
        <f t="shared" si="331"/>
        <v>1.8111238898008424E-4</v>
      </c>
      <c r="L7102">
        <f t="shared" si="332"/>
        <v>0</v>
      </c>
    </row>
    <row r="7103" spans="2:12" x14ac:dyDescent="0.35">
      <c r="B7103" s="30">
        <v>41204</v>
      </c>
      <c r="C7103" s="31" t="s">
        <v>72</v>
      </c>
      <c r="D7103" s="32">
        <v>0</v>
      </c>
      <c r="E7103" s="32">
        <v>0.15284021561888372</v>
      </c>
      <c r="F7103">
        <v>0</v>
      </c>
      <c r="G7103">
        <f>(D7103*Ergebnis!$C$2*Ergebnis!$C$6)</f>
        <v>0</v>
      </c>
      <c r="H7103">
        <f>Ergebnis!$C$3/1000*Eigenverbrauch!E7103</f>
        <v>0.45852064685665117</v>
      </c>
      <c r="I7103">
        <f>Ergebnis!$C$4/1000*Eigenverbrauch!F7103</f>
        <v>0</v>
      </c>
      <c r="J7103">
        <f t="shared" si="330"/>
        <v>0</v>
      </c>
      <c r="K7103">
        <f t="shared" si="331"/>
        <v>0</v>
      </c>
      <c r="L7103">
        <f t="shared" si="332"/>
        <v>0</v>
      </c>
    </row>
    <row r="7104" spans="2:12" x14ac:dyDescent="0.35">
      <c r="B7104" s="30">
        <v>41204</v>
      </c>
      <c r="C7104" s="31" t="s">
        <v>73</v>
      </c>
      <c r="D7104" s="32">
        <v>0</v>
      </c>
      <c r="E7104" s="32">
        <v>0.15735326076426029</v>
      </c>
      <c r="F7104">
        <v>0.26309122444604682</v>
      </c>
      <c r="G7104">
        <f>(D7104*Ergebnis!$C$2*Ergebnis!$C$6)</f>
        <v>0</v>
      </c>
      <c r="H7104">
        <f>Ergebnis!$C$3/1000*Eigenverbrauch!E7104</f>
        <v>0.47205978229278089</v>
      </c>
      <c r="I7104">
        <f>Ergebnis!$C$4/1000*Eigenverbrauch!F7104</f>
        <v>0.92081928556116388</v>
      </c>
      <c r="J7104">
        <f t="shared" si="330"/>
        <v>0</v>
      </c>
      <c r="K7104">
        <f t="shared" si="331"/>
        <v>0</v>
      </c>
      <c r="L7104">
        <f t="shared" si="332"/>
        <v>0</v>
      </c>
    </row>
    <row r="7105" spans="2:12" x14ac:dyDescent="0.35">
      <c r="B7105" s="30">
        <v>41204</v>
      </c>
      <c r="C7105" s="31" t="s">
        <v>74</v>
      </c>
      <c r="D7105" s="32">
        <v>0</v>
      </c>
      <c r="E7105" s="32">
        <v>0.15167957028683929</v>
      </c>
      <c r="F7105">
        <v>0.15200826301327147</v>
      </c>
      <c r="G7105">
        <f>(D7105*Ergebnis!$C$2*Ergebnis!$C$6)</f>
        <v>0</v>
      </c>
      <c r="H7105">
        <f>Ergebnis!$C$3/1000*Eigenverbrauch!E7105</f>
        <v>0.45503871086051784</v>
      </c>
      <c r="I7105">
        <f>Ergebnis!$C$4/1000*Eigenverbrauch!F7105</f>
        <v>0.53202892054645012</v>
      </c>
      <c r="J7105">
        <f t="shared" si="330"/>
        <v>0</v>
      </c>
      <c r="K7105">
        <f t="shared" si="331"/>
        <v>0</v>
      </c>
      <c r="L7105">
        <f t="shared" si="332"/>
        <v>0</v>
      </c>
    </row>
    <row r="7106" spans="2:12" x14ac:dyDescent="0.35">
      <c r="B7106" s="30">
        <v>41204</v>
      </c>
      <c r="C7106" s="31" t="s">
        <v>75</v>
      </c>
      <c r="D7106" s="32">
        <v>0</v>
      </c>
      <c r="E7106" s="32">
        <v>0.12672063592124699</v>
      </c>
      <c r="F7106">
        <v>3.1765829322004169E-2</v>
      </c>
      <c r="G7106">
        <f>(D7106*Ergebnis!$C$2*Ergebnis!$C$6)</f>
        <v>0</v>
      </c>
      <c r="H7106">
        <f>Ergebnis!$C$3/1000*Eigenverbrauch!E7106</f>
        <v>0.38016190776374098</v>
      </c>
      <c r="I7106">
        <f>Ergebnis!$C$4/1000*Eigenverbrauch!F7106</f>
        <v>0.11118040262701459</v>
      </c>
      <c r="J7106">
        <f t="shared" si="330"/>
        <v>0</v>
      </c>
      <c r="K7106">
        <f t="shared" si="331"/>
        <v>0</v>
      </c>
      <c r="L7106">
        <f t="shared" si="332"/>
        <v>0</v>
      </c>
    </row>
    <row r="7107" spans="2:12" x14ac:dyDescent="0.35">
      <c r="B7107" s="30">
        <v>41204</v>
      </c>
      <c r="C7107" s="31" t="s">
        <v>76</v>
      </c>
      <c r="D7107" s="32">
        <v>0</v>
      </c>
      <c r="E7107" s="32">
        <v>9.6079006913462384E-2</v>
      </c>
      <c r="F7107">
        <v>0</v>
      </c>
      <c r="G7107">
        <f>(D7107*Ergebnis!$C$2*Ergebnis!$C$6)</f>
        <v>0</v>
      </c>
      <c r="H7107">
        <f>Ergebnis!$C$3/1000*Eigenverbrauch!E7107</f>
        <v>0.28823702074038715</v>
      </c>
      <c r="I7107">
        <f>Ergebnis!$C$4/1000*Eigenverbrauch!F7107</f>
        <v>0</v>
      </c>
      <c r="J7107">
        <f t="shared" si="330"/>
        <v>0</v>
      </c>
      <c r="K7107">
        <f t="shared" si="331"/>
        <v>0</v>
      </c>
      <c r="L7107">
        <f t="shared" si="332"/>
        <v>0</v>
      </c>
    </row>
    <row r="7108" spans="2:12" x14ac:dyDescent="0.35">
      <c r="B7108" s="30">
        <v>41205</v>
      </c>
      <c r="C7108" s="31" t="s">
        <v>53</v>
      </c>
      <c r="D7108" s="32">
        <v>0</v>
      </c>
      <c r="E7108" s="32">
        <v>7.9566174300796946E-2</v>
      </c>
      <c r="F7108">
        <v>0</v>
      </c>
      <c r="G7108">
        <f>(D7108*Ergebnis!$C$2*Ergebnis!$C$6)</f>
        <v>0</v>
      </c>
      <c r="H7108">
        <f>Ergebnis!$C$3/1000*Eigenverbrauch!E7108</f>
        <v>0.23869852290239085</v>
      </c>
      <c r="I7108">
        <f>Ergebnis!$C$4/1000*Eigenverbrauch!F7108</f>
        <v>0</v>
      </c>
      <c r="J7108">
        <f t="shared" si="330"/>
        <v>0</v>
      </c>
      <c r="K7108">
        <f t="shared" si="331"/>
        <v>0</v>
      </c>
      <c r="L7108">
        <f t="shared" si="332"/>
        <v>0</v>
      </c>
    </row>
    <row r="7109" spans="2:12" x14ac:dyDescent="0.35">
      <c r="B7109" s="30">
        <v>41205</v>
      </c>
      <c r="C7109" s="31" t="s">
        <v>54</v>
      </c>
      <c r="D7109" s="32">
        <v>0</v>
      </c>
      <c r="E7109" s="32">
        <v>6.8942460358575597E-2</v>
      </c>
      <c r="F7109">
        <v>0</v>
      </c>
      <c r="G7109">
        <f>(D7109*Ergebnis!$C$2*Ergebnis!$C$6)</f>
        <v>0</v>
      </c>
      <c r="H7109">
        <f>Ergebnis!$C$3/1000*Eigenverbrauch!E7109</f>
        <v>0.20682738107572679</v>
      </c>
      <c r="I7109">
        <f>Ergebnis!$C$4/1000*Eigenverbrauch!F7109</f>
        <v>0</v>
      </c>
      <c r="J7109">
        <f t="shared" ref="J7109:J7172" si="333">MIN(G7109,H7109)*0.85</f>
        <v>0</v>
      </c>
      <c r="K7109">
        <f t="shared" ref="K7109:K7172" si="334">G7109-J7109</f>
        <v>0</v>
      </c>
      <c r="L7109">
        <f t="shared" ref="L7109:L7172" si="335">MIN(I7109,K7109)*0.9</f>
        <v>0</v>
      </c>
    </row>
    <row r="7110" spans="2:12" x14ac:dyDescent="0.35">
      <c r="B7110" s="30">
        <v>41205</v>
      </c>
      <c r="C7110" s="31" t="s">
        <v>55</v>
      </c>
      <c r="D7110" s="32">
        <v>0</v>
      </c>
      <c r="E7110" s="32">
        <v>6.8469175573996802E-2</v>
      </c>
      <c r="F7110">
        <v>0.22879192407382146</v>
      </c>
      <c r="G7110">
        <f>(D7110*Ergebnis!$C$2*Ergebnis!$C$6)</f>
        <v>0</v>
      </c>
      <c r="H7110">
        <f>Ergebnis!$C$3/1000*Eigenverbrauch!E7110</f>
        <v>0.20540752672199042</v>
      </c>
      <c r="I7110">
        <f>Ergebnis!$C$4/1000*Eigenverbrauch!F7110</f>
        <v>0.80077173425837511</v>
      </c>
      <c r="J7110">
        <f t="shared" si="333"/>
        <v>0</v>
      </c>
      <c r="K7110">
        <f t="shared" si="334"/>
        <v>0</v>
      </c>
      <c r="L7110">
        <f t="shared" si="335"/>
        <v>0</v>
      </c>
    </row>
    <row r="7111" spans="2:12" x14ac:dyDescent="0.35">
      <c r="B7111" s="30">
        <v>41205</v>
      </c>
      <c r="C7111" s="31" t="s">
        <v>56</v>
      </c>
      <c r="D7111" s="32">
        <v>0</v>
      </c>
      <c r="E7111" s="32">
        <v>7.1668903609628215E-2</v>
      </c>
      <c r="F7111">
        <v>0.24672110381384835</v>
      </c>
      <c r="G7111">
        <f>(D7111*Ergebnis!$C$2*Ergebnis!$C$6)</f>
        <v>0</v>
      </c>
      <c r="H7111">
        <f>Ergebnis!$C$3/1000*Eigenverbrauch!E7111</f>
        <v>0.21500671082888465</v>
      </c>
      <c r="I7111">
        <f>Ergebnis!$C$4/1000*Eigenverbrauch!F7111</f>
        <v>0.8635238633484692</v>
      </c>
      <c r="J7111">
        <f t="shared" si="333"/>
        <v>0</v>
      </c>
      <c r="K7111">
        <f t="shared" si="334"/>
        <v>0</v>
      </c>
      <c r="L7111">
        <f t="shared" si="335"/>
        <v>0</v>
      </c>
    </row>
    <row r="7112" spans="2:12" x14ac:dyDescent="0.35">
      <c r="B7112" s="30">
        <v>41205</v>
      </c>
      <c r="C7112" s="31" t="s">
        <v>57</v>
      </c>
      <c r="D7112" s="32">
        <v>0</v>
      </c>
      <c r="E7112" s="32">
        <v>7.7811148385739298E-2</v>
      </c>
      <c r="F7112">
        <v>5.1838715335295146E-2</v>
      </c>
      <c r="G7112">
        <f>(D7112*Ergebnis!$C$2*Ergebnis!$C$6)</f>
        <v>0</v>
      </c>
      <c r="H7112">
        <f>Ergebnis!$C$3/1000*Eigenverbrauch!E7112</f>
        <v>0.23343344515721789</v>
      </c>
      <c r="I7112">
        <f>Ergebnis!$C$4/1000*Eigenverbrauch!F7112</f>
        <v>0.18143550367353301</v>
      </c>
      <c r="J7112">
        <f t="shared" si="333"/>
        <v>0</v>
      </c>
      <c r="K7112">
        <f t="shared" si="334"/>
        <v>0</v>
      </c>
      <c r="L7112">
        <f t="shared" si="335"/>
        <v>0</v>
      </c>
    </row>
    <row r="7113" spans="2:12" x14ac:dyDescent="0.35">
      <c r="B7113" s="30">
        <v>41205</v>
      </c>
      <c r="C7113" s="31" t="s">
        <v>58</v>
      </c>
      <c r="D7113" s="32">
        <v>0</v>
      </c>
      <c r="E7113" s="32">
        <v>9.0099961927265951E-2</v>
      </c>
      <c r="F7113">
        <v>0.19137450548593923</v>
      </c>
      <c r="G7113">
        <f>(D7113*Ergebnis!$C$2*Ergebnis!$C$6)</f>
        <v>0</v>
      </c>
      <c r="H7113">
        <f>Ergebnis!$C$3/1000*Eigenverbrauch!E7113</f>
        <v>0.27029988578179787</v>
      </c>
      <c r="I7113">
        <f>Ergebnis!$C$4/1000*Eigenverbrauch!F7113</f>
        <v>0.6698107692007873</v>
      </c>
      <c r="J7113">
        <f t="shared" si="333"/>
        <v>0</v>
      </c>
      <c r="K7113">
        <f t="shared" si="334"/>
        <v>0</v>
      </c>
      <c r="L7113">
        <f t="shared" si="335"/>
        <v>0</v>
      </c>
    </row>
    <row r="7114" spans="2:12" x14ac:dyDescent="0.35">
      <c r="B7114" s="30">
        <v>41205</v>
      </c>
      <c r="C7114" s="31" t="s">
        <v>59</v>
      </c>
      <c r="D7114" s="32">
        <v>0</v>
      </c>
      <c r="E7114" s="32">
        <v>0.11401823119339237</v>
      </c>
      <c r="F7114">
        <v>0.21339621538401574</v>
      </c>
      <c r="G7114">
        <f>(D7114*Ergebnis!$C$2*Ergebnis!$C$6)</f>
        <v>0</v>
      </c>
      <c r="H7114">
        <f>Ergebnis!$C$3/1000*Eigenverbrauch!E7114</f>
        <v>0.34205469358017709</v>
      </c>
      <c r="I7114">
        <f>Ergebnis!$C$4/1000*Eigenverbrauch!F7114</f>
        <v>0.74688675384405512</v>
      </c>
      <c r="J7114">
        <f t="shared" si="333"/>
        <v>0</v>
      </c>
      <c r="K7114">
        <f t="shared" si="334"/>
        <v>0</v>
      </c>
      <c r="L7114">
        <f t="shared" si="335"/>
        <v>0</v>
      </c>
    </row>
    <row r="7115" spans="2:12" x14ac:dyDescent="0.35">
      <c r="B7115" s="30">
        <v>41205</v>
      </c>
      <c r="C7115" s="31" t="s">
        <v>60</v>
      </c>
      <c r="D7115" s="32">
        <v>0</v>
      </c>
      <c r="E7115" s="32">
        <v>0.12595735471979483</v>
      </c>
      <c r="F7115">
        <v>0</v>
      </c>
      <c r="G7115">
        <f>(D7115*Ergebnis!$C$2*Ergebnis!$C$6)</f>
        <v>0</v>
      </c>
      <c r="H7115">
        <f>Ergebnis!$C$3/1000*Eigenverbrauch!E7115</f>
        <v>0.37787206415938446</v>
      </c>
      <c r="I7115">
        <f>Ergebnis!$C$4/1000*Eigenverbrauch!F7115</f>
        <v>0</v>
      </c>
      <c r="J7115">
        <f t="shared" si="333"/>
        <v>0</v>
      </c>
      <c r="K7115">
        <f t="shared" si="334"/>
        <v>0</v>
      </c>
      <c r="L7115">
        <f t="shared" si="335"/>
        <v>0</v>
      </c>
    </row>
    <row r="7116" spans="2:12" x14ac:dyDescent="0.35">
      <c r="B7116" s="30">
        <v>41205</v>
      </c>
      <c r="C7116" s="31" t="s">
        <v>61</v>
      </c>
      <c r="D7116" s="32">
        <v>5.4428374737046201E-6</v>
      </c>
      <c r="E7116" s="32">
        <v>0.12438621582100561</v>
      </c>
      <c r="F7116">
        <v>0.57392863406933914</v>
      </c>
      <c r="G7116">
        <f>(D7116*Ergebnis!$C$2*Ergebnis!$C$6)</f>
        <v>3.570501382750231E-2</v>
      </c>
      <c r="H7116">
        <f>Ergebnis!$C$3/1000*Eigenverbrauch!E7116</f>
        <v>0.3731586474630168</v>
      </c>
      <c r="I7116">
        <f>Ergebnis!$C$4/1000*Eigenverbrauch!F7116</f>
        <v>2.0087502192426872</v>
      </c>
      <c r="J7116">
        <f t="shared" si="333"/>
        <v>3.0349261753376964E-2</v>
      </c>
      <c r="K7116">
        <f t="shared" si="334"/>
        <v>5.3557520741253466E-3</v>
      </c>
      <c r="L7116">
        <f t="shared" si="335"/>
        <v>4.8201768667128124E-3</v>
      </c>
    </row>
    <row r="7117" spans="2:12" x14ac:dyDescent="0.35">
      <c r="B7117" s="30">
        <v>41205</v>
      </c>
      <c r="C7117" s="31" t="s">
        <v>62</v>
      </c>
      <c r="D7117" s="32">
        <v>5.4112847926976367E-5</v>
      </c>
      <c r="E7117" s="32">
        <v>0.11931303161688153</v>
      </c>
      <c r="F7117">
        <v>0.34981388731900298</v>
      </c>
      <c r="G7117">
        <f>(D7117*Ergebnis!$C$2*Ergebnis!$C$6)</f>
        <v>0.35498028240096496</v>
      </c>
      <c r="H7117">
        <f>Ergebnis!$C$3/1000*Eigenverbrauch!E7117</f>
        <v>0.35793909485064457</v>
      </c>
      <c r="I7117">
        <f>Ergebnis!$C$4/1000*Eigenverbrauch!F7117</f>
        <v>1.2243486056165105</v>
      </c>
      <c r="J7117">
        <f t="shared" si="333"/>
        <v>0.30173324004082019</v>
      </c>
      <c r="K7117">
        <f t="shared" si="334"/>
        <v>5.324704236014477E-2</v>
      </c>
      <c r="L7117">
        <f t="shared" si="335"/>
        <v>4.7922338124130291E-2</v>
      </c>
    </row>
    <row r="7118" spans="2:12" x14ac:dyDescent="0.35">
      <c r="B7118" s="30">
        <v>41205</v>
      </c>
      <c r="C7118" s="31" t="s">
        <v>63</v>
      </c>
      <c r="D7118" s="32">
        <v>9.1397599316894973E-5</v>
      </c>
      <c r="E7118" s="32">
        <v>0.11579534520509971</v>
      </c>
      <c r="F7118">
        <v>0.22801239451990724</v>
      </c>
      <c r="G7118">
        <f>(D7118*Ergebnis!$C$2*Ergebnis!$C$6)</f>
        <v>0.59956825151883097</v>
      </c>
      <c r="H7118">
        <f>Ergebnis!$C$3/1000*Eigenverbrauch!E7118</f>
        <v>0.34738603561529913</v>
      </c>
      <c r="I7118">
        <f>Ergebnis!$C$4/1000*Eigenverbrauch!F7118</f>
        <v>0.7980433808196753</v>
      </c>
      <c r="J7118">
        <f t="shared" si="333"/>
        <v>0.29527813027300426</v>
      </c>
      <c r="K7118">
        <f t="shared" si="334"/>
        <v>0.30429012124582672</v>
      </c>
      <c r="L7118">
        <f t="shared" si="335"/>
        <v>0.27386110912124406</v>
      </c>
    </row>
    <row r="7119" spans="2:12" x14ac:dyDescent="0.35">
      <c r="B7119" s="30">
        <v>41205</v>
      </c>
      <c r="C7119" s="31" t="s">
        <v>64</v>
      </c>
      <c r="D7119" s="32">
        <v>1.8971049455448712E-4</v>
      </c>
      <c r="E7119" s="32">
        <v>0.12002879750693281</v>
      </c>
      <c r="F7119">
        <v>9.0230545865570139E-2</v>
      </c>
      <c r="G7119">
        <f>(D7119*Ergebnis!$C$2*Ergebnis!$C$6)</f>
        <v>1.2445008442774355</v>
      </c>
      <c r="H7119">
        <f>Ergebnis!$C$3/1000*Eigenverbrauch!E7119</f>
        <v>0.36008639252079844</v>
      </c>
      <c r="I7119">
        <f>Ergebnis!$C$4/1000*Eigenverbrauch!F7119</f>
        <v>0.3158069105294955</v>
      </c>
      <c r="J7119">
        <f t="shared" si="333"/>
        <v>0.30607343364267864</v>
      </c>
      <c r="K7119">
        <f t="shared" si="334"/>
        <v>0.93842741063475676</v>
      </c>
      <c r="L7119">
        <f t="shared" si="335"/>
        <v>0.28422621947654597</v>
      </c>
    </row>
    <row r="7120" spans="2:12" x14ac:dyDescent="0.35">
      <c r="B7120" s="30">
        <v>41205</v>
      </c>
      <c r="C7120" s="31" t="s">
        <v>65</v>
      </c>
      <c r="D7120" s="32">
        <v>1.8266372912959419E-4</v>
      </c>
      <c r="E7120" s="32">
        <v>0.12586079378333134</v>
      </c>
      <c r="F7120">
        <v>0.28316411045933776</v>
      </c>
      <c r="G7120">
        <f>(D7120*Ergebnis!$C$2*Ergebnis!$C$6)</f>
        <v>1.1982740630901378</v>
      </c>
      <c r="H7120">
        <f>Ergebnis!$C$3/1000*Eigenverbrauch!E7120</f>
        <v>0.377582381349994</v>
      </c>
      <c r="I7120">
        <f>Ergebnis!$C$4/1000*Eigenverbrauch!F7120</f>
        <v>0.9910743866076821</v>
      </c>
      <c r="J7120">
        <f t="shared" si="333"/>
        <v>0.32094502414749487</v>
      </c>
      <c r="K7120">
        <f t="shared" si="334"/>
        <v>0.87732903894264291</v>
      </c>
      <c r="L7120">
        <f t="shared" si="335"/>
        <v>0.78959613504837867</v>
      </c>
    </row>
    <row r="7121" spans="2:12" x14ac:dyDescent="0.35">
      <c r="B7121" s="30">
        <v>41205</v>
      </c>
      <c r="C7121" s="31" t="s">
        <v>66</v>
      </c>
      <c r="D7121" s="32">
        <v>1.843202448824608E-4</v>
      </c>
      <c r="E7121" s="32">
        <v>0.12156589352403967</v>
      </c>
      <c r="F7121">
        <v>0</v>
      </c>
      <c r="G7121">
        <f>(D7121*Ergebnis!$C$2*Ergebnis!$C$6)</f>
        <v>1.2091408064289428</v>
      </c>
      <c r="H7121">
        <f>Ergebnis!$C$3/1000*Eigenverbrauch!E7121</f>
        <v>0.36469768057211899</v>
      </c>
      <c r="I7121">
        <f>Ergebnis!$C$4/1000*Eigenverbrauch!F7121</f>
        <v>0</v>
      </c>
      <c r="J7121">
        <f t="shared" si="333"/>
        <v>0.30999302848630111</v>
      </c>
      <c r="K7121">
        <f t="shared" si="334"/>
        <v>0.89914777794264178</v>
      </c>
      <c r="L7121">
        <f t="shared" si="335"/>
        <v>0</v>
      </c>
    </row>
    <row r="7122" spans="2:12" x14ac:dyDescent="0.35">
      <c r="B7122" s="30">
        <v>41205</v>
      </c>
      <c r="C7122" s="31" t="s">
        <v>67</v>
      </c>
      <c r="D7122" s="32">
        <v>1.8814600745455754E-4</v>
      </c>
      <c r="E7122" s="32">
        <v>0.11264685905127231</v>
      </c>
      <c r="F7122">
        <v>0</v>
      </c>
      <c r="G7122">
        <f>(D7122*Ergebnis!$C$2*Ergebnis!$C$6)</f>
        <v>1.2342378089018975</v>
      </c>
      <c r="H7122">
        <f>Ergebnis!$C$3/1000*Eigenverbrauch!E7122</f>
        <v>0.33794057715381692</v>
      </c>
      <c r="I7122">
        <f>Ergebnis!$C$4/1000*Eigenverbrauch!F7122</f>
        <v>0</v>
      </c>
      <c r="J7122">
        <f t="shared" si="333"/>
        <v>0.28724949058074439</v>
      </c>
      <c r="K7122">
        <f t="shared" si="334"/>
        <v>0.94698831832115316</v>
      </c>
      <c r="L7122">
        <f t="shared" si="335"/>
        <v>0</v>
      </c>
    </row>
    <row r="7123" spans="2:12" x14ac:dyDescent="0.35">
      <c r="B7123" s="30">
        <v>41205</v>
      </c>
      <c r="C7123" s="31" t="s">
        <v>68</v>
      </c>
      <c r="D7123" s="32">
        <v>1.2893214276478554E-4</v>
      </c>
      <c r="E7123" s="32">
        <v>0.10853394287707716</v>
      </c>
      <c r="F7123">
        <v>0</v>
      </c>
      <c r="G7123">
        <f>(D7123*Ergebnis!$C$2*Ergebnis!$C$6)</f>
        <v>0.84579485653699316</v>
      </c>
      <c r="H7123">
        <f>Ergebnis!$C$3/1000*Eigenverbrauch!E7123</f>
        <v>0.32560182863123144</v>
      </c>
      <c r="I7123">
        <f>Ergebnis!$C$4/1000*Eigenverbrauch!F7123</f>
        <v>0</v>
      </c>
      <c r="J7123">
        <f t="shared" si="333"/>
        <v>0.2767615543365467</v>
      </c>
      <c r="K7123">
        <f t="shared" si="334"/>
        <v>0.56903330220044646</v>
      </c>
      <c r="L7123">
        <f t="shared" si="335"/>
        <v>0</v>
      </c>
    </row>
    <row r="7124" spans="2:12" x14ac:dyDescent="0.35">
      <c r="B7124" s="30">
        <v>41205</v>
      </c>
      <c r="C7124" s="31" t="s">
        <v>69</v>
      </c>
      <c r="D7124" s="32">
        <v>8.3154461403820584E-5</v>
      </c>
      <c r="E7124" s="32">
        <v>0.11188038549494082</v>
      </c>
      <c r="F7124">
        <v>0</v>
      </c>
      <c r="G7124">
        <f>(D7124*Ergebnis!$C$2*Ergebnis!$C$6)</f>
        <v>0.54549326680906307</v>
      </c>
      <c r="H7124">
        <f>Ergebnis!$C$3/1000*Eigenverbrauch!E7124</f>
        <v>0.33564115648482246</v>
      </c>
      <c r="I7124">
        <f>Ergebnis!$C$4/1000*Eigenverbrauch!F7124</f>
        <v>0</v>
      </c>
      <c r="J7124">
        <f t="shared" si="333"/>
        <v>0.2852949830120991</v>
      </c>
      <c r="K7124">
        <f t="shared" si="334"/>
        <v>0.26019828379696397</v>
      </c>
      <c r="L7124">
        <f t="shared" si="335"/>
        <v>0</v>
      </c>
    </row>
    <row r="7125" spans="2:12" x14ac:dyDescent="0.35">
      <c r="B7125" s="30">
        <v>41205</v>
      </c>
      <c r="C7125" s="31" t="s">
        <v>70</v>
      </c>
      <c r="D7125" s="32">
        <v>2.3782833309013668E-5</v>
      </c>
      <c r="E7125" s="32">
        <v>0.12538549060593204</v>
      </c>
      <c r="F7125">
        <v>0</v>
      </c>
      <c r="G7125">
        <f>(D7125*Ergebnis!$C$2*Ergebnis!$C$6)</f>
        <v>0.15601538650712965</v>
      </c>
      <c r="H7125">
        <f>Ergebnis!$C$3/1000*Eigenverbrauch!E7125</f>
        <v>0.3761564718177961</v>
      </c>
      <c r="I7125">
        <f>Ergebnis!$C$4/1000*Eigenverbrauch!F7125</f>
        <v>0</v>
      </c>
      <c r="J7125">
        <f t="shared" si="333"/>
        <v>0.13261307853106019</v>
      </c>
      <c r="K7125">
        <f t="shared" si="334"/>
        <v>2.3402307976069459E-2</v>
      </c>
      <c r="L7125">
        <f t="shared" si="335"/>
        <v>0</v>
      </c>
    </row>
    <row r="7126" spans="2:12" x14ac:dyDescent="0.35">
      <c r="B7126" s="30">
        <v>41205</v>
      </c>
      <c r="C7126" s="31" t="s">
        <v>71</v>
      </c>
      <c r="D7126" s="32">
        <v>5.5217191762220782E-7</v>
      </c>
      <c r="E7126" s="32">
        <v>0.14486589540244865</v>
      </c>
      <c r="F7126">
        <v>0</v>
      </c>
      <c r="G7126">
        <f>(D7126*Ergebnis!$C$2*Ergebnis!$C$6)</f>
        <v>3.6222477796016834E-3</v>
      </c>
      <c r="H7126">
        <f>Ergebnis!$C$3/1000*Eigenverbrauch!E7126</f>
        <v>0.43459768620734596</v>
      </c>
      <c r="I7126">
        <f>Ergebnis!$C$4/1000*Eigenverbrauch!F7126</f>
        <v>0</v>
      </c>
      <c r="J7126">
        <f t="shared" si="333"/>
        <v>3.0789106126614309E-3</v>
      </c>
      <c r="K7126">
        <f t="shared" si="334"/>
        <v>5.4333716694025249E-4</v>
      </c>
      <c r="L7126">
        <f t="shared" si="335"/>
        <v>0</v>
      </c>
    </row>
    <row r="7127" spans="2:12" x14ac:dyDescent="0.35">
      <c r="B7127" s="30">
        <v>41205</v>
      </c>
      <c r="C7127" s="31" t="s">
        <v>72</v>
      </c>
      <c r="D7127" s="32">
        <v>0</v>
      </c>
      <c r="E7127" s="32">
        <v>0.15284021561888372</v>
      </c>
      <c r="F7127">
        <v>0</v>
      </c>
      <c r="G7127">
        <f>(D7127*Ergebnis!$C$2*Ergebnis!$C$6)</f>
        <v>0</v>
      </c>
      <c r="H7127">
        <f>Ergebnis!$C$3/1000*Eigenverbrauch!E7127</f>
        <v>0.45852064685665117</v>
      </c>
      <c r="I7127">
        <f>Ergebnis!$C$4/1000*Eigenverbrauch!F7127</f>
        <v>0</v>
      </c>
      <c r="J7127">
        <f t="shared" si="333"/>
        <v>0</v>
      </c>
      <c r="K7127">
        <f t="shared" si="334"/>
        <v>0</v>
      </c>
      <c r="L7127">
        <f t="shared" si="335"/>
        <v>0</v>
      </c>
    </row>
    <row r="7128" spans="2:12" x14ac:dyDescent="0.35">
      <c r="B7128" s="30">
        <v>41205</v>
      </c>
      <c r="C7128" s="31" t="s">
        <v>73</v>
      </c>
      <c r="D7128" s="32">
        <v>0</v>
      </c>
      <c r="E7128" s="32">
        <v>0.15735326076426029</v>
      </c>
      <c r="F7128">
        <v>0.21456550971488705</v>
      </c>
      <c r="G7128">
        <f>(D7128*Ergebnis!$C$2*Ergebnis!$C$6)</f>
        <v>0</v>
      </c>
      <c r="H7128">
        <f>Ergebnis!$C$3/1000*Eigenverbrauch!E7128</f>
        <v>0.47205978229278089</v>
      </c>
      <c r="I7128">
        <f>Ergebnis!$C$4/1000*Eigenverbrauch!F7128</f>
        <v>0.75097928400210467</v>
      </c>
      <c r="J7128">
        <f t="shared" si="333"/>
        <v>0</v>
      </c>
      <c r="K7128">
        <f t="shared" si="334"/>
        <v>0</v>
      </c>
      <c r="L7128">
        <f t="shared" si="335"/>
        <v>0</v>
      </c>
    </row>
    <row r="7129" spans="2:12" x14ac:dyDescent="0.35">
      <c r="B7129" s="30">
        <v>41205</v>
      </c>
      <c r="C7129" s="31" t="s">
        <v>74</v>
      </c>
      <c r="D7129" s="32">
        <v>0</v>
      </c>
      <c r="E7129" s="32">
        <v>0.15167957028683929</v>
      </c>
      <c r="F7129">
        <v>0</v>
      </c>
      <c r="G7129">
        <f>(D7129*Ergebnis!$C$2*Ergebnis!$C$6)</f>
        <v>0</v>
      </c>
      <c r="H7129">
        <f>Ergebnis!$C$3/1000*Eigenverbrauch!E7129</f>
        <v>0.45503871086051784</v>
      </c>
      <c r="I7129">
        <f>Ergebnis!$C$4/1000*Eigenverbrauch!F7129</f>
        <v>0</v>
      </c>
      <c r="J7129">
        <f t="shared" si="333"/>
        <v>0</v>
      </c>
      <c r="K7129">
        <f t="shared" si="334"/>
        <v>0</v>
      </c>
      <c r="L7129">
        <f t="shared" si="335"/>
        <v>0</v>
      </c>
    </row>
    <row r="7130" spans="2:12" x14ac:dyDescent="0.35">
      <c r="B7130" s="30">
        <v>41205</v>
      </c>
      <c r="C7130" s="31" t="s">
        <v>75</v>
      </c>
      <c r="D7130" s="32">
        <v>0</v>
      </c>
      <c r="E7130" s="32">
        <v>0.12672063592124699</v>
      </c>
      <c r="F7130">
        <v>0</v>
      </c>
      <c r="G7130">
        <f>(D7130*Ergebnis!$C$2*Ergebnis!$C$6)</f>
        <v>0</v>
      </c>
      <c r="H7130">
        <f>Ergebnis!$C$3/1000*Eigenverbrauch!E7130</f>
        <v>0.38016190776374098</v>
      </c>
      <c r="I7130">
        <f>Ergebnis!$C$4/1000*Eigenverbrauch!F7130</f>
        <v>0</v>
      </c>
      <c r="J7130">
        <f t="shared" si="333"/>
        <v>0</v>
      </c>
      <c r="K7130">
        <f t="shared" si="334"/>
        <v>0</v>
      </c>
      <c r="L7130">
        <f t="shared" si="335"/>
        <v>0</v>
      </c>
    </row>
    <row r="7131" spans="2:12" x14ac:dyDescent="0.35">
      <c r="B7131" s="30">
        <v>41205</v>
      </c>
      <c r="C7131" s="31" t="s">
        <v>76</v>
      </c>
      <c r="D7131" s="32">
        <v>0</v>
      </c>
      <c r="E7131" s="32">
        <v>9.6079006913462384E-2</v>
      </c>
      <c r="F7131">
        <v>0</v>
      </c>
      <c r="G7131">
        <f>(D7131*Ergebnis!$C$2*Ergebnis!$C$6)</f>
        <v>0</v>
      </c>
      <c r="H7131">
        <f>Ergebnis!$C$3/1000*Eigenverbrauch!E7131</f>
        <v>0.28823702074038715</v>
      </c>
      <c r="I7131">
        <f>Ergebnis!$C$4/1000*Eigenverbrauch!F7131</f>
        <v>0</v>
      </c>
      <c r="J7131">
        <f t="shared" si="333"/>
        <v>0</v>
      </c>
      <c r="K7131">
        <f t="shared" si="334"/>
        <v>0</v>
      </c>
      <c r="L7131">
        <f t="shared" si="335"/>
        <v>0</v>
      </c>
    </row>
    <row r="7132" spans="2:12" x14ac:dyDescent="0.35">
      <c r="B7132" s="30">
        <v>41206</v>
      </c>
      <c r="C7132" s="31" t="s">
        <v>53</v>
      </c>
      <c r="D7132" s="32">
        <v>0</v>
      </c>
      <c r="E7132" s="32">
        <v>7.9566174300796946E-2</v>
      </c>
      <c r="F7132">
        <v>0</v>
      </c>
      <c r="G7132">
        <f>(D7132*Ergebnis!$C$2*Ergebnis!$C$6)</f>
        <v>0</v>
      </c>
      <c r="H7132">
        <f>Ergebnis!$C$3/1000*Eigenverbrauch!E7132</f>
        <v>0.23869852290239085</v>
      </c>
      <c r="I7132">
        <f>Ergebnis!$C$4/1000*Eigenverbrauch!F7132</f>
        <v>0</v>
      </c>
      <c r="J7132">
        <f t="shared" si="333"/>
        <v>0</v>
      </c>
      <c r="K7132">
        <f t="shared" si="334"/>
        <v>0</v>
      </c>
      <c r="L7132">
        <f t="shared" si="335"/>
        <v>0</v>
      </c>
    </row>
    <row r="7133" spans="2:12" x14ac:dyDescent="0.35">
      <c r="B7133" s="30">
        <v>41206</v>
      </c>
      <c r="C7133" s="31" t="s">
        <v>54</v>
      </c>
      <c r="D7133" s="32">
        <v>0</v>
      </c>
      <c r="E7133" s="32">
        <v>6.8942460358575597E-2</v>
      </c>
      <c r="F7133">
        <v>0</v>
      </c>
      <c r="G7133">
        <f>(D7133*Ergebnis!$C$2*Ergebnis!$C$6)</f>
        <v>0</v>
      </c>
      <c r="H7133">
        <f>Ergebnis!$C$3/1000*Eigenverbrauch!E7133</f>
        <v>0.20682738107572679</v>
      </c>
      <c r="I7133">
        <f>Ergebnis!$C$4/1000*Eigenverbrauch!F7133</f>
        <v>0</v>
      </c>
      <c r="J7133">
        <f t="shared" si="333"/>
        <v>0</v>
      </c>
      <c r="K7133">
        <f t="shared" si="334"/>
        <v>0</v>
      </c>
      <c r="L7133">
        <f t="shared" si="335"/>
        <v>0</v>
      </c>
    </row>
    <row r="7134" spans="2:12" x14ac:dyDescent="0.35">
      <c r="B7134" s="30">
        <v>41206</v>
      </c>
      <c r="C7134" s="31" t="s">
        <v>55</v>
      </c>
      <c r="D7134" s="32">
        <v>0</v>
      </c>
      <c r="E7134" s="32">
        <v>6.8469175573996802E-2</v>
      </c>
      <c r="F7134">
        <v>0</v>
      </c>
      <c r="G7134">
        <f>(D7134*Ergebnis!$C$2*Ergebnis!$C$6)</f>
        <v>0</v>
      </c>
      <c r="H7134">
        <f>Ergebnis!$C$3/1000*Eigenverbrauch!E7134</f>
        <v>0.20540752672199042</v>
      </c>
      <c r="I7134">
        <f>Ergebnis!$C$4/1000*Eigenverbrauch!F7134</f>
        <v>0</v>
      </c>
      <c r="J7134">
        <f t="shared" si="333"/>
        <v>0</v>
      </c>
      <c r="K7134">
        <f t="shared" si="334"/>
        <v>0</v>
      </c>
      <c r="L7134">
        <f t="shared" si="335"/>
        <v>0</v>
      </c>
    </row>
    <row r="7135" spans="2:12" x14ac:dyDescent="0.35">
      <c r="B7135" s="30">
        <v>41206</v>
      </c>
      <c r="C7135" s="31" t="s">
        <v>56</v>
      </c>
      <c r="D7135" s="32">
        <v>0</v>
      </c>
      <c r="E7135" s="32">
        <v>7.1668903609628215E-2</v>
      </c>
      <c r="F7135">
        <v>0</v>
      </c>
      <c r="G7135">
        <f>(D7135*Ergebnis!$C$2*Ergebnis!$C$6)</f>
        <v>0</v>
      </c>
      <c r="H7135">
        <f>Ergebnis!$C$3/1000*Eigenverbrauch!E7135</f>
        <v>0.21500671082888465</v>
      </c>
      <c r="I7135">
        <f>Ergebnis!$C$4/1000*Eigenverbrauch!F7135</f>
        <v>0</v>
      </c>
      <c r="J7135">
        <f t="shared" si="333"/>
        <v>0</v>
      </c>
      <c r="K7135">
        <f t="shared" si="334"/>
        <v>0</v>
      </c>
      <c r="L7135">
        <f t="shared" si="335"/>
        <v>0</v>
      </c>
    </row>
    <row r="7136" spans="2:12" x14ac:dyDescent="0.35">
      <c r="B7136" s="30">
        <v>41206</v>
      </c>
      <c r="C7136" s="31" t="s">
        <v>57</v>
      </c>
      <c r="D7136" s="32">
        <v>0</v>
      </c>
      <c r="E7136" s="32">
        <v>7.7811148385739298E-2</v>
      </c>
      <c r="F7136">
        <v>0</v>
      </c>
      <c r="G7136">
        <f>(D7136*Ergebnis!$C$2*Ergebnis!$C$6)</f>
        <v>0</v>
      </c>
      <c r="H7136">
        <f>Ergebnis!$C$3/1000*Eigenverbrauch!E7136</f>
        <v>0.23343344515721789</v>
      </c>
      <c r="I7136">
        <f>Ergebnis!$C$4/1000*Eigenverbrauch!F7136</f>
        <v>0</v>
      </c>
      <c r="J7136">
        <f t="shared" si="333"/>
        <v>0</v>
      </c>
      <c r="K7136">
        <f t="shared" si="334"/>
        <v>0</v>
      </c>
      <c r="L7136">
        <f t="shared" si="335"/>
        <v>0</v>
      </c>
    </row>
    <row r="7137" spans="2:12" x14ac:dyDescent="0.35">
      <c r="B7137" s="30">
        <v>41206</v>
      </c>
      <c r="C7137" s="31" t="s">
        <v>58</v>
      </c>
      <c r="D7137" s="32">
        <v>0</v>
      </c>
      <c r="E7137" s="32">
        <v>9.0099961927265951E-2</v>
      </c>
      <c r="F7137">
        <v>0</v>
      </c>
      <c r="G7137">
        <f>(D7137*Ergebnis!$C$2*Ergebnis!$C$6)</f>
        <v>0</v>
      </c>
      <c r="H7137">
        <f>Ergebnis!$C$3/1000*Eigenverbrauch!E7137</f>
        <v>0.27029988578179787</v>
      </c>
      <c r="I7137">
        <f>Ergebnis!$C$4/1000*Eigenverbrauch!F7137</f>
        <v>0</v>
      </c>
      <c r="J7137">
        <f t="shared" si="333"/>
        <v>0</v>
      </c>
      <c r="K7137">
        <f t="shared" si="334"/>
        <v>0</v>
      </c>
      <c r="L7137">
        <f t="shared" si="335"/>
        <v>0</v>
      </c>
    </row>
    <row r="7138" spans="2:12" x14ac:dyDescent="0.35">
      <c r="B7138" s="30">
        <v>41206</v>
      </c>
      <c r="C7138" s="31" t="s">
        <v>59</v>
      </c>
      <c r="D7138" s="32">
        <v>0</v>
      </c>
      <c r="E7138" s="32">
        <v>0.11401823119339237</v>
      </c>
      <c r="F7138">
        <v>0</v>
      </c>
      <c r="G7138">
        <f>(D7138*Ergebnis!$C$2*Ergebnis!$C$6)</f>
        <v>0</v>
      </c>
      <c r="H7138">
        <f>Ergebnis!$C$3/1000*Eigenverbrauch!E7138</f>
        <v>0.34205469358017709</v>
      </c>
      <c r="I7138">
        <f>Ergebnis!$C$4/1000*Eigenverbrauch!F7138</f>
        <v>0</v>
      </c>
      <c r="J7138">
        <f t="shared" si="333"/>
        <v>0</v>
      </c>
      <c r="K7138">
        <f t="shared" si="334"/>
        <v>0</v>
      </c>
      <c r="L7138">
        <f t="shared" si="335"/>
        <v>0</v>
      </c>
    </row>
    <row r="7139" spans="2:12" x14ac:dyDescent="0.35">
      <c r="B7139" s="30">
        <v>41206</v>
      </c>
      <c r="C7139" s="31" t="s">
        <v>60</v>
      </c>
      <c r="D7139" s="32">
        <v>0</v>
      </c>
      <c r="E7139" s="32">
        <v>0.12595735471979483</v>
      </c>
      <c r="F7139">
        <v>0</v>
      </c>
      <c r="G7139">
        <f>(D7139*Ergebnis!$C$2*Ergebnis!$C$6)</f>
        <v>0</v>
      </c>
      <c r="H7139">
        <f>Ergebnis!$C$3/1000*Eigenverbrauch!E7139</f>
        <v>0.37787206415938446</v>
      </c>
      <c r="I7139">
        <f>Ergebnis!$C$4/1000*Eigenverbrauch!F7139</f>
        <v>0</v>
      </c>
      <c r="J7139">
        <f t="shared" si="333"/>
        <v>0</v>
      </c>
      <c r="K7139">
        <f t="shared" si="334"/>
        <v>0</v>
      </c>
      <c r="L7139">
        <f t="shared" si="335"/>
        <v>0</v>
      </c>
    </row>
    <row r="7140" spans="2:12" x14ac:dyDescent="0.35">
      <c r="B7140" s="30">
        <v>41206</v>
      </c>
      <c r="C7140" s="31" t="s">
        <v>61</v>
      </c>
      <c r="D7140" s="32">
        <v>1.1253789559157379E-5</v>
      </c>
      <c r="E7140" s="32">
        <v>0.12438621582100561</v>
      </c>
      <c r="F7140">
        <v>0.3182429403854774</v>
      </c>
      <c r="G7140">
        <f>(D7140*Ergebnis!$C$2*Ergebnis!$C$6)</f>
        <v>7.382485950807241E-2</v>
      </c>
      <c r="H7140">
        <f>Ergebnis!$C$3/1000*Eigenverbrauch!E7140</f>
        <v>0.3731586474630168</v>
      </c>
      <c r="I7140">
        <f>Ergebnis!$C$4/1000*Eigenverbrauch!F7140</f>
        <v>1.1138502913491708</v>
      </c>
      <c r="J7140">
        <f t="shared" si="333"/>
        <v>6.2751130581861547E-2</v>
      </c>
      <c r="K7140">
        <f t="shared" si="334"/>
        <v>1.1073728926210863E-2</v>
      </c>
      <c r="L7140">
        <f t="shared" si="335"/>
        <v>9.9663560335897777E-3</v>
      </c>
    </row>
    <row r="7141" spans="2:12" x14ac:dyDescent="0.35">
      <c r="B7141" s="30">
        <v>41206</v>
      </c>
      <c r="C7141" s="31" t="s">
        <v>62</v>
      </c>
      <c r="D7141" s="32">
        <v>2.6477958145026824E-5</v>
      </c>
      <c r="E7141" s="32">
        <v>0.11931303161688153</v>
      </c>
      <c r="F7141">
        <v>0.16214214721415626</v>
      </c>
      <c r="G7141">
        <f>(D7141*Ergebnis!$C$2*Ergebnis!$C$6)</f>
        <v>0.17369540543137596</v>
      </c>
      <c r="H7141">
        <f>Ergebnis!$C$3/1000*Eigenverbrauch!E7141</f>
        <v>0.35793909485064457</v>
      </c>
      <c r="I7141">
        <f>Ergebnis!$C$4/1000*Eigenverbrauch!F7141</f>
        <v>0.56749751524954695</v>
      </c>
      <c r="J7141">
        <f t="shared" si="333"/>
        <v>0.14764109461666955</v>
      </c>
      <c r="K7141">
        <f t="shared" si="334"/>
        <v>2.6054310814706411E-2</v>
      </c>
      <c r="L7141">
        <f t="shared" si="335"/>
        <v>2.344887973323577E-2</v>
      </c>
    </row>
    <row r="7142" spans="2:12" x14ac:dyDescent="0.35">
      <c r="B7142" s="30">
        <v>41206</v>
      </c>
      <c r="C7142" s="31" t="s">
        <v>63</v>
      </c>
      <c r="D7142" s="32">
        <v>3.6169889994338531E-4</v>
      </c>
      <c r="E7142" s="32">
        <v>0.11579534520509971</v>
      </c>
      <c r="F7142">
        <v>4.2289478299846042E-2</v>
      </c>
      <c r="G7142">
        <f>(D7142*Ergebnis!$C$2*Ergebnis!$C$6)</f>
        <v>2.3727447836286077</v>
      </c>
      <c r="H7142">
        <f>Ergebnis!$C$3/1000*Eigenverbrauch!E7142</f>
        <v>0.34738603561529913</v>
      </c>
      <c r="I7142">
        <f>Ergebnis!$C$4/1000*Eigenverbrauch!F7142</f>
        <v>0.14801317404946115</v>
      </c>
      <c r="J7142">
        <f t="shared" si="333"/>
        <v>0.29527813027300426</v>
      </c>
      <c r="K7142">
        <f t="shared" si="334"/>
        <v>2.0774666533556037</v>
      </c>
      <c r="L7142">
        <f t="shared" si="335"/>
        <v>0.13321185664451504</v>
      </c>
    </row>
    <row r="7143" spans="2:12" x14ac:dyDescent="0.35">
      <c r="B7143" s="30">
        <v>41206</v>
      </c>
      <c r="C7143" s="31" t="s">
        <v>64</v>
      </c>
      <c r="D7143" s="32">
        <v>6.9100371405293433E-4</v>
      </c>
      <c r="E7143" s="32">
        <v>0.12002879750693281</v>
      </c>
      <c r="F7143">
        <v>0</v>
      </c>
      <c r="G7143">
        <f>(D7143*Ergebnis!$C$2*Ergebnis!$C$6)</f>
        <v>4.5329843641872491</v>
      </c>
      <c r="H7143">
        <f>Ergebnis!$C$3/1000*Eigenverbrauch!E7143</f>
        <v>0.36008639252079844</v>
      </c>
      <c r="I7143">
        <f>Ergebnis!$C$4/1000*Eigenverbrauch!F7143</f>
        <v>0</v>
      </c>
      <c r="J7143">
        <f t="shared" si="333"/>
        <v>0.30607343364267864</v>
      </c>
      <c r="K7143">
        <f t="shared" si="334"/>
        <v>4.2269109305445705</v>
      </c>
      <c r="L7143">
        <f t="shared" si="335"/>
        <v>0</v>
      </c>
    </row>
    <row r="7144" spans="2:12" x14ac:dyDescent="0.35">
      <c r="B7144" s="30">
        <v>41206</v>
      </c>
      <c r="C7144" s="31" t="s">
        <v>65</v>
      </c>
      <c r="D7144" s="32">
        <v>7.2330577123383357E-4</v>
      </c>
      <c r="E7144" s="32">
        <v>0.12586079378333134</v>
      </c>
      <c r="F7144">
        <v>0.17987644456570459</v>
      </c>
      <c r="G7144">
        <f>(D7144*Ergebnis!$C$2*Ergebnis!$C$6)</f>
        <v>4.744885859293948</v>
      </c>
      <c r="H7144">
        <f>Ergebnis!$C$3/1000*Eigenverbrauch!E7144</f>
        <v>0.377582381349994</v>
      </c>
      <c r="I7144">
        <f>Ergebnis!$C$4/1000*Eigenverbrauch!F7144</f>
        <v>0.62956755597996605</v>
      </c>
      <c r="J7144">
        <f t="shared" si="333"/>
        <v>0.32094502414749487</v>
      </c>
      <c r="K7144">
        <f t="shared" si="334"/>
        <v>4.4239408351464533</v>
      </c>
      <c r="L7144">
        <f t="shared" si="335"/>
        <v>0.56661080038196943</v>
      </c>
    </row>
    <row r="7145" spans="2:12" x14ac:dyDescent="0.35">
      <c r="B7145" s="30">
        <v>41206</v>
      </c>
      <c r="C7145" s="31" t="s">
        <v>66</v>
      </c>
      <c r="D7145" s="32">
        <v>6.7696277100482685E-4</v>
      </c>
      <c r="E7145" s="32">
        <v>0.12156589352403967</v>
      </c>
      <c r="F7145">
        <v>0</v>
      </c>
      <c r="G7145">
        <f>(D7145*Ergebnis!$C$2*Ergebnis!$C$6)</f>
        <v>4.4408757777916641</v>
      </c>
      <c r="H7145">
        <f>Ergebnis!$C$3/1000*Eigenverbrauch!E7145</f>
        <v>0.36469768057211899</v>
      </c>
      <c r="I7145">
        <f>Ergebnis!$C$4/1000*Eigenverbrauch!F7145</f>
        <v>0</v>
      </c>
      <c r="J7145">
        <f t="shared" si="333"/>
        <v>0.30999302848630111</v>
      </c>
      <c r="K7145">
        <f t="shared" si="334"/>
        <v>4.1308827493053633</v>
      </c>
      <c r="L7145">
        <f t="shared" si="335"/>
        <v>0</v>
      </c>
    </row>
    <row r="7146" spans="2:12" x14ac:dyDescent="0.35">
      <c r="B7146" s="30">
        <v>41206</v>
      </c>
      <c r="C7146" s="31" t="s">
        <v>67</v>
      </c>
      <c r="D7146" s="32">
        <v>4.4073836586587848E-4</v>
      </c>
      <c r="E7146" s="32">
        <v>0.11264685905127231</v>
      </c>
      <c r="F7146">
        <v>0</v>
      </c>
      <c r="G7146">
        <f>(D7146*Ergebnis!$C$2*Ergebnis!$C$6)</f>
        <v>2.8912436800801626</v>
      </c>
      <c r="H7146">
        <f>Ergebnis!$C$3/1000*Eigenverbrauch!E7146</f>
        <v>0.33794057715381692</v>
      </c>
      <c r="I7146">
        <f>Ergebnis!$C$4/1000*Eigenverbrauch!F7146</f>
        <v>0</v>
      </c>
      <c r="J7146">
        <f t="shared" si="333"/>
        <v>0.28724949058074439</v>
      </c>
      <c r="K7146">
        <f t="shared" si="334"/>
        <v>2.6039941894994181</v>
      </c>
      <c r="L7146">
        <f t="shared" si="335"/>
        <v>0</v>
      </c>
    </row>
    <row r="7147" spans="2:12" x14ac:dyDescent="0.35">
      <c r="B7147" s="30">
        <v>41206</v>
      </c>
      <c r="C7147" s="31" t="s">
        <v>68</v>
      </c>
      <c r="D7147" s="32">
        <v>2.4345522786971534E-4</v>
      </c>
      <c r="E7147" s="32">
        <v>0.10853394287707716</v>
      </c>
      <c r="F7147">
        <v>0.17558903201917642</v>
      </c>
      <c r="G7147">
        <f>(D7147*Ergebnis!$C$2*Ergebnis!$C$6)</f>
        <v>1.5970662948253327</v>
      </c>
      <c r="H7147">
        <f>Ergebnis!$C$3/1000*Eigenverbrauch!E7147</f>
        <v>0.32560182863123144</v>
      </c>
      <c r="I7147">
        <f>Ergebnis!$C$4/1000*Eigenverbrauch!F7147</f>
        <v>0.61456161206711746</v>
      </c>
      <c r="J7147">
        <f t="shared" si="333"/>
        <v>0.2767615543365467</v>
      </c>
      <c r="K7147">
        <f t="shared" si="334"/>
        <v>1.320304740488786</v>
      </c>
      <c r="L7147">
        <f t="shared" si="335"/>
        <v>0.55310545086040575</v>
      </c>
    </row>
    <row r="7148" spans="2:12" x14ac:dyDescent="0.35">
      <c r="B7148" s="30">
        <v>41206</v>
      </c>
      <c r="C7148" s="31" t="s">
        <v>69</v>
      </c>
      <c r="D7148" s="32">
        <v>1.1207775232688862E-4</v>
      </c>
      <c r="E7148" s="32">
        <v>0.11188038549494082</v>
      </c>
      <c r="F7148">
        <v>0</v>
      </c>
      <c r="G7148">
        <f>(D7148*Ergebnis!$C$2*Ergebnis!$C$6)</f>
        <v>0.73523005526438934</v>
      </c>
      <c r="H7148">
        <f>Ergebnis!$C$3/1000*Eigenverbrauch!E7148</f>
        <v>0.33564115648482246</v>
      </c>
      <c r="I7148">
        <f>Ergebnis!$C$4/1000*Eigenverbrauch!F7148</f>
        <v>0</v>
      </c>
      <c r="J7148">
        <f t="shared" si="333"/>
        <v>0.2852949830120991</v>
      </c>
      <c r="K7148">
        <f t="shared" si="334"/>
        <v>0.44993507225229024</v>
      </c>
      <c r="L7148">
        <f t="shared" si="335"/>
        <v>0</v>
      </c>
    </row>
    <row r="7149" spans="2:12" x14ac:dyDescent="0.35">
      <c r="B7149" s="30">
        <v>41206</v>
      </c>
      <c r="C7149" s="31" t="s">
        <v>70</v>
      </c>
      <c r="D7149" s="32">
        <v>3.4813124711038249E-5</v>
      </c>
      <c r="E7149" s="32">
        <v>0.12538549060593204</v>
      </c>
      <c r="F7149">
        <v>0</v>
      </c>
      <c r="G7149">
        <f>(D7149*Ergebnis!$C$2*Ergebnis!$C$6)</f>
        <v>0.22837409810441092</v>
      </c>
      <c r="H7149">
        <f>Ergebnis!$C$3/1000*Eigenverbrauch!E7149</f>
        <v>0.3761564718177961</v>
      </c>
      <c r="I7149">
        <f>Ergebnis!$C$4/1000*Eigenverbrauch!F7149</f>
        <v>0</v>
      </c>
      <c r="J7149">
        <f t="shared" si="333"/>
        <v>0.19411798338874928</v>
      </c>
      <c r="K7149">
        <f t="shared" si="334"/>
        <v>3.4256114715661645E-2</v>
      </c>
      <c r="L7149">
        <f t="shared" si="335"/>
        <v>0</v>
      </c>
    </row>
    <row r="7150" spans="2:12" x14ac:dyDescent="0.35">
      <c r="B7150" s="30">
        <v>41206</v>
      </c>
      <c r="C7150" s="31" t="s">
        <v>71</v>
      </c>
      <c r="D7150" s="32">
        <v>3.0237985965025666E-7</v>
      </c>
      <c r="E7150" s="32">
        <v>0.14486589540244865</v>
      </c>
      <c r="F7150">
        <v>0</v>
      </c>
      <c r="G7150">
        <f>(D7150*Ergebnis!$C$2*Ergebnis!$C$6)</f>
        <v>1.9836118793056835E-3</v>
      </c>
      <c r="H7150">
        <f>Ergebnis!$C$3/1000*Eigenverbrauch!E7150</f>
        <v>0.43459768620734596</v>
      </c>
      <c r="I7150">
        <f>Ergebnis!$C$4/1000*Eigenverbrauch!F7150</f>
        <v>0</v>
      </c>
      <c r="J7150">
        <f t="shared" si="333"/>
        <v>1.6860700974098309E-3</v>
      </c>
      <c r="K7150">
        <f t="shared" si="334"/>
        <v>2.9754178189585266E-4</v>
      </c>
      <c r="L7150">
        <f t="shared" si="335"/>
        <v>0</v>
      </c>
    </row>
    <row r="7151" spans="2:12" x14ac:dyDescent="0.35">
      <c r="B7151" s="30">
        <v>41206</v>
      </c>
      <c r="C7151" s="31" t="s">
        <v>72</v>
      </c>
      <c r="D7151" s="32">
        <v>0</v>
      </c>
      <c r="E7151" s="32">
        <v>0.15284021561888372</v>
      </c>
      <c r="F7151">
        <v>0</v>
      </c>
      <c r="G7151">
        <f>(D7151*Ergebnis!$C$2*Ergebnis!$C$6)</f>
        <v>0</v>
      </c>
      <c r="H7151">
        <f>Ergebnis!$C$3/1000*Eigenverbrauch!E7151</f>
        <v>0.45852064685665117</v>
      </c>
      <c r="I7151">
        <f>Ergebnis!$C$4/1000*Eigenverbrauch!F7151</f>
        <v>0</v>
      </c>
      <c r="J7151">
        <f t="shared" si="333"/>
        <v>0</v>
      </c>
      <c r="K7151">
        <f t="shared" si="334"/>
        <v>0</v>
      </c>
      <c r="L7151">
        <f t="shared" si="335"/>
        <v>0</v>
      </c>
    </row>
    <row r="7152" spans="2:12" x14ac:dyDescent="0.35">
      <c r="B7152" s="30">
        <v>41206</v>
      </c>
      <c r="C7152" s="31" t="s">
        <v>73</v>
      </c>
      <c r="D7152" s="32">
        <v>0</v>
      </c>
      <c r="E7152" s="32">
        <v>0.15735326076426029</v>
      </c>
      <c r="F7152">
        <v>0.26874281371192488</v>
      </c>
      <c r="G7152">
        <f>(D7152*Ergebnis!$C$2*Ergebnis!$C$6)</f>
        <v>0</v>
      </c>
      <c r="H7152">
        <f>Ergebnis!$C$3/1000*Eigenverbrauch!E7152</f>
        <v>0.47205978229278089</v>
      </c>
      <c r="I7152">
        <f>Ergebnis!$C$4/1000*Eigenverbrauch!F7152</f>
        <v>0.94059984799173701</v>
      </c>
      <c r="J7152">
        <f t="shared" si="333"/>
        <v>0</v>
      </c>
      <c r="K7152">
        <f t="shared" si="334"/>
        <v>0</v>
      </c>
      <c r="L7152">
        <f t="shared" si="335"/>
        <v>0</v>
      </c>
    </row>
    <row r="7153" spans="2:12" x14ac:dyDescent="0.35">
      <c r="B7153" s="30">
        <v>41206</v>
      </c>
      <c r="C7153" s="31" t="s">
        <v>74</v>
      </c>
      <c r="D7153" s="32">
        <v>0</v>
      </c>
      <c r="E7153" s="32">
        <v>0.15167957028683929</v>
      </c>
      <c r="F7153">
        <v>0</v>
      </c>
      <c r="G7153">
        <f>(D7153*Ergebnis!$C$2*Ergebnis!$C$6)</f>
        <v>0</v>
      </c>
      <c r="H7153">
        <f>Ergebnis!$C$3/1000*Eigenverbrauch!E7153</f>
        <v>0.45503871086051784</v>
      </c>
      <c r="I7153">
        <f>Ergebnis!$C$4/1000*Eigenverbrauch!F7153</f>
        <v>0</v>
      </c>
      <c r="J7153">
        <f t="shared" si="333"/>
        <v>0</v>
      </c>
      <c r="K7153">
        <f t="shared" si="334"/>
        <v>0</v>
      </c>
      <c r="L7153">
        <f t="shared" si="335"/>
        <v>0</v>
      </c>
    </row>
    <row r="7154" spans="2:12" x14ac:dyDescent="0.35">
      <c r="B7154" s="30">
        <v>41206</v>
      </c>
      <c r="C7154" s="31" t="s">
        <v>75</v>
      </c>
      <c r="D7154" s="32">
        <v>0</v>
      </c>
      <c r="E7154" s="32">
        <v>0.12672063592124699</v>
      </c>
      <c r="F7154">
        <v>0</v>
      </c>
      <c r="G7154">
        <f>(D7154*Ergebnis!$C$2*Ergebnis!$C$6)</f>
        <v>0</v>
      </c>
      <c r="H7154">
        <f>Ergebnis!$C$3/1000*Eigenverbrauch!E7154</f>
        <v>0.38016190776374098</v>
      </c>
      <c r="I7154">
        <f>Ergebnis!$C$4/1000*Eigenverbrauch!F7154</f>
        <v>0</v>
      </c>
      <c r="J7154">
        <f t="shared" si="333"/>
        <v>0</v>
      </c>
      <c r="K7154">
        <f t="shared" si="334"/>
        <v>0</v>
      </c>
      <c r="L7154">
        <f t="shared" si="335"/>
        <v>0</v>
      </c>
    </row>
    <row r="7155" spans="2:12" x14ac:dyDescent="0.35">
      <c r="B7155" s="30">
        <v>41206</v>
      </c>
      <c r="C7155" s="31" t="s">
        <v>76</v>
      </c>
      <c r="D7155" s="32">
        <v>0</v>
      </c>
      <c r="E7155" s="32">
        <v>9.6079006913462384E-2</v>
      </c>
      <c r="F7155">
        <v>0</v>
      </c>
      <c r="G7155">
        <f>(D7155*Ergebnis!$C$2*Ergebnis!$C$6)</f>
        <v>0</v>
      </c>
      <c r="H7155">
        <f>Ergebnis!$C$3/1000*Eigenverbrauch!E7155</f>
        <v>0.28823702074038715</v>
      </c>
      <c r="I7155">
        <f>Ergebnis!$C$4/1000*Eigenverbrauch!F7155</f>
        <v>0</v>
      </c>
      <c r="J7155">
        <f t="shared" si="333"/>
        <v>0</v>
      </c>
      <c r="K7155">
        <f t="shared" si="334"/>
        <v>0</v>
      </c>
      <c r="L7155">
        <f t="shared" si="335"/>
        <v>0</v>
      </c>
    </row>
    <row r="7156" spans="2:12" x14ac:dyDescent="0.35">
      <c r="B7156" s="30">
        <v>41207</v>
      </c>
      <c r="C7156" s="31" t="s">
        <v>53</v>
      </c>
      <c r="D7156" s="32">
        <v>0</v>
      </c>
      <c r="E7156" s="32">
        <v>7.9566174300796946E-2</v>
      </c>
      <c r="F7156">
        <v>0</v>
      </c>
      <c r="G7156">
        <f>(D7156*Ergebnis!$C$2*Ergebnis!$C$6)</f>
        <v>0</v>
      </c>
      <c r="H7156">
        <f>Ergebnis!$C$3/1000*Eigenverbrauch!E7156</f>
        <v>0.23869852290239085</v>
      </c>
      <c r="I7156">
        <f>Ergebnis!$C$4/1000*Eigenverbrauch!F7156</f>
        <v>0</v>
      </c>
      <c r="J7156">
        <f t="shared" si="333"/>
        <v>0</v>
      </c>
      <c r="K7156">
        <f t="shared" si="334"/>
        <v>0</v>
      </c>
      <c r="L7156">
        <f t="shared" si="335"/>
        <v>0</v>
      </c>
    </row>
    <row r="7157" spans="2:12" x14ac:dyDescent="0.35">
      <c r="B7157" s="30">
        <v>41207</v>
      </c>
      <c r="C7157" s="31" t="s">
        <v>54</v>
      </c>
      <c r="D7157" s="32">
        <v>0</v>
      </c>
      <c r="E7157" s="32">
        <v>6.8942460358575597E-2</v>
      </c>
      <c r="F7157">
        <v>0</v>
      </c>
      <c r="G7157">
        <f>(D7157*Ergebnis!$C$2*Ergebnis!$C$6)</f>
        <v>0</v>
      </c>
      <c r="H7157">
        <f>Ergebnis!$C$3/1000*Eigenverbrauch!E7157</f>
        <v>0.20682738107572679</v>
      </c>
      <c r="I7157">
        <f>Ergebnis!$C$4/1000*Eigenverbrauch!F7157</f>
        <v>0</v>
      </c>
      <c r="J7157">
        <f t="shared" si="333"/>
        <v>0</v>
      </c>
      <c r="K7157">
        <f t="shared" si="334"/>
        <v>0</v>
      </c>
      <c r="L7157">
        <f t="shared" si="335"/>
        <v>0</v>
      </c>
    </row>
    <row r="7158" spans="2:12" x14ac:dyDescent="0.35">
      <c r="B7158" s="30">
        <v>41207</v>
      </c>
      <c r="C7158" s="31" t="s">
        <v>55</v>
      </c>
      <c r="D7158" s="32">
        <v>0</v>
      </c>
      <c r="E7158" s="32">
        <v>6.8469175573996802E-2</v>
      </c>
      <c r="F7158">
        <v>0</v>
      </c>
      <c r="G7158">
        <f>(D7158*Ergebnis!$C$2*Ergebnis!$C$6)</f>
        <v>0</v>
      </c>
      <c r="H7158">
        <f>Ergebnis!$C$3/1000*Eigenverbrauch!E7158</f>
        <v>0.20540752672199042</v>
      </c>
      <c r="I7158">
        <f>Ergebnis!$C$4/1000*Eigenverbrauch!F7158</f>
        <v>0</v>
      </c>
      <c r="J7158">
        <f t="shared" si="333"/>
        <v>0</v>
      </c>
      <c r="K7158">
        <f t="shared" si="334"/>
        <v>0</v>
      </c>
      <c r="L7158">
        <f t="shared" si="335"/>
        <v>0</v>
      </c>
    </row>
    <row r="7159" spans="2:12" x14ac:dyDescent="0.35">
      <c r="B7159" s="30">
        <v>41207</v>
      </c>
      <c r="C7159" s="31" t="s">
        <v>56</v>
      </c>
      <c r="D7159" s="32">
        <v>0</v>
      </c>
      <c r="E7159" s="32">
        <v>7.1668903609628215E-2</v>
      </c>
      <c r="F7159">
        <v>0</v>
      </c>
      <c r="G7159">
        <f>(D7159*Ergebnis!$C$2*Ergebnis!$C$6)</f>
        <v>0</v>
      </c>
      <c r="H7159">
        <f>Ergebnis!$C$3/1000*Eigenverbrauch!E7159</f>
        <v>0.21500671082888465</v>
      </c>
      <c r="I7159">
        <f>Ergebnis!$C$4/1000*Eigenverbrauch!F7159</f>
        <v>0</v>
      </c>
      <c r="J7159">
        <f t="shared" si="333"/>
        <v>0</v>
      </c>
      <c r="K7159">
        <f t="shared" si="334"/>
        <v>0</v>
      </c>
      <c r="L7159">
        <f t="shared" si="335"/>
        <v>0</v>
      </c>
    </row>
    <row r="7160" spans="2:12" x14ac:dyDescent="0.35">
      <c r="B7160" s="30">
        <v>41207</v>
      </c>
      <c r="C7160" s="31" t="s">
        <v>57</v>
      </c>
      <c r="D7160" s="32">
        <v>0</v>
      </c>
      <c r="E7160" s="32">
        <v>7.7811148385739298E-2</v>
      </c>
      <c r="F7160">
        <v>0</v>
      </c>
      <c r="G7160">
        <f>(D7160*Ergebnis!$C$2*Ergebnis!$C$6)</f>
        <v>0</v>
      </c>
      <c r="H7160">
        <f>Ergebnis!$C$3/1000*Eigenverbrauch!E7160</f>
        <v>0.23343344515721789</v>
      </c>
      <c r="I7160">
        <f>Ergebnis!$C$4/1000*Eigenverbrauch!F7160</f>
        <v>0</v>
      </c>
      <c r="J7160">
        <f t="shared" si="333"/>
        <v>0</v>
      </c>
      <c r="K7160">
        <f t="shared" si="334"/>
        <v>0</v>
      </c>
      <c r="L7160">
        <f t="shared" si="335"/>
        <v>0</v>
      </c>
    </row>
    <row r="7161" spans="2:12" x14ac:dyDescent="0.35">
      <c r="B7161" s="30">
        <v>41207</v>
      </c>
      <c r="C7161" s="31" t="s">
        <v>58</v>
      </c>
      <c r="D7161" s="32">
        <v>0</v>
      </c>
      <c r="E7161" s="32">
        <v>9.0099961927265951E-2</v>
      </c>
      <c r="F7161">
        <v>0</v>
      </c>
      <c r="G7161">
        <f>(D7161*Ergebnis!$C$2*Ergebnis!$C$6)</f>
        <v>0</v>
      </c>
      <c r="H7161">
        <f>Ergebnis!$C$3/1000*Eigenverbrauch!E7161</f>
        <v>0.27029988578179787</v>
      </c>
      <c r="I7161">
        <f>Ergebnis!$C$4/1000*Eigenverbrauch!F7161</f>
        <v>0</v>
      </c>
      <c r="J7161">
        <f t="shared" si="333"/>
        <v>0</v>
      </c>
      <c r="K7161">
        <f t="shared" si="334"/>
        <v>0</v>
      </c>
      <c r="L7161">
        <f t="shared" si="335"/>
        <v>0</v>
      </c>
    </row>
    <row r="7162" spans="2:12" x14ac:dyDescent="0.35">
      <c r="B7162" s="30">
        <v>41207</v>
      </c>
      <c r="C7162" s="31" t="s">
        <v>59</v>
      </c>
      <c r="D7162" s="32">
        <v>0</v>
      </c>
      <c r="E7162" s="32">
        <v>0.11401823119339237</v>
      </c>
      <c r="F7162">
        <v>0</v>
      </c>
      <c r="G7162">
        <f>(D7162*Ergebnis!$C$2*Ergebnis!$C$6)</f>
        <v>0</v>
      </c>
      <c r="H7162">
        <f>Ergebnis!$C$3/1000*Eigenverbrauch!E7162</f>
        <v>0.34205469358017709</v>
      </c>
      <c r="I7162">
        <f>Ergebnis!$C$4/1000*Eigenverbrauch!F7162</f>
        <v>0</v>
      </c>
      <c r="J7162">
        <f t="shared" si="333"/>
        <v>0</v>
      </c>
      <c r="K7162">
        <f t="shared" si="334"/>
        <v>0</v>
      </c>
      <c r="L7162">
        <f t="shared" si="335"/>
        <v>0</v>
      </c>
    </row>
    <row r="7163" spans="2:12" x14ac:dyDescent="0.35">
      <c r="B7163" s="30">
        <v>41207</v>
      </c>
      <c r="C7163" s="31" t="s">
        <v>60</v>
      </c>
      <c r="D7163" s="32">
        <v>1.0793646294472206E-5</v>
      </c>
      <c r="E7163" s="32">
        <v>0.12595735471979483</v>
      </c>
      <c r="F7163">
        <v>0</v>
      </c>
      <c r="G7163">
        <f>(D7163*Ergebnis!$C$2*Ergebnis!$C$6)</f>
        <v>7.0806319691737674E-2</v>
      </c>
      <c r="H7163">
        <f>Ergebnis!$C$3/1000*Eigenverbrauch!E7163</f>
        <v>0.37787206415938446</v>
      </c>
      <c r="I7163">
        <f>Ergebnis!$C$4/1000*Eigenverbrauch!F7163</f>
        <v>0</v>
      </c>
      <c r="J7163">
        <f t="shared" si="333"/>
        <v>6.0185371737977021E-2</v>
      </c>
      <c r="K7163">
        <f t="shared" si="334"/>
        <v>1.0620947953760652E-2</v>
      </c>
      <c r="L7163">
        <f t="shared" si="335"/>
        <v>0</v>
      </c>
    </row>
    <row r="7164" spans="2:12" x14ac:dyDescent="0.35">
      <c r="B7164" s="30">
        <v>41207</v>
      </c>
      <c r="C7164" s="31" t="s">
        <v>61</v>
      </c>
      <c r="D7164" s="32">
        <v>4.3135144326630094E-5</v>
      </c>
      <c r="E7164" s="32">
        <v>0.12438621582100561</v>
      </c>
      <c r="F7164">
        <v>0.34767018104573888</v>
      </c>
      <c r="G7164">
        <f>(D7164*Ergebnis!$C$2*Ergebnis!$C$6)</f>
        <v>0.2829665467826934</v>
      </c>
      <c r="H7164">
        <f>Ergebnis!$C$3/1000*Eigenverbrauch!E7164</f>
        <v>0.3731586474630168</v>
      </c>
      <c r="I7164">
        <f>Ergebnis!$C$4/1000*Eigenverbrauch!F7164</f>
        <v>1.2168456336600861</v>
      </c>
      <c r="J7164">
        <f t="shared" si="333"/>
        <v>0.24052156476528938</v>
      </c>
      <c r="K7164">
        <f t="shared" si="334"/>
        <v>4.2444982017404015E-2</v>
      </c>
      <c r="L7164">
        <f t="shared" si="335"/>
        <v>3.8200483815663613E-2</v>
      </c>
    </row>
    <row r="7165" spans="2:12" x14ac:dyDescent="0.35">
      <c r="B7165" s="30">
        <v>41207</v>
      </c>
      <c r="C7165" s="31" t="s">
        <v>62</v>
      </c>
      <c r="D7165" s="32">
        <v>6.2842423005575086E-5</v>
      </c>
      <c r="E7165" s="32">
        <v>0.11931303161688153</v>
      </c>
      <c r="F7165">
        <v>0.20131350729834546</v>
      </c>
      <c r="G7165">
        <f>(D7165*Ergebnis!$C$2*Ergebnis!$C$6)</f>
        <v>0.41224629491657255</v>
      </c>
      <c r="H7165">
        <f>Ergebnis!$C$3/1000*Eigenverbrauch!E7165</f>
        <v>0.35793909485064457</v>
      </c>
      <c r="I7165">
        <f>Ergebnis!$C$4/1000*Eigenverbrauch!F7165</f>
        <v>0.70459727554420915</v>
      </c>
      <c r="J7165">
        <f t="shared" si="333"/>
        <v>0.3042482306230479</v>
      </c>
      <c r="K7165">
        <f t="shared" si="334"/>
        <v>0.10799806429352465</v>
      </c>
      <c r="L7165">
        <f t="shared" si="335"/>
        <v>9.7198257864172188E-2</v>
      </c>
    </row>
    <row r="7166" spans="2:12" x14ac:dyDescent="0.35">
      <c r="B7166" s="30">
        <v>41207</v>
      </c>
      <c r="C7166" s="31" t="s">
        <v>63</v>
      </c>
      <c r="D7166" s="32">
        <v>2.3066324511146754E-4</v>
      </c>
      <c r="E7166" s="32">
        <v>0.11579534520509971</v>
      </c>
      <c r="F7166">
        <v>0.20735486134118059</v>
      </c>
      <c r="G7166">
        <f>(D7166*Ergebnis!$C$2*Ergebnis!$C$6)</f>
        <v>1.513150887931227</v>
      </c>
      <c r="H7166">
        <f>Ergebnis!$C$3/1000*Eigenverbrauch!E7166</f>
        <v>0.34738603561529913</v>
      </c>
      <c r="I7166">
        <f>Ergebnis!$C$4/1000*Eigenverbrauch!F7166</f>
        <v>0.72574201469413202</v>
      </c>
      <c r="J7166">
        <f t="shared" si="333"/>
        <v>0.29527813027300426</v>
      </c>
      <c r="K7166">
        <f t="shared" si="334"/>
        <v>1.2178727576582227</v>
      </c>
      <c r="L7166">
        <f t="shared" si="335"/>
        <v>0.65316781322471884</v>
      </c>
    </row>
    <row r="7167" spans="2:12" x14ac:dyDescent="0.35">
      <c r="B7167" s="30">
        <v>41207</v>
      </c>
      <c r="C7167" s="31" t="s">
        <v>64</v>
      </c>
      <c r="D7167" s="32">
        <v>3.4935391349940308E-4</v>
      </c>
      <c r="E7167" s="32">
        <v>0.12002879750693281</v>
      </c>
      <c r="F7167">
        <v>0</v>
      </c>
      <c r="G7167">
        <f>(D7167*Ergebnis!$C$2*Ergebnis!$C$6)</f>
        <v>2.2917616725560843</v>
      </c>
      <c r="H7167">
        <f>Ergebnis!$C$3/1000*Eigenverbrauch!E7167</f>
        <v>0.36008639252079844</v>
      </c>
      <c r="I7167">
        <f>Ergebnis!$C$4/1000*Eigenverbrauch!F7167</f>
        <v>0</v>
      </c>
      <c r="J7167">
        <f t="shared" si="333"/>
        <v>0.30607343364267864</v>
      </c>
      <c r="K7167">
        <f t="shared" si="334"/>
        <v>1.9856882389134056</v>
      </c>
      <c r="L7167">
        <f t="shared" si="335"/>
        <v>0</v>
      </c>
    </row>
    <row r="7168" spans="2:12" x14ac:dyDescent="0.35">
      <c r="B7168" s="30">
        <v>41207</v>
      </c>
      <c r="C7168" s="31" t="s">
        <v>65</v>
      </c>
      <c r="D7168" s="32">
        <v>4.5839472027936956E-4</v>
      </c>
      <c r="E7168" s="32">
        <v>0.12586079378333134</v>
      </c>
      <c r="F7168">
        <v>0.1964414475863816</v>
      </c>
      <c r="G7168">
        <f>(D7168*Ergebnis!$C$2*Ergebnis!$C$6)</f>
        <v>3.0070693650326641</v>
      </c>
      <c r="H7168">
        <f>Ergebnis!$C$3/1000*Eigenverbrauch!E7168</f>
        <v>0.377582381349994</v>
      </c>
      <c r="I7168">
        <f>Ergebnis!$C$4/1000*Eigenverbrauch!F7168</f>
        <v>0.6875450665523356</v>
      </c>
      <c r="J7168">
        <f t="shared" si="333"/>
        <v>0.32094502414749487</v>
      </c>
      <c r="K7168">
        <f t="shared" si="334"/>
        <v>2.6861243408851694</v>
      </c>
      <c r="L7168">
        <f t="shared" si="335"/>
        <v>0.61879055989710208</v>
      </c>
    </row>
    <row r="7169" spans="2:12" x14ac:dyDescent="0.35">
      <c r="B7169" s="30">
        <v>41207</v>
      </c>
      <c r="C7169" s="31" t="s">
        <v>66</v>
      </c>
      <c r="D7169" s="32">
        <v>4.7177831580649831E-4</v>
      </c>
      <c r="E7169" s="32">
        <v>0.12156589352403967</v>
      </c>
      <c r="F7169">
        <v>0</v>
      </c>
      <c r="G7169">
        <f>(D7169*Ergebnis!$C$2*Ergebnis!$C$6)</f>
        <v>3.0948657516906288</v>
      </c>
      <c r="H7169">
        <f>Ergebnis!$C$3/1000*Eigenverbrauch!E7169</f>
        <v>0.36469768057211899</v>
      </c>
      <c r="I7169">
        <f>Ergebnis!$C$4/1000*Eigenverbrauch!F7169</f>
        <v>0</v>
      </c>
      <c r="J7169">
        <f t="shared" si="333"/>
        <v>0.30999302848630111</v>
      </c>
      <c r="K7169">
        <f t="shared" si="334"/>
        <v>2.7848727232043275</v>
      </c>
      <c r="L7169">
        <f t="shared" si="335"/>
        <v>0</v>
      </c>
    </row>
    <row r="7170" spans="2:12" x14ac:dyDescent="0.35">
      <c r="B7170" s="30">
        <v>41207</v>
      </c>
      <c r="C7170" s="31" t="s">
        <v>67</v>
      </c>
      <c r="D7170" s="32">
        <v>1.2368650954737456E-4</v>
      </c>
      <c r="E7170" s="32">
        <v>0.11264685905127231</v>
      </c>
      <c r="F7170">
        <v>0</v>
      </c>
      <c r="G7170">
        <f>(D7170*Ergebnis!$C$2*Ergebnis!$C$6)</f>
        <v>0.81138350263077708</v>
      </c>
      <c r="H7170">
        <f>Ergebnis!$C$3/1000*Eigenverbrauch!E7170</f>
        <v>0.33794057715381692</v>
      </c>
      <c r="I7170">
        <f>Ergebnis!$C$4/1000*Eigenverbrauch!F7170</f>
        <v>0</v>
      </c>
      <c r="J7170">
        <f t="shared" si="333"/>
        <v>0.28724949058074439</v>
      </c>
      <c r="K7170">
        <f t="shared" si="334"/>
        <v>0.52413401205003263</v>
      </c>
      <c r="L7170">
        <f t="shared" si="335"/>
        <v>0</v>
      </c>
    </row>
    <row r="7171" spans="2:12" x14ac:dyDescent="0.35">
      <c r="B7171" s="30">
        <v>41207</v>
      </c>
      <c r="C7171" s="31" t="s">
        <v>68</v>
      </c>
      <c r="D7171" s="32">
        <v>5.9595126251939717E-5</v>
      </c>
      <c r="E7171" s="32">
        <v>0.10853394287707716</v>
      </c>
      <c r="F7171">
        <v>0.23152027751252119</v>
      </c>
      <c r="G7171">
        <f>(D7171*Ergebnis!$C$2*Ergebnis!$C$6)</f>
        <v>0.39094402821272456</v>
      </c>
      <c r="H7171">
        <f>Ergebnis!$C$3/1000*Eigenverbrauch!E7171</f>
        <v>0.32560182863123144</v>
      </c>
      <c r="I7171">
        <f>Ergebnis!$C$4/1000*Eigenverbrauch!F7171</f>
        <v>0.81032097129382419</v>
      </c>
      <c r="J7171">
        <f t="shared" si="333"/>
        <v>0.2767615543365467</v>
      </c>
      <c r="K7171">
        <f t="shared" si="334"/>
        <v>0.11418247387617786</v>
      </c>
      <c r="L7171">
        <f t="shared" si="335"/>
        <v>0.10276422648856008</v>
      </c>
    </row>
    <row r="7172" spans="2:12" x14ac:dyDescent="0.35">
      <c r="B7172" s="30">
        <v>41207</v>
      </c>
      <c r="C7172" s="31" t="s">
        <v>69</v>
      </c>
      <c r="D7172" s="32">
        <v>2.2205199258664502E-5</v>
      </c>
      <c r="E7172" s="32">
        <v>0.11188038549494082</v>
      </c>
      <c r="F7172">
        <v>0</v>
      </c>
      <c r="G7172">
        <f>(D7172*Ergebnis!$C$2*Ergebnis!$C$6)</f>
        <v>0.14566610713683914</v>
      </c>
      <c r="H7172">
        <f>Ergebnis!$C$3/1000*Eigenverbrauch!E7172</f>
        <v>0.33564115648482246</v>
      </c>
      <c r="I7172">
        <f>Ergebnis!$C$4/1000*Eigenverbrauch!F7172</f>
        <v>0</v>
      </c>
      <c r="J7172">
        <f t="shared" si="333"/>
        <v>0.12381619106631327</v>
      </c>
      <c r="K7172">
        <f t="shared" si="334"/>
        <v>2.1849916070525874E-2</v>
      </c>
      <c r="L7172">
        <f t="shared" si="335"/>
        <v>0</v>
      </c>
    </row>
    <row r="7173" spans="2:12" x14ac:dyDescent="0.35">
      <c r="B7173" s="30">
        <v>41207</v>
      </c>
      <c r="C7173" s="31" t="s">
        <v>70</v>
      </c>
      <c r="D7173" s="32">
        <v>6.7049447139839521E-7</v>
      </c>
      <c r="E7173" s="32">
        <v>0.12538549060593204</v>
      </c>
      <c r="F7173">
        <v>0.21476039210336562</v>
      </c>
      <c r="G7173">
        <f>(D7173*Ergebnis!$C$2*Ergebnis!$C$6)</f>
        <v>4.3984437323734728E-3</v>
      </c>
      <c r="H7173">
        <f>Ergebnis!$C$3/1000*Eigenverbrauch!E7173</f>
        <v>0.3761564718177961</v>
      </c>
      <c r="I7173">
        <f>Ergebnis!$C$4/1000*Eigenverbrauch!F7173</f>
        <v>0.75166137236177966</v>
      </c>
      <c r="J7173">
        <f t="shared" ref="J7173:J7236" si="336">MIN(G7173,H7173)*0.85</f>
        <v>3.7386771725174519E-3</v>
      </c>
      <c r="K7173">
        <f t="shared" ref="K7173:K7236" si="337">G7173-J7173</f>
        <v>6.5976655985602092E-4</v>
      </c>
      <c r="L7173">
        <f t="shared" ref="L7173:L7236" si="338">MIN(I7173,K7173)*0.9</f>
        <v>5.9378990387041889E-4</v>
      </c>
    </row>
    <row r="7174" spans="2:12" x14ac:dyDescent="0.35">
      <c r="B7174" s="30">
        <v>41207</v>
      </c>
      <c r="C7174" s="31" t="s">
        <v>71</v>
      </c>
      <c r="D7174" s="32">
        <v>0</v>
      </c>
      <c r="E7174" s="32">
        <v>0.14486589540244865</v>
      </c>
      <c r="F7174">
        <v>0</v>
      </c>
      <c r="G7174">
        <f>(D7174*Ergebnis!$C$2*Ergebnis!$C$6)</f>
        <v>0</v>
      </c>
      <c r="H7174">
        <f>Ergebnis!$C$3/1000*Eigenverbrauch!E7174</f>
        <v>0.43459768620734596</v>
      </c>
      <c r="I7174">
        <f>Ergebnis!$C$4/1000*Eigenverbrauch!F7174</f>
        <v>0</v>
      </c>
      <c r="J7174">
        <f t="shared" si="336"/>
        <v>0</v>
      </c>
      <c r="K7174">
        <f t="shared" si="337"/>
        <v>0</v>
      </c>
      <c r="L7174">
        <f t="shared" si="338"/>
        <v>0</v>
      </c>
    </row>
    <row r="7175" spans="2:12" x14ac:dyDescent="0.35">
      <c r="B7175" s="30">
        <v>41207</v>
      </c>
      <c r="C7175" s="31" t="s">
        <v>72</v>
      </c>
      <c r="D7175" s="32">
        <v>0</v>
      </c>
      <c r="E7175" s="32">
        <v>0.15284021561888372</v>
      </c>
      <c r="F7175">
        <v>0</v>
      </c>
      <c r="G7175">
        <f>(D7175*Ergebnis!$C$2*Ergebnis!$C$6)</f>
        <v>0</v>
      </c>
      <c r="H7175">
        <f>Ergebnis!$C$3/1000*Eigenverbrauch!E7175</f>
        <v>0.45852064685665117</v>
      </c>
      <c r="I7175">
        <f>Ergebnis!$C$4/1000*Eigenverbrauch!F7175</f>
        <v>0</v>
      </c>
      <c r="J7175">
        <f t="shared" si="336"/>
        <v>0</v>
      </c>
      <c r="K7175">
        <f t="shared" si="337"/>
        <v>0</v>
      </c>
      <c r="L7175">
        <f t="shared" si="338"/>
        <v>0</v>
      </c>
    </row>
    <row r="7176" spans="2:12" x14ac:dyDescent="0.35">
      <c r="B7176" s="30">
        <v>41207</v>
      </c>
      <c r="C7176" s="31" t="s">
        <v>73</v>
      </c>
      <c r="D7176" s="32">
        <v>0</v>
      </c>
      <c r="E7176" s="32">
        <v>0.15735326076426029</v>
      </c>
      <c r="F7176">
        <v>0.27829205074737395</v>
      </c>
      <c r="G7176">
        <f>(D7176*Ergebnis!$C$2*Ergebnis!$C$6)</f>
        <v>0</v>
      </c>
      <c r="H7176">
        <f>Ergebnis!$C$3/1000*Eigenverbrauch!E7176</f>
        <v>0.47205978229278089</v>
      </c>
      <c r="I7176">
        <f>Ergebnis!$C$4/1000*Eigenverbrauch!F7176</f>
        <v>0.97402217761580889</v>
      </c>
      <c r="J7176">
        <f t="shared" si="336"/>
        <v>0</v>
      </c>
      <c r="K7176">
        <f t="shared" si="337"/>
        <v>0</v>
      </c>
      <c r="L7176">
        <f t="shared" si="338"/>
        <v>0</v>
      </c>
    </row>
    <row r="7177" spans="2:12" x14ac:dyDescent="0.35">
      <c r="B7177" s="30">
        <v>41207</v>
      </c>
      <c r="C7177" s="31" t="s">
        <v>74</v>
      </c>
      <c r="D7177" s="32">
        <v>0</v>
      </c>
      <c r="E7177" s="32">
        <v>0.15167957028683929</v>
      </c>
      <c r="F7177">
        <v>1.1498060920234639E-2</v>
      </c>
      <c r="G7177">
        <f>(D7177*Ergebnis!$C$2*Ergebnis!$C$6)</f>
        <v>0</v>
      </c>
      <c r="H7177">
        <f>Ergebnis!$C$3/1000*Eigenverbrauch!E7177</f>
        <v>0.45503871086051784</v>
      </c>
      <c r="I7177">
        <f>Ergebnis!$C$4/1000*Eigenverbrauch!F7177</f>
        <v>4.0243213220821236E-2</v>
      </c>
      <c r="J7177">
        <f t="shared" si="336"/>
        <v>0</v>
      </c>
      <c r="K7177">
        <f t="shared" si="337"/>
        <v>0</v>
      </c>
      <c r="L7177">
        <f t="shared" si="338"/>
        <v>0</v>
      </c>
    </row>
    <row r="7178" spans="2:12" x14ac:dyDescent="0.35">
      <c r="B7178" s="30">
        <v>41207</v>
      </c>
      <c r="C7178" s="31" t="s">
        <v>75</v>
      </c>
      <c r="D7178" s="32">
        <v>0</v>
      </c>
      <c r="E7178" s="32">
        <v>0.12672063592124699</v>
      </c>
      <c r="F7178">
        <v>0</v>
      </c>
      <c r="G7178">
        <f>(D7178*Ergebnis!$C$2*Ergebnis!$C$6)</f>
        <v>0</v>
      </c>
      <c r="H7178">
        <f>Ergebnis!$C$3/1000*Eigenverbrauch!E7178</f>
        <v>0.38016190776374098</v>
      </c>
      <c r="I7178">
        <f>Ergebnis!$C$4/1000*Eigenverbrauch!F7178</f>
        <v>0</v>
      </c>
      <c r="J7178">
        <f t="shared" si="336"/>
        <v>0</v>
      </c>
      <c r="K7178">
        <f t="shared" si="337"/>
        <v>0</v>
      </c>
      <c r="L7178">
        <f t="shared" si="338"/>
        <v>0</v>
      </c>
    </row>
    <row r="7179" spans="2:12" x14ac:dyDescent="0.35">
      <c r="B7179" s="30">
        <v>41207</v>
      </c>
      <c r="C7179" s="31" t="s">
        <v>76</v>
      </c>
      <c r="D7179" s="32">
        <v>0</v>
      </c>
      <c r="E7179" s="32">
        <v>9.6079006913462384E-2</v>
      </c>
      <c r="F7179">
        <v>0</v>
      </c>
      <c r="G7179">
        <f>(D7179*Ergebnis!$C$2*Ergebnis!$C$6)</f>
        <v>0</v>
      </c>
      <c r="H7179">
        <f>Ergebnis!$C$3/1000*Eigenverbrauch!E7179</f>
        <v>0.28823702074038715</v>
      </c>
      <c r="I7179">
        <f>Ergebnis!$C$4/1000*Eigenverbrauch!F7179</f>
        <v>0</v>
      </c>
      <c r="J7179">
        <f t="shared" si="336"/>
        <v>0</v>
      </c>
      <c r="K7179">
        <f t="shared" si="337"/>
        <v>0</v>
      </c>
      <c r="L7179">
        <f t="shared" si="338"/>
        <v>0</v>
      </c>
    </row>
    <row r="7180" spans="2:12" x14ac:dyDescent="0.35">
      <c r="B7180" s="30">
        <v>41208</v>
      </c>
      <c r="C7180" s="31" t="s">
        <v>53</v>
      </c>
      <c r="D7180" s="32">
        <v>0</v>
      </c>
      <c r="E7180" s="32">
        <v>7.9566174300796946E-2</v>
      </c>
      <c r="F7180">
        <v>0</v>
      </c>
      <c r="G7180">
        <f>(D7180*Ergebnis!$C$2*Ergebnis!$C$6)</f>
        <v>0</v>
      </c>
      <c r="H7180">
        <f>Ergebnis!$C$3/1000*Eigenverbrauch!E7180</f>
        <v>0.23869852290239085</v>
      </c>
      <c r="I7180">
        <f>Ergebnis!$C$4/1000*Eigenverbrauch!F7180</f>
        <v>0</v>
      </c>
      <c r="J7180">
        <f t="shared" si="336"/>
        <v>0</v>
      </c>
      <c r="K7180">
        <f t="shared" si="337"/>
        <v>0</v>
      </c>
      <c r="L7180">
        <f t="shared" si="338"/>
        <v>0</v>
      </c>
    </row>
    <row r="7181" spans="2:12" x14ac:dyDescent="0.35">
      <c r="B7181" s="30">
        <v>41208</v>
      </c>
      <c r="C7181" s="31" t="s">
        <v>54</v>
      </c>
      <c r="D7181" s="32">
        <v>0</v>
      </c>
      <c r="E7181" s="32">
        <v>6.8942460358575597E-2</v>
      </c>
      <c r="F7181">
        <v>0</v>
      </c>
      <c r="G7181">
        <f>(D7181*Ergebnis!$C$2*Ergebnis!$C$6)</f>
        <v>0</v>
      </c>
      <c r="H7181">
        <f>Ergebnis!$C$3/1000*Eigenverbrauch!E7181</f>
        <v>0.20682738107572679</v>
      </c>
      <c r="I7181">
        <f>Ergebnis!$C$4/1000*Eigenverbrauch!F7181</f>
        <v>0</v>
      </c>
      <c r="J7181">
        <f t="shared" si="336"/>
        <v>0</v>
      </c>
      <c r="K7181">
        <f t="shared" si="337"/>
        <v>0</v>
      </c>
      <c r="L7181">
        <f t="shared" si="338"/>
        <v>0</v>
      </c>
    </row>
    <row r="7182" spans="2:12" x14ac:dyDescent="0.35">
      <c r="B7182" s="30">
        <v>41208</v>
      </c>
      <c r="C7182" s="31" t="s">
        <v>55</v>
      </c>
      <c r="D7182" s="32">
        <v>0</v>
      </c>
      <c r="E7182" s="32">
        <v>6.8469175573996802E-2</v>
      </c>
      <c r="F7182">
        <v>0</v>
      </c>
      <c r="G7182">
        <f>(D7182*Ergebnis!$C$2*Ergebnis!$C$6)</f>
        <v>0</v>
      </c>
      <c r="H7182">
        <f>Ergebnis!$C$3/1000*Eigenverbrauch!E7182</f>
        <v>0.20540752672199042</v>
      </c>
      <c r="I7182">
        <f>Ergebnis!$C$4/1000*Eigenverbrauch!F7182</f>
        <v>0</v>
      </c>
      <c r="J7182">
        <f t="shared" si="336"/>
        <v>0</v>
      </c>
      <c r="K7182">
        <f t="shared" si="337"/>
        <v>0</v>
      </c>
      <c r="L7182">
        <f t="shared" si="338"/>
        <v>0</v>
      </c>
    </row>
    <row r="7183" spans="2:12" x14ac:dyDescent="0.35">
      <c r="B7183" s="30">
        <v>41208</v>
      </c>
      <c r="C7183" s="31" t="s">
        <v>56</v>
      </c>
      <c r="D7183" s="32">
        <v>0</v>
      </c>
      <c r="E7183" s="32">
        <v>7.1668903609628215E-2</v>
      </c>
      <c r="F7183">
        <v>0</v>
      </c>
      <c r="G7183">
        <f>(D7183*Ergebnis!$C$2*Ergebnis!$C$6)</f>
        <v>0</v>
      </c>
      <c r="H7183">
        <f>Ergebnis!$C$3/1000*Eigenverbrauch!E7183</f>
        <v>0.21500671082888465</v>
      </c>
      <c r="I7183">
        <f>Ergebnis!$C$4/1000*Eigenverbrauch!F7183</f>
        <v>0</v>
      </c>
      <c r="J7183">
        <f t="shared" si="336"/>
        <v>0</v>
      </c>
      <c r="K7183">
        <f t="shared" si="337"/>
        <v>0</v>
      </c>
      <c r="L7183">
        <f t="shared" si="338"/>
        <v>0</v>
      </c>
    </row>
    <row r="7184" spans="2:12" x14ac:dyDescent="0.35">
      <c r="B7184" s="30">
        <v>41208</v>
      </c>
      <c r="C7184" s="31" t="s">
        <v>57</v>
      </c>
      <c r="D7184" s="32">
        <v>0</v>
      </c>
      <c r="E7184" s="32">
        <v>7.7811148385739298E-2</v>
      </c>
      <c r="F7184">
        <v>0</v>
      </c>
      <c r="G7184">
        <f>(D7184*Ergebnis!$C$2*Ergebnis!$C$6)</f>
        <v>0</v>
      </c>
      <c r="H7184">
        <f>Ergebnis!$C$3/1000*Eigenverbrauch!E7184</f>
        <v>0.23343344515721789</v>
      </c>
      <c r="I7184">
        <f>Ergebnis!$C$4/1000*Eigenverbrauch!F7184</f>
        <v>0</v>
      </c>
      <c r="J7184">
        <f t="shared" si="336"/>
        <v>0</v>
      </c>
      <c r="K7184">
        <f t="shared" si="337"/>
        <v>0</v>
      </c>
      <c r="L7184">
        <f t="shared" si="338"/>
        <v>0</v>
      </c>
    </row>
    <row r="7185" spans="2:12" x14ac:dyDescent="0.35">
      <c r="B7185" s="30">
        <v>41208</v>
      </c>
      <c r="C7185" s="31" t="s">
        <v>58</v>
      </c>
      <c r="D7185" s="32">
        <v>0</v>
      </c>
      <c r="E7185" s="32">
        <v>9.0099961927265951E-2</v>
      </c>
      <c r="F7185">
        <v>0</v>
      </c>
      <c r="G7185">
        <f>(D7185*Ergebnis!$C$2*Ergebnis!$C$6)</f>
        <v>0</v>
      </c>
      <c r="H7185">
        <f>Ergebnis!$C$3/1000*Eigenverbrauch!E7185</f>
        <v>0.27029988578179787</v>
      </c>
      <c r="I7185">
        <f>Ergebnis!$C$4/1000*Eigenverbrauch!F7185</f>
        <v>0</v>
      </c>
      <c r="J7185">
        <f t="shared" si="336"/>
        <v>0</v>
      </c>
      <c r="K7185">
        <f t="shared" si="337"/>
        <v>0</v>
      </c>
      <c r="L7185">
        <f t="shared" si="338"/>
        <v>0</v>
      </c>
    </row>
    <row r="7186" spans="2:12" x14ac:dyDescent="0.35">
      <c r="B7186" s="30">
        <v>41208</v>
      </c>
      <c r="C7186" s="31" t="s">
        <v>59</v>
      </c>
      <c r="D7186" s="32">
        <v>0</v>
      </c>
      <c r="E7186" s="32">
        <v>0.11401823119339237</v>
      </c>
      <c r="F7186">
        <v>0</v>
      </c>
      <c r="G7186">
        <f>(D7186*Ergebnis!$C$2*Ergebnis!$C$6)</f>
        <v>0</v>
      </c>
      <c r="H7186">
        <f>Ergebnis!$C$3/1000*Eigenverbrauch!E7186</f>
        <v>0.34205469358017709</v>
      </c>
      <c r="I7186">
        <f>Ergebnis!$C$4/1000*Eigenverbrauch!F7186</f>
        <v>0</v>
      </c>
      <c r="J7186">
        <f t="shared" si="336"/>
        <v>0</v>
      </c>
      <c r="K7186">
        <f t="shared" si="337"/>
        <v>0</v>
      </c>
      <c r="L7186">
        <f t="shared" si="338"/>
        <v>0</v>
      </c>
    </row>
    <row r="7187" spans="2:12" x14ac:dyDescent="0.35">
      <c r="B7187" s="30">
        <v>41208</v>
      </c>
      <c r="C7187" s="31" t="s">
        <v>60</v>
      </c>
      <c r="D7187" s="32">
        <v>2.6556839847544283E-6</v>
      </c>
      <c r="E7187" s="32">
        <v>0.12595735471979483</v>
      </c>
      <c r="F7187">
        <v>0.19761074191725295</v>
      </c>
      <c r="G7187">
        <f>(D7187*Ergebnis!$C$2*Ergebnis!$C$6)</f>
        <v>1.742128693998905E-2</v>
      </c>
      <c r="H7187">
        <f>Ergebnis!$C$3/1000*Eigenverbrauch!E7187</f>
        <v>0.37787206415938446</v>
      </c>
      <c r="I7187">
        <f>Ergebnis!$C$4/1000*Eigenverbrauch!F7187</f>
        <v>0.69163759671038527</v>
      </c>
      <c r="J7187">
        <f t="shared" si="336"/>
        <v>1.4808093898990692E-2</v>
      </c>
      <c r="K7187">
        <f t="shared" si="337"/>
        <v>2.6131930409983573E-3</v>
      </c>
      <c r="L7187">
        <f t="shared" si="338"/>
        <v>2.3518737368985218E-3</v>
      </c>
    </row>
    <row r="7188" spans="2:12" x14ac:dyDescent="0.35">
      <c r="B7188" s="30">
        <v>41208</v>
      </c>
      <c r="C7188" s="31" t="s">
        <v>61</v>
      </c>
      <c r="D7188" s="32">
        <v>1.8484612289924387E-5</v>
      </c>
      <c r="E7188" s="32">
        <v>0.12438621582100561</v>
      </c>
      <c r="F7188">
        <v>0.49461150195856796</v>
      </c>
      <c r="G7188">
        <f>(D7188*Ergebnis!$C$2*Ergebnis!$C$6)</f>
        <v>0.12125905662190398</v>
      </c>
      <c r="H7188">
        <f>Ergebnis!$C$3/1000*Eigenverbrauch!E7188</f>
        <v>0.3731586474630168</v>
      </c>
      <c r="I7188">
        <f>Ergebnis!$C$4/1000*Eigenverbrauch!F7188</f>
        <v>1.7311402568549878</v>
      </c>
      <c r="J7188">
        <f t="shared" si="336"/>
        <v>0.10307019812861838</v>
      </c>
      <c r="K7188">
        <f t="shared" si="337"/>
        <v>1.8188858493285595E-2</v>
      </c>
      <c r="L7188">
        <f t="shared" si="338"/>
        <v>1.6369972643957037E-2</v>
      </c>
    </row>
    <row r="7189" spans="2:12" x14ac:dyDescent="0.35">
      <c r="B7189" s="30">
        <v>41208</v>
      </c>
      <c r="C7189" s="31" t="s">
        <v>62</v>
      </c>
      <c r="D7189" s="32">
        <v>4.5948591716419441E-5</v>
      </c>
      <c r="E7189" s="32">
        <v>0.11931303161688153</v>
      </c>
      <c r="F7189">
        <v>0.20423674312552373</v>
      </c>
      <c r="G7189">
        <f>(D7189*Ergebnis!$C$2*Ergebnis!$C$6)</f>
        <v>0.30142276165971155</v>
      </c>
      <c r="H7189">
        <f>Ergebnis!$C$3/1000*Eigenverbrauch!E7189</f>
        <v>0.35793909485064457</v>
      </c>
      <c r="I7189">
        <f>Ergebnis!$C$4/1000*Eigenverbrauch!F7189</f>
        <v>0.71482860093933309</v>
      </c>
      <c r="J7189">
        <f t="shared" si="336"/>
        <v>0.2562093474107548</v>
      </c>
      <c r="K7189">
        <f t="shared" si="337"/>
        <v>4.5213414248956751E-2</v>
      </c>
      <c r="L7189">
        <f t="shared" si="338"/>
        <v>4.0692072824061079E-2</v>
      </c>
    </row>
    <row r="7190" spans="2:12" x14ac:dyDescent="0.35">
      <c r="B7190" s="30">
        <v>41208</v>
      </c>
      <c r="C7190" s="31" t="s">
        <v>63</v>
      </c>
      <c r="D7190" s="32">
        <v>7.2229345605152612E-5</v>
      </c>
      <c r="E7190" s="32">
        <v>0.11579534520509971</v>
      </c>
      <c r="F7190">
        <v>0.22489427630425038</v>
      </c>
      <c r="G7190">
        <f>(D7190*Ergebnis!$C$2*Ergebnis!$C$6)</f>
        <v>0.47382450716980112</v>
      </c>
      <c r="H7190">
        <f>Ergebnis!$C$3/1000*Eigenverbrauch!E7190</f>
        <v>0.34738603561529913</v>
      </c>
      <c r="I7190">
        <f>Ergebnis!$C$4/1000*Eigenverbrauch!F7190</f>
        <v>0.78712996706487637</v>
      </c>
      <c r="J7190">
        <f t="shared" si="336"/>
        <v>0.29527813027300426</v>
      </c>
      <c r="K7190">
        <f t="shared" si="337"/>
        <v>0.17854637689679687</v>
      </c>
      <c r="L7190">
        <f t="shared" si="338"/>
        <v>0.16069173920711718</v>
      </c>
    </row>
    <row r="7191" spans="2:12" x14ac:dyDescent="0.35">
      <c r="B7191" s="30">
        <v>41208</v>
      </c>
      <c r="C7191" s="31" t="s">
        <v>64</v>
      </c>
      <c r="D7191" s="32">
        <v>7.7238333715011213E-5</v>
      </c>
      <c r="E7191" s="32">
        <v>0.12002879750693281</v>
      </c>
      <c r="F7191">
        <v>0.23658721961296358</v>
      </c>
      <c r="G7191">
        <f>(D7191*Ergebnis!$C$2*Ergebnis!$C$6)</f>
        <v>0.50668346917047358</v>
      </c>
      <c r="H7191">
        <f>Ergebnis!$C$3/1000*Eigenverbrauch!E7191</f>
        <v>0.36008639252079844</v>
      </c>
      <c r="I7191">
        <f>Ergebnis!$C$4/1000*Eigenverbrauch!F7191</f>
        <v>0.8280552686453726</v>
      </c>
      <c r="J7191">
        <f t="shared" si="336"/>
        <v>0.30607343364267864</v>
      </c>
      <c r="K7191">
        <f t="shared" si="337"/>
        <v>0.20061003552779494</v>
      </c>
      <c r="L7191">
        <f t="shared" si="338"/>
        <v>0.18054903197501546</v>
      </c>
    </row>
    <row r="7192" spans="2:12" x14ac:dyDescent="0.35">
      <c r="B7192" s="30">
        <v>41208</v>
      </c>
      <c r="C7192" s="31" t="s">
        <v>65</v>
      </c>
      <c r="D7192" s="32">
        <v>8.913632384472783E-5</v>
      </c>
      <c r="E7192" s="32">
        <v>0.12586079378333134</v>
      </c>
      <c r="F7192">
        <v>9.256913452731276E-2</v>
      </c>
      <c r="G7192">
        <f>(D7192*Ergebnis!$C$2*Ergebnis!$C$6)</f>
        <v>0.58473428442141462</v>
      </c>
      <c r="H7192">
        <f>Ergebnis!$C$3/1000*Eigenverbrauch!E7192</f>
        <v>0.377582381349994</v>
      </c>
      <c r="I7192">
        <f>Ergebnis!$C$4/1000*Eigenverbrauch!F7192</f>
        <v>0.32399197084559467</v>
      </c>
      <c r="J7192">
        <f t="shared" si="336"/>
        <v>0.32094502414749487</v>
      </c>
      <c r="K7192">
        <f t="shared" si="337"/>
        <v>0.26378926027391975</v>
      </c>
      <c r="L7192">
        <f t="shared" si="338"/>
        <v>0.23741033424652777</v>
      </c>
    </row>
    <row r="7193" spans="2:12" x14ac:dyDescent="0.35">
      <c r="B7193" s="30">
        <v>41208</v>
      </c>
      <c r="C7193" s="31" t="s">
        <v>66</v>
      </c>
      <c r="D7193" s="32">
        <v>8.0656540824101074E-5</v>
      </c>
      <c r="E7193" s="32">
        <v>0.12156589352403967</v>
      </c>
      <c r="F7193">
        <v>0.11946290413735311</v>
      </c>
      <c r="G7193">
        <f>(D7193*Ergebnis!$C$2*Ergebnis!$C$6)</f>
        <v>0.52910690780610303</v>
      </c>
      <c r="H7193">
        <f>Ergebnis!$C$3/1000*Eigenverbrauch!E7193</f>
        <v>0.36469768057211899</v>
      </c>
      <c r="I7193">
        <f>Ergebnis!$C$4/1000*Eigenverbrauch!F7193</f>
        <v>0.41812016448073586</v>
      </c>
      <c r="J7193">
        <f t="shared" si="336"/>
        <v>0.30999302848630111</v>
      </c>
      <c r="K7193">
        <f t="shared" si="337"/>
        <v>0.21911387931980192</v>
      </c>
      <c r="L7193">
        <f t="shared" si="338"/>
        <v>0.19720249138782173</v>
      </c>
    </row>
    <row r="7194" spans="2:12" x14ac:dyDescent="0.35">
      <c r="B7194" s="30">
        <v>41208</v>
      </c>
      <c r="C7194" s="31" t="s">
        <v>67</v>
      </c>
      <c r="D7194" s="32">
        <v>6.4025648543336952E-5</v>
      </c>
      <c r="E7194" s="32">
        <v>0.11264685905127231</v>
      </c>
      <c r="F7194">
        <v>0</v>
      </c>
      <c r="G7194">
        <f>(D7194*Ergebnis!$C$2*Ergebnis!$C$6)</f>
        <v>0.42000825444429041</v>
      </c>
      <c r="H7194">
        <f>Ergebnis!$C$3/1000*Eigenverbrauch!E7194</f>
        <v>0.33794057715381692</v>
      </c>
      <c r="I7194">
        <f>Ergebnis!$C$4/1000*Eigenverbrauch!F7194</f>
        <v>0</v>
      </c>
      <c r="J7194">
        <f t="shared" si="336"/>
        <v>0.28724949058074439</v>
      </c>
      <c r="K7194">
        <f t="shared" si="337"/>
        <v>0.13275876386354601</v>
      </c>
      <c r="L7194">
        <f t="shared" si="338"/>
        <v>0</v>
      </c>
    </row>
    <row r="7195" spans="2:12" x14ac:dyDescent="0.35">
      <c r="B7195" s="30">
        <v>41208</v>
      </c>
      <c r="C7195" s="31" t="s">
        <v>68</v>
      </c>
      <c r="D7195" s="32">
        <v>3.1868207817053138E-5</v>
      </c>
      <c r="E7195" s="32">
        <v>0.10853394287707716</v>
      </c>
      <c r="F7195">
        <v>0.23834116110927056</v>
      </c>
      <c r="G7195">
        <f>(D7195*Ergebnis!$C$2*Ergebnis!$C$6)</f>
        <v>0.20905544327986858</v>
      </c>
      <c r="H7195">
        <f>Ergebnis!$C$3/1000*Eigenverbrauch!E7195</f>
        <v>0.32560182863123144</v>
      </c>
      <c r="I7195">
        <f>Ergebnis!$C$4/1000*Eigenverbrauch!F7195</f>
        <v>0.83419406388244699</v>
      </c>
      <c r="J7195">
        <f t="shared" si="336"/>
        <v>0.17769712678788829</v>
      </c>
      <c r="K7195">
        <f t="shared" si="337"/>
        <v>3.1358316491980287E-2</v>
      </c>
      <c r="L7195">
        <f t="shared" si="338"/>
        <v>2.822248484278226E-2</v>
      </c>
    </row>
    <row r="7196" spans="2:12" x14ac:dyDescent="0.35">
      <c r="B7196" s="30">
        <v>41208</v>
      </c>
      <c r="C7196" s="31" t="s">
        <v>69</v>
      </c>
      <c r="D7196" s="32">
        <v>5.2324862669913981E-6</v>
      </c>
      <c r="E7196" s="32">
        <v>0.11188038549494082</v>
      </c>
      <c r="F7196">
        <v>0.210667861945316</v>
      </c>
      <c r="G7196">
        <f>(D7196*Ergebnis!$C$2*Ergebnis!$C$6)</f>
        <v>3.4325109911463571E-2</v>
      </c>
      <c r="H7196">
        <f>Ergebnis!$C$3/1000*Eigenverbrauch!E7196</f>
        <v>0.33564115648482246</v>
      </c>
      <c r="I7196">
        <f>Ergebnis!$C$4/1000*Eigenverbrauch!F7196</f>
        <v>0.73733751680860604</v>
      </c>
      <c r="J7196">
        <f t="shared" si="336"/>
        <v>2.9176343424744035E-2</v>
      </c>
      <c r="K7196">
        <f t="shared" si="337"/>
        <v>5.1487664867195353E-3</v>
      </c>
      <c r="L7196">
        <f t="shared" si="338"/>
        <v>4.6338898380475823E-3</v>
      </c>
    </row>
    <row r="7197" spans="2:12" x14ac:dyDescent="0.35">
      <c r="B7197" s="30">
        <v>41208</v>
      </c>
      <c r="C7197" s="31" t="s">
        <v>70</v>
      </c>
      <c r="D7197" s="32">
        <v>0</v>
      </c>
      <c r="E7197" s="32">
        <v>0.12538549060593204</v>
      </c>
      <c r="F7197">
        <v>0</v>
      </c>
      <c r="G7197">
        <f>(D7197*Ergebnis!$C$2*Ergebnis!$C$6)</f>
        <v>0</v>
      </c>
      <c r="H7197">
        <f>Ergebnis!$C$3/1000*Eigenverbrauch!E7197</f>
        <v>0.3761564718177961</v>
      </c>
      <c r="I7197">
        <f>Ergebnis!$C$4/1000*Eigenverbrauch!F7197</f>
        <v>0</v>
      </c>
      <c r="J7197">
        <f t="shared" si="336"/>
        <v>0</v>
      </c>
      <c r="K7197">
        <f t="shared" si="337"/>
        <v>0</v>
      </c>
      <c r="L7197">
        <f t="shared" si="338"/>
        <v>0</v>
      </c>
    </row>
    <row r="7198" spans="2:12" x14ac:dyDescent="0.35">
      <c r="B7198" s="30">
        <v>41208</v>
      </c>
      <c r="C7198" s="31" t="s">
        <v>71</v>
      </c>
      <c r="D7198" s="32">
        <v>0</v>
      </c>
      <c r="E7198" s="32">
        <v>0.14486589540244865</v>
      </c>
      <c r="F7198">
        <v>0.14655155613587201</v>
      </c>
      <c r="G7198">
        <f>(D7198*Ergebnis!$C$2*Ergebnis!$C$6)</f>
        <v>0</v>
      </c>
      <c r="H7198">
        <f>Ergebnis!$C$3/1000*Eigenverbrauch!E7198</f>
        <v>0.43459768620734596</v>
      </c>
      <c r="I7198">
        <f>Ergebnis!$C$4/1000*Eigenverbrauch!F7198</f>
        <v>0.51293044647555197</v>
      </c>
      <c r="J7198">
        <f t="shared" si="336"/>
        <v>0</v>
      </c>
      <c r="K7198">
        <f t="shared" si="337"/>
        <v>0</v>
      </c>
      <c r="L7198">
        <f t="shared" si="338"/>
        <v>0</v>
      </c>
    </row>
    <row r="7199" spans="2:12" x14ac:dyDescent="0.35">
      <c r="B7199" s="30">
        <v>41208</v>
      </c>
      <c r="C7199" s="31" t="s">
        <v>72</v>
      </c>
      <c r="D7199" s="32">
        <v>0</v>
      </c>
      <c r="E7199" s="32">
        <v>0.15284021561888372</v>
      </c>
      <c r="F7199">
        <v>0</v>
      </c>
      <c r="G7199">
        <f>(D7199*Ergebnis!$C$2*Ergebnis!$C$6)</f>
        <v>0</v>
      </c>
      <c r="H7199">
        <f>Ergebnis!$C$3/1000*Eigenverbrauch!E7199</f>
        <v>0.45852064685665117</v>
      </c>
      <c r="I7199">
        <f>Ergebnis!$C$4/1000*Eigenverbrauch!F7199</f>
        <v>0</v>
      </c>
      <c r="J7199">
        <f t="shared" si="336"/>
        <v>0</v>
      </c>
      <c r="K7199">
        <f t="shared" si="337"/>
        <v>0</v>
      </c>
      <c r="L7199">
        <f t="shared" si="338"/>
        <v>0</v>
      </c>
    </row>
    <row r="7200" spans="2:12" x14ac:dyDescent="0.35">
      <c r="B7200" s="30">
        <v>41208</v>
      </c>
      <c r="C7200" s="31" t="s">
        <v>73</v>
      </c>
      <c r="D7200" s="32">
        <v>0</v>
      </c>
      <c r="E7200" s="32">
        <v>0.15735326076426029</v>
      </c>
      <c r="F7200">
        <v>0.28218969851694503</v>
      </c>
      <c r="G7200">
        <f>(D7200*Ergebnis!$C$2*Ergebnis!$C$6)</f>
        <v>0</v>
      </c>
      <c r="H7200">
        <f>Ergebnis!$C$3/1000*Eigenverbrauch!E7200</f>
        <v>0.47205978229278089</v>
      </c>
      <c r="I7200">
        <f>Ergebnis!$C$4/1000*Eigenverbrauch!F7200</f>
        <v>0.98766394480930764</v>
      </c>
      <c r="J7200">
        <f t="shared" si="336"/>
        <v>0</v>
      </c>
      <c r="K7200">
        <f t="shared" si="337"/>
        <v>0</v>
      </c>
      <c r="L7200">
        <f t="shared" si="338"/>
        <v>0</v>
      </c>
    </row>
    <row r="7201" spans="2:12" x14ac:dyDescent="0.35">
      <c r="B7201" s="30">
        <v>41208</v>
      </c>
      <c r="C7201" s="31" t="s">
        <v>74</v>
      </c>
      <c r="D7201" s="32">
        <v>0</v>
      </c>
      <c r="E7201" s="32">
        <v>0.15167957028683929</v>
      </c>
      <c r="F7201">
        <v>0.28296922807085922</v>
      </c>
      <c r="G7201">
        <f>(D7201*Ergebnis!$C$2*Ergebnis!$C$6)</f>
        <v>0</v>
      </c>
      <c r="H7201">
        <f>Ergebnis!$C$3/1000*Eigenverbrauch!E7201</f>
        <v>0.45503871086051784</v>
      </c>
      <c r="I7201">
        <f>Ergebnis!$C$4/1000*Eigenverbrauch!F7201</f>
        <v>0.99039229824800734</v>
      </c>
      <c r="J7201">
        <f t="shared" si="336"/>
        <v>0</v>
      </c>
      <c r="K7201">
        <f t="shared" si="337"/>
        <v>0</v>
      </c>
      <c r="L7201">
        <f t="shared" si="338"/>
        <v>0</v>
      </c>
    </row>
    <row r="7202" spans="2:12" x14ac:dyDescent="0.35">
      <c r="B7202" s="30">
        <v>41208</v>
      </c>
      <c r="C7202" s="31" t="s">
        <v>75</v>
      </c>
      <c r="D7202" s="32">
        <v>0</v>
      </c>
      <c r="E7202" s="32">
        <v>0.12672063592124699</v>
      </c>
      <c r="F7202">
        <v>0</v>
      </c>
      <c r="G7202">
        <f>(D7202*Ergebnis!$C$2*Ergebnis!$C$6)</f>
        <v>0</v>
      </c>
      <c r="H7202">
        <f>Ergebnis!$C$3/1000*Eigenverbrauch!E7202</f>
        <v>0.38016190776374098</v>
      </c>
      <c r="I7202">
        <f>Ergebnis!$C$4/1000*Eigenverbrauch!F7202</f>
        <v>0</v>
      </c>
      <c r="J7202">
        <f t="shared" si="336"/>
        <v>0</v>
      </c>
      <c r="K7202">
        <f t="shared" si="337"/>
        <v>0</v>
      </c>
      <c r="L7202">
        <f t="shared" si="338"/>
        <v>0</v>
      </c>
    </row>
    <row r="7203" spans="2:12" x14ac:dyDescent="0.35">
      <c r="B7203" s="30">
        <v>41208</v>
      </c>
      <c r="C7203" s="31" t="s">
        <v>76</v>
      </c>
      <c r="D7203" s="32">
        <v>0</v>
      </c>
      <c r="E7203" s="32">
        <v>9.6079006913462384E-2</v>
      </c>
      <c r="F7203">
        <v>0</v>
      </c>
      <c r="G7203">
        <f>(D7203*Ergebnis!$C$2*Ergebnis!$C$6)</f>
        <v>0</v>
      </c>
      <c r="H7203">
        <f>Ergebnis!$C$3/1000*Eigenverbrauch!E7203</f>
        <v>0.28823702074038715</v>
      </c>
      <c r="I7203">
        <f>Ergebnis!$C$4/1000*Eigenverbrauch!F7203</f>
        <v>0</v>
      </c>
      <c r="J7203">
        <f t="shared" si="336"/>
        <v>0</v>
      </c>
      <c r="K7203">
        <f t="shared" si="337"/>
        <v>0</v>
      </c>
      <c r="L7203">
        <f t="shared" si="338"/>
        <v>0</v>
      </c>
    </row>
    <row r="7204" spans="2:12" x14ac:dyDescent="0.35">
      <c r="B7204" s="30">
        <v>41209</v>
      </c>
      <c r="C7204" s="31" t="s">
        <v>53</v>
      </c>
      <c r="D7204" s="32">
        <v>0</v>
      </c>
      <c r="E7204" s="32">
        <v>7.9800232716506686E-2</v>
      </c>
      <c r="F7204">
        <v>0</v>
      </c>
      <c r="G7204">
        <f>(D7204*Ergebnis!$C$2*Ergebnis!$C$6)</f>
        <v>0</v>
      </c>
      <c r="H7204">
        <f>Ergebnis!$C$3/1000*Eigenverbrauch!E7204</f>
        <v>0.23940069814952006</v>
      </c>
      <c r="I7204">
        <f>Ergebnis!$C$4/1000*Eigenverbrauch!F7204</f>
        <v>0</v>
      </c>
      <c r="J7204">
        <f t="shared" si="336"/>
        <v>0</v>
      </c>
      <c r="K7204">
        <f t="shared" si="337"/>
        <v>0</v>
      </c>
      <c r="L7204">
        <f t="shared" si="338"/>
        <v>0</v>
      </c>
    </row>
    <row r="7205" spans="2:12" x14ac:dyDescent="0.35">
      <c r="B7205" s="30">
        <v>41209</v>
      </c>
      <c r="C7205" s="31" t="s">
        <v>54</v>
      </c>
      <c r="D7205" s="32">
        <v>0</v>
      </c>
      <c r="E7205" s="32">
        <v>7.1105829943616333E-2</v>
      </c>
      <c r="F7205">
        <v>0.16565003020677022</v>
      </c>
      <c r="G7205">
        <f>(D7205*Ergebnis!$C$2*Ergebnis!$C$6)</f>
        <v>0</v>
      </c>
      <c r="H7205">
        <f>Ergebnis!$C$3/1000*Eigenverbrauch!E7205</f>
        <v>0.213317489830849</v>
      </c>
      <c r="I7205">
        <f>Ergebnis!$C$4/1000*Eigenverbrauch!F7205</f>
        <v>0.57977510572369573</v>
      </c>
      <c r="J7205">
        <f t="shared" si="336"/>
        <v>0</v>
      </c>
      <c r="K7205">
        <f t="shared" si="337"/>
        <v>0</v>
      </c>
      <c r="L7205">
        <f t="shared" si="338"/>
        <v>0</v>
      </c>
    </row>
    <row r="7206" spans="2:12" x14ac:dyDescent="0.35">
      <c r="B7206" s="30">
        <v>41209</v>
      </c>
      <c r="C7206" s="31" t="s">
        <v>55</v>
      </c>
      <c r="D7206" s="32">
        <v>0</v>
      </c>
      <c r="E7206" s="32">
        <v>6.7573850958711781E-2</v>
      </c>
      <c r="F7206">
        <v>3.780718336483932E-2</v>
      </c>
      <c r="G7206">
        <f>(D7206*Ergebnis!$C$2*Ergebnis!$C$6)</f>
        <v>0</v>
      </c>
      <c r="H7206">
        <f>Ergebnis!$C$3/1000*Eigenverbrauch!E7206</f>
        <v>0.20272155287613536</v>
      </c>
      <c r="I7206">
        <f>Ergebnis!$C$4/1000*Eigenverbrauch!F7206</f>
        <v>0.1323251417769376</v>
      </c>
      <c r="J7206">
        <f t="shared" si="336"/>
        <v>0</v>
      </c>
      <c r="K7206">
        <f t="shared" si="337"/>
        <v>0</v>
      </c>
      <c r="L7206">
        <f t="shared" si="338"/>
        <v>0</v>
      </c>
    </row>
    <row r="7207" spans="2:12" x14ac:dyDescent="0.35">
      <c r="B7207" s="30">
        <v>41209</v>
      </c>
      <c r="C7207" s="31" t="s">
        <v>56</v>
      </c>
      <c r="D7207" s="32">
        <v>0</v>
      </c>
      <c r="E7207" s="32">
        <v>6.7208354469275575E-2</v>
      </c>
      <c r="F7207">
        <v>0.22197104047707208</v>
      </c>
      <c r="G7207">
        <f>(D7207*Ergebnis!$C$2*Ergebnis!$C$6)</f>
        <v>0</v>
      </c>
      <c r="H7207">
        <f>Ergebnis!$C$3/1000*Eigenverbrauch!E7207</f>
        <v>0.20162506340782671</v>
      </c>
      <c r="I7207">
        <f>Ergebnis!$C$4/1000*Eigenverbrauch!F7207</f>
        <v>0.77689864166975231</v>
      </c>
      <c r="J7207">
        <f t="shared" si="336"/>
        <v>0</v>
      </c>
      <c r="K7207">
        <f t="shared" si="337"/>
        <v>0</v>
      </c>
      <c r="L7207">
        <f t="shared" si="338"/>
        <v>0</v>
      </c>
    </row>
    <row r="7208" spans="2:12" x14ac:dyDescent="0.35">
      <c r="B7208" s="30">
        <v>41209</v>
      </c>
      <c r="C7208" s="31" t="s">
        <v>57</v>
      </c>
      <c r="D7208" s="32">
        <v>0</v>
      </c>
      <c r="E7208" s="32">
        <v>6.7511021049645681E-2</v>
      </c>
      <c r="F7208">
        <v>0.20501627267943795</v>
      </c>
      <c r="G7208">
        <f>(D7208*Ergebnis!$C$2*Ergebnis!$C$6)</f>
        <v>0</v>
      </c>
      <c r="H7208">
        <f>Ergebnis!$C$3/1000*Eigenverbrauch!E7208</f>
        <v>0.20253306314893704</v>
      </c>
      <c r="I7208">
        <f>Ergebnis!$C$4/1000*Eigenverbrauch!F7208</f>
        <v>0.7175569543780328</v>
      </c>
      <c r="J7208">
        <f t="shared" si="336"/>
        <v>0</v>
      </c>
      <c r="K7208">
        <f t="shared" si="337"/>
        <v>0</v>
      </c>
      <c r="L7208">
        <f t="shared" si="338"/>
        <v>0</v>
      </c>
    </row>
    <row r="7209" spans="2:12" x14ac:dyDescent="0.35">
      <c r="B7209" s="30">
        <v>41209</v>
      </c>
      <c r="C7209" s="31" t="s">
        <v>58</v>
      </c>
      <c r="D7209" s="32">
        <v>0</v>
      </c>
      <c r="E7209" s="32">
        <v>7.916396971090249E-2</v>
      </c>
      <c r="F7209">
        <v>0.1498645567400074</v>
      </c>
      <c r="G7209">
        <f>(D7209*Ergebnis!$C$2*Ergebnis!$C$6)</f>
        <v>0</v>
      </c>
      <c r="H7209">
        <f>Ergebnis!$C$3/1000*Eigenverbrauch!E7209</f>
        <v>0.23749190913270746</v>
      </c>
      <c r="I7209">
        <f>Ergebnis!$C$4/1000*Eigenverbrauch!F7209</f>
        <v>0.52452594859002588</v>
      </c>
      <c r="J7209">
        <f t="shared" si="336"/>
        <v>0</v>
      </c>
      <c r="K7209">
        <f t="shared" si="337"/>
        <v>0</v>
      </c>
      <c r="L7209">
        <f t="shared" si="338"/>
        <v>0</v>
      </c>
    </row>
    <row r="7210" spans="2:12" x14ac:dyDescent="0.35">
      <c r="B7210" s="30">
        <v>41209</v>
      </c>
      <c r="C7210" s="31" t="s">
        <v>59</v>
      </c>
      <c r="D7210" s="32">
        <v>0</v>
      </c>
      <c r="E7210" s="32">
        <v>0.10245018100695964</v>
      </c>
      <c r="F7210">
        <v>0.39697542533081287</v>
      </c>
      <c r="G7210">
        <f>(D7210*Ergebnis!$C$2*Ergebnis!$C$6)</f>
        <v>0</v>
      </c>
      <c r="H7210">
        <f>Ergebnis!$C$3/1000*Eigenverbrauch!E7210</f>
        <v>0.30735054302087894</v>
      </c>
      <c r="I7210">
        <f>Ergebnis!$C$4/1000*Eigenverbrauch!F7210</f>
        <v>1.3894139886578452</v>
      </c>
      <c r="J7210">
        <f t="shared" si="336"/>
        <v>0</v>
      </c>
      <c r="K7210">
        <f t="shared" si="337"/>
        <v>0</v>
      </c>
      <c r="L7210">
        <f t="shared" si="338"/>
        <v>0</v>
      </c>
    </row>
    <row r="7211" spans="2:12" x14ac:dyDescent="0.35">
      <c r="B7211" s="30">
        <v>41209</v>
      </c>
      <c r="C7211" s="31" t="s">
        <v>60</v>
      </c>
      <c r="D7211" s="32">
        <v>1.5776340503491652E-6</v>
      </c>
      <c r="E7211" s="32">
        <v>0.1313676395548225</v>
      </c>
      <c r="F7211">
        <v>1.1498060920234639E-2</v>
      </c>
      <c r="G7211">
        <f>(D7211*Ergebnis!$C$2*Ergebnis!$C$6)</f>
        <v>1.0349279370290523E-2</v>
      </c>
      <c r="H7211">
        <f>Ergebnis!$C$3/1000*Eigenverbrauch!E7211</f>
        <v>0.39410291866446751</v>
      </c>
      <c r="I7211">
        <f>Ergebnis!$C$4/1000*Eigenverbrauch!F7211</f>
        <v>4.0243213220821236E-2</v>
      </c>
      <c r="J7211">
        <f t="shared" si="336"/>
        <v>8.7968874647469438E-3</v>
      </c>
      <c r="K7211">
        <f t="shared" si="337"/>
        <v>1.5523919055435795E-3</v>
      </c>
      <c r="L7211">
        <f t="shared" si="338"/>
        <v>1.3971527149892217E-3</v>
      </c>
    </row>
    <row r="7212" spans="2:12" x14ac:dyDescent="0.35">
      <c r="B7212" s="30">
        <v>41209</v>
      </c>
      <c r="C7212" s="31" t="s">
        <v>61</v>
      </c>
      <c r="D7212" s="32">
        <v>1.4724584469925542E-5</v>
      </c>
      <c r="E7212" s="32">
        <v>0.15361343780317741</v>
      </c>
      <c r="F7212">
        <v>0.56282033792606156</v>
      </c>
      <c r="G7212">
        <f>(D7212*Ergebnis!$C$2*Ergebnis!$C$6)</f>
        <v>9.6593274122711556E-2</v>
      </c>
      <c r="H7212">
        <f>Ergebnis!$C$3/1000*Eigenverbrauch!E7212</f>
        <v>0.46084031340953224</v>
      </c>
      <c r="I7212">
        <f>Ergebnis!$C$4/1000*Eigenverbrauch!F7212</f>
        <v>1.9698711827412154</v>
      </c>
      <c r="J7212">
        <f t="shared" si="336"/>
        <v>8.2104283004304821E-2</v>
      </c>
      <c r="K7212">
        <f t="shared" si="337"/>
        <v>1.4488991118406735E-2</v>
      </c>
      <c r="L7212">
        <f t="shared" si="338"/>
        <v>1.3040092006566062E-2</v>
      </c>
    </row>
    <row r="7213" spans="2:12" x14ac:dyDescent="0.35">
      <c r="B7213" s="30">
        <v>41209</v>
      </c>
      <c r="C7213" s="31" t="s">
        <v>62</v>
      </c>
      <c r="D7213" s="32">
        <v>3.4997182016912316E-5</v>
      </c>
      <c r="E7213" s="32">
        <v>0.16643581330931892</v>
      </c>
      <c r="F7213">
        <v>0.42971566659520982</v>
      </c>
      <c r="G7213">
        <f>(D7213*Ergebnis!$C$2*Ergebnis!$C$6)</f>
        <v>0.22958151403094479</v>
      </c>
      <c r="H7213">
        <f>Ergebnis!$C$3/1000*Eigenverbrauch!E7213</f>
        <v>0.49930743992795679</v>
      </c>
      <c r="I7213">
        <f>Ergebnis!$C$4/1000*Eigenverbrauch!F7213</f>
        <v>1.5040048330832343</v>
      </c>
      <c r="J7213">
        <f t="shared" si="336"/>
        <v>0.19514428692630306</v>
      </c>
      <c r="K7213">
        <f t="shared" si="337"/>
        <v>3.4437227104641727E-2</v>
      </c>
      <c r="L7213">
        <f t="shared" si="338"/>
        <v>3.0993504394177553E-2</v>
      </c>
    </row>
    <row r="7214" spans="2:12" x14ac:dyDescent="0.35">
      <c r="B7214" s="30">
        <v>41209</v>
      </c>
      <c r="C7214" s="31" t="s">
        <v>63</v>
      </c>
      <c r="D7214" s="32">
        <v>7.2111023051376429E-5</v>
      </c>
      <c r="E7214" s="32">
        <v>0.17464721266187985</v>
      </c>
      <c r="F7214">
        <v>0.40321166176212653</v>
      </c>
      <c r="G7214">
        <f>(D7214*Ergebnis!$C$2*Ergebnis!$C$6)</f>
        <v>0.47304831121702939</v>
      </c>
      <c r="H7214">
        <f>Ergebnis!$C$3/1000*Eigenverbrauch!E7214</f>
        <v>0.52394163798563953</v>
      </c>
      <c r="I7214">
        <f>Ergebnis!$C$4/1000*Eigenverbrauch!F7214</f>
        <v>1.4112408161674428</v>
      </c>
      <c r="J7214">
        <f t="shared" si="336"/>
        <v>0.40209106453447496</v>
      </c>
      <c r="K7214">
        <f t="shared" si="337"/>
        <v>7.0957246682554431E-2</v>
      </c>
      <c r="L7214">
        <f t="shared" si="338"/>
        <v>6.3861522014298996E-2</v>
      </c>
    </row>
    <row r="7215" spans="2:12" x14ac:dyDescent="0.35">
      <c r="B7215" s="30">
        <v>41209</v>
      </c>
      <c r="C7215" s="31" t="s">
        <v>64</v>
      </c>
      <c r="D7215" s="32">
        <v>9.1831448680740994E-5</v>
      </c>
      <c r="E7215" s="32">
        <v>0.17344051208478528</v>
      </c>
      <c r="F7215">
        <v>0.41393019312844703</v>
      </c>
      <c r="G7215">
        <f>(D7215*Ergebnis!$C$2*Ergebnis!$C$6)</f>
        <v>0.60241430334566093</v>
      </c>
      <c r="H7215">
        <f>Ergebnis!$C$3/1000*Eigenverbrauch!E7215</f>
        <v>0.52032153625435584</v>
      </c>
      <c r="I7215">
        <f>Ergebnis!$C$4/1000*Eigenverbrauch!F7215</f>
        <v>1.4487556759495646</v>
      </c>
      <c r="J7215">
        <f t="shared" si="336"/>
        <v>0.44227330581620244</v>
      </c>
      <c r="K7215">
        <f t="shared" si="337"/>
        <v>0.16014099752945848</v>
      </c>
      <c r="L7215">
        <f t="shared" si="338"/>
        <v>0.14412689777651264</v>
      </c>
    </row>
    <row r="7216" spans="2:12" x14ac:dyDescent="0.35">
      <c r="B7216" s="30">
        <v>41209</v>
      </c>
      <c r="C7216" s="31" t="s">
        <v>65</v>
      </c>
      <c r="D7216" s="32">
        <v>1.5567303991820389E-4</v>
      </c>
      <c r="E7216" s="32">
        <v>0.17253439205708754</v>
      </c>
      <c r="F7216">
        <v>7.0742307017714806E-2</v>
      </c>
      <c r="G7216">
        <f>(D7216*Ergebnis!$C$2*Ergebnis!$C$6)</f>
        <v>1.0212151418634174</v>
      </c>
      <c r="H7216">
        <f>Ergebnis!$C$3/1000*Eigenverbrauch!E7216</f>
        <v>0.51760317617126261</v>
      </c>
      <c r="I7216">
        <f>Ergebnis!$C$4/1000*Eigenverbrauch!F7216</f>
        <v>0.24759807456200184</v>
      </c>
      <c r="J7216">
        <f t="shared" si="336"/>
        <v>0.43996269974557323</v>
      </c>
      <c r="K7216">
        <f t="shared" si="337"/>
        <v>0.58125244211784421</v>
      </c>
      <c r="L7216">
        <f t="shared" si="338"/>
        <v>0.22283826710580165</v>
      </c>
    </row>
    <row r="7217" spans="2:12" x14ac:dyDescent="0.35">
      <c r="B7217" s="30">
        <v>41209</v>
      </c>
      <c r="C7217" s="31" t="s">
        <v>66</v>
      </c>
      <c r="D7217" s="32">
        <v>1.5109790117219131E-4</v>
      </c>
      <c r="E7217" s="32">
        <v>0.16973435839771439</v>
      </c>
      <c r="F7217">
        <v>0.21709898076510825</v>
      </c>
      <c r="G7217">
        <f>(D7217*Ergebnis!$C$2*Ergebnis!$C$6)</f>
        <v>0.991202231689575</v>
      </c>
      <c r="H7217">
        <f>Ergebnis!$C$3/1000*Eigenverbrauch!E7217</f>
        <v>0.50920307519314312</v>
      </c>
      <c r="I7217">
        <f>Ergebnis!$C$4/1000*Eigenverbrauch!F7217</f>
        <v>0.75984643267787888</v>
      </c>
      <c r="J7217">
        <f t="shared" si="336"/>
        <v>0.43282261391417165</v>
      </c>
      <c r="K7217">
        <f t="shared" si="337"/>
        <v>0.55837961777540335</v>
      </c>
      <c r="L7217">
        <f t="shared" si="338"/>
        <v>0.50254165599786305</v>
      </c>
    </row>
    <row r="7218" spans="2:12" x14ac:dyDescent="0.35">
      <c r="B7218" s="30">
        <v>41209</v>
      </c>
      <c r="C7218" s="31" t="s">
        <v>67</v>
      </c>
      <c r="D7218" s="32">
        <v>1.1121005359919657E-4</v>
      </c>
      <c r="E7218" s="32">
        <v>0.15842567847825378</v>
      </c>
      <c r="F7218">
        <v>0.27283534386997443</v>
      </c>
      <c r="G7218">
        <f>(D7218*Ergebnis!$C$2*Ergebnis!$C$6)</f>
        <v>0.72953795161072954</v>
      </c>
      <c r="H7218">
        <f>Ergebnis!$C$3/1000*Eigenverbrauch!E7218</f>
        <v>0.47527703543476135</v>
      </c>
      <c r="I7218">
        <f>Ergebnis!$C$4/1000*Eigenverbrauch!F7218</f>
        <v>0.95492370354491052</v>
      </c>
      <c r="J7218">
        <f t="shared" si="336"/>
        <v>0.40398548011954716</v>
      </c>
      <c r="K7218">
        <f t="shared" si="337"/>
        <v>0.32555247149118238</v>
      </c>
      <c r="L7218">
        <f t="shared" si="338"/>
        <v>0.29299722434206416</v>
      </c>
    </row>
    <row r="7219" spans="2:12" x14ac:dyDescent="0.35">
      <c r="B7219" s="30">
        <v>41209</v>
      </c>
      <c r="C7219" s="31" t="s">
        <v>68</v>
      </c>
      <c r="D7219" s="32">
        <v>4.4094871707259166E-5</v>
      </c>
      <c r="E7219" s="32">
        <v>0.14973136429458095</v>
      </c>
      <c r="F7219">
        <v>4.1704831134410383E-2</v>
      </c>
      <c r="G7219">
        <f>(D7219*Ergebnis!$C$2*Ergebnis!$C$6)</f>
        <v>0.28926235839962011</v>
      </c>
      <c r="H7219">
        <f>Ergebnis!$C$3/1000*Eigenverbrauch!E7219</f>
        <v>0.44919409288374285</v>
      </c>
      <c r="I7219">
        <f>Ergebnis!$C$4/1000*Eigenverbrauch!F7219</f>
        <v>0.14596690897043635</v>
      </c>
      <c r="J7219">
        <f t="shared" si="336"/>
        <v>0.2458730046396771</v>
      </c>
      <c r="K7219">
        <f t="shared" si="337"/>
        <v>4.3389353759943017E-2</v>
      </c>
      <c r="L7219">
        <f t="shared" si="338"/>
        <v>3.9050418383948717E-2</v>
      </c>
    </row>
    <row r="7220" spans="2:12" x14ac:dyDescent="0.35">
      <c r="B7220" s="30">
        <v>41209</v>
      </c>
      <c r="C7220" s="31" t="s">
        <v>69</v>
      </c>
      <c r="D7220" s="32">
        <v>1.0938262749087545E-5</v>
      </c>
      <c r="E7220" s="32">
        <v>0.15306212969128655</v>
      </c>
      <c r="F7220">
        <v>0.19410285892463899</v>
      </c>
      <c r="G7220">
        <f>(D7220*Ergebnis!$C$2*Ergebnis!$C$6)</f>
        <v>7.1755003634014297E-2</v>
      </c>
      <c r="H7220">
        <f>Ergebnis!$C$3/1000*Eigenverbrauch!E7220</f>
        <v>0.45918638907385967</v>
      </c>
      <c r="I7220">
        <f>Ergebnis!$C$4/1000*Eigenverbrauch!F7220</f>
        <v>0.67936000623623649</v>
      </c>
      <c r="J7220">
        <f t="shared" si="336"/>
        <v>6.0991753088912151E-2</v>
      </c>
      <c r="K7220">
        <f t="shared" si="337"/>
        <v>1.0763250545102146E-2</v>
      </c>
      <c r="L7220">
        <f t="shared" si="338"/>
        <v>9.6869254905919324E-3</v>
      </c>
    </row>
    <row r="7221" spans="2:12" x14ac:dyDescent="0.35">
      <c r="B7221" s="30">
        <v>41209</v>
      </c>
      <c r="C7221" s="31" t="s">
        <v>70</v>
      </c>
      <c r="D7221" s="32">
        <v>0</v>
      </c>
      <c r="E7221" s="32">
        <v>0.15902428863252335</v>
      </c>
      <c r="F7221">
        <v>0.12375031668388127</v>
      </c>
      <c r="G7221">
        <f>(D7221*Ergebnis!$C$2*Ergebnis!$C$6)</f>
        <v>0</v>
      </c>
      <c r="H7221">
        <f>Ergebnis!$C$3/1000*Eigenverbrauch!E7221</f>
        <v>0.47707286589757003</v>
      </c>
      <c r="I7221">
        <f>Ergebnis!$C$4/1000*Eigenverbrauch!F7221</f>
        <v>0.43312610839358445</v>
      </c>
      <c r="J7221">
        <f t="shared" si="336"/>
        <v>0</v>
      </c>
      <c r="K7221">
        <f t="shared" si="337"/>
        <v>0</v>
      </c>
      <c r="L7221">
        <f t="shared" si="338"/>
        <v>0</v>
      </c>
    </row>
    <row r="7222" spans="2:12" x14ac:dyDescent="0.35">
      <c r="B7222" s="30">
        <v>41209</v>
      </c>
      <c r="C7222" s="31" t="s">
        <v>71</v>
      </c>
      <c r="D7222" s="32">
        <v>0</v>
      </c>
      <c r="E7222" s="32">
        <v>0.17000666915471385</v>
      </c>
      <c r="F7222">
        <v>0.19351821175920333</v>
      </c>
      <c r="G7222">
        <f>(D7222*Ergebnis!$C$2*Ergebnis!$C$6)</f>
        <v>0</v>
      </c>
      <c r="H7222">
        <f>Ergebnis!$C$3/1000*Eigenverbrauch!E7222</f>
        <v>0.51002000746414156</v>
      </c>
      <c r="I7222">
        <f>Ergebnis!$C$4/1000*Eigenverbrauch!F7222</f>
        <v>0.67731374115721166</v>
      </c>
      <c r="J7222">
        <f t="shared" si="336"/>
        <v>0</v>
      </c>
      <c r="K7222">
        <f t="shared" si="337"/>
        <v>0</v>
      </c>
      <c r="L7222">
        <f t="shared" si="338"/>
        <v>0</v>
      </c>
    </row>
    <row r="7223" spans="2:12" x14ac:dyDescent="0.35">
      <c r="B7223" s="30">
        <v>41209</v>
      </c>
      <c r="C7223" s="31" t="s">
        <v>72</v>
      </c>
      <c r="D7223" s="32">
        <v>0</v>
      </c>
      <c r="E7223" s="32">
        <v>0.17213213578061065</v>
      </c>
      <c r="F7223">
        <v>0.24243369126732017</v>
      </c>
      <c r="G7223">
        <f>(D7223*Ergebnis!$C$2*Ergebnis!$C$6)</f>
        <v>0</v>
      </c>
      <c r="H7223">
        <f>Ergebnis!$C$3/1000*Eigenverbrauch!E7223</f>
        <v>0.5163964073418319</v>
      </c>
      <c r="I7223">
        <f>Ergebnis!$C$4/1000*Eigenverbrauch!F7223</f>
        <v>0.8485179194356206</v>
      </c>
      <c r="J7223">
        <f t="shared" si="336"/>
        <v>0</v>
      </c>
      <c r="K7223">
        <f t="shared" si="337"/>
        <v>0</v>
      </c>
      <c r="L7223">
        <f t="shared" si="338"/>
        <v>0</v>
      </c>
    </row>
    <row r="7224" spans="2:12" x14ac:dyDescent="0.35">
      <c r="B7224" s="30">
        <v>41209</v>
      </c>
      <c r="C7224" s="31" t="s">
        <v>73</v>
      </c>
      <c r="D7224" s="32">
        <v>0</v>
      </c>
      <c r="E7224" s="32">
        <v>0.16476068857145976</v>
      </c>
      <c r="F7224">
        <v>0.31337088067351354</v>
      </c>
      <c r="G7224">
        <f>(D7224*Ergebnis!$C$2*Ergebnis!$C$6)</f>
        <v>0</v>
      </c>
      <c r="H7224">
        <f>Ergebnis!$C$3/1000*Eigenverbrauch!E7224</f>
        <v>0.49428206571437927</v>
      </c>
      <c r="I7224">
        <f>Ergebnis!$C$4/1000*Eigenverbrauch!F7224</f>
        <v>1.0967980823572974</v>
      </c>
      <c r="J7224">
        <f t="shared" si="336"/>
        <v>0</v>
      </c>
      <c r="K7224">
        <f t="shared" si="337"/>
        <v>0</v>
      </c>
      <c r="L7224">
        <f t="shared" si="338"/>
        <v>0</v>
      </c>
    </row>
    <row r="7225" spans="2:12" x14ac:dyDescent="0.35">
      <c r="B7225" s="30">
        <v>41209</v>
      </c>
      <c r="C7225" s="31" t="s">
        <v>74</v>
      </c>
      <c r="D7225" s="32">
        <v>0</v>
      </c>
      <c r="E7225" s="32">
        <v>0.15708584381380566</v>
      </c>
      <c r="F7225">
        <v>0.2648451659423538</v>
      </c>
      <c r="G7225">
        <f>(D7225*Ergebnis!$C$2*Ergebnis!$C$6)</f>
        <v>0</v>
      </c>
      <c r="H7225">
        <f>Ergebnis!$C$3/1000*Eigenverbrauch!E7225</f>
        <v>0.47125753144141702</v>
      </c>
      <c r="I7225">
        <f>Ergebnis!$C$4/1000*Eigenverbrauch!F7225</f>
        <v>0.92695808079823827</v>
      </c>
      <c r="J7225">
        <f t="shared" si="336"/>
        <v>0</v>
      </c>
      <c r="K7225">
        <f t="shared" si="337"/>
        <v>0</v>
      </c>
      <c r="L7225">
        <f t="shared" si="338"/>
        <v>0</v>
      </c>
    </row>
    <row r="7226" spans="2:12" x14ac:dyDescent="0.35">
      <c r="B7226" s="30">
        <v>41209</v>
      </c>
      <c r="C7226" s="31" t="s">
        <v>75</v>
      </c>
      <c r="D7226" s="32">
        <v>0</v>
      </c>
      <c r="E7226" s="32">
        <v>0.14249547372059354</v>
      </c>
      <c r="F7226">
        <v>0</v>
      </c>
      <c r="G7226">
        <f>(D7226*Ergebnis!$C$2*Ergebnis!$C$6)</f>
        <v>0</v>
      </c>
      <c r="H7226">
        <f>Ergebnis!$C$3/1000*Eigenverbrauch!E7226</f>
        <v>0.42748642116178059</v>
      </c>
      <c r="I7226">
        <f>Ergebnis!$C$4/1000*Eigenverbrauch!F7226</f>
        <v>0</v>
      </c>
      <c r="J7226">
        <f t="shared" si="336"/>
        <v>0</v>
      </c>
      <c r="K7226">
        <f t="shared" si="337"/>
        <v>0</v>
      </c>
      <c r="L7226">
        <f t="shared" si="338"/>
        <v>0</v>
      </c>
    </row>
    <row r="7227" spans="2:12" x14ac:dyDescent="0.35">
      <c r="B7227" s="30">
        <v>41209</v>
      </c>
      <c r="C7227" s="31" t="s">
        <v>76</v>
      </c>
      <c r="D7227" s="32">
        <v>0</v>
      </c>
      <c r="E7227" s="32">
        <v>0.11746412995130238</v>
      </c>
      <c r="F7227">
        <v>0</v>
      </c>
      <c r="G7227">
        <f>(D7227*Ergebnis!$C$2*Ergebnis!$C$6)</f>
        <v>0</v>
      </c>
      <c r="H7227">
        <f>Ergebnis!$C$3/1000*Eigenverbrauch!E7227</f>
        <v>0.35239238985390714</v>
      </c>
      <c r="I7227">
        <f>Ergebnis!$C$4/1000*Eigenverbrauch!F7227</f>
        <v>0</v>
      </c>
      <c r="J7227">
        <f t="shared" si="336"/>
        <v>0</v>
      </c>
      <c r="K7227">
        <f t="shared" si="337"/>
        <v>0</v>
      </c>
      <c r="L7227">
        <f t="shared" si="338"/>
        <v>0</v>
      </c>
    </row>
    <row r="7228" spans="2:12" x14ac:dyDescent="0.35">
      <c r="B7228" s="30">
        <v>41210</v>
      </c>
      <c r="C7228" s="31" t="s">
        <v>53</v>
      </c>
      <c r="D7228" s="32">
        <v>0</v>
      </c>
      <c r="E7228" s="32">
        <v>0.10000234123933492</v>
      </c>
      <c r="F7228">
        <v>0</v>
      </c>
      <c r="G7228">
        <f>(D7228*Ergebnis!$C$2*Ergebnis!$C$6)</f>
        <v>0</v>
      </c>
      <c r="H7228">
        <f>Ergebnis!$C$3/1000*Eigenverbrauch!E7228</f>
        <v>0.30000702371800475</v>
      </c>
      <c r="I7228">
        <f>Ergebnis!$C$4/1000*Eigenverbrauch!F7228</f>
        <v>0</v>
      </c>
      <c r="J7228">
        <f t="shared" si="336"/>
        <v>0</v>
      </c>
      <c r="K7228">
        <f t="shared" si="337"/>
        <v>0</v>
      </c>
      <c r="L7228">
        <f t="shared" si="338"/>
        <v>0</v>
      </c>
    </row>
    <row r="7229" spans="2:12" x14ac:dyDescent="0.35">
      <c r="B7229" s="30">
        <v>41210</v>
      </c>
      <c r="C7229" s="31" t="s">
        <v>54</v>
      </c>
      <c r="D7229" s="32">
        <v>0</v>
      </c>
      <c r="E7229" s="32">
        <v>8.9905003062827088E-2</v>
      </c>
      <c r="F7229">
        <v>0</v>
      </c>
      <c r="G7229">
        <f>(D7229*Ergebnis!$C$2*Ergebnis!$C$6)</f>
        <v>0</v>
      </c>
      <c r="H7229">
        <f>Ergebnis!$C$3/1000*Eigenverbrauch!E7229</f>
        <v>0.26971500918848124</v>
      </c>
      <c r="I7229">
        <f>Ergebnis!$C$4/1000*Eigenverbrauch!F7229</f>
        <v>0</v>
      </c>
      <c r="J7229">
        <f t="shared" si="336"/>
        <v>0</v>
      </c>
      <c r="K7229">
        <f t="shared" si="337"/>
        <v>0</v>
      </c>
      <c r="L7229">
        <f t="shared" si="338"/>
        <v>0</v>
      </c>
    </row>
    <row r="7230" spans="2:12" x14ac:dyDescent="0.35">
      <c r="B7230" s="30">
        <v>41210</v>
      </c>
      <c r="C7230" s="31" t="s">
        <v>55</v>
      </c>
      <c r="D7230" s="32">
        <v>0</v>
      </c>
      <c r="E7230" s="32">
        <v>8.2789443161868329E-2</v>
      </c>
      <c r="F7230">
        <v>0.27614834447410985</v>
      </c>
      <c r="G7230">
        <f>(D7230*Ergebnis!$C$2*Ergebnis!$C$6)</f>
        <v>0</v>
      </c>
      <c r="H7230">
        <f>Ergebnis!$C$3/1000*Eigenverbrauch!E7230</f>
        <v>0.248368329485605</v>
      </c>
      <c r="I7230">
        <f>Ergebnis!$C$4/1000*Eigenverbrauch!F7230</f>
        <v>0.96651920565938454</v>
      </c>
      <c r="J7230">
        <f t="shared" si="336"/>
        <v>0</v>
      </c>
      <c r="K7230">
        <f t="shared" si="337"/>
        <v>0</v>
      </c>
      <c r="L7230">
        <f t="shared" si="338"/>
        <v>0</v>
      </c>
    </row>
    <row r="7231" spans="2:12" x14ac:dyDescent="0.35">
      <c r="B7231" s="30">
        <v>41210</v>
      </c>
      <c r="C7231" s="31" t="s">
        <v>56</v>
      </c>
      <c r="D7231" s="32">
        <v>0</v>
      </c>
      <c r="E7231" s="32">
        <v>7.8428213612178638E-2</v>
      </c>
      <c r="F7231">
        <v>0.2061855670103093</v>
      </c>
      <c r="G7231">
        <f>(D7231*Ergebnis!$C$2*Ergebnis!$C$6)</f>
        <v>0</v>
      </c>
      <c r="H7231">
        <f>Ergebnis!$C$3/1000*Eigenverbrauch!E7231</f>
        <v>0.23528464083653591</v>
      </c>
      <c r="I7231">
        <f>Ergebnis!$C$4/1000*Eigenverbrauch!F7231</f>
        <v>0.72164948453608257</v>
      </c>
      <c r="J7231">
        <f t="shared" si="336"/>
        <v>0</v>
      </c>
      <c r="K7231">
        <f t="shared" si="337"/>
        <v>0</v>
      </c>
      <c r="L7231">
        <f t="shared" si="338"/>
        <v>0</v>
      </c>
    </row>
    <row r="7232" spans="2:12" x14ac:dyDescent="0.35">
      <c r="B7232" s="30">
        <v>41210</v>
      </c>
      <c r="C7232" s="31" t="s">
        <v>57</v>
      </c>
      <c r="D7232" s="32">
        <v>0</v>
      </c>
      <c r="E7232" s="32">
        <v>7.8338007855325104E-2</v>
      </c>
      <c r="F7232">
        <v>5.9634010874437274E-2</v>
      </c>
      <c r="G7232">
        <f>(D7232*Ergebnis!$C$2*Ergebnis!$C$6)</f>
        <v>0</v>
      </c>
      <c r="H7232">
        <f>Ergebnis!$C$3/1000*Eigenverbrauch!E7232</f>
        <v>0.23501402356597531</v>
      </c>
      <c r="I7232">
        <f>Ergebnis!$C$4/1000*Eigenverbrauch!F7232</f>
        <v>0.20871903806053047</v>
      </c>
      <c r="J7232">
        <f t="shared" si="336"/>
        <v>0</v>
      </c>
      <c r="K7232">
        <f t="shared" si="337"/>
        <v>0</v>
      </c>
      <c r="L7232">
        <f t="shared" si="338"/>
        <v>0</v>
      </c>
    </row>
    <row r="7233" spans="2:12" x14ac:dyDescent="0.35">
      <c r="B7233" s="30">
        <v>41210</v>
      </c>
      <c r="C7233" s="31" t="s">
        <v>58</v>
      </c>
      <c r="D7233" s="32">
        <v>0</v>
      </c>
      <c r="E7233" s="32">
        <v>8.2691205486416328E-2</v>
      </c>
      <c r="F7233">
        <v>0.32525870637070531</v>
      </c>
      <c r="G7233">
        <f>(D7233*Ergebnis!$C$2*Ergebnis!$C$6)</f>
        <v>0</v>
      </c>
      <c r="H7233">
        <f>Ergebnis!$C$3/1000*Eigenverbrauch!E7233</f>
        <v>0.24807361645924897</v>
      </c>
      <c r="I7233">
        <f>Ergebnis!$C$4/1000*Eigenverbrauch!F7233</f>
        <v>1.1384054722974686</v>
      </c>
      <c r="J7233">
        <f t="shared" si="336"/>
        <v>0</v>
      </c>
      <c r="K7233">
        <f t="shared" si="337"/>
        <v>0</v>
      </c>
      <c r="L7233">
        <f t="shared" si="338"/>
        <v>0</v>
      </c>
    </row>
    <row r="7234" spans="2:12" x14ac:dyDescent="0.35">
      <c r="B7234" s="30">
        <v>41210</v>
      </c>
      <c r="C7234" s="31" t="s">
        <v>59</v>
      </c>
      <c r="D7234" s="32">
        <v>0</v>
      </c>
      <c r="E7234" s="32">
        <v>9.4965066520315861E-2</v>
      </c>
      <c r="F7234">
        <v>0.29758540720675075</v>
      </c>
      <c r="G7234">
        <f>(D7234*Ergebnis!$C$2*Ergebnis!$C$6)</f>
        <v>0</v>
      </c>
      <c r="H7234">
        <f>Ergebnis!$C$3/1000*Eigenverbrauch!E7234</f>
        <v>0.28489519956094755</v>
      </c>
      <c r="I7234">
        <f>Ergebnis!$C$4/1000*Eigenverbrauch!F7234</f>
        <v>1.0415489252236276</v>
      </c>
      <c r="J7234">
        <f t="shared" si="336"/>
        <v>0</v>
      </c>
      <c r="K7234">
        <f t="shared" si="337"/>
        <v>0</v>
      </c>
      <c r="L7234">
        <f t="shared" si="338"/>
        <v>0</v>
      </c>
    </row>
    <row r="7235" spans="2:12" x14ac:dyDescent="0.35">
      <c r="B7235" s="30">
        <v>41210</v>
      </c>
      <c r="C7235" s="31" t="s">
        <v>60</v>
      </c>
      <c r="D7235" s="32">
        <v>2.8660351914676503E-6</v>
      </c>
      <c r="E7235" s="32">
        <v>0.12093633841640279</v>
      </c>
      <c r="F7235">
        <v>0.3018728197532789</v>
      </c>
      <c r="G7235">
        <f>(D7235*Ergebnis!$C$2*Ergebnis!$C$6)</f>
        <v>1.8801190856027786E-2</v>
      </c>
      <c r="H7235">
        <f>Ergebnis!$C$3/1000*Eigenverbrauch!E7235</f>
        <v>0.36280901524920839</v>
      </c>
      <c r="I7235">
        <f>Ergebnis!$C$4/1000*Eigenverbrauch!F7235</f>
        <v>1.0565548691364761</v>
      </c>
      <c r="J7235">
        <f t="shared" si="336"/>
        <v>1.5981012227623617E-2</v>
      </c>
      <c r="K7235">
        <f t="shared" si="337"/>
        <v>2.8201786284041686E-3</v>
      </c>
      <c r="L7235">
        <f t="shared" si="338"/>
        <v>2.538160765563752E-3</v>
      </c>
    </row>
    <row r="7236" spans="2:12" x14ac:dyDescent="0.35">
      <c r="B7236" s="30">
        <v>41210</v>
      </c>
      <c r="C7236" s="31" t="s">
        <v>61</v>
      </c>
      <c r="D7236" s="32">
        <v>3.2657024842227724E-5</v>
      </c>
      <c r="E7236" s="32">
        <v>0.1502405569517907</v>
      </c>
      <c r="F7236">
        <v>0.17987644456570459</v>
      </c>
      <c r="G7236">
        <f>(D7236*Ergebnis!$C$2*Ergebnis!$C$6)</f>
        <v>0.21423008296501386</v>
      </c>
      <c r="H7236">
        <f>Ergebnis!$C$3/1000*Eigenverbrauch!E7236</f>
        <v>0.45072167085537207</v>
      </c>
      <c r="I7236">
        <f>Ergebnis!$C$4/1000*Eigenverbrauch!F7236</f>
        <v>0.62956755597996605</v>
      </c>
      <c r="J7236">
        <f t="shared" si="336"/>
        <v>0.18209557052026179</v>
      </c>
      <c r="K7236">
        <f t="shared" si="337"/>
        <v>3.2134512444752072E-2</v>
      </c>
      <c r="L7236">
        <f t="shared" si="338"/>
        <v>2.8921061200276866E-2</v>
      </c>
    </row>
    <row r="7237" spans="2:12" x14ac:dyDescent="0.35">
      <c r="B7237" s="30">
        <v>41210</v>
      </c>
      <c r="C7237" s="31" t="s">
        <v>62</v>
      </c>
      <c r="D7237" s="32">
        <v>4.3345495533343314E-5</v>
      </c>
      <c r="E7237" s="32">
        <v>0.17286198080382398</v>
      </c>
      <c r="F7237">
        <v>0.63570635121704044</v>
      </c>
      <c r="G7237">
        <f>(D7237*Ergebnis!$C$2*Ergebnis!$C$6)</f>
        <v>0.28434645069873216</v>
      </c>
      <c r="H7237">
        <f>Ergebnis!$C$3/1000*Eigenverbrauch!E7237</f>
        <v>0.51858594241147193</v>
      </c>
      <c r="I7237">
        <f>Ergebnis!$C$4/1000*Eigenverbrauch!F7237</f>
        <v>2.2249722292596417</v>
      </c>
      <c r="J7237">
        <f t="shared" ref="J7237:J7300" si="339">MIN(G7237,H7237)*0.85</f>
        <v>0.24169448309392233</v>
      </c>
      <c r="K7237">
        <f t="shared" ref="K7237:K7300" si="340">G7237-J7237</f>
        <v>4.2651967604809826E-2</v>
      </c>
      <c r="L7237">
        <f t="shared" ref="L7237:L7300" si="341">MIN(I7237,K7237)*0.9</f>
        <v>3.8386770844328844E-2</v>
      </c>
    </row>
    <row r="7238" spans="2:12" x14ac:dyDescent="0.35">
      <c r="B7238" s="30">
        <v>41210</v>
      </c>
      <c r="C7238" s="31" t="s">
        <v>63</v>
      </c>
      <c r="D7238" s="32">
        <v>6.5366637486133743E-5</v>
      </c>
      <c r="E7238" s="32">
        <v>0.18237617273262996</v>
      </c>
      <c r="F7238">
        <v>0.6016019332332937</v>
      </c>
      <c r="G7238">
        <f>(D7238*Ergebnis!$C$2*Ergebnis!$C$6)</f>
        <v>0.42880514190903735</v>
      </c>
      <c r="H7238">
        <f>Ergebnis!$C$3/1000*Eigenverbrauch!E7238</f>
        <v>0.54712851819788988</v>
      </c>
      <c r="I7238">
        <f>Ergebnis!$C$4/1000*Eigenverbrauch!F7238</f>
        <v>2.1056067663165279</v>
      </c>
      <c r="J7238">
        <f t="shared" si="339"/>
        <v>0.36448437062268174</v>
      </c>
      <c r="K7238">
        <f t="shared" si="340"/>
        <v>6.4320771286355605E-2</v>
      </c>
      <c r="L7238">
        <f t="shared" si="341"/>
        <v>5.7888694157720043E-2</v>
      </c>
    </row>
    <row r="7239" spans="2:12" x14ac:dyDescent="0.35">
      <c r="B7239" s="30">
        <v>41210</v>
      </c>
      <c r="C7239" s="31" t="s">
        <v>64</v>
      </c>
      <c r="D7239" s="32">
        <v>1.5359582175191082E-4</v>
      </c>
      <c r="E7239" s="32">
        <v>0.18442024804995069</v>
      </c>
      <c r="F7239">
        <v>0.39989866115799111</v>
      </c>
      <c r="G7239">
        <f>(D7239*Ergebnis!$C$2*Ergebnis!$C$6)</f>
        <v>1.007588590692535</v>
      </c>
      <c r="H7239">
        <f>Ergebnis!$C$3/1000*Eigenverbrauch!E7239</f>
        <v>0.55326074414985205</v>
      </c>
      <c r="I7239">
        <f>Ergebnis!$C$4/1000*Eigenverbrauch!F7239</f>
        <v>1.399645314052969</v>
      </c>
      <c r="J7239">
        <f t="shared" si="339"/>
        <v>0.47027163252737425</v>
      </c>
      <c r="K7239">
        <f t="shared" si="340"/>
        <v>0.53731695816516079</v>
      </c>
      <c r="L7239">
        <f t="shared" si="341"/>
        <v>0.48358526234864474</v>
      </c>
    </row>
    <row r="7240" spans="2:12" x14ac:dyDescent="0.35">
      <c r="B7240" s="30">
        <v>41210</v>
      </c>
      <c r="C7240" s="31" t="s">
        <v>65</v>
      </c>
      <c r="D7240" s="32">
        <v>1.2481714728345813E-4</v>
      </c>
      <c r="E7240" s="32">
        <v>0.17579704885630643</v>
      </c>
      <c r="F7240">
        <v>0.33188470757897609</v>
      </c>
      <c r="G7240">
        <f>(D7240*Ergebnis!$C$2*Ergebnis!$C$6)</f>
        <v>0.81880048617948531</v>
      </c>
      <c r="H7240">
        <f>Ergebnis!$C$3/1000*Eigenverbrauch!E7240</f>
        <v>0.52739114656891928</v>
      </c>
      <c r="I7240">
        <f>Ergebnis!$C$4/1000*Eigenverbrauch!F7240</f>
        <v>1.1615964765264164</v>
      </c>
      <c r="J7240">
        <f t="shared" si="339"/>
        <v>0.44828247458358139</v>
      </c>
      <c r="K7240">
        <f t="shared" si="340"/>
        <v>0.37051801159590392</v>
      </c>
      <c r="L7240">
        <f t="shared" si="341"/>
        <v>0.33346621043631353</v>
      </c>
    </row>
    <row r="7241" spans="2:12" x14ac:dyDescent="0.35">
      <c r="B7241" s="30">
        <v>41210</v>
      </c>
      <c r="C7241" s="31" t="s">
        <v>66</v>
      </c>
      <c r="D7241" s="32">
        <v>1.9611305940882081E-4</v>
      </c>
      <c r="E7241" s="32">
        <v>0.15818649826831638</v>
      </c>
      <c r="F7241">
        <v>0.39093407128797769</v>
      </c>
      <c r="G7241">
        <f>(D7241*Ergebnis!$C$2*Ergebnis!$C$6)</f>
        <v>1.2865016697218645</v>
      </c>
      <c r="H7241">
        <f>Ergebnis!$C$3/1000*Eigenverbrauch!E7241</f>
        <v>0.47455949480494913</v>
      </c>
      <c r="I7241">
        <f>Ergebnis!$C$4/1000*Eigenverbrauch!F7241</f>
        <v>1.3682692495079218</v>
      </c>
      <c r="J7241">
        <f t="shared" si="339"/>
        <v>0.40337557058420676</v>
      </c>
      <c r="K7241">
        <f t="shared" si="340"/>
        <v>0.88312609913765772</v>
      </c>
      <c r="L7241">
        <f t="shared" si="341"/>
        <v>0.79481348922389194</v>
      </c>
    </row>
    <row r="7242" spans="2:12" x14ac:dyDescent="0.35">
      <c r="B7242" s="30">
        <v>41210</v>
      </c>
      <c r="C7242" s="31" t="s">
        <v>67</v>
      </c>
      <c r="D7242" s="32">
        <v>4.7097635183090416E-4</v>
      </c>
      <c r="E7242" s="32">
        <v>0.14190185098198696</v>
      </c>
      <c r="F7242">
        <v>0.31492993978134198</v>
      </c>
      <c r="G7242">
        <f>(D7242*Ergebnis!$C$2*Ergebnis!$C$6)</f>
        <v>3.0896048680107313</v>
      </c>
      <c r="H7242">
        <f>Ergebnis!$C$3/1000*Eigenverbrauch!E7242</f>
        <v>0.42570555294596091</v>
      </c>
      <c r="I7242">
        <f>Ergebnis!$C$4/1000*Eigenverbrauch!F7242</f>
        <v>1.102254789234697</v>
      </c>
      <c r="J7242">
        <f t="shared" si="339"/>
        <v>0.36184972000406679</v>
      </c>
      <c r="K7242">
        <f t="shared" si="340"/>
        <v>2.7277551480066644</v>
      </c>
      <c r="L7242">
        <f t="shared" si="341"/>
        <v>0.99202931031122732</v>
      </c>
    </row>
    <row r="7243" spans="2:12" x14ac:dyDescent="0.35">
      <c r="B7243" s="30">
        <v>41210</v>
      </c>
      <c r="C7243" s="31" t="s">
        <v>68</v>
      </c>
      <c r="D7243" s="32">
        <v>2.663572155006174E-4</v>
      </c>
      <c r="E7243" s="32">
        <v>0.12981475320160424</v>
      </c>
      <c r="F7243">
        <v>0</v>
      </c>
      <c r="G7243">
        <f>(D7243*Ergebnis!$C$2*Ergebnis!$C$6)</f>
        <v>1.7473033336840502</v>
      </c>
      <c r="H7243">
        <f>Ergebnis!$C$3/1000*Eigenverbrauch!E7243</f>
        <v>0.38944425960481271</v>
      </c>
      <c r="I7243">
        <f>Ergebnis!$C$4/1000*Eigenverbrauch!F7243</f>
        <v>0</v>
      </c>
      <c r="J7243">
        <f t="shared" si="339"/>
        <v>0.3310276206640908</v>
      </c>
      <c r="K7243">
        <f t="shared" si="340"/>
        <v>1.4162757130199595</v>
      </c>
      <c r="L7243">
        <f t="shared" si="341"/>
        <v>0</v>
      </c>
    </row>
    <row r="7244" spans="2:12" x14ac:dyDescent="0.35">
      <c r="B7244" s="30">
        <v>41210</v>
      </c>
      <c r="C7244" s="31" t="s">
        <v>69</v>
      </c>
      <c r="D7244" s="32">
        <v>2.1929113299853396E-5</v>
      </c>
      <c r="E7244" s="32">
        <v>0.12830737226782946</v>
      </c>
      <c r="F7244">
        <v>0.2669888722156179</v>
      </c>
      <c r="G7244">
        <f>(D7244*Ergebnis!$C$2*Ergebnis!$C$6)</f>
        <v>0.14385498324703827</v>
      </c>
      <c r="H7244">
        <f>Ergebnis!$C$3/1000*Eigenverbrauch!E7244</f>
        <v>0.38492211680348837</v>
      </c>
      <c r="I7244">
        <f>Ergebnis!$C$4/1000*Eigenverbrauch!F7244</f>
        <v>0.93446105275466262</v>
      </c>
      <c r="J7244">
        <f t="shared" si="339"/>
        <v>0.12227673575998253</v>
      </c>
      <c r="K7244">
        <f t="shared" si="340"/>
        <v>2.1578247487055738E-2</v>
      </c>
      <c r="L7244">
        <f t="shared" si="341"/>
        <v>1.9420422738350165E-2</v>
      </c>
    </row>
    <row r="7245" spans="2:12" x14ac:dyDescent="0.35">
      <c r="B7245" s="30">
        <v>41210</v>
      </c>
      <c r="C7245" s="31" t="s">
        <v>70</v>
      </c>
      <c r="D7245" s="32">
        <v>2.234981571327984E-7</v>
      </c>
      <c r="E7245" s="32">
        <v>0.13964747814752329</v>
      </c>
      <c r="F7245">
        <v>0.26874281371192488</v>
      </c>
      <c r="G7245">
        <f>(D7245*Ergebnis!$C$2*Ergebnis!$C$6)</f>
        <v>1.4661479107911574E-3</v>
      </c>
      <c r="H7245">
        <f>Ergebnis!$C$3/1000*Eigenverbrauch!E7245</f>
        <v>0.41894243444256984</v>
      </c>
      <c r="I7245">
        <f>Ergebnis!$C$4/1000*Eigenverbrauch!F7245</f>
        <v>0.94059984799173701</v>
      </c>
      <c r="J7245">
        <f t="shared" si="339"/>
        <v>1.2462257241724838E-3</v>
      </c>
      <c r="K7245">
        <f t="shared" si="340"/>
        <v>2.1992218661867364E-4</v>
      </c>
      <c r="L7245">
        <f t="shared" si="341"/>
        <v>1.9792996795680627E-4</v>
      </c>
    </row>
    <row r="7246" spans="2:12" x14ac:dyDescent="0.35">
      <c r="B7246" s="30">
        <v>41210</v>
      </c>
      <c r="C7246" s="31" t="s">
        <v>71</v>
      </c>
      <c r="D7246" s="32">
        <v>0</v>
      </c>
      <c r="E7246" s="32">
        <v>0.15859138108481169</v>
      </c>
      <c r="F7246">
        <v>0.29739052481827222</v>
      </c>
      <c r="G7246">
        <f>(D7246*Ergebnis!$C$2*Ergebnis!$C$6)</f>
        <v>0</v>
      </c>
      <c r="H7246">
        <f>Ergebnis!$C$3/1000*Eigenverbrauch!E7246</f>
        <v>0.47577414325443507</v>
      </c>
      <c r="I7246">
        <f>Ergebnis!$C$4/1000*Eigenverbrauch!F7246</f>
        <v>1.0408668368639526</v>
      </c>
      <c r="J7246">
        <f t="shared" si="339"/>
        <v>0</v>
      </c>
      <c r="K7246">
        <f t="shared" si="340"/>
        <v>0</v>
      </c>
      <c r="L7246">
        <f t="shared" si="341"/>
        <v>0</v>
      </c>
    </row>
    <row r="7247" spans="2:12" x14ac:dyDescent="0.35">
      <c r="B7247" s="30">
        <v>41210</v>
      </c>
      <c r="C7247" s="31" t="s">
        <v>72</v>
      </c>
      <c r="D7247" s="32">
        <v>0</v>
      </c>
      <c r="E7247" s="32">
        <v>0.1683165778652784</v>
      </c>
      <c r="F7247">
        <v>0.26874281371192488</v>
      </c>
      <c r="G7247">
        <f>(D7247*Ergebnis!$C$2*Ergebnis!$C$6)</f>
        <v>0</v>
      </c>
      <c r="H7247">
        <f>Ergebnis!$C$3/1000*Eigenverbrauch!E7247</f>
        <v>0.50494973359583517</v>
      </c>
      <c r="I7247">
        <f>Ergebnis!$C$4/1000*Eigenverbrauch!F7247</f>
        <v>0.94059984799173701</v>
      </c>
      <c r="J7247">
        <f t="shared" si="339"/>
        <v>0</v>
      </c>
      <c r="K7247">
        <f t="shared" si="340"/>
        <v>0</v>
      </c>
      <c r="L7247">
        <f t="shared" si="341"/>
        <v>0</v>
      </c>
    </row>
    <row r="7248" spans="2:12" x14ac:dyDescent="0.35">
      <c r="B7248" s="30">
        <v>41210</v>
      </c>
      <c r="C7248" s="31" t="s">
        <v>73</v>
      </c>
      <c r="D7248" s="32">
        <v>0</v>
      </c>
      <c r="E7248" s="32">
        <v>0.16817221401436952</v>
      </c>
      <c r="F7248">
        <v>0.27030187281975332</v>
      </c>
      <c r="G7248">
        <f>(D7248*Ergebnis!$C$2*Ergebnis!$C$6)</f>
        <v>0</v>
      </c>
      <c r="H7248">
        <f>Ergebnis!$C$3/1000*Eigenverbrauch!E7248</f>
        <v>0.50451664204310853</v>
      </c>
      <c r="I7248">
        <f>Ergebnis!$C$4/1000*Eigenverbrauch!F7248</f>
        <v>0.94605655486913665</v>
      </c>
      <c r="J7248">
        <f t="shared" si="339"/>
        <v>0</v>
      </c>
      <c r="K7248">
        <f t="shared" si="340"/>
        <v>0</v>
      </c>
      <c r="L7248">
        <f t="shared" si="341"/>
        <v>0</v>
      </c>
    </row>
    <row r="7249" spans="2:12" x14ac:dyDescent="0.35">
      <c r="B7249" s="30">
        <v>41210</v>
      </c>
      <c r="C7249" s="31" t="s">
        <v>74</v>
      </c>
      <c r="D7249" s="32">
        <v>0</v>
      </c>
      <c r="E7249" s="32">
        <v>0.15397135929748365</v>
      </c>
      <c r="F7249">
        <v>0.28374875762477347</v>
      </c>
      <c r="G7249">
        <f>(D7249*Ergebnis!$C$2*Ergebnis!$C$6)</f>
        <v>0</v>
      </c>
      <c r="H7249">
        <f>Ergebnis!$C$3/1000*Eigenverbrauch!E7249</f>
        <v>0.46191407789245098</v>
      </c>
      <c r="I7249">
        <f>Ergebnis!$C$4/1000*Eigenverbrauch!F7249</f>
        <v>0.99312065168670716</v>
      </c>
      <c r="J7249">
        <f t="shared" si="339"/>
        <v>0</v>
      </c>
      <c r="K7249">
        <f t="shared" si="340"/>
        <v>0</v>
      </c>
      <c r="L7249">
        <f t="shared" si="341"/>
        <v>0</v>
      </c>
    </row>
    <row r="7250" spans="2:12" x14ac:dyDescent="0.35">
      <c r="B7250" s="30">
        <v>41210</v>
      </c>
      <c r="C7250" s="31" t="s">
        <v>75</v>
      </c>
      <c r="D7250" s="32">
        <v>0</v>
      </c>
      <c r="E7250" s="32">
        <v>0.13067978558366147</v>
      </c>
      <c r="F7250">
        <v>0.32467405920526959</v>
      </c>
      <c r="G7250">
        <f>(D7250*Ergebnis!$C$2*Ergebnis!$C$6)</f>
        <v>0</v>
      </c>
      <c r="H7250">
        <f>Ergebnis!$C$3/1000*Eigenverbrauch!E7250</f>
        <v>0.39203935675098445</v>
      </c>
      <c r="I7250">
        <f>Ergebnis!$C$4/1000*Eigenverbrauch!F7250</f>
        <v>1.1363592072184436</v>
      </c>
      <c r="J7250">
        <f t="shared" si="339"/>
        <v>0</v>
      </c>
      <c r="K7250">
        <f t="shared" si="340"/>
        <v>0</v>
      </c>
      <c r="L7250">
        <f t="shared" si="341"/>
        <v>0</v>
      </c>
    </row>
    <row r="7251" spans="2:12" x14ac:dyDescent="0.35">
      <c r="B7251" s="30">
        <v>41210</v>
      </c>
      <c r="C7251" s="31" t="s">
        <v>76</v>
      </c>
      <c r="D7251" s="32">
        <v>0</v>
      </c>
      <c r="E7251" s="32">
        <v>0.10395350058103596</v>
      </c>
      <c r="F7251">
        <v>0</v>
      </c>
      <c r="G7251">
        <f>(D7251*Ergebnis!$C$2*Ergebnis!$C$6)</f>
        <v>0</v>
      </c>
      <c r="H7251">
        <f>Ergebnis!$C$3/1000*Eigenverbrauch!E7251</f>
        <v>0.31186050174310787</v>
      </c>
      <c r="I7251">
        <f>Ergebnis!$C$4/1000*Eigenverbrauch!F7251</f>
        <v>0</v>
      </c>
      <c r="J7251">
        <f t="shared" si="339"/>
        <v>0</v>
      </c>
      <c r="K7251">
        <f t="shared" si="340"/>
        <v>0</v>
      </c>
      <c r="L7251">
        <f t="shared" si="341"/>
        <v>0</v>
      </c>
    </row>
    <row r="7252" spans="2:12" x14ac:dyDescent="0.35">
      <c r="B7252" s="30">
        <v>41211</v>
      </c>
      <c r="C7252" s="31" t="s">
        <v>53</v>
      </c>
      <c r="D7252" s="32">
        <v>0</v>
      </c>
      <c r="E7252" s="32">
        <v>7.9566174300796946E-2</v>
      </c>
      <c r="F7252">
        <v>0</v>
      </c>
      <c r="G7252">
        <f>(D7252*Ergebnis!$C$2*Ergebnis!$C$6)</f>
        <v>0</v>
      </c>
      <c r="H7252">
        <f>Ergebnis!$C$3/1000*Eigenverbrauch!E7252</f>
        <v>0.23869852290239085</v>
      </c>
      <c r="I7252">
        <f>Ergebnis!$C$4/1000*Eigenverbrauch!F7252</f>
        <v>0</v>
      </c>
      <c r="J7252">
        <f t="shared" si="339"/>
        <v>0</v>
      </c>
      <c r="K7252">
        <f t="shared" si="340"/>
        <v>0</v>
      </c>
      <c r="L7252">
        <f t="shared" si="341"/>
        <v>0</v>
      </c>
    </row>
    <row r="7253" spans="2:12" x14ac:dyDescent="0.35">
      <c r="B7253" s="30">
        <v>41211</v>
      </c>
      <c r="C7253" s="31" t="s">
        <v>54</v>
      </c>
      <c r="D7253" s="32">
        <v>0</v>
      </c>
      <c r="E7253" s="32">
        <v>6.8942460358575597E-2</v>
      </c>
      <c r="F7253">
        <v>0.22450451152729328</v>
      </c>
      <c r="G7253">
        <f>(D7253*Ergebnis!$C$2*Ergebnis!$C$6)</f>
        <v>0</v>
      </c>
      <c r="H7253">
        <f>Ergebnis!$C$3/1000*Eigenverbrauch!E7253</f>
        <v>0.20682738107572679</v>
      </c>
      <c r="I7253">
        <f>Ergebnis!$C$4/1000*Eigenverbrauch!F7253</f>
        <v>0.78576579034552652</v>
      </c>
      <c r="J7253">
        <f t="shared" si="339"/>
        <v>0</v>
      </c>
      <c r="K7253">
        <f t="shared" si="340"/>
        <v>0</v>
      </c>
      <c r="L7253">
        <f t="shared" si="341"/>
        <v>0</v>
      </c>
    </row>
    <row r="7254" spans="2:12" x14ac:dyDescent="0.35">
      <c r="B7254" s="30">
        <v>41211</v>
      </c>
      <c r="C7254" s="31" t="s">
        <v>55</v>
      </c>
      <c r="D7254" s="32">
        <v>0</v>
      </c>
      <c r="E7254" s="32">
        <v>6.8469175573996802E-2</v>
      </c>
      <c r="F7254">
        <v>0</v>
      </c>
      <c r="G7254">
        <f>(D7254*Ergebnis!$C$2*Ergebnis!$C$6)</f>
        <v>0</v>
      </c>
      <c r="H7254">
        <f>Ergebnis!$C$3/1000*Eigenverbrauch!E7254</f>
        <v>0.20540752672199042</v>
      </c>
      <c r="I7254">
        <f>Ergebnis!$C$4/1000*Eigenverbrauch!F7254</f>
        <v>0</v>
      </c>
      <c r="J7254">
        <f t="shared" si="339"/>
        <v>0</v>
      </c>
      <c r="K7254">
        <f t="shared" si="340"/>
        <v>0</v>
      </c>
      <c r="L7254">
        <f t="shared" si="341"/>
        <v>0</v>
      </c>
    </row>
    <row r="7255" spans="2:12" x14ac:dyDescent="0.35">
      <c r="B7255" s="30">
        <v>41211</v>
      </c>
      <c r="C7255" s="31" t="s">
        <v>56</v>
      </c>
      <c r="D7255" s="32">
        <v>0</v>
      </c>
      <c r="E7255" s="32">
        <v>7.1668903609628215E-2</v>
      </c>
      <c r="F7255">
        <v>0.2890105821136944</v>
      </c>
      <c r="G7255">
        <f>(D7255*Ergebnis!$C$2*Ergebnis!$C$6)</f>
        <v>0</v>
      </c>
      <c r="H7255">
        <f>Ergebnis!$C$3/1000*Eigenverbrauch!E7255</f>
        <v>0.21500671082888465</v>
      </c>
      <c r="I7255">
        <f>Ergebnis!$C$4/1000*Eigenverbrauch!F7255</f>
        <v>1.0115370373979304</v>
      </c>
      <c r="J7255">
        <f t="shared" si="339"/>
        <v>0</v>
      </c>
      <c r="K7255">
        <f t="shared" si="340"/>
        <v>0</v>
      </c>
      <c r="L7255">
        <f t="shared" si="341"/>
        <v>0</v>
      </c>
    </row>
    <row r="7256" spans="2:12" x14ac:dyDescent="0.35">
      <c r="B7256" s="30">
        <v>41211</v>
      </c>
      <c r="C7256" s="31" t="s">
        <v>57</v>
      </c>
      <c r="D7256" s="32">
        <v>0</v>
      </c>
      <c r="E7256" s="32">
        <v>7.7811148385739298E-2</v>
      </c>
      <c r="F7256">
        <v>0</v>
      </c>
      <c r="G7256">
        <f>(D7256*Ergebnis!$C$2*Ergebnis!$C$6)</f>
        <v>0</v>
      </c>
      <c r="H7256">
        <f>Ergebnis!$C$3/1000*Eigenverbrauch!E7256</f>
        <v>0.23343344515721789</v>
      </c>
      <c r="I7256">
        <f>Ergebnis!$C$4/1000*Eigenverbrauch!F7256</f>
        <v>0</v>
      </c>
      <c r="J7256">
        <f t="shared" si="339"/>
        <v>0</v>
      </c>
      <c r="K7256">
        <f t="shared" si="340"/>
        <v>0</v>
      </c>
      <c r="L7256">
        <f t="shared" si="341"/>
        <v>0</v>
      </c>
    </row>
    <row r="7257" spans="2:12" x14ac:dyDescent="0.35">
      <c r="B7257" s="30">
        <v>41211</v>
      </c>
      <c r="C7257" s="31" t="s">
        <v>58</v>
      </c>
      <c r="D7257" s="32">
        <v>0</v>
      </c>
      <c r="E7257" s="32">
        <v>9.0099961927265951E-2</v>
      </c>
      <c r="F7257">
        <v>0.24964433964102667</v>
      </c>
      <c r="G7257">
        <f>(D7257*Ergebnis!$C$2*Ergebnis!$C$6)</f>
        <v>0</v>
      </c>
      <c r="H7257">
        <f>Ergebnis!$C$3/1000*Eigenverbrauch!E7257</f>
        <v>0.27029988578179787</v>
      </c>
      <c r="I7257">
        <f>Ergebnis!$C$4/1000*Eigenverbrauch!F7257</f>
        <v>0.87375518874359337</v>
      </c>
      <c r="J7257">
        <f t="shared" si="339"/>
        <v>0</v>
      </c>
      <c r="K7257">
        <f t="shared" si="340"/>
        <v>0</v>
      </c>
      <c r="L7257">
        <f t="shared" si="341"/>
        <v>0</v>
      </c>
    </row>
    <row r="7258" spans="2:12" x14ac:dyDescent="0.35">
      <c r="B7258" s="30">
        <v>41211</v>
      </c>
      <c r="C7258" s="31" t="s">
        <v>59</v>
      </c>
      <c r="D7258" s="32">
        <v>0</v>
      </c>
      <c r="E7258" s="32">
        <v>0.11401823119339237</v>
      </c>
      <c r="F7258">
        <v>0.26153216533821838</v>
      </c>
      <c r="G7258">
        <f>(D7258*Ergebnis!$C$2*Ergebnis!$C$6)</f>
        <v>0</v>
      </c>
      <c r="H7258">
        <f>Ergebnis!$C$3/1000*Eigenverbrauch!E7258</f>
        <v>0.34205469358017709</v>
      </c>
      <c r="I7258">
        <f>Ergebnis!$C$4/1000*Eigenverbrauch!F7258</f>
        <v>0.91536257868376436</v>
      </c>
      <c r="J7258">
        <f t="shared" si="339"/>
        <v>0</v>
      </c>
      <c r="K7258">
        <f t="shared" si="340"/>
        <v>0</v>
      </c>
      <c r="L7258">
        <f t="shared" si="341"/>
        <v>0</v>
      </c>
    </row>
    <row r="7259" spans="2:12" x14ac:dyDescent="0.35">
      <c r="B7259" s="30">
        <v>41211</v>
      </c>
      <c r="C7259" s="31" t="s">
        <v>60</v>
      </c>
      <c r="D7259" s="32">
        <v>5.1273106636347869E-7</v>
      </c>
      <c r="E7259" s="32">
        <v>0.12595735471979483</v>
      </c>
      <c r="F7259">
        <v>0.11264202054060375</v>
      </c>
      <c r="G7259">
        <f>(D7259*Ergebnis!$C$2*Ergebnis!$C$6)</f>
        <v>3.3635157953444202E-3</v>
      </c>
      <c r="H7259">
        <f>Ergebnis!$C$3/1000*Eigenverbrauch!E7259</f>
        <v>0.37787206415938446</v>
      </c>
      <c r="I7259">
        <f>Ergebnis!$C$4/1000*Eigenverbrauch!F7259</f>
        <v>0.39424707189211311</v>
      </c>
      <c r="J7259">
        <f t="shared" si="339"/>
        <v>2.8589884260427569E-3</v>
      </c>
      <c r="K7259">
        <f t="shared" si="340"/>
        <v>5.0452736930166331E-4</v>
      </c>
      <c r="L7259">
        <f t="shared" si="341"/>
        <v>4.5407463237149697E-4</v>
      </c>
    </row>
    <row r="7260" spans="2:12" x14ac:dyDescent="0.35">
      <c r="B7260" s="30">
        <v>41211</v>
      </c>
      <c r="C7260" s="31" t="s">
        <v>61</v>
      </c>
      <c r="D7260" s="32">
        <v>4.601432646851732E-6</v>
      </c>
      <c r="E7260" s="32">
        <v>0.12438621582100561</v>
      </c>
      <c r="F7260">
        <v>0.13252002416541617</v>
      </c>
      <c r="G7260">
        <f>(D7260*Ergebnis!$C$2*Ergebnis!$C$6)</f>
        <v>3.0185398163347362E-2</v>
      </c>
      <c r="H7260">
        <f>Ergebnis!$C$3/1000*Eigenverbrauch!E7260</f>
        <v>0.3731586474630168</v>
      </c>
      <c r="I7260">
        <f>Ergebnis!$C$4/1000*Eigenverbrauch!F7260</f>
        <v>0.46382008457895657</v>
      </c>
      <c r="J7260">
        <f t="shared" si="339"/>
        <v>2.5657588438845257E-2</v>
      </c>
      <c r="K7260">
        <f t="shared" si="340"/>
        <v>4.5278097245021048E-3</v>
      </c>
      <c r="L7260">
        <f t="shared" si="341"/>
        <v>4.0750287520518944E-3</v>
      </c>
    </row>
    <row r="7261" spans="2:12" x14ac:dyDescent="0.35">
      <c r="B7261" s="30">
        <v>41211</v>
      </c>
      <c r="C7261" s="31" t="s">
        <v>62</v>
      </c>
      <c r="D7261" s="32">
        <v>1.785355866978472E-5</v>
      </c>
      <c r="E7261" s="32">
        <v>0.11931303161688153</v>
      </c>
      <c r="F7261">
        <v>0.52774150799992203</v>
      </c>
      <c r="G7261">
        <f>(D7261*Ergebnis!$C$2*Ergebnis!$C$6)</f>
        <v>0.11711934487378776</v>
      </c>
      <c r="H7261">
        <f>Ergebnis!$C$3/1000*Eigenverbrauch!E7261</f>
        <v>0.35793909485064457</v>
      </c>
      <c r="I7261">
        <f>Ergebnis!$C$4/1000*Eigenverbrauch!F7261</f>
        <v>1.8470952779997272</v>
      </c>
      <c r="J7261">
        <f t="shared" si="339"/>
        <v>9.9551443142719603E-2</v>
      </c>
      <c r="K7261">
        <f t="shared" si="340"/>
        <v>1.7567901731068161E-2</v>
      </c>
      <c r="L7261">
        <f t="shared" si="341"/>
        <v>1.5811111557961346E-2</v>
      </c>
    </row>
    <row r="7262" spans="2:12" x14ac:dyDescent="0.35">
      <c r="B7262" s="30">
        <v>41211</v>
      </c>
      <c r="C7262" s="31" t="s">
        <v>63</v>
      </c>
      <c r="D7262" s="32">
        <v>1.8629228744539726E-5</v>
      </c>
      <c r="E7262" s="32">
        <v>0.11579534520509971</v>
      </c>
      <c r="F7262">
        <v>0.61504881803831379</v>
      </c>
      <c r="G7262">
        <f>(D7262*Ergebnis!$C$2*Ergebnis!$C$6)</f>
        <v>0.1222077405641806</v>
      </c>
      <c r="H7262">
        <f>Ergebnis!$C$3/1000*Eigenverbrauch!E7262</f>
        <v>0.34738603561529913</v>
      </c>
      <c r="I7262">
        <f>Ergebnis!$C$4/1000*Eigenverbrauch!F7262</f>
        <v>2.1526708631340981</v>
      </c>
      <c r="J7262">
        <f t="shared" si="339"/>
        <v>0.1038765794795535</v>
      </c>
      <c r="K7262">
        <f t="shared" si="340"/>
        <v>1.8331161084627096E-2</v>
      </c>
      <c r="L7262">
        <f t="shared" si="341"/>
        <v>1.6498044976164385E-2</v>
      </c>
    </row>
    <row r="7263" spans="2:12" x14ac:dyDescent="0.35">
      <c r="B7263" s="30">
        <v>41211</v>
      </c>
      <c r="C7263" s="31" t="s">
        <v>64</v>
      </c>
      <c r="D7263" s="32">
        <v>2.674089715341835E-5</v>
      </c>
      <c r="E7263" s="32">
        <v>0.12002879750693281</v>
      </c>
      <c r="F7263">
        <v>0.37300489154795086</v>
      </c>
      <c r="G7263">
        <f>(D7263*Ergebnis!$C$2*Ergebnis!$C$6)</f>
        <v>0.17542028532642437</v>
      </c>
      <c r="H7263">
        <f>Ergebnis!$C$3/1000*Eigenverbrauch!E7263</f>
        <v>0.36008639252079844</v>
      </c>
      <c r="I7263">
        <f>Ergebnis!$C$4/1000*Eigenverbrauch!F7263</f>
        <v>1.305517120417828</v>
      </c>
      <c r="J7263">
        <f t="shared" si="339"/>
        <v>0.14910724252746071</v>
      </c>
      <c r="K7263">
        <f t="shared" si="340"/>
        <v>2.6313042798963654E-2</v>
      </c>
      <c r="L7263">
        <f t="shared" si="341"/>
        <v>2.368173851906729E-2</v>
      </c>
    </row>
    <row r="7264" spans="2:12" x14ac:dyDescent="0.35">
      <c r="B7264" s="30">
        <v>41211</v>
      </c>
      <c r="C7264" s="31" t="s">
        <v>65</v>
      </c>
      <c r="D7264" s="32">
        <v>2.8173914749152178E-5</v>
      </c>
      <c r="E7264" s="32">
        <v>0.12586079378333134</v>
      </c>
      <c r="F7264">
        <v>0.30830393857307115</v>
      </c>
      <c r="G7264">
        <f>(D7264*Ergebnis!$C$2*Ergebnis!$C$6)</f>
        <v>0.18482088075443828</v>
      </c>
      <c r="H7264">
        <f>Ergebnis!$C$3/1000*Eigenverbrauch!E7264</f>
        <v>0.377582381349994</v>
      </c>
      <c r="I7264">
        <f>Ergebnis!$C$4/1000*Eigenverbrauch!F7264</f>
        <v>1.079063785005749</v>
      </c>
      <c r="J7264">
        <f t="shared" si="339"/>
        <v>0.15709774864127254</v>
      </c>
      <c r="K7264">
        <f t="shared" si="340"/>
        <v>2.7723132113165738E-2</v>
      </c>
      <c r="L7264">
        <f t="shared" si="341"/>
        <v>2.4950818901849164E-2</v>
      </c>
    </row>
    <row r="7265" spans="2:12" x14ac:dyDescent="0.35">
      <c r="B7265" s="30">
        <v>41211</v>
      </c>
      <c r="C7265" s="31" t="s">
        <v>66</v>
      </c>
      <c r="D7265" s="32">
        <v>5.6807972762989524E-5</v>
      </c>
      <c r="E7265" s="32">
        <v>0.12156589352403967</v>
      </c>
      <c r="F7265">
        <v>0.28355387523629488</v>
      </c>
      <c r="G7265">
        <f>(D7265*Ergebnis!$C$2*Ergebnis!$C$6)</f>
        <v>0.37266030132521127</v>
      </c>
      <c r="H7265">
        <f>Ergebnis!$C$3/1000*Eigenverbrauch!E7265</f>
        <v>0.36469768057211899</v>
      </c>
      <c r="I7265">
        <f>Ergebnis!$C$4/1000*Eigenverbrauch!F7265</f>
        <v>0.99243856332703206</v>
      </c>
      <c r="J7265">
        <f t="shared" si="339"/>
        <v>0.30999302848630111</v>
      </c>
      <c r="K7265">
        <f t="shared" si="340"/>
        <v>6.266727283891016E-2</v>
      </c>
      <c r="L7265">
        <f t="shared" si="341"/>
        <v>5.6400545555019145E-2</v>
      </c>
    </row>
    <row r="7266" spans="2:12" x14ac:dyDescent="0.35">
      <c r="B7266" s="30">
        <v>41211</v>
      </c>
      <c r="C7266" s="31" t="s">
        <v>67</v>
      </c>
      <c r="D7266" s="32">
        <v>3.6482787414324445E-5</v>
      </c>
      <c r="E7266" s="32">
        <v>0.11264685905127231</v>
      </c>
      <c r="F7266">
        <v>9.9195135735583584E-2</v>
      </c>
      <c r="G7266">
        <f>(D7266*Ergebnis!$C$2*Ergebnis!$C$6)</f>
        <v>0.23932708543796835</v>
      </c>
      <c r="H7266">
        <f>Ergebnis!$C$3/1000*Eigenverbrauch!E7266</f>
        <v>0.33794057715381692</v>
      </c>
      <c r="I7266">
        <f>Ergebnis!$C$4/1000*Eigenverbrauch!F7266</f>
        <v>0.34718297507454254</v>
      </c>
      <c r="J7266">
        <f t="shared" si="339"/>
        <v>0.20342802262227308</v>
      </c>
      <c r="K7266">
        <f t="shared" si="340"/>
        <v>3.5899062815695271E-2</v>
      </c>
      <c r="L7266">
        <f t="shared" si="341"/>
        <v>3.2309156534125742E-2</v>
      </c>
    </row>
    <row r="7267" spans="2:12" x14ac:dyDescent="0.35">
      <c r="B7267" s="30">
        <v>41211</v>
      </c>
      <c r="C7267" s="31" t="s">
        <v>68</v>
      </c>
      <c r="D7267" s="32">
        <v>3.8297066572225986E-5</v>
      </c>
      <c r="E7267" s="32">
        <v>0.10853394287707716</v>
      </c>
      <c r="F7267">
        <v>0</v>
      </c>
      <c r="G7267">
        <f>(D7267*Ergebnis!$C$2*Ergebnis!$C$6)</f>
        <v>0.25122875671380246</v>
      </c>
      <c r="H7267">
        <f>Ergebnis!$C$3/1000*Eigenverbrauch!E7267</f>
        <v>0.32560182863123144</v>
      </c>
      <c r="I7267">
        <f>Ergebnis!$C$4/1000*Eigenverbrauch!F7267</f>
        <v>0</v>
      </c>
      <c r="J7267">
        <f t="shared" si="339"/>
        <v>0.21354444320673208</v>
      </c>
      <c r="K7267">
        <f t="shared" si="340"/>
        <v>3.7684313507070383E-2</v>
      </c>
      <c r="L7267">
        <f t="shared" si="341"/>
        <v>0</v>
      </c>
    </row>
    <row r="7268" spans="2:12" x14ac:dyDescent="0.35">
      <c r="B7268" s="30">
        <v>41211</v>
      </c>
      <c r="C7268" s="31" t="s">
        <v>69</v>
      </c>
      <c r="D7268" s="32">
        <v>6.0344502425855574E-6</v>
      </c>
      <c r="E7268" s="32">
        <v>0.11188038549494082</v>
      </c>
      <c r="F7268">
        <v>0.61933623058484211</v>
      </c>
      <c r="G7268">
        <f>(D7268*Ergebnis!$C$2*Ergebnis!$C$6)</f>
        <v>3.9585993591361258E-2</v>
      </c>
      <c r="H7268">
        <f>Ergebnis!$C$3/1000*Eigenverbrauch!E7268</f>
        <v>0.33564115648482246</v>
      </c>
      <c r="I7268">
        <f>Ergebnis!$C$4/1000*Eigenverbrauch!F7268</f>
        <v>2.1676768070469472</v>
      </c>
      <c r="J7268">
        <f t="shared" si="339"/>
        <v>3.3648094552657069E-2</v>
      </c>
      <c r="K7268">
        <f t="shared" si="340"/>
        <v>5.9378990387041891E-3</v>
      </c>
      <c r="L7268">
        <f t="shared" si="341"/>
        <v>5.3441091348337705E-3</v>
      </c>
    </row>
    <row r="7269" spans="2:12" x14ac:dyDescent="0.35">
      <c r="B7269" s="30">
        <v>41211</v>
      </c>
      <c r="C7269" s="31" t="s">
        <v>70</v>
      </c>
      <c r="D7269" s="32">
        <v>0</v>
      </c>
      <c r="E7269" s="32">
        <v>0.12538549060593204</v>
      </c>
      <c r="F7269">
        <v>0.33695164967941849</v>
      </c>
      <c r="G7269">
        <f>(D7269*Ergebnis!$C$2*Ergebnis!$C$6)</f>
        <v>0</v>
      </c>
      <c r="H7269">
        <f>Ergebnis!$C$3/1000*Eigenverbrauch!E7269</f>
        <v>0.3761564718177961</v>
      </c>
      <c r="I7269">
        <f>Ergebnis!$C$4/1000*Eigenverbrauch!F7269</f>
        <v>1.1793307738779646</v>
      </c>
      <c r="J7269">
        <f t="shared" si="339"/>
        <v>0</v>
      </c>
      <c r="K7269">
        <f t="shared" si="340"/>
        <v>0</v>
      </c>
      <c r="L7269">
        <f t="shared" si="341"/>
        <v>0</v>
      </c>
    </row>
    <row r="7270" spans="2:12" x14ac:dyDescent="0.35">
      <c r="B7270" s="30">
        <v>41211</v>
      </c>
      <c r="C7270" s="31" t="s">
        <v>71</v>
      </c>
      <c r="D7270" s="32">
        <v>0</v>
      </c>
      <c r="E7270" s="32">
        <v>0.14486589540244865</v>
      </c>
      <c r="F7270">
        <v>0.27322510864693156</v>
      </c>
      <c r="G7270">
        <f>(D7270*Ergebnis!$C$2*Ergebnis!$C$6)</f>
        <v>0</v>
      </c>
      <c r="H7270">
        <f>Ergebnis!$C$3/1000*Eigenverbrauch!E7270</f>
        <v>0.43459768620734596</v>
      </c>
      <c r="I7270">
        <f>Ergebnis!$C$4/1000*Eigenverbrauch!F7270</f>
        <v>0.95628788026426048</v>
      </c>
      <c r="J7270">
        <f t="shared" si="339"/>
        <v>0</v>
      </c>
      <c r="K7270">
        <f t="shared" si="340"/>
        <v>0</v>
      </c>
      <c r="L7270">
        <f t="shared" si="341"/>
        <v>0</v>
      </c>
    </row>
    <row r="7271" spans="2:12" x14ac:dyDescent="0.35">
      <c r="B7271" s="30">
        <v>41211</v>
      </c>
      <c r="C7271" s="31" t="s">
        <v>72</v>
      </c>
      <c r="D7271" s="32">
        <v>0</v>
      </c>
      <c r="E7271" s="32">
        <v>0.15284021561888372</v>
      </c>
      <c r="F7271">
        <v>8.301989749186367E-2</v>
      </c>
      <c r="G7271">
        <f>(D7271*Ergebnis!$C$2*Ergebnis!$C$6)</f>
        <v>0</v>
      </c>
      <c r="H7271">
        <f>Ergebnis!$C$3/1000*Eigenverbrauch!E7271</f>
        <v>0.45852064685665117</v>
      </c>
      <c r="I7271">
        <f>Ergebnis!$C$4/1000*Eigenverbrauch!F7271</f>
        <v>0.29056964122152285</v>
      </c>
      <c r="J7271">
        <f t="shared" si="339"/>
        <v>0</v>
      </c>
      <c r="K7271">
        <f t="shared" si="340"/>
        <v>0</v>
      </c>
      <c r="L7271">
        <f t="shared" si="341"/>
        <v>0</v>
      </c>
    </row>
    <row r="7272" spans="2:12" x14ac:dyDescent="0.35">
      <c r="B7272" s="30">
        <v>41211</v>
      </c>
      <c r="C7272" s="31" t="s">
        <v>73</v>
      </c>
      <c r="D7272" s="32">
        <v>0</v>
      </c>
      <c r="E7272" s="32">
        <v>0.15735326076426029</v>
      </c>
      <c r="F7272">
        <v>0</v>
      </c>
      <c r="G7272">
        <f>(D7272*Ergebnis!$C$2*Ergebnis!$C$6)</f>
        <v>0</v>
      </c>
      <c r="H7272">
        <f>Ergebnis!$C$3/1000*Eigenverbrauch!E7272</f>
        <v>0.47205978229278089</v>
      </c>
      <c r="I7272">
        <f>Ergebnis!$C$4/1000*Eigenverbrauch!F7272</f>
        <v>0</v>
      </c>
      <c r="J7272">
        <f t="shared" si="339"/>
        <v>0</v>
      </c>
      <c r="K7272">
        <f t="shared" si="340"/>
        <v>0</v>
      </c>
      <c r="L7272">
        <f t="shared" si="341"/>
        <v>0</v>
      </c>
    </row>
    <row r="7273" spans="2:12" x14ac:dyDescent="0.35">
      <c r="B7273" s="30">
        <v>41211</v>
      </c>
      <c r="C7273" s="31" t="s">
        <v>74</v>
      </c>
      <c r="D7273" s="32">
        <v>0</v>
      </c>
      <c r="E7273" s="32">
        <v>0.15167957028683929</v>
      </c>
      <c r="F7273">
        <v>0.28082552179759518</v>
      </c>
      <c r="G7273">
        <f>(D7273*Ergebnis!$C$2*Ergebnis!$C$6)</f>
        <v>0</v>
      </c>
      <c r="H7273">
        <f>Ergebnis!$C$3/1000*Eigenverbrauch!E7273</f>
        <v>0.45503871086051784</v>
      </c>
      <c r="I7273">
        <f>Ergebnis!$C$4/1000*Eigenverbrauch!F7273</f>
        <v>0.9828893262915831</v>
      </c>
      <c r="J7273">
        <f t="shared" si="339"/>
        <v>0</v>
      </c>
      <c r="K7273">
        <f t="shared" si="340"/>
        <v>0</v>
      </c>
      <c r="L7273">
        <f t="shared" si="341"/>
        <v>0</v>
      </c>
    </row>
    <row r="7274" spans="2:12" x14ac:dyDescent="0.35">
      <c r="B7274" s="30">
        <v>41211</v>
      </c>
      <c r="C7274" s="31" t="s">
        <v>75</v>
      </c>
      <c r="D7274" s="32">
        <v>0</v>
      </c>
      <c r="E7274" s="32">
        <v>0.12672063592124699</v>
      </c>
      <c r="F7274">
        <v>0.59439128485958714</v>
      </c>
      <c r="G7274">
        <f>(D7274*Ergebnis!$C$2*Ergebnis!$C$6)</f>
        <v>0</v>
      </c>
      <c r="H7274">
        <f>Ergebnis!$C$3/1000*Eigenverbrauch!E7274</f>
        <v>0.38016190776374098</v>
      </c>
      <c r="I7274">
        <f>Ergebnis!$C$4/1000*Eigenverbrauch!F7274</f>
        <v>2.0803694970085549</v>
      </c>
      <c r="J7274">
        <f t="shared" si="339"/>
        <v>0</v>
      </c>
      <c r="K7274">
        <f t="shared" si="340"/>
        <v>0</v>
      </c>
      <c r="L7274">
        <f t="shared" si="341"/>
        <v>0</v>
      </c>
    </row>
    <row r="7275" spans="2:12" x14ac:dyDescent="0.35">
      <c r="B7275" s="30">
        <v>41211</v>
      </c>
      <c r="C7275" s="31" t="s">
        <v>76</v>
      </c>
      <c r="D7275" s="32">
        <v>0</v>
      </c>
      <c r="E7275" s="32">
        <v>9.6079006913462384E-2</v>
      </c>
      <c r="F7275">
        <v>3.468906514918247E-2</v>
      </c>
      <c r="G7275">
        <f>(D7275*Ergebnis!$C$2*Ergebnis!$C$6)</f>
        <v>0</v>
      </c>
      <c r="H7275">
        <f>Ergebnis!$C$3/1000*Eigenverbrauch!E7275</f>
        <v>0.28823702074038715</v>
      </c>
      <c r="I7275">
        <f>Ergebnis!$C$4/1000*Eigenverbrauch!F7275</f>
        <v>0.12141172802213865</v>
      </c>
      <c r="J7275">
        <f t="shared" si="339"/>
        <v>0</v>
      </c>
      <c r="K7275">
        <f t="shared" si="340"/>
        <v>0</v>
      </c>
      <c r="L7275">
        <f t="shared" si="341"/>
        <v>0</v>
      </c>
    </row>
    <row r="7276" spans="2:12" x14ac:dyDescent="0.35">
      <c r="B7276" s="30">
        <v>41212</v>
      </c>
      <c r="C7276" s="31" t="s">
        <v>53</v>
      </c>
      <c r="D7276" s="32">
        <v>0</v>
      </c>
      <c r="E7276" s="32">
        <v>7.9566174300796946E-2</v>
      </c>
      <c r="F7276">
        <v>0</v>
      </c>
      <c r="G7276">
        <f>(D7276*Ergebnis!$C$2*Ergebnis!$C$6)</f>
        <v>0</v>
      </c>
      <c r="H7276">
        <f>Ergebnis!$C$3/1000*Eigenverbrauch!E7276</f>
        <v>0.23869852290239085</v>
      </c>
      <c r="I7276">
        <f>Ergebnis!$C$4/1000*Eigenverbrauch!F7276</f>
        <v>0</v>
      </c>
      <c r="J7276">
        <f t="shared" si="339"/>
        <v>0</v>
      </c>
      <c r="K7276">
        <f t="shared" si="340"/>
        <v>0</v>
      </c>
      <c r="L7276">
        <f t="shared" si="341"/>
        <v>0</v>
      </c>
    </row>
    <row r="7277" spans="2:12" x14ac:dyDescent="0.35">
      <c r="B7277" s="30">
        <v>41212</v>
      </c>
      <c r="C7277" s="31" t="s">
        <v>54</v>
      </c>
      <c r="D7277" s="32">
        <v>0</v>
      </c>
      <c r="E7277" s="32">
        <v>6.8942460358575597E-2</v>
      </c>
      <c r="F7277">
        <v>0</v>
      </c>
      <c r="G7277">
        <f>(D7277*Ergebnis!$C$2*Ergebnis!$C$6)</f>
        <v>0</v>
      </c>
      <c r="H7277">
        <f>Ergebnis!$C$3/1000*Eigenverbrauch!E7277</f>
        <v>0.20682738107572679</v>
      </c>
      <c r="I7277">
        <f>Ergebnis!$C$4/1000*Eigenverbrauch!F7277</f>
        <v>0</v>
      </c>
      <c r="J7277">
        <f t="shared" si="339"/>
        <v>0</v>
      </c>
      <c r="K7277">
        <f t="shared" si="340"/>
        <v>0</v>
      </c>
      <c r="L7277">
        <f t="shared" si="341"/>
        <v>0</v>
      </c>
    </row>
    <row r="7278" spans="2:12" x14ac:dyDescent="0.35">
      <c r="B7278" s="30">
        <v>41212</v>
      </c>
      <c r="C7278" s="31" t="s">
        <v>55</v>
      </c>
      <c r="D7278" s="32">
        <v>0</v>
      </c>
      <c r="E7278" s="32">
        <v>6.8469175573996802E-2</v>
      </c>
      <c r="F7278">
        <v>0.21339621538401574</v>
      </c>
      <c r="G7278">
        <f>(D7278*Ergebnis!$C$2*Ergebnis!$C$6)</f>
        <v>0</v>
      </c>
      <c r="H7278">
        <f>Ergebnis!$C$3/1000*Eigenverbrauch!E7278</f>
        <v>0.20540752672199042</v>
      </c>
      <c r="I7278">
        <f>Ergebnis!$C$4/1000*Eigenverbrauch!F7278</f>
        <v>0.74688675384405512</v>
      </c>
      <c r="J7278">
        <f t="shared" si="339"/>
        <v>0</v>
      </c>
      <c r="K7278">
        <f t="shared" si="340"/>
        <v>0</v>
      </c>
      <c r="L7278">
        <f t="shared" si="341"/>
        <v>0</v>
      </c>
    </row>
    <row r="7279" spans="2:12" x14ac:dyDescent="0.35">
      <c r="B7279" s="30">
        <v>41212</v>
      </c>
      <c r="C7279" s="31" t="s">
        <v>56</v>
      </c>
      <c r="D7279" s="32">
        <v>0</v>
      </c>
      <c r="E7279" s="32">
        <v>7.1668903609628215E-2</v>
      </c>
      <c r="F7279">
        <v>0.28043575702063805</v>
      </c>
      <c r="G7279">
        <f>(D7279*Ergebnis!$C$2*Ergebnis!$C$6)</f>
        <v>0</v>
      </c>
      <c r="H7279">
        <f>Ergebnis!$C$3/1000*Eigenverbrauch!E7279</f>
        <v>0.21500671082888465</v>
      </c>
      <c r="I7279">
        <f>Ergebnis!$C$4/1000*Eigenverbrauch!F7279</f>
        <v>0.98152514957223325</v>
      </c>
      <c r="J7279">
        <f t="shared" si="339"/>
        <v>0</v>
      </c>
      <c r="K7279">
        <f t="shared" si="340"/>
        <v>0</v>
      </c>
      <c r="L7279">
        <f t="shared" si="341"/>
        <v>0</v>
      </c>
    </row>
    <row r="7280" spans="2:12" x14ac:dyDescent="0.35">
      <c r="B7280" s="30">
        <v>41212</v>
      </c>
      <c r="C7280" s="31" t="s">
        <v>57</v>
      </c>
      <c r="D7280" s="32">
        <v>0</v>
      </c>
      <c r="E7280" s="32">
        <v>7.7811148385739298E-2</v>
      </c>
      <c r="F7280">
        <v>2.1437062732640851E-2</v>
      </c>
      <c r="G7280">
        <f>(D7280*Ergebnis!$C$2*Ergebnis!$C$6)</f>
        <v>0</v>
      </c>
      <c r="H7280">
        <f>Ergebnis!$C$3/1000*Eigenverbrauch!E7280</f>
        <v>0.23343344515721789</v>
      </c>
      <c r="I7280">
        <f>Ergebnis!$C$4/1000*Eigenverbrauch!F7280</f>
        <v>7.502971956424298E-2</v>
      </c>
      <c r="J7280">
        <f t="shared" si="339"/>
        <v>0</v>
      </c>
      <c r="K7280">
        <f t="shared" si="340"/>
        <v>0</v>
      </c>
      <c r="L7280">
        <f t="shared" si="341"/>
        <v>0</v>
      </c>
    </row>
    <row r="7281" spans="2:12" x14ac:dyDescent="0.35">
      <c r="B7281" s="30">
        <v>41212</v>
      </c>
      <c r="C7281" s="31" t="s">
        <v>58</v>
      </c>
      <c r="D7281" s="32">
        <v>0</v>
      </c>
      <c r="E7281" s="32">
        <v>9.0099961927265951E-2</v>
      </c>
      <c r="F7281">
        <v>0.2576345175686473</v>
      </c>
      <c r="G7281">
        <f>(D7281*Ergebnis!$C$2*Ergebnis!$C$6)</f>
        <v>0</v>
      </c>
      <c r="H7281">
        <f>Ergebnis!$C$3/1000*Eigenverbrauch!E7281</f>
        <v>0.27029988578179787</v>
      </c>
      <c r="I7281">
        <f>Ergebnis!$C$4/1000*Eigenverbrauch!F7281</f>
        <v>0.90172081149026551</v>
      </c>
      <c r="J7281">
        <f t="shared" si="339"/>
        <v>0</v>
      </c>
      <c r="K7281">
        <f t="shared" si="340"/>
        <v>0</v>
      </c>
      <c r="L7281">
        <f t="shared" si="341"/>
        <v>0</v>
      </c>
    </row>
    <row r="7282" spans="2:12" x14ac:dyDescent="0.35">
      <c r="B7282" s="30">
        <v>41212</v>
      </c>
      <c r="C7282" s="31" t="s">
        <v>59</v>
      </c>
      <c r="D7282" s="32">
        <v>0</v>
      </c>
      <c r="E7282" s="32">
        <v>0.11401823119339237</v>
      </c>
      <c r="F7282">
        <v>0.27322510864693156</v>
      </c>
      <c r="G7282">
        <f>(D7282*Ergebnis!$C$2*Ergebnis!$C$6)</f>
        <v>0</v>
      </c>
      <c r="H7282">
        <f>Ergebnis!$C$3/1000*Eigenverbrauch!E7282</f>
        <v>0.34205469358017709</v>
      </c>
      <c r="I7282">
        <f>Ergebnis!$C$4/1000*Eigenverbrauch!F7282</f>
        <v>0.95628788026426048</v>
      </c>
      <c r="J7282">
        <f t="shared" si="339"/>
        <v>0</v>
      </c>
      <c r="K7282">
        <f t="shared" si="340"/>
        <v>0</v>
      </c>
      <c r="L7282">
        <f t="shared" si="341"/>
        <v>0</v>
      </c>
    </row>
    <row r="7283" spans="2:12" x14ac:dyDescent="0.35">
      <c r="B7283" s="30">
        <v>41212</v>
      </c>
      <c r="C7283" s="31" t="s">
        <v>60</v>
      </c>
      <c r="D7283" s="32">
        <v>0</v>
      </c>
      <c r="E7283" s="32">
        <v>0.12595735471979483</v>
      </c>
      <c r="F7283">
        <v>0</v>
      </c>
      <c r="G7283">
        <f>(D7283*Ergebnis!$C$2*Ergebnis!$C$6)</f>
        <v>0</v>
      </c>
      <c r="H7283">
        <f>Ergebnis!$C$3/1000*Eigenverbrauch!E7283</f>
        <v>0.37787206415938446</v>
      </c>
      <c r="I7283">
        <f>Ergebnis!$C$4/1000*Eigenverbrauch!F7283</f>
        <v>0</v>
      </c>
      <c r="J7283">
        <f t="shared" si="339"/>
        <v>0</v>
      </c>
      <c r="K7283">
        <f t="shared" si="340"/>
        <v>0</v>
      </c>
      <c r="L7283">
        <f t="shared" si="341"/>
        <v>0</v>
      </c>
    </row>
    <row r="7284" spans="2:12" x14ac:dyDescent="0.35">
      <c r="B7284" s="30">
        <v>41212</v>
      </c>
      <c r="C7284" s="31" t="s">
        <v>61</v>
      </c>
      <c r="D7284" s="32">
        <v>6.5997691106273413E-6</v>
      </c>
      <c r="E7284" s="32">
        <v>0.12438621582100561</v>
      </c>
      <c r="F7284">
        <v>0.2352230428936137</v>
      </c>
      <c r="G7284">
        <f>(D7284*Ergebnis!$C$2*Ergebnis!$C$6)</f>
        <v>4.3294485365715361E-2</v>
      </c>
      <c r="H7284">
        <f>Ergebnis!$C$3/1000*Eigenverbrauch!E7284</f>
        <v>0.3731586474630168</v>
      </c>
      <c r="I7284">
        <f>Ergebnis!$C$4/1000*Eigenverbrauch!F7284</f>
        <v>0.82328065012764795</v>
      </c>
      <c r="J7284">
        <f t="shared" si="339"/>
        <v>3.6800312560858056E-2</v>
      </c>
      <c r="K7284">
        <f t="shared" si="340"/>
        <v>6.4941728048573052E-3</v>
      </c>
      <c r="L7284">
        <f t="shared" si="341"/>
        <v>5.8447555243715749E-3</v>
      </c>
    </row>
    <row r="7285" spans="2:12" x14ac:dyDescent="0.35">
      <c r="B7285" s="30">
        <v>41212</v>
      </c>
      <c r="C7285" s="31" t="s">
        <v>62</v>
      </c>
      <c r="D7285" s="32">
        <v>2.4519062532509942E-5</v>
      </c>
      <c r="E7285" s="32">
        <v>0.11931303161688153</v>
      </c>
      <c r="F7285">
        <v>0.58133416483152411</v>
      </c>
      <c r="G7285">
        <f>(D7285*Ergebnis!$C$2*Ergebnis!$C$6)</f>
        <v>0.16084505021326523</v>
      </c>
      <c r="H7285">
        <f>Ergebnis!$C$3/1000*Eigenverbrauch!E7285</f>
        <v>0.35793909485064457</v>
      </c>
      <c r="I7285">
        <f>Ergebnis!$C$4/1000*Eigenverbrauch!F7285</f>
        <v>2.0346695769103342</v>
      </c>
      <c r="J7285">
        <f t="shared" si="339"/>
        <v>0.13671829268127544</v>
      </c>
      <c r="K7285">
        <f t="shared" si="340"/>
        <v>2.4126757531989784E-2</v>
      </c>
      <c r="L7285">
        <f t="shared" si="341"/>
        <v>2.1714081778790806E-2</v>
      </c>
    </row>
    <row r="7286" spans="2:12" x14ac:dyDescent="0.35">
      <c r="B7286" s="30">
        <v>41212</v>
      </c>
      <c r="C7286" s="31" t="s">
        <v>63</v>
      </c>
      <c r="D7286" s="32">
        <v>3.7337339191596914E-5</v>
      </c>
      <c r="E7286" s="32">
        <v>0.11579534520509971</v>
      </c>
      <c r="F7286">
        <v>0.41081207491279015</v>
      </c>
      <c r="G7286">
        <f>(D7286*Ergebnis!$C$2*Ergebnis!$C$6)</f>
        <v>0.24493294509687574</v>
      </c>
      <c r="H7286">
        <f>Ergebnis!$C$3/1000*Eigenverbrauch!E7286</f>
        <v>0.34738603561529913</v>
      </c>
      <c r="I7286">
        <f>Ergebnis!$C$4/1000*Eigenverbrauch!F7286</f>
        <v>1.4378422621947655</v>
      </c>
      <c r="J7286">
        <f t="shared" si="339"/>
        <v>0.20819300333234439</v>
      </c>
      <c r="K7286">
        <f t="shared" si="340"/>
        <v>3.6739941764531353E-2</v>
      </c>
      <c r="L7286">
        <f t="shared" si="341"/>
        <v>3.3065947588078216E-2</v>
      </c>
    </row>
    <row r="7287" spans="2:12" x14ac:dyDescent="0.35">
      <c r="B7287" s="30">
        <v>41212</v>
      </c>
      <c r="C7287" s="31" t="s">
        <v>64</v>
      </c>
      <c r="D7287" s="32">
        <v>4.3384936384602042E-5</v>
      </c>
      <c r="E7287" s="32">
        <v>0.12002879750693281</v>
      </c>
      <c r="F7287">
        <v>0.30732952663067836</v>
      </c>
      <c r="G7287">
        <f>(D7287*Ergebnis!$C$2*Ergebnis!$C$6)</f>
        <v>0.2846051826829894</v>
      </c>
      <c r="H7287">
        <f>Ergebnis!$C$3/1000*Eigenverbrauch!E7287</f>
        <v>0.36008639252079844</v>
      </c>
      <c r="I7287">
        <f>Ergebnis!$C$4/1000*Eigenverbrauch!F7287</f>
        <v>1.0756533432073743</v>
      </c>
      <c r="J7287">
        <f t="shared" si="339"/>
        <v>0.24191440528054098</v>
      </c>
      <c r="K7287">
        <f t="shared" si="340"/>
        <v>4.2690777402448421E-2</v>
      </c>
      <c r="L7287">
        <f t="shared" si="341"/>
        <v>3.842169966220358E-2</v>
      </c>
    </row>
    <row r="7288" spans="2:12" x14ac:dyDescent="0.35">
      <c r="B7288" s="30">
        <v>41212</v>
      </c>
      <c r="C7288" s="31" t="s">
        <v>65</v>
      </c>
      <c r="D7288" s="32">
        <v>4.9629737833900824E-5</v>
      </c>
      <c r="E7288" s="32">
        <v>0.12586079378333134</v>
      </c>
      <c r="F7288">
        <v>0.32993588369419058</v>
      </c>
      <c r="G7288">
        <f>(D7288*Ergebnis!$C$2*Ergebnis!$C$6)</f>
        <v>0.32557108019038938</v>
      </c>
      <c r="H7288">
        <f>Ergebnis!$C$3/1000*Eigenverbrauch!E7288</f>
        <v>0.377582381349994</v>
      </c>
      <c r="I7288">
        <f>Ergebnis!$C$4/1000*Eigenverbrauch!F7288</f>
        <v>1.154775592929667</v>
      </c>
      <c r="J7288">
        <f t="shared" si="339"/>
        <v>0.27673541816183095</v>
      </c>
      <c r="K7288">
        <f t="shared" si="340"/>
        <v>4.8835662028558435E-2</v>
      </c>
      <c r="L7288">
        <f t="shared" si="341"/>
        <v>4.3952095825702593E-2</v>
      </c>
    </row>
    <row r="7289" spans="2:12" x14ac:dyDescent="0.35">
      <c r="B7289" s="30">
        <v>41212</v>
      </c>
      <c r="C7289" s="31" t="s">
        <v>66</v>
      </c>
      <c r="D7289" s="32">
        <v>4.4292075963552813E-5</v>
      </c>
      <c r="E7289" s="32">
        <v>0.12156589352403967</v>
      </c>
      <c r="F7289">
        <v>0.22391986436185762</v>
      </c>
      <c r="G7289">
        <f>(D7289*Ergebnis!$C$2*Ergebnis!$C$6)</f>
        <v>0.29055601832090644</v>
      </c>
      <c r="H7289">
        <f>Ergebnis!$C$3/1000*Eigenverbrauch!E7289</f>
        <v>0.36469768057211899</v>
      </c>
      <c r="I7289">
        <f>Ergebnis!$C$4/1000*Eigenverbrauch!F7289</f>
        <v>0.78371952526650168</v>
      </c>
      <c r="J7289">
        <f t="shared" si="339"/>
        <v>0.24697261557277048</v>
      </c>
      <c r="K7289">
        <f t="shared" si="340"/>
        <v>4.3583402748135963E-2</v>
      </c>
      <c r="L7289">
        <f t="shared" si="341"/>
        <v>3.9225062473322365E-2</v>
      </c>
    </row>
    <row r="7290" spans="2:12" x14ac:dyDescent="0.35">
      <c r="B7290" s="30">
        <v>41212</v>
      </c>
      <c r="C7290" s="31" t="s">
        <v>67</v>
      </c>
      <c r="D7290" s="32">
        <v>3.0027634758312446E-5</v>
      </c>
      <c r="E7290" s="32">
        <v>0.11264685905127231</v>
      </c>
      <c r="F7290">
        <v>0.18806150488180381</v>
      </c>
      <c r="G7290">
        <f>(D7290*Ergebnis!$C$2*Ergebnis!$C$6)</f>
        <v>0.19698128401452963</v>
      </c>
      <c r="H7290">
        <f>Ergebnis!$C$3/1000*Eigenverbrauch!E7290</f>
        <v>0.33794057715381692</v>
      </c>
      <c r="I7290">
        <f>Ergebnis!$C$4/1000*Eigenverbrauch!F7290</f>
        <v>0.65821526708631339</v>
      </c>
      <c r="J7290">
        <f t="shared" si="339"/>
        <v>0.16743409141235019</v>
      </c>
      <c r="K7290">
        <f t="shared" si="340"/>
        <v>2.9547192602179445E-2</v>
      </c>
      <c r="L7290">
        <f t="shared" si="341"/>
        <v>2.6592473341961503E-2</v>
      </c>
    </row>
    <row r="7291" spans="2:12" x14ac:dyDescent="0.35">
      <c r="B7291" s="30">
        <v>41212</v>
      </c>
      <c r="C7291" s="31" t="s">
        <v>68</v>
      </c>
      <c r="D7291" s="32">
        <v>1.2739394956569509E-5</v>
      </c>
      <c r="E7291" s="32">
        <v>0.10853394287707716</v>
      </c>
      <c r="F7291">
        <v>0</v>
      </c>
      <c r="G7291">
        <f>(D7291*Ergebnis!$C$2*Ergebnis!$C$6)</f>
        <v>8.3570430915095972E-2</v>
      </c>
      <c r="H7291">
        <f>Ergebnis!$C$3/1000*Eigenverbrauch!E7291</f>
        <v>0.32560182863123144</v>
      </c>
      <c r="I7291">
        <f>Ergebnis!$C$4/1000*Eigenverbrauch!F7291</f>
        <v>0</v>
      </c>
      <c r="J7291">
        <f t="shared" si="339"/>
        <v>7.1034866277831579E-2</v>
      </c>
      <c r="K7291">
        <f t="shared" si="340"/>
        <v>1.2535564637264393E-2</v>
      </c>
      <c r="L7291">
        <f t="shared" si="341"/>
        <v>0</v>
      </c>
    </row>
    <row r="7292" spans="2:12" x14ac:dyDescent="0.35">
      <c r="B7292" s="30">
        <v>41212</v>
      </c>
      <c r="C7292" s="31" t="s">
        <v>69</v>
      </c>
      <c r="D7292" s="32">
        <v>1.0386090831465339E-6</v>
      </c>
      <c r="E7292" s="32">
        <v>0.11188038549494082</v>
      </c>
      <c r="F7292">
        <v>0.60783816966460746</v>
      </c>
      <c r="G7292">
        <f>(D7292*Ergebnis!$C$2*Ergebnis!$C$6)</f>
        <v>6.813275585441262E-3</v>
      </c>
      <c r="H7292">
        <f>Ergebnis!$C$3/1000*Eigenverbrauch!E7292</f>
        <v>0.33564115648482246</v>
      </c>
      <c r="I7292">
        <f>Ergebnis!$C$4/1000*Eigenverbrauch!F7292</f>
        <v>2.127433593826126</v>
      </c>
      <c r="J7292">
        <f t="shared" si="339"/>
        <v>5.7912842476250722E-3</v>
      </c>
      <c r="K7292">
        <f t="shared" si="340"/>
        <v>1.0219913378161898E-3</v>
      </c>
      <c r="L7292">
        <f t="shared" si="341"/>
        <v>9.1979220403457082E-4</v>
      </c>
    </row>
    <row r="7293" spans="2:12" x14ac:dyDescent="0.35">
      <c r="B7293" s="30">
        <v>41212</v>
      </c>
      <c r="C7293" s="31" t="s">
        <v>70</v>
      </c>
      <c r="D7293" s="32">
        <v>0</v>
      </c>
      <c r="E7293" s="32">
        <v>0.12538549060593204</v>
      </c>
      <c r="F7293">
        <v>0.40788883908561185</v>
      </c>
      <c r="G7293">
        <f>(D7293*Ergebnis!$C$2*Ergebnis!$C$6)</f>
        <v>0</v>
      </c>
      <c r="H7293">
        <f>Ergebnis!$C$3/1000*Eigenverbrauch!E7293</f>
        <v>0.3761564718177961</v>
      </c>
      <c r="I7293">
        <f>Ergebnis!$C$4/1000*Eigenverbrauch!F7293</f>
        <v>1.4276109367996415</v>
      </c>
      <c r="J7293">
        <f t="shared" si="339"/>
        <v>0</v>
      </c>
      <c r="K7293">
        <f t="shared" si="340"/>
        <v>0</v>
      </c>
      <c r="L7293">
        <f t="shared" si="341"/>
        <v>0</v>
      </c>
    </row>
    <row r="7294" spans="2:12" x14ac:dyDescent="0.35">
      <c r="B7294" s="30">
        <v>41212</v>
      </c>
      <c r="C7294" s="31" t="s">
        <v>71</v>
      </c>
      <c r="D7294" s="32">
        <v>0</v>
      </c>
      <c r="E7294" s="32">
        <v>0.14486589540244865</v>
      </c>
      <c r="F7294">
        <v>0.28550269912108045</v>
      </c>
      <c r="G7294">
        <f>(D7294*Ergebnis!$C$2*Ergebnis!$C$6)</f>
        <v>0</v>
      </c>
      <c r="H7294">
        <f>Ergebnis!$C$3/1000*Eigenverbrauch!E7294</f>
        <v>0.43459768620734596</v>
      </c>
      <c r="I7294">
        <f>Ergebnis!$C$4/1000*Eigenverbrauch!F7294</f>
        <v>0.99925944692378155</v>
      </c>
      <c r="J7294">
        <f t="shared" si="339"/>
        <v>0</v>
      </c>
      <c r="K7294">
        <f t="shared" si="340"/>
        <v>0</v>
      </c>
      <c r="L7294">
        <f t="shared" si="341"/>
        <v>0</v>
      </c>
    </row>
    <row r="7295" spans="2:12" x14ac:dyDescent="0.35">
      <c r="B7295" s="30">
        <v>41212</v>
      </c>
      <c r="C7295" s="31" t="s">
        <v>72</v>
      </c>
      <c r="D7295" s="32">
        <v>0</v>
      </c>
      <c r="E7295" s="32">
        <v>0.15284021561888372</v>
      </c>
      <c r="F7295">
        <v>0.1323251417769376</v>
      </c>
      <c r="G7295">
        <f>(D7295*Ergebnis!$C$2*Ergebnis!$C$6)</f>
        <v>0</v>
      </c>
      <c r="H7295">
        <f>Ergebnis!$C$3/1000*Eigenverbrauch!E7295</f>
        <v>0.45852064685665117</v>
      </c>
      <c r="I7295">
        <f>Ergebnis!$C$4/1000*Eigenverbrauch!F7295</f>
        <v>0.46313799621928164</v>
      </c>
      <c r="J7295">
        <f t="shared" si="339"/>
        <v>0</v>
      </c>
      <c r="K7295">
        <f t="shared" si="340"/>
        <v>0</v>
      </c>
      <c r="L7295">
        <f t="shared" si="341"/>
        <v>0</v>
      </c>
    </row>
    <row r="7296" spans="2:12" x14ac:dyDescent="0.35">
      <c r="B7296" s="30">
        <v>41212</v>
      </c>
      <c r="C7296" s="31" t="s">
        <v>73</v>
      </c>
      <c r="D7296" s="32">
        <v>0</v>
      </c>
      <c r="E7296" s="32">
        <v>0.15735326076426029</v>
      </c>
      <c r="F7296">
        <v>0</v>
      </c>
      <c r="G7296">
        <f>(D7296*Ergebnis!$C$2*Ergebnis!$C$6)</f>
        <v>0</v>
      </c>
      <c r="H7296">
        <f>Ergebnis!$C$3/1000*Eigenverbrauch!E7296</f>
        <v>0.47205978229278089</v>
      </c>
      <c r="I7296">
        <f>Ergebnis!$C$4/1000*Eigenverbrauch!F7296</f>
        <v>0</v>
      </c>
      <c r="J7296">
        <f t="shared" si="339"/>
        <v>0</v>
      </c>
      <c r="K7296">
        <f t="shared" si="340"/>
        <v>0</v>
      </c>
      <c r="L7296">
        <f t="shared" si="341"/>
        <v>0</v>
      </c>
    </row>
    <row r="7297" spans="2:12" x14ac:dyDescent="0.35">
      <c r="B7297" s="30">
        <v>41212</v>
      </c>
      <c r="C7297" s="31" t="s">
        <v>74</v>
      </c>
      <c r="D7297" s="32">
        <v>0</v>
      </c>
      <c r="E7297" s="32">
        <v>0.15167957028683929</v>
      </c>
      <c r="F7297">
        <v>0.29173893555239411</v>
      </c>
      <c r="G7297">
        <f>(D7297*Ergebnis!$C$2*Ergebnis!$C$6)</f>
        <v>0</v>
      </c>
      <c r="H7297">
        <f>Ergebnis!$C$3/1000*Eigenverbrauch!E7297</f>
        <v>0.45503871086051784</v>
      </c>
      <c r="I7297">
        <f>Ergebnis!$C$4/1000*Eigenverbrauch!F7297</f>
        <v>1.0210862744333793</v>
      </c>
      <c r="J7297">
        <f t="shared" si="339"/>
        <v>0</v>
      </c>
      <c r="K7297">
        <f t="shared" si="340"/>
        <v>0</v>
      </c>
      <c r="L7297">
        <f t="shared" si="341"/>
        <v>0</v>
      </c>
    </row>
    <row r="7298" spans="2:12" x14ac:dyDescent="0.35">
      <c r="B7298" s="30">
        <v>41212</v>
      </c>
      <c r="C7298" s="31" t="s">
        <v>75</v>
      </c>
      <c r="D7298" s="32">
        <v>0</v>
      </c>
      <c r="E7298" s="32">
        <v>0.12672063592124699</v>
      </c>
      <c r="F7298">
        <v>0.26952234326583907</v>
      </c>
      <c r="G7298">
        <f>(D7298*Ergebnis!$C$2*Ergebnis!$C$6)</f>
        <v>0</v>
      </c>
      <c r="H7298">
        <f>Ergebnis!$C$3/1000*Eigenverbrauch!E7298</f>
        <v>0.38016190776374098</v>
      </c>
      <c r="I7298">
        <f>Ergebnis!$C$4/1000*Eigenverbrauch!F7298</f>
        <v>0.94332820143043672</v>
      </c>
      <c r="J7298">
        <f t="shared" si="339"/>
        <v>0</v>
      </c>
      <c r="K7298">
        <f t="shared" si="340"/>
        <v>0</v>
      </c>
      <c r="L7298">
        <f t="shared" si="341"/>
        <v>0</v>
      </c>
    </row>
    <row r="7299" spans="2:12" x14ac:dyDescent="0.35">
      <c r="B7299" s="30">
        <v>41212</v>
      </c>
      <c r="C7299" s="31" t="s">
        <v>76</v>
      </c>
      <c r="D7299" s="32">
        <v>0</v>
      </c>
      <c r="E7299" s="32">
        <v>9.6079006913462384E-2</v>
      </c>
      <c r="F7299">
        <v>0</v>
      </c>
      <c r="G7299">
        <f>(D7299*Ergebnis!$C$2*Ergebnis!$C$6)</f>
        <v>0</v>
      </c>
      <c r="H7299">
        <f>Ergebnis!$C$3/1000*Eigenverbrauch!E7299</f>
        <v>0.28823702074038715</v>
      </c>
      <c r="I7299">
        <f>Ergebnis!$C$4/1000*Eigenverbrauch!F7299</f>
        <v>0</v>
      </c>
      <c r="J7299">
        <f t="shared" si="339"/>
        <v>0</v>
      </c>
      <c r="K7299">
        <f t="shared" si="340"/>
        <v>0</v>
      </c>
      <c r="L7299">
        <f t="shared" si="341"/>
        <v>0</v>
      </c>
    </row>
    <row r="7300" spans="2:12" x14ac:dyDescent="0.35">
      <c r="B7300" s="30">
        <v>41213</v>
      </c>
      <c r="C7300" s="31" t="s">
        <v>53</v>
      </c>
      <c r="D7300" s="32">
        <v>0</v>
      </c>
      <c r="E7300" s="32">
        <v>0.10000234123933492</v>
      </c>
      <c r="F7300">
        <v>0</v>
      </c>
      <c r="G7300">
        <f>(D7300*Ergebnis!$C$2*Ergebnis!$C$6)</f>
        <v>0</v>
      </c>
      <c r="H7300">
        <f>Ergebnis!$C$3/1000*Eigenverbrauch!E7300</f>
        <v>0.30000702371800475</v>
      </c>
      <c r="I7300">
        <f>Ergebnis!$C$4/1000*Eigenverbrauch!F7300</f>
        <v>0</v>
      </c>
      <c r="J7300">
        <f t="shared" si="339"/>
        <v>0</v>
      </c>
      <c r="K7300">
        <f t="shared" si="340"/>
        <v>0</v>
      </c>
      <c r="L7300">
        <f t="shared" si="341"/>
        <v>0</v>
      </c>
    </row>
    <row r="7301" spans="2:12" x14ac:dyDescent="0.35">
      <c r="B7301" s="30">
        <v>41213</v>
      </c>
      <c r="C7301" s="31" t="s">
        <v>54</v>
      </c>
      <c r="D7301" s="32">
        <v>0</v>
      </c>
      <c r="E7301" s="32">
        <v>8.9905003062827088E-2</v>
      </c>
      <c r="F7301">
        <v>0</v>
      </c>
      <c r="G7301">
        <f>(D7301*Ergebnis!$C$2*Ergebnis!$C$6)</f>
        <v>0</v>
      </c>
      <c r="H7301">
        <f>Ergebnis!$C$3/1000*Eigenverbrauch!E7301</f>
        <v>0.26971500918848124</v>
      </c>
      <c r="I7301">
        <f>Ergebnis!$C$4/1000*Eigenverbrauch!F7301</f>
        <v>0</v>
      </c>
      <c r="J7301">
        <f t="shared" ref="J7301:J7364" si="342">MIN(G7301,H7301)*0.85</f>
        <v>0</v>
      </c>
      <c r="K7301">
        <f t="shared" ref="K7301:K7364" si="343">G7301-J7301</f>
        <v>0</v>
      </c>
      <c r="L7301">
        <f t="shared" ref="L7301:L7364" si="344">MIN(I7301,K7301)*0.9</f>
        <v>0</v>
      </c>
    </row>
    <row r="7302" spans="2:12" x14ac:dyDescent="0.35">
      <c r="B7302" s="30">
        <v>41213</v>
      </c>
      <c r="C7302" s="31" t="s">
        <v>55</v>
      </c>
      <c r="D7302" s="32">
        <v>0</v>
      </c>
      <c r="E7302" s="32">
        <v>8.2789443161868329E-2</v>
      </c>
      <c r="F7302">
        <v>0</v>
      </c>
      <c r="G7302">
        <f>(D7302*Ergebnis!$C$2*Ergebnis!$C$6)</f>
        <v>0</v>
      </c>
      <c r="H7302">
        <f>Ergebnis!$C$3/1000*Eigenverbrauch!E7302</f>
        <v>0.248368329485605</v>
      </c>
      <c r="I7302">
        <f>Ergebnis!$C$4/1000*Eigenverbrauch!F7302</f>
        <v>0</v>
      </c>
      <c r="J7302">
        <f t="shared" si="342"/>
        <v>0</v>
      </c>
      <c r="K7302">
        <f t="shared" si="343"/>
        <v>0</v>
      </c>
      <c r="L7302">
        <f t="shared" si="344"/>
        <v>0</v>
      </c>
    </row>
    <row r="7303" spans="2:12" x14ac:dyDescent="0.35">
      <c r="B7303" s="30">
        <v>41213</v>
      </c>
      <c r="C7303" s="31" t="s">
        <v>56</v>
      </c>
      <c r="D7303" s="32">
        <v>0</v>
      </c>
      <c r="E7303" s="32">
        <v>7.8428213612178638E-2</v>
      </c>
      <c r="F7303">
        <v>0.18455362188918986</v>
      </c>
      <c r="G7303">
        <f>(D7303*Ergebnis!$C$2*Ergebnis!$C$6)</f>
        <v>0</v>
      </c>
      <c r="H7303">
        <f>Ergebnis!$C$3/1000*Eigenverbrauch!E7303</f>
        <v>0.23528464083653591</v>
      </c>
      <c r="I7303">
        <f>Ergebnis!$C$4/1000*Eigenverbrauch!F7303</f>
        <v>0.6459376766121645</v>
      </c>
      <c r="J7303">
        <f t="shared" si="342"/>
        <v>0</v>
      </c>
      <c r="K7303">
        <f t="shared" si="343"/>
        <v>0</v>
      </c>
      <c r="L7303">
        <f t="shared" si="344"/>
        <v>0</v>
      </c>
    </row>
    <row r="7304" spans="2:12" x14ac:dyDescent="0.35">
      <c r="B7304" s="30">
        <v>41213</v>
      </c>
      <c r="C7304" s="31" t="s">
        <v>57</v>
      </c>
      <c r="D7304" s="32">
        <v>0</v>
      </c>
      <c r="E7304" s="32">
        <v>7.8338007855325104E-2</v>
      </c>
      <c r="F7304">
        <v>0.22333521719642196</v>
      </c>
      <c r="G7304">
        <f>(D7304*Ergebnis!$C$2*Ergebnis!$C$6)</f>
        <v>0</v>
      </c>
      <c r="H7304">
        <f>Ergebnis!$C$3/1000*Eigenverbrauch!E7304</f>
        <v>0.23501402356597531</v>
      </c>
      <c r="I7304">
        <f>Ergebnis!$C$4/1000*Eigenverbrauch!F7304</f>
        <v>0.78167326018747685</v>
      </c>
      <c r="J7304">
        <f t="shared" si="342"/>
        <v>0</v>
      </c>
      <c r="K7304">
        <f t="shared" si="343"/>
        <v>0</v>
      </c>
      <c r="L7304">
        <f t="shared" si="344"/>
        <v>0</v>
      </c>
    </row>
    <row r="7305" spans="2:12" x14ac:dyDescent="0.35">
      <c r="B7305" s="30">
        <v>41213</v>
      </c>
      <c r="C7305" s="31" t="s">
        <v>58</v>
      </c>
      <c r="D7305" s="32">
        <v>0</v>
      </c>
      <c r="E7305" s="32">
        <v>8.2691205486416328E-2</v>
      </c>
      <c r="F7305">
        <v>9.7830959016233704E-2</v>
      </c>
      <c r="G7305">
        <f>(D7305*Ergebnis!$C$2*Ergebnis!$C$6)</f>
        <v>0</v>
      </c>
      <c r="H7305">
        <f>Ergebnis!$C$3/1000*Eigenverbrauch!E7305</f>
        <v>0.24807361645924897</v>
      </c>
      <c r="I7305">
        <f>Ergebnis!$C$4/1000*Eigenverbrauch!F7305</f>
        <v>0.34240835655681795</v>
      </c>
      <c r="J7305">
        <f t="shared" si="342"/>
        <v>0</v>
      </c>
      <c r="K7305">
        <f t="shared" si="343"/>
        <v>0</v>
      </c>
      <c r="L7305">
        <f t="shared" si="344"/>
        <v>0</v>
      </c>
    </row>
    <row r="7306" spans="2:12" x14ac:dyDescent="0.35">
      <c r="B7306" s="30">
        <v>41213</v>
      </c>
      <c r="C7306" s="31" t="s">
        <v>59</v>
      </c>
      <c r="D7306" s="32">
        <v>0</v>
      </c>
      <c r="E7306" s="32">
        <v>9.4965066520315861E-2</v>
      </c>
      <c r="F7306">
        <v>0.22625845302360026</v>
      </c>
      <c r="G7306">
        <f>(D7306*Ergebnis!$C$2*Ergebnis!$C$6)</f>
        <v>0</v>
      </c>
      <c r="H7306">
        <f>Ergebnis!$C$3/1000*Eigenverbrauch!E7306</f>
        <v>0.28489519956094755</v>
      </c>
      <c r="I7306">
        <f>Ergebnis!$C$4/1000*Eigenverbrauch!F7306</f>
        <v>0.79190458558260091</v>
      </c>
      <c r="J7306">
        <f t="shared" si="342"/>
        <v>0</v>
      </c>
      <c r="K7306">
        <f t="shared" si="343"/>
        <v>0</v>
      </c>
      <c r="L7306">
        <f t="shared" si="344"/>
        <v>0</v>
      </c>
    </row>
    <row r="7307" spans="2:12" x14ac:dyDescent="0.35">
      <c r="B7307" s="30">
        <v>41213</v>
      </c>
      <c r="C7307" s="31" t="s">
        <v>60</v>
      </c>
      <c r="D7307" s="32">
        <v>1.3146950419576377E-8</v>
      </c>
      <c r="E7307" s="32">
        <v>0.12093633841640279</v>
      </c>
      <c r="F7307">
        <v>0.33987488550659672</v>
      </c>
      <c r="G7307">
        <f>(D7307*Ergebnis!$C$2*Ergebnis!$C$6)</f>
        <v>8.6243994752421027E-5</v>
      </c>
      <c r="H7307">
        <f>Ergebnis!$C$3/1000*Eigenverbrauch!E7307</f>
        <v>0.36280901524920839</v>
      </c>
      <c r="I7307">
        <f>Ergebnis!$C$4/1000*Eigenverbrauch!F7307</f>
        <v>1.1895620992730884</v>
      </c>
      <c r="J7307">
        <f t="shared" si="342"/>
        <v>7.3307395539557875E-5</v>
      </c>
      <c r="K7307">
        <f t="shared" si="343"/>
        <v>1.2936599212863152E-5</v>
      </c>
      <c r="L7307">
        <f t="shared" si="344"/>
        <v>1.1642939291576836E-5</v>
      </c>
    </row>
    <row r="7308" spans="2:12" x14ac:dyDescent="0.35">
      <c r="B7308" s="30">
        <v>41213</v>
      </c>
      <c r="C7308" s="31" t="s">
        <v>61</v>
      </c>
      <c r="D7308" s="32">
        <v>7.9013172021654022E-6</v>
      </c>
      <c r="E7308" s="32">
        <v>0.1502405569517907</v>
      </c>
      <c r="F7308">
        <v>0.18104573889657591</v>
      </c>
      <c r="G7308">
        <f>(D7308*Ergebnis!$C$2*Ergebnis!$C$6)</f>
        <v>5.1832640846205036E-2</v>
      </c>
      <c r="H7308">
        <f>Ergebnis!$C$3/1000*Eigenverbrauch!E7308</f>
        <v>0.45072167085537207</v>
      </c>
      <c r="I7308">
        <f>Ergebnis!$C$4/1000*Eigenverbrauch!F7308</f>
        <v>0.63366008613801572</v>
      </c>
      <c r="J7308">
        <f t="shared" si="342"/>
        <v>4.4057744719274282E-2</v>
      </c>
      <c r="K7308">
        <f t="shared" si="343"/>
        <v>7.774896126930754E-3</v>
      </c>
      <c r="L7308">
        <f t="shared" si="344"/>
        <v>6.9974065142376788E-3</v>
      </c>
    </row>
    <row r="7309" spans="2:12" x14ac:dyDescent="0.35">
      <c r="B7309" s="30">
        <v>41213</v>
      </c>
      <c r="C7309" s="31" t="s">
        <v>62</v>
      </c>
      <c r="D7309" s="32">
        <v>2.354618820146129E-5</v>
      </c>
      <c r="E7309" s="32">
        <v>0.17286198080382398</v>
      </c>
      <c r="F7309">
        <v>0.63551146882856202</v>
      </c>
      <c r="G7309">
        <f>(D7309*Ergebnis!$C$2*Ergebnis!$C$6)</f>
        <v>0.15446299460158605</v>
      </c>
      <c r="H7309">
        <f>Ergebnis!$C$3/1000*Eigenverbrauch!E7309</f>
        <v>0.51858594241147193</v>
      </c>
      <c r="I7309">
        <f>Ergebnis!$C$4/1000*Eigenverbrauch!F7309</f>
        <v>2.2242901408999671</v>
      </c>
      <c r="J7309">
        <f t="shared" si="342"/>
        <v>0.13129354541134813</v>
      </c>
      <c r="K7309">
        <f t="shared" si="343"/>
        <v>2.3169449190237917E-2</v>
      </c>
      <c r="L7309">
        <f t="shared" si="344"/>
        <v>2.0852504271214125E-2</v>
      </c>
    </row>
    <row r="7310" spans="2:12" x14ac:dyDescent="0.35">
      <c r="B7310" s="30">
        <v>41213</v>
      </c>
      <c r="C7310" s="31" t="s">
        <v>63</v>
      </c>
      <c r="D7310" s="32">
        <v>4.7762870874320975E-5</v>
      </c>
      <c r="E7310" s="32">
        <v>0.18237617273262996</v>
      </c>
      <c r="F7310">
        <v>0.43614678541500201</v>
      </c>
      <c r="G7310">
        <f>(D7310*Ergebnis!$C$2*Ergebnis!$C$6)</f>
        <v>0.31332443293554557</v>
      </c>
      <c r="H7310">
        <f>Ergebnis!$C$3/1000*Eigenverbrauch!E7310</f>
        <v>0.54712851819788988</v>
      </c>
      <c r="I7310">
        <f>Ergebnis!$C$4/1000*Eigenverbrauch!F7310</f>
        <v>1.5265137489525071</v>
      </c>
      <c r="J7310">
        <f t="shared" si="342"/>
        <v>0.26632576799521374</v>
      </c>
      <c r="K7310">
        <f t="shared" si="343"/>
        <v>4.6998664940331836E-2</v>
      </c>
      <c r="L7310">
        <f t="shared" si="344"/>
        <v>4.2298798446298656E-2</v>
      </c>
    </row>
    <row r="7311" spans="2:12" x14ac:dyDescent="0.35">
      <c r="B7311" s="30">
        <v>41213</v>
      </c>
      <c r="C7311" s="31" t="s">
        <v>64</v>
      </c>
      <c r="D7311" s="32">
        <v>6.0844086541799472E-5</v>
      </c>
      <c r="E7311" s="32">
        <v>0.18442024804995069</v>
      </c>
      <c r="F7311">
        <v>0.41977666478280357</v>
      </c>
      <c r="G7311">
        <f>(D7311*Ergebnis!$C$2*Ergebnis!$C$6)</f>
        <v>0.39913720771420452</v>
      </c>
      <c r="H7311">
        <f>Ergebnis!$C$3/1000*Eigenverbrauch!E7311</f>
        <v>0.55326074414985205</v>
      </c>
      <c r="I7311">
        <f>Ergebnis!$C$4/1000*Eigenverbrauch!F7311</f>
        <v>1.4692183267398125</v>
      </c>
      <c r="J7311">
        <f t="shared" si="342"/>
        <v>0.33926662655707385</v>
      </c>
      <c r="K7311">
        <f t="shared" si="343"/>
        <v>5.9870581157130676E-2</v>
      </c>
      <c r="L7311">
        <f t="shared" si="344"/>
        <v>5.3883523041417608E-2</v>
      </c>
    </row>
    <row r="7312" spans="2:12" x14ac:dyDescent="0.35">
      <c r="B7312" s="30">
        <v>41213</v>
      </c>
      <c r="C7312" s="31" t="s">
        <v>65</v>
      </c>
      <c r="D7312" s="32">
        <v>6.6694479478510968E-5</v>
      </c>
      <c r="E7312" s="32">
        <v>0.17579704885630643</v>
      </c>
      <c r="F7312">
        <v>0.26796328415801063</v>
      </c>
      <c r="G7312">
        <f>(D7312*Ergebnis!$C$2*Ergebnis!$C$6)</f>
        <v>0.43751578537903196</v>
      </c>
      <c r="H7312">
        <f>Ergebnis!$C$3/1000*Eigenverbrauch!E7312</f>
        <v>0.52739114656891928</v>
      </c>
      <c r="I7312">
        <f>Ergebnis!$C$4/1000*Eigenverbrauch!F7312</f>
        <v>0.9378714945530372</v>
      </c>
      <c r="J7312">
        <f t="shared" si="342"/>
        <v>0.37188841757217717</v>
      </c>
      <c r="K7312">
        <f t="shared" si="343"/>
        <v>6.5627367806854797E-2</v>
      </c>
      <c r="L7312">
        <f t="shared" si="344"/>
        <v>5.9064631026169316E-2</v>
      </c>
    </row>
    <row r="7313" spans="2:12" x14ac:dyDescent="0.35">
      <c r="B7313" s="30">
        <v>41213</v>
      </c>
      <c r="C7313" s="31" t="s">
        <v>66</v>
      </c>
      <c r="D7313" s="32">
        <v>5.9831771359492092E-5</v>
      </c>
      <c r="E7313" s="32">
        <v>0.15818649826831638</v>
      </c>
      <c r="F7313">
        <v>0.27790228597041683</v>
      </c>
      <c r="G7313">
        <f>(D7313*Ergebnis!$C$2*Ergebnis!$C$6)</f>
        <v>0.39249642011826813</v>
      </c>
      <c r="H7313">
        <f>Ergebnis!$C$3/1000*Eigenverbrauch!E7313</f>
        <v>0.47455949480494913</v>
      </c>
      <c r="I7313">
        <f>Ergebnis!$C$4/1000*Eigenverbrauch!F7313</f>
        <v>0.97265800089645893</v>
      </c>
      <c r="J7313">
        <f t="shared" si="342"/>
        <v>0.33362195710052789</v>
      </c>
      <c r="K7313">
        <f t="shared" si="343"/>
        <v>5.8874463017740242E-2</v>
      </c>
      <c r="L7313">
        <f t="shared" si="344"/>
        <v>5.2987016715966222E-2</v>
      </c>
    </row>
    <row r="7314" spans="2:12" x14ac:dyDescent="0.35">
      <c r="B7314" s="30">
        <v>41213</v>
      </c>
      <c r="C7314" s="31" t="s">
        <v>67</v>
      </c>
      <c r="D7314" s="32">
        <v>4.9590296982642096E-5</v>
      </c>
      <c r="E7314" s="32">
        <v>0.14190185098198696</v>
      </c>
      <c r="F7314">
        <v>0</v>
      </c>
      <c r="G7314">
        <f>(D7314*Ergebnis!$C$2*Ergebnis!$C$6)</f>
        <v>0.32531234820613214</v>
      </c>
      <c r="H7314">
        <f>Ergebnis!$C$3/1000*Eigenverbrauch!E7314</f>
        <v>0.42570555294596091</v>
      </c>
      <c r="I7314">
        <f>Ergebnis!$C$4/1000*Eigenverbrauch!F7314</f>
        <v>0</v>
      </c>
      <c r="J7314">
        <f t="shared" si="342"/>
        <v>0.2765154959752123</v>
      </c>
      <c r="K7314">
        <f t="shared" si="343"/>
        <v>4.879685223091984E-2</v>
      </c>
      <c r="L7314">
        <f t="shared" si="344"/>
        <v>0</v>
      </c>
    </row>
    <row r="7315" spans="2:12" x14ac:dyDescent="0.35">
      <c r="B7315" s="30">
        <v>41213</v>
      </c>
      <c r="C7315" s="31" t="s">
        <v>68</v>
      </c>
      <c r="D7315" s="32">
        <v>2.2021141952790432E-5</v>
      </c>
      <c r="E7315" s="32">
        <v>0.12981475320160424</v>
      </c>
      <c r="F7315">
        <v>0</v>
      </c>
      <c r="G7315">
        <f>(D7315*Ergebnis!$C$2*Ergebnis!$C$6)</f>
        <v>0.14445869121030525</v>
      </c>
      <c r="H7315">
        <f>Ergebnis!$C$3/1000*Eigenverbrauch!E7315</f>
        <v>0.38944425960481271</v>
      </c>
      <c r="I7315">
        <f>Ergebnis!$C$4/1000*Eigenverbrauch!F7315</f>
        <v>0</v>
      </c>
      <c r="J7315">
        <f t="shared" si="342"/>
        <v>0.12278988752875945</v>
      </c>
      <c r="K7315">
        <f t="shared" si="343"/>
        <v>2.1668803681545792E-2</v>
      </c>
      <c r="L7315">
        <f t="shared" si="344"/>
        <v>0</v>
      </c>
    </row>
    <row r="7316" spans="2:12" x14ac:dyDescent="0.35">
      <c r="B7316" s="30">
        <v>41213</v>
      </c>
      <c r="C7316" s="31" t="s">
        <v>69</v>
      </c>
      <c r="D7316" s="32">
        <v>2.1298059679713732E-6</v>
      </c>
      <c r="E7316" s="32">
        <v>0.12830737226782946</v>
      </c>
      <c r="F7316">
        <v>0.47512326311071268</v>
      </c>
      <c r="G7316">
        <f>(D7316*Ergebnis!$C$2*Ergebnis!$C$6)</f>
        <v>1.3971527149892209E-2</v>
      </c>
      <c r="H7316">
        <f>Ergebnis!$C$3/1000*Eigenverbrauch!E7316</f>
        <v>0.38492211680348837</v>
      </c>
      <c r="I7316">
        <f>Ergebnis!$C$4/1000*Eigenverbrauch!F7316</f>
        <v>1.6629314208874943</v>
      </c>
      <c r="J7316">
        <f t="shared" si="342"/>
        <v>1.1875798077408376E-2</v>
      </c>
      <c r="K7316">
        <f t="shared" si="343"/>
        <v>2.0957290724838325E-3</v>
      </c>
      <c r="L7316">
        <f t="shared" si="344"/>
        <v>1.8861561652354492E-3</v>
      </c>
    </row>
    <row r="7317" spans="2:12" x14ac:dyDescent="0.35">
      <c r="B7317" s="30">
        <v>41213</v>
      </c>
      <c r="C7317" s="31" t="s">
        <v>70</v>
      </c>
      <c r="D7317" s="32">
        <v>0</v>
      </c>
      <c r="E7317" s="32">
        <v>0.13964747814752329</v>
      </c>
      <c r="F7317">
        <v>0.22158127570011499</v>
      </c>
      <c r="G7317">
        <f>(D7317*Ergebnis!$C$2*Ergebnis!$C$6)</f>
        <v>0</v>
      </c>
      <c r="H7317">
        <f>Ergebnis!$C$3/1000*Eigenverbrauch!E7317</f>
        <v>0.41894243444256984</v>
      </c>
      <c r="I7317">
        <f>Ergebnis!$C$4/1000*Eigenverbrauch!F7317</f>
        <v>0.77553446495040246</v>
      </c>
      <c r="J7317">
        <f t="shared" si="342"/>
        <v>0</v>
      </c>
      <c r="K7317">
        <f t="shared" si="343"/>
        <v>0</v>
      </c>
      <c r="L7317">
        <f t="shared" si="344"/>
        <v>0</v>
      </c>
    </row>
    <row r="7318" spans="2:12" x14ac:dyDescent="0.35">
      <c r="B7318" s="30">
        <v>41213</v>
      </c>
      <c r="C7318" s="31" t="s">
        <v>71</v>
      </c>
      <c r="D7318" s="32">
        <v>0</v>
      </c>
      <c r="E7318" s="32">
        <v>0.15859138108481169</v>
      </c>
      <c r="F7318">
        <v>0.2356128076705708</v>
      </c>
      <c r="G7318">
        <f>(D7318*Ergebnis!$C$2*Ergebnis!$C$6)</f>
        <v>0</v>
      </c>
      <c r="H7318">
        <f>Ergebnis!$C$3/1000*Eigenverbrauch!E7318</f>
        <v>0.47577414325443507</v>
      </c>
      <c r="I7318">
        <f>Ergebnis!$C$4/1000*Eigenverbrauch!F7318</f>
        <v>0.8246448268469978</v>
      </c>
      <c r="J7318">
        <f t="shared" si="342"/>
        <v>0</v>
      </c>
      <c r="K7318">
        <f t="shared" si="343"/>
        <v>0</v>
      </c>
      <c r="L7318">
        <f t="shared" si="344"/>
        <v>0</v>
      </c>
    </row>
    <row r="7319" spans="2:12" x14ac:dyDescent="0.35">
      <c r="B7319" s="30">
        <v>41213</v>
      </c>
      <c r="C7319" s="31" t="s">
        <v>72</v>
      </c>
      <c r="D7319" s="32">
        <v>0</v>
      </c>
      <c r="E7319" s="32">
        <v>0.1683165778652784</v>
      </c>
      <c r="F7319">
        <v>0</v>
      </c>
      <c r="G7319">
        <f>(D7319*Ergebnis!$C$2*Ergebnis!$C$6)</f>
        <v>0</v>
      </c>
      <c r="H7319">
        <f>Ergebnis!$C$3/1000*Eigenverbrauch!E7319</f>
        <v>0.50494973359583517</v>
      </c>
      <c r="I7319">
        <f>Ergebnis!$C$4/1000*Eigenverbrauch!F7319</f>
        <v>0</v>
      </c>
      <c r="J7319">
        <f t="shared" si="342"/>
        <v>0</v>
      </c>
      <c r="K7319">
        <f t="shared" si="343"/>
        <v>0</v>
      </c>
      <c r="L7319">
        <f t="shared" si="344"/>
        <v>0</v>
      </c>
    </row>
    <row r="7320" spans="2:12" x14ac:dyDescent="0.35">
      <c r="B7320" s="30">
        <v>41213</v>
      </c>
      <c r="C7320" s="31" t="s">
        <v>73</v>
      </c>
      <c r="D7320" s="32">
        <v>0</v>
      </c>
      <c r="E7320" s="32">
        <v>0.16817221401436952</v>
      </c>
      <c r="F7320">
        <v>0</v>
      </c>
      <c r="G7320">
        <f>(D7320*Ergebnis!$C$2*Ergebnis!$C$6)</f>
        <v>0</v>
      </c>
      <c r="H7320">
        <f>Ergebnis!$C$3/1000*Eigenverbrauch!E7320</f>
        <v>0.50451664204310853</v>
      </c>
      <c r="I7320">
        <f>Ergebnis!$C$4/1000*Eigenverbrauch!F7320</f>
        <v>0</v>
      </c>
      <c r="J7320">
        <f t="shared" si="342"/>
        <v>0</v>
      </c>
      <c r="K7320">
        <f t="shared" si="343"/>
        <v>0</v>
      </c>
      <c r="L7320">
        <f t="shared" si="344"/>
        <v>0</v>
      </c>
    </row>
    <row r="7321" spans="2:12" x14ac:dyDescent="0.35">
      <c r="B7321" s="30">
        <v>41213</v>
      </c>
      <c r="C7321" s="31" t="s">
        <v>74</v>
      </c>
      <c r="D7321" s="32">
        <v>0</v>
      </c>
      <c r="E7321" s="32">
        <v>0.15397135929748365</v>
      </c>
      <c r="F7321">
        <v>0.26659910743866078</v>
      </c>
      <c r="G7321">
        <f>(D7321*Ergebnis!$C$2*Ergebnis!$C$6)</f>
        <v>0</v>
      </c>
      <c r="H7321">
        <f>Ergebnis!$C$3/1000*Eigenverbrauch!E7321</f>
        <v>0.46191407789245098</v>
      </c>
      <c r="I7321">
        <f>Ergebnis!$C$4/1000*Eigenverbrauch!F7321</f>
        <v>0.93309687603531266</v>
      </c>
      <c r="J7321">
        <f t="shared" si="342"/>
        <v>0</v>
      </c>
      <c r="K7321">
        <f t="shared" si="343"/>
        <v>0</v>
      </c>
      <c r="L7321">
        <f t="shared" si="344"/>
        <v>0</v>
      </c>
    </row>
    <row r="7322" spans="2:12" x14ac:dyDescent="0.35">
      <c r="B7322" s="30">
        <v>41213</v>
      </c>
      <c r="C7322" s="31" t="s">
        <v>75</v>
      </c>
      <c r="D7322" s="32">
        <v>0</v>
      </c>
      <c r="E7322" s="32">
        <v>0.13067978558366147</v>
      </c>
      <c r="F7322">
        <v>0.40184748504277668</v>
      </c>
      <c r="G7322">
        <f>(D7322*Ergebnis!$C$2*Ergebnis!$C$6)</f>
        <v>0</v>
      </c>
      <c r="H7322">
        <f>Ergebnis!$C$3/1000*Eigenverbrauch!E7322</f>
        <v>0.39203935675098445</v>
      </c>
      <c r="I7322">
        <f>Ergebnis!$C$4/1000*Eigenverbrauch!F7322</f>
        <v>1.4064661976497184</v>
      </c>
      <c r="J7322">
        <f t="shared" si="342"/>
        <v>0</v>
      </c>
      <c r="K7322">
        <f t="shared" si="343"/>
        <v>0</v>
      </c>
      <c r="L7322">
        <f t="shared" si="344"/>
        <v>0</v>
      </c>
    </row>
    <row r="7323" spans="2:12" x14ac:dyDescent="0.35">
      <c r="B7323" s="30">
        <v>41213</v>
      </c>
      <c r="C7323" s="31" t="s">
        <v>76</v>
      </c>
      <c r="D7323" s="32">
        <v>0</v>
      </c>
      <c r="E7323" s="32">
        <v>0.10395350058103596</v>
      </c>
      <c r="F7323">
        <v>0</v>
      </c>
      <c r="G7323">
        <f>(D7323*Ergebnis!$C$2*Ergebnis!$C$6)</f>
        <v>0</v>
      </c>
      <c r="H7323">
        <f>Ergebnis!$C$3/1000*Eigenverbrauch!E7323</f>
        <v>0.31186050174310787</v>
      </c>
      <c r="I7323">
        <f>Ergebnis!$C$4/1000*Eigenverbrauch!F7323</f>
        <v>0</v>
      </c>
      <c r="J7323">
        <f t="shared" si="342"/>
        <v>0</v>
      </c>
      <c r="K7323">
        <f t="shared" si="343"/>
        <v>0</v>
      </c>
      <c r="L7323">
        <f t="shared" si="344"/>
        <v>0</v>
      </c>
    </row>
    <row r="7324" spans="2:12" x14ac:dyDescent="0.35">
      <c r="B7324" s="30">
        <v>41214</v>
      </c>
      <c r="C7324" s="31" t="s">
        <v>53</v>
      </c>
      <c r="D7324" s="32">
        <v>0</v>
      </c>
      <c r="E7324" s="32">
        <v>7.9920731193885625E-2</v>
      </c>
      <c r="F7324">
        <v>0</v>
      </c>
      <c r="G7324">
        <f>(D7324*Ergebnis!$C$2*Ergebnis!$C$6)</f>
        <v>0</v>
      </c>
      <c r="H7324">
        <f>Ergebnis!$C$3/1000*Eigenverbrauch!E7324</f>
        <v>0.23976219358165687</v>
      </c>
      <c r="I7324">
        <f>Ergebnis!$C$4/1000*Eigenverbrauch!F7324</f>
        <v>0</v>
      </c>
      <c r="J7324">
        <f t="shared" si="342"/>
        <v>0</v>
      </c>
      <c r="K7324">
        <f t="shared" si="343"/>
        <v>0</v>
      </c>
      <c r="L7324">
        <f t="shared" si="344"/>
        <v>0</v>
      </c>
    </row>
    <row r="7325" spans="2:12" x14ac:dyDescent="0.35">
      <c r="B7325" s="30">
        <v>41214</v>
      </c>
      <c r="C7325" s="31" t="s">
        <v>54</v>
      </c>
      <c r="D7325" s="32">
        <v>0</v>
      </c>
      <c r="E7325" s="32">
        <v>6.9016352287206928E-2</v>
      </c>
      <c r="F7325">
        <v>0</v>
      </c>
      <c r="G7325">
        <f>(D7325*Ergebnis!$C$2*Ergebnis!$C$6)</f>
        <v>0</v>
      </c>
      <c r="H7325">
        <f>Ergebnis!$C$3/1000*Eigenverbrauch!E7325</f>
        <v>0.20704905686162078</v>
      </c>
      <c r="I7325">
        <f>Ergebnis!$C$4/1000*Eigenverbrauch!F7325</f>
        <v>0</v>
      </c>
      <c r="J7325">
        <f t="shared" si="342"/>
        <v>0</v>
      </c>
      <c r="K7325">
        <f t="shared" si="343"/>
        <v>0</v>
      </c>
      <c r="L7325">
        <f t="shared" si="344"/>
        <v>0</v>
      </c>
    </row>
    <row r="7326" spans="2:12" x14ac:dyDescent="0.35">
      <c r="B7326" s="30">
        <v>41214</v>
      </c>
      <c r="C7326" s="31" t="s">
        <v>55</v>
      </c>
      <c r="D7326" s="32">
        <v>0</v>
      </c>
      <c r="E7326" s="32">
        <v>6.83468261857961E-2</v>
      </c>
      <c r="F7326">
        <v>0</v>
      </c>
      <c r="G7326">
        <f>(D7326*Ergebnis!$C$2*Ergebnis!$C$6)</f>
        <v>0</v>
      </c>
      <c r="H7326">
        <f>Ergebnis!$C$3/1000*Eigenverbrauch!E7326</f>
        <v>0.2050404785573883</v>
      </c>
      <c r="I7326">
        <f>Ergebnis!$C$4/1000*Eigenverbrauch!F7326</f>
        <v>0</v>
      </c>
      <c r="J7326">
        <f t="shared" si="342"/>
        <v>0</v>
      </c>
      <c r="K7326">
        <f t="shared" si="343"/>
        <v>0</v>
      </c>
      <c r="L7326">
        <f t="shared" si="344"/>
        <v>0</v>
      </c>
    </row>
    <row r="7327" spans="2:12" x14ac:dyDescent="0.35">
      <c r="B7327" s="30">
        <v>41214</v>
      </c>
      <c r="C7327" s="31" t="s">
        <v>56</v>
      </c>
      <c r="D7327" s="32">
        <v>0</v>
      </c>
      <c r="E7327" s="32">
        <v>7.1975674124176797E-2</v>
      </c>
      <c r="F7327">
        <v>0</v>
      </c>
      <c r="G7327">
        <f>(D7327*Ergebnis!$C$2*Ergebnis!$C$6)</f>
        <v>0</v>
      </c>
      <c r="H7327">
        <f>Ergebnis!$C$3/1000*Eigenverbrauch!E7327</f>
        <v>0.21592702237253039</v>
      </c>
      <c r="I7327">
        <f>Ergebnis!$C$4/1000*Eigenverbrauch!F7327</f>
        <v>0</v>
      </c>
      <c r="J7327">
        <f t="shared" si="342"/>
        <v>0</v>
      </c>
      <c r="K7327">
        <f t="shared" si="343"/>
        <v>0</v>
      </c>
      <c r="L7327">
        <f t="shared" si="344"/>
        <v>0</v>
      </c>
    </row>
    <row r="7328" spans="2:12" x14ac:dyDescent="0.35">
      <c r="B7328" s="30">
        <v>41214</v>
      </c>
      <c r="C7328" s="31" t="s">
        <v>57</v>
      </c>
      <c r="D7328" s="32">
        <v>0</v>
      </c>
      <c r="E7328" s="32">
        <v>7.8423171453926702E-2</v>
      </c>
      <c r="F7328">
        <v>0</v>
      </c>
      <c r="G7328">
        <f>(D7328*Ergebnis!$C$2*Ergebnis!$C$6)</f>
        <v>0</v>
      </c>
      <c r="H7328">
        <f>Ergebnis!$C$3/1000*Eigenverbrauch!E7328</f>
        <v>0.23526951436178012</v>
      </c>
      <c r="I7328">
        <f>Ergebnis!$C$4/1000*Eigenverbrauch!F7328</f>
        <v>0</v>
      </c>
      <c r="J7328">
        <f t="shared" si="342"/>
        <v>0</v>
      </c>
      <c r="K7328">
        <f t="shared" si="343"/>
        <v>0</v>
      </c>
      <c r="L7328">
        <f t="shared" si="344"/>
        <v>0</v>
      </c>
    </row>
    <row r="7329" spans="2:12" x14ac:dyDescent="0.35">
      <c r="B7329" s="30">
        <v>41214</v>
      </c>
      <c r="C7329" s="31" t="s">
        <v>58</v>
      </c>
      <c r="D7329" s="32">
        <v>0</v>
      </c>
      <c r="E7329" s="32">
        <v>9.2128260747139798E-2</v>
      </c>
      <c r="F7329">
        <v>0.18728197532788962</v>
      </c>
      <c r="G7329">
        <f>(D7329*Ergebnis!$C$2*Ergebnis!$C$6)</f>
        <v>0</v>
      </c>
      <c r="H7329">
        <f>Ergebnis!$C$3/1000*Eigenverbrauch!E7329</f>
        <v>0.27638478224141938</v>
      </c>
      <c r="I7329">
        <f>Ergebnis!$C$4/1000*Eigenverbrauch!F7329</f>
        <v>0.65548691364761369</v>
      </c>
      <c r="J7329">
        <f t="shared" si="342"/>
        <v>0</v>
      </c>
      <c r="K7329">
        <f t="shared" si="343"/>
        <v>0</v>
      </c>
      <c r="L7329">
        <f t="shared" si="344"/>
        <v>0</v>
      </c>
    </row>
    <row r="7330" spans="2:12" x14ac:dyDescent="0.35">
      <c r="B7330" s="30">
        <v>41214</v>
      </c>
      <c r="C7330" s="31" t="s">
        <v>59</v>
      </c>
      <c r="D7330" s="32">
        <v>0</v>
      </c>
      <c r="E7330" s="32">
        <v>0.12474821018072688</v>
      </c>
      <c r="F7330">
        <v>0.18065597411961881</v>
      </c>
      <c r="G7330">
        <f>(D7330*Ergebnis!$C$2*Ergebnis!$C$6)</f>
        <v>0</v>
      </c>
      <c r="H7330">
        <f>Ergebnis!$C$3/1000*Eigenverbrauch!E7330</f>
        <v>0.3742446305421806</v>
      </c>
      <c r="I7330">
        <f>Ergebnis!$C$4/1000*Eigenverbrauch!F7330</f>
        <v>0.63229590941866587</v>
      </c>
      <c r="J7330">
        <f t="shared" si="342"/>
        <v>0</v>
      </c>
      <c r="K7330">
        <f t="shared" si="343"/>
        <v>0</v>
      </c>
      <c r="L7330">
        <f t="shared" si="344"/>
        <v>0</v>
      </c>
    </row>
    <row r="7331" spans="2:12" x14ac:dyDescent="0.35">
      <c r="B7331" s="30">
        <v>41214</v>
      </c>
      <c r="C7331" s="31" t="s">
        <v>60</v>
      </c>
      <c r="D7331" s="32">
        <v>2.5373614309782406E-6</v>
      </c>
      <c r="E7331" s="32">
        <v>0.13006266020058005</v>
      </c>
      <c r="F7331">
        <v>6.6649776859665194E-2</v>
      </c>
      <c r="G7331">
        <f>(D7331*Ergebnis!$C$2*Ergebnis!$C$6)</f>
        <v>1.6645090987217257E-2</v>
      </c>
      <c r="H7331">
        <f>Ergebnis!$C$3/1000*Eigenverbrauch!E7331</f>
        <v>0.39018798060174015</v>
      </c>
      <c r="I7331">
        <f>Ergebnis!$C$4/1000*Eigenverbrauch!F7331</f>
        <v>0.23327421900882817</v>
      </c>
      <c r="J7331">
        <f t="shared" si="342"/>
        <v>1.4148327339134669E-2</v>
      </c>
      <c r="K7331">
        <f t="shared" si="343"/>
        <v>2.4967636480825884E-3</v>
      </c>
      <c r="L7331">
        <f t="shared" si="344"/>
        <v>2.2470872832743298E-3</v>
      </c>
    </row>
    <row r="7332" spans="2:12" x14ac:dyDescent="0.35">
      <c r="B7332" s="30">
        <v>41214</v>
      </c>
      <c r="C7332" s="31" t="s">
        <v>61</v>
      </c>
      <c r="D7332" s="32">
        <v>2.4571650334188247E-5</v>
      </c>
      <c r="E7332" s="32">
        <v>0.1160645163286451</v>
      </c>
      <c r="F7332">
        <v>0.27497905014323853</v>
      </c>
      <c r="G7332">
        <f>(D7332*Ergebnis!$C$2*Ergebnis!$C$6)</f>
        <v>0.1611900261922749</v>
      </c>
      <c r="H7332">
        <f>Ergebnis!$C$3/1000*Eigenverbrauch!E7332</f>
        <v>0.3481935489859353</v>
      </c>
      <c r="I7332">
        <f>Ergebnis!$C$4/1000*Eigenverbrauch!F7332</f>
        <v>0.96242667550133487</v>
      </c>
      <c r="J7332">
        <f t="shared" si="342"/>
        <v>0.13701152226343366</v>
      </c>
      <c r="K7332">
        <f t="shared" si="343"/>
        <v>2.4178503928841244E-2</v>
      </c>
      <c r="L7332">
        <f t="shared" si="344"/>
        <v>2.176065353595712E-2</v>
      </c>
    </row>
    <row r="7333" spans="2:12" x14ac:dyDescent="0.35">
      <c r="B7333" s="30">
        <v>41214</v>
      </c>
      <c r="C7333" s="31" t="s">
        <v>62</v>
      </c>
      <c r="D7333" s="32">
        <v>6.7667353809559613E-5</v>
      </c>
      <c r="E7333" s="32">
        <v>0.10942414432751262</v>
      </c>
      <c r="F7333">
        <v>0.58250345916239543</v>
      </c>
      <c r="G7333">
        <f>(D7333*Ergebnis!$C$2*Ergebnis!$C$6)</f>
        <v>0.44389784099071106</v>
      </c>
      <c r="H7333">
        <f>Ergebnis!$C$3/1000*Eigenverbrauch!E7333</f>
        <v>0.32827243298253783</v>
      </c>
      <c r="I7333">
        <f>Ergebnis!$C$4/1000*Eigenverbrauch!F7333</f>
        <v>2.0387621070683841</v>
      </c>
      <c r="J7333">
        <f t="shared" si="342"/>
        <v>0.27903156803515716</v>
      </c>
      <c r="K7333">
        <f t="shared" si="343"/>
        <v>0.16486627295555389</v>
      </c>
      <c r="L7333">
        <f t="shared" si="344"/>
        <v>0.1483796456599985</v>
      </c>
    </row>
    <row r="7334" spans="2:12" x14ac:dyDescent="0.35">
      <c r="B7334" s="30">
        <v>41214</v>
      </c>
      <c r="C7334" s="31" t="s">
        <v>63</v>
      </c>
      <c r="D7334" s="32">
        <v>1.4524750823547981E-4</v>
      </c>
      <c r="E7334" s="32">
        <v>0.10842359821674165</v>
      </c>
      <c r="F7334">
        <v>0.36384541928945879</v>
      </c>
      <c r="G7334">
        <f>(D7334*Ergebnis!$C$2*Ergebnis!$C$6)</f>
        <v>0.95282365402474756</v>
      </c>
      <c r="H7334">
        <f>Ergebnis!$C$3/1000*Eigenverbrauch!E7334</f>
        <v>0.32527079465022496</v>
      </c>
      <c r="I7334">
        <f>Ergebnis!$C$4/1000*Eigenverbrauch!F7334</f>
        <v>1.2734589675131058</v>
      </c>
      <c r="J7334">
        <f t="shared" si="342"/>
        <v>0.27648017545269121</v>
      </c>
      <c r="K7334">
        <f t="shared" si="343"/>
        <v>0.67634347857205634</v>
      </c>
      <c r="L7334">
        <f t="shared" si="344"/>
        <v>0.60870913071485078</v>
      </c>
    </row>
    <row r="7335" spans="2:12" x14ac:dyDescent="0.35">
      <c r="B7335" s="30">
        <v>41214</v>
      </c>
      <c r="C7335" s="31" t="s">
        <v>64</v>
      </c>
      <c r="D7335" s="32">
        <v>4.7192293226111363E-4</v>
      </c>
      <c r="E7335" s="32">
        <v>0.11442032286586888</v>
      </c>
      <c r="F7335">
        <v>0.23873092588622769</v>
      </c>
      <c r="G7335">
        <f>(D7335*Ergebnis!$C$2*Ergebnis!$C$6)</f>
        <v>3.0958144356329056</v>
      </c>
      <c r="H7335">
        <f>Ergebnis!$C$3/1000*Eigenverbrauch!E7335</f>
        <v>0.34326096859760663</v>
      </c>
      <c r="I7335">
        <f>Ergebnis!$C$4/1000*Eigenverbrauch!F7335</f>
        <v>0.83555824060179695</v>
      </c>
      <c r="J7335">
        <f t="shared" si="342"/>
        <v>0.29177182330796564</v>
      </c>
      <c r="K7335">
        <f t="shared" si="343"/>
        <v>2.80404261232494</v>
      </c>
      <c r="L7335">
        <f t="shared" si="344"/>
        <v>0.75200241654161726</v>
      </c>
    </row>
    <row r="7336" spans="2:12" x14ac:dyDescent="0.35">
      <c r="B7336" s="30">
        <v>41214</v>
      </c>
      <c r="C7336" s="31" t="s">
        <v>65</v>
      </c>
      <c r="D7336" s="32">
        <v>7.0420325227418909E-4</v>
      </c>
      <c r="E7336" s="32">
        <v>0.12295934743288857</v>
      </c>
      <c r="F7336">
        <v>0.30382164363806441</v>
      </c>
      <c r="G7336">
        <f>(D7336*Ergebnis!$C$2*Ergebnis!$C$6)</f>
        <v>4.6195733349186803</v>
      </c>
      <c r="H7336">
        <f>Ergebnis!$C$3/1000*Eigenverbrauch!E7336</f>
        <v>0.36887804229866572</v>
      </c>
      <c r="I7336">
        <f>Ergebnis!$C$4/1000*Eigenverbrauch!F7336</f>
        <v>1.0633757527332255</v>
      </c>
      <c r="J7336">
        <f t="shared" si="342"/>
        <v>0.31354633595386583</v>
      </c>
      <c r="K7336">
        <f t="shared" si="343"/>
        <v>4.3060269989648141</v>
      </c>
      <c r="L7336">
        <f t="shared" si="344"/>
        <v>0.95703817745990294</v>
      </c>
    </row>
    <row r="7337" spans="2:12" x14ac:dyDescent="0.35">
      <c r="B7337" s="30">
        <v>41214</v>
      </c>
      <c r="C7337" s="31" t="s">
        <v>66</v>
      </c>
      <c r="D7337" s="32">
        <v>6.0665288016093237E-4</v>
      </c>
      <c r="E7337" s="32">
        <v>0.12602411974574773</v>
      </c>
      <c r="F7337">
        <v>3.3324888429832597E-2</v>
      </c>
      <c r="G7337">
        <f>(D7337*Ergebnis!$C$2*Ergebnis!$C$6)</f>
        <v>3.9796428938557162</v>
      </c>
      <c r="H7337">
        <f>Ergebnis!$C$3/1000*Eigenverbrauch!E7337</f>
        <v>0.37807235923724319</v>
      </c>
      <c r="I7337">
        <f>Ergebnis!$C$4/1000*Eigenverbrauch!F7337</f>
        <v>0.11663710950441408</v>
      </c>
      <c r="J7337">
        <f t="shared" si="342"/>
        <v>0.3213615053516567</v>
      </c>
      <c r="K7337">
        <f t="shared" si="343"/>
        <v>3.6582813885040597</v>
      </c>
      <c r="L7337">
        <f t="shared" si="344"/>
        <v>0.10497339855397268</v>
      </c>
    </row>
    <row r="7338" spans="2:12" x14ac:dyDescent="0.35">
      <c r="B7338" s="30">
        <v>41214</v>
      </c>
      <c r="C7338" s="31" t="s">
        <v>67</v>
      </c>
      <c r="D7338" s="32">
        <v>4.6588848201852809E-4</v>
      </c>
      <c r="E7338" s="32">
        <v>0.11866533050505386</v>
      </c>
      <c r="F7338">
        <v>0.21437062732640852</v>
      </c>
      <c r="G7338">
        <f>(D7338*Ergebnis!$C$2*Ergebnis!$C$6)</f>
        <v>3.0562284420415442</v>
      </c>
      <c r="H7338">
        <f>Ergebnis!$C$3/1000*Eigenverbrauch!E7338</f>
        <v>0.35599599151516159</v>
      </c>
      <c r="I7338">
        <f>Ergebnis!$C$4/1000*Eigenverbrauch!F7338</f>
        <v>0.7502971956424298</v>
      </c>
      <c r="J7338">
        <f t="shared" si="342"/>
        <v>0.30259659278788736</v>
      </c>
      <c r="K7338">
        <f t="shared" si="343"/>
        <v>2.7536318492536567</v>
      </c>
      <c r="L7338">
        <f t="shared" si="344"/>
        <v>0.67526747607818682</v>
      </c>
    </row>
    <row r="7339" spans="2:12" x14ac:dyDescent="0.35">
      <c r="B7339" s="30">
        <v>41214</v>
      </c>
      <c r="C7339" s="31" t="s">
        <v>68</v>
      </c>
      <c r="D7339" s="32">
        <v>2.5250032975838391E-4</v>
      </c>
      <c r="E7339" s="32">
        <v>0.11316686290215583</v>
      </c>
      <c r="F7339">
        <v>0</v>
      </c>
      <c r="G7339">
        <f>(D7339*Ergebnis!$C$2*Ergebnis!$C$6)</f>
        <v>1.6564021632149986</v>
      </c>
      <c r="H7339">
        <f>Ergebnis!$C$3/1000*Eigenverbrauch!E7339</f>
        <v>0.33950058870646749</v>
      </c>
      <c r="I7339">
        <f>Ergebnis!$C$4/1000*Eigenverbrauch!F7339</f>
        <v>0</v>
      </c>
      <c r="J7339">
        <f t="shared" si="342"/>
        <v>0.28857550040049734</v>
      </c>
      <c r="K7339">
        <f t="shared" si="343"/>
        <v>1.3678266628145013</v>
      </c>
      <c r="L7339">
        <f t="shared" si="344"/>
        <v>0</v>
      </c>
    </row>
    <row r="7340" spans="2:12" x14ac:dyDescent="0.35">
      <c r="B7340" s="30">
        <v>41214</v>
      </c>
      <c r="C7340" s="31" t="s">
        <v>69</v>
      </c>
      <c r="D7340" s="32">
        <v>2.2007995002370855E-5</v>
      </c>
      <c r="E7340" s="32">
        <v>0.11879366027372337</v>
      </c>
      <c r="F7340">
        <v>0.2720558143160603</v>
      </c>
      <c r="G7340">
        <f>(D7340*Ergebnis!$C$2*Ergebnis!$C$6)</f>
        <v>0.14437244721555281</v>
      </c>
      <c r="H7340">
        <f>Ergebnis!$C$3/1000*Eigenverbrauch!E7340</f>
        <v>0.35638098082117009</v>
      </c>
      <c r="I7340">
        <f>Ergebnis!$C$4/1000*Eigenverbrauch!F7340</f>
        <v>0.95219535010621104</v>
      </c>
      <c r="J7340">
        <f t="shared" si="342"/>
        <v>0.12271658013321989</v>
      </c>
      <c r="K7340">
        <f t="shared" si="343"/>
        <v>2.1655867082332927E-2</v>
      </c>
      <c r="L7340">
        <f t="shared" si="344"/>
        <v>1.9490280374099635E-2</v>
      </c>
    </row>
    <row r="7341" spans="2:12" x14ac:dyDescent="0.35">
      <c r="B7341" s="30">
        <v>41214</v>
      </c>
      <c r="C7341" s="31" t="s">
        <v>70</v>
      </c>
      <c r="D7341" s="32">
        <v>0</v>
      </c>
      <c r="E7341" s="32">
        <v>0.14552619424382052</v>
      </c>
      <c r="F7341">
        <v>0.21203203866466586</v>
      </c>
      <c r="G7341">
        <f>(D7341*Ergebnis!$C$2*Ergebnis!$C$6)</f>
        <v>0</v>
      </c>
      <c r="H7341">
        <f>Ergebnis!$C$3/1000*Eigenverbrauch!E7341</f>
        <v>0.43657858273146155</v>
      </c>
      <c r="I7341">
        <f>Ergebnis!$C$4/1000*Eigenverbrauch!F7341</f>
        <v>0.74211213532633047</v>
      </c>
      <c r="J7341">
        <f t="shared" si="342"/>
        <v>0</v>
      </c>
      <c r="K7341">
        <f t="shared" si="343"/>
        <v>0</v>
      </c>
      <c r="L7341">
        <f t="shared" si="344"/>
        <v>0</v>
      </c>
    </row>
    <row r="7342" spans="2:12" x14ac:dyDescent="0.35">
      <c r="B7342" s="30">
        <v>41214</v>
      </c>
      <c r="C7342" s="31" t="s">
        <v>71</v>
      </c>
      <c r="D7342" s="32">
        <v>0</v>
      </c>
      <c r="E7342" s="32">
        <v>0.1859052059037582</v>
      </c>
      <c r="F7342">
        <v>0.19994933057899555</v>
      </c>
      <c r="G7342">
        <f>(D7342*Ergebnis!$C$2*Ergebnis!$C$6)</f>
        <v>0</v>
      </c>
      <c r="H7342">
        <f>Ergebnis!$C$3/1000*Eigenverbrauch!E7342</f>
        <v>0.55771561771127454</v>
      </c>
      <c r="I7342">
        <f>Ergebnis!$C$4/1000*Eigenverbrauch!F7342</f>
        <v>0.6998226570264845</v>
      </c>
      <c r="J7342">
        <f t="shared" si="342"/>
        <v>0</v>
      </c>
      <c r="K7342">
        <f t="shared" si="343"/>
        <v>0</v>
      </c>
      <c r="L7342">
        <f t="shared" si="344"/>
        <v>0</v>
      </c>
    </row>
    <row r="7343" spans="2:12" x14ac:dyDescent="0.35">
      <c r="B7343" s="30">
        <v>41214</v>
      </c>
      <c r="C7343" s="31" t="s">
        <v>72</v>
      </c>
      <c r="D7343" s="32">
        <v>0</v>
      </c>
      <c r="E7343" s="32">
        <v>0.20172877948294318</v>
      </c>
      <c r="F7343">
        <v>4.5407596515502892E-2</v>
      </c>
      <c r="G7343">
        <f>(D7343*Ergebnis!$C$2*Ergebnis!$C$6)</f>
        <v>0</v>
      </c>
      <c r="H7343">
        <f>Ergebnis!$C$3/1000*Eigenverbrauch!E7343</f>
        <v>0.60518633844882952</v>
      </c>
      <c r="I7343">
        <f>Ergebnis!$C$4/1000*Eigenverbrauch!F7343</f>
        <v>0.15892658780426011</v>
      </c>
      <c r="J7343">
        <f t="shared" si="342"/>
        <v>0</v>
      </c>
      <c r="K7343">
        <f t="shared" si="343"/>
        <v>0</v>
      </c>
      <c r="L7343">
        <f t="shared" si="344"/>
        <v>0</v>
      </c>
    </row>
    <row r="7344" spans="2:12" x14ac:dyDescent="0.35">
      <c r="B7344" s="30">
        <v>41214</v>
      </c>
      <c r="C7344" s="31" t="s">
        <v>73</v>
      </c>
      <c r="D7344" s="32">
        <v>0</v>
      </c>
      <c r="E7344" s="32">
        <v>0.18898255490487076</v>
      </c>
      <c r="F7344">
        <v>0</v>
      </c>
      <c r="G7344">
        <f>(D7344*Ergebnis!$C$2*Ergebnis!$C$6)</f>
        <v>0</v>
      </c>
      <c r="H7344">
        <f>Ergebnis!$C$3/1000*Eigenverbrauch!E7344</f>
        <v>0.56694766471461233</v>
      </c>
      <c r="I7344">
        <f>Ergebnis!$C$4/1000*Eigenverbrauch!F7344</f>
        <v>0</v>
      </c>
      <c r="J7344">
        <f t="shared" si="342"/>
        <v>0</v>
      </c>
      <c r="K7344">
        <f t="shared" si="343"/>
        <v>0</v>
      </c>
      <c r="L7344">
        <f t="shared" si="344"/>
        <v>0</v>
      </c>
    </row>
    <row r="7345" spans="2:12" x14ac:dyDescent="0.35">
      <c r="B7345" s="30">
        <v>41214</v>
      </c>
      <c r="C7345" s="31" t="s">
        <v>74</v>
      </c>
      <c r="D7345" s="32">
        <v>0</v>
      </c>
      <c r="E7345" s="32">
        <v>0.15563553528822338</v>
      </c>
      <c r="F7345">
        <v>0.2897901116676086</v>
      </c>
      <c r="G7345">
        <f>(D7345*Ergebnis!$C$2*Ergebnis!$C$6)</f>
        <v>0</v>
      </c>
      <c r="H7345">
        <f>Ergebnis!$C$3/1000*Eigenverbrauch!E7345</f>
        <v>0.46690660586467014</v>
      </c>
      <c r="I7345">
        <f>Ergebnis!$C$4/1000*Eigenverbrauch!F7345</f>
        <v>1.0142653908366301</v>
      </c>
      <c r="J7345">
        <f t="shared" si="342"/>
        <v>0</v>
      </c>
      <c r="K7345">
        <f t="shared" si="343"/>
        <v>0</v>
      </c>
      <c r="L7345">
        <f t="shared" si="344"/>
        <v>0</v>
      </c>
    </row>
    <row r="7346" spans="2:12" x14ac:dyDescent="0.35">
      <c r="B7346" s="30">
        <v>41214</v>
      </c>
      <c r="C7346" s="31" t="s">
        <v>75</v>
      </c>
      <c r="D7346" s="32">
        <v>0</v>
      </c>
      <c r="E7346" s="32">
        <v>0.12531061317917816</v>
      </c>
      <c r="F7346">
        <v>0.35858359480053786</v>
      </c>
      <c r="G7346">
        <f>(D7346*Ergebnis!$C$2*Ergebnis!$C$6)</f>
        <v>0</v>
      </c>
      <c r="H7346">
        <f>Ergebnis!$C$3/1000*Eigenverbrauch!E7346</f>
        <v>0.37593183953753451</v>
      </c>
      <c r="I7346">
        <f>Ergebnis!$C$4/1000*Eigenverbrauch!F7346</f>
        <v>1.2550425818018824</v>
      </c>
      <c r="J7346">
        <f t="shared" si="342"/>
        <v>0</v>
      </c>
      <c r="K7346">
        <f t="shared" si="343"/>
        <v>0</v>
      </c>
      <c r="L7346">
        <f t="shared" si="344"/>
        <v>0</v>
      </c>
    </row>
    <row r="7347" spans="2:12" x14ac:dyDescent="0.35">
      <c r="B7347" s="30">
        <v>41214</v>
      </c>
      <c r="C7347" s="31" t="s">
        <v>76</v>
      </c>
      <c r="D7347" s="32">
        <v>0</v>
      </c>
      <c r="E7347" s="32">
        <v>9.6233407230450277E-2</v>
      </c>
      <c r="F7347">
        <v>0</v>
      </c>
      <c r="G7347">
        <f>(D7347*Ergebnis!$C$2*Ergebnis!$C$6)</f>
        <v>0</v>
      </c>
      <c r="H7347">
        <f>Ergebnis!$C$3/1000*Eigenverbrauch!E7347</f>
        <v>0.28870022169135084</v>
      </c>
      <c r="I7347">
        <f>Ergebnis!$C$4/1000*Eigenverbrauch!F7347</f>
        <v>0</v>
      </c>
      <c r="J7347">
        <f t="shared" si="342"/>
        <v>0</v>
      </c>
      <c r="K7347">
        <f t="shared" si="343"/>
        <v>0</v>
      </c>
      <c r="L7347">
        <f t="shared" si="344"/>
        <v>0</v>
      </c>
    </row>
    <row r="7348" spans="2:12" x14ac:dyDescent="0.35">
      <c r="B7348" s="30">
        <v>41215</v>
      </c>
      <c r="C7348" s="31" t="s">
        <v>53</v>
      </c>
      <c r="D7348" s="32">
        <v>0</v>
      </c>
      <c r="E7348" s="32">
        <v>7.9920731193885625E-2</v>
      </c>
      <c r="F7348">
        <v>0</v>
      </c>
      <c r="G7348">
        <f>(D7348*Ergebnis!$C$2*Ergebnis!$C$6)</f>
        <v>0</v>
      </c>
      <c r="H7348">
        <f>Ergebnis!$C$3/1000*Eigenverbrauch!E7348</f>
        <v>0.23976219358165687</v>
      </c>
      <c r="I7348">
        <f>Ergebnis!$C$4/1000*Eigenverbrauch!F7348</f>
        <v>0</v>
      </c>
      <c r="J7348">
        <f t="shared" si="342"/>
        <v>0</v>
      </c>
      <c r="K7348">
        <f t="shared" si="343"/>
        <v>0</v>
      </c>
      <c r="L7348">
        <f t="shared" si="344"/>
        <v>0</v>
      </c>
    </row>
    <row r="7349" spans="2:12" x14ac:dyDescent="0.35">
      <c r="B7349" s="30">
        <v>41215</v>
      </c>
      <c r="C7349" s="31" t="s">
        <v>54</v>
      </c>
      <c r="D7349" s="32">
        <v>0</v>
      </c>
      <c r="E7349" s="32">
        <v>6.9016352287206928E-2</v>
      </c>
      <c r="F7349">
        <v>0</v>
      </c>
      <c r="G7349">
        <f>(D7349*Ergebnis!$C$2*Ergebnis!$C$6)</f>
        <v>0</v>
      </c>
      <c r="H7349">
        <f>Ergebnis!$C$3/1000*Eigenverbrauch!E7349</f>
        <v>0.20704905686162078</v>
      </c>
      <c r="I7349">
        <f>Ergebnis!$C$4/1000*Eigenverbrauch!F7349</f>
        <v>0</v>
      </c>
      <c r="J7349">
        <f t="shared" si="342"/>
        <v>0</v>
      </c>
      <c r="K7349">
        <f t="shared" si="343"/>
        <v>0</v>
      </c>
      <c r="L7349">
        <f t="shared" si="344"/>
        <v>0</v>
      </c>
    </row>
    <row r="7350" spans="2:12" x14ac:dyDescent="0.35">
      <c r="B7350" s="30">
        <v>41215</v>
      </c>
      <c r="C7350" s="31" t="s">
        <v>55</v>
      </c>
      <c r="D7350" s="32">
        <v>0</v>
      </c>
      <c r="E7350" s="32">
        <v>6.83468261857961E-2</v>
      </c>
      <c r="F7350">
        <v>0</v>
      </c>
      <c r="G7350">
        <f>(D7350*Ergebnis!$C$2*Ergebnis!$C$6)</f>
        <v>0</v>
      </c>
      <c r="H7350">
        <f>Ergebnis!$C$3/1000*Eigenverbrauch!E7350</f>
        <v>0.2050404785573883</v>
      </c>
      <c r="I7350">
        <f>Ergebnis!$C$4/1000*Eigenverbrauch!F7350</f>
        <v>0</v>
      </c>
      <c r="J7350">
        <f t="shared" si="342"/>
        <v>0</v>
      </c>
      <c r="K7350">
        <f t="shared" si="343"/>
        <v>0</v>
      </c>
      <c r="L7350">
        <f t="shared" si="344"/>
        <v>0</v>
      </c>
    </row>
    <row r="7351" spans="2:12" x14ac:dyDescent="0.35">
      <c r="B7351" s="30">
        <v>41215</v>
      </c>
      <c r="C7351" s="31" t="s">
        <v>56</v>
      </c>
      <c r="D7351" s="32">
        <v>0</v>
      </c>
      <c r="E7351" s="32">
        <v>7.1975674124176797E-2</v>
      </c>
      <c r="F7351">
        <v>0</v>
      </c>
      <c r="G7351">
        <f>(D7351*Ergebnis!$C$2*Ergebnis!$C$6)</f>
        <v>0</v>
      </c>
      <c r="H7351">
        <f>Ergebnis!$C$3/1000*Eigenverbrauch!E7351</f>
        <v>0.21592702237253039</v>
      </c>
      <c r="I7351">
        <f>Ergebnis!$C$4/1000*Eigenverbrauch!F7351</f>
        <v>0</v>
      </c>
      <c r="J7351">
        <f t="shared" si="342"/>
        <v>0</v>
      </c>
      <c r="K7351">
        <f t="shared" si="343"/>
        <v>0</v>
      </c>
      <c r="L7351">
        <f t="shared" si="344"/>
        <v>0</v>
      </c>
    </row>
    <row r="7352" spans="2:12" x14ac:dyDescent="0.35">
      <c r="B7352" s="30">
        <v>41215</v>
      </c>
      <c r="C7352" s="31" t="s">
        <v>57</v>
      </c>
      <c r="D7352" s="32">
        <v>0</v>
      </c>
      <c r="E7352" s="32">
        <v>7.8423171453926702E-2</v>
      </c>
      <c r="F7352">
        <v>0</v>
      </c>
      <c r="G7352">
        <f>(D7352*Ergebnis!$C$2*Ergebnis!$C$6)</f>
        <v>0</v>
      </c>
      <c r="H7352">
        <f>Ergebnis!$C$3/1000*Eigenverbrauch!E7352</f>
        <v>0.23526951436178012</v>
      </c>
      <c r="I7352">
        <f>Ergebnis!$C$4/1000*Eigenverbrauch!F7352</f>
        <v>0</v>
      </c>
      <c r="J7352">
        <f t="shared" si="342"/>
        <v>0</v>
      </c>
      <c r="K7352">
        <f t="shared" si="343"/>
        <v>0</v>
      </c>
      <c r="L7352">
        <f t="shared" si="344"/>
        <v>0</v>
      </c>
    </row>
    <row r="7353" spans="2:12" x14ac:dyDescent="0.35">
      <c r="B7353" s="30">
        <v>41215</v>
      </c>
      <c r="C7353" s="31" t="s">
        <v>58</v>
      </c>
      <c r="D7353" s="32">
        <v>0</v>
      </c>
      <c r="E7353" s="32">
        <v>9.2128260747139798E-2</v>
      </c>
      <c r="F7353">
        <v>0</v>
      </c>
      <c r="G7353">
        <f>(D7353*Ergebnis!$C$2*Ergebnis!$C$6)</f>
        <v>0</v>
      </c>
      <c r="H7353">
        <f>Ergebnis!$C$3/1000*Eigenverbrauch!E7353</f>
        <v>0.27638478224141938</v>
      </c>
      <c r="I7353">
        <f>Ergebnis!$C$4/1000*Eigenverbrauch!F7353</f>
        <v>0</v>
      </c>
      <c r="J7353">
        <f t="shared" si="342"/>
        <v>0</v>
      </c>
      <c r="K7353">
        <f t="shared" si="343"/>
        <v>0</v>
      </c>
      <c r="L7353">
        <f t="shared" si="344"/>
        <v>0</v>
      </c>
    </row>
    <row r="7354" spans="2:12" x14ac:dyDescent="0.35">
      <c r="B7354" s="30">
        <v>41215</v>
      </c>
      <c r="C7354" s="31" t="s">
        <v>59</v>
      </c>
      <c r="D7354" s="32">
        <v>0</v>
      </c>
      <c r="E7354" s="32">
        <v>0.12474821018072688</v>
      </c>
      <c r="F7354">
        <v>0.20696509656422352</v>
      </c>
      <c r="G7354">
        <f>(D7354*Ergebnis!$C$2*Ergebnis!$C$6)</f>
        <v>0</v>
      </c>
      <c r="H7354">
        <f>Ergebnis!$C$3/1000*Eigenverbrauch!E7354</f>
        <v>0.3742446305421806</v>
      </c>
      <c r="I7354">
        <f>Ergebnis!$C$4/1000*Eigenverbrauch!F7354</f>
        <v>0.72437783797478228</v>
      </c>
      <c r="J7354">
        <f t="shared" si="342"/>
        <v>0</v>
      </c>
      <c r="K7354">
        <f t="shared" si="343"/>
        <v>0</v>
      </c>
      <c r="L7354">
        <f t="shared" si="344"/>
        <v>0</v>
      </c>
    </row>
    <row r="7355" spans="2:12" x14ac:dyDescent="0.35">
      <c r="B7355" s="30">
        <v>41215</v>
      </c>
      <c r="C7355" s="31" t="s">
        <v>60</v>
      </c>
      <c r="D7355" s="32">
        <v>2.9054760427263795E-6</v>
      </c>
      <c r="E7355" s="32">
        <v>0.13006266020058005</v>
      </c>
      <c r="F7355">
        <v>0</v>
      </c>
      <c r="G7355">
        <f>(D7355*Ergebnis!$C$2*Ergebnis!$C$6)</f>
        <v>1.905992284028505E-2</v>
      </c>
      <c r="H7355">
        <f>Ergebnis!$C$3/1000*Eigenverbrauch!E7355</f>
        <v>0.39018798060174015</v>
      </c>
      <c r="I7355">
        <f>Ergebnis!$C$4/1000*Eigenverbrauch!F7355</f>
        <v>0</v>
      </c>
      <c r="J7355">
        <f t="shared" si="342"/>
        <v>1.6200934414242293E-2</v>
      </c>
      <c r="K7355">
        <f t="shared" si="343"/>
        <v>2.8589884260427564E-3</v>
      </c>
      <c r="L7355">
        <f t="shared" si="344"/>
        <v>0</v>
      </c>
    </row>
    <row r="7356" spans="2:12" x14ac:dyDescent="0.35">
      <c r="B7356" s="30">
        <v>41215</v>
      </c>
      <c r="C7356" s="31" t="s">
        <v>61</v>
      </c>
      <c r="D7356" s="32">
        <v>4.9984705495229383E-5</v>
      </c>
      <c r="E7356" s="32">
        <v>0.1160645163286451</v>
      </c>
      <c r="F7356">
        <v>0.22236080525402921</v>
      </c>
      <c r="G7356">
        <f>(D7356*Ergebnis!$C$2*Ergebnis!$C$6)</f>
        <v>0.32789966804870474</v>
      </c>
      <c r="H7356">
        <f>Ergebnis!$C$3/1000*Eigenverbrauch!E7356</f>
        <v>0.3481935489859353</v>
      </c>
      <c r="I7356">
        <f>Ergebnis!$C$4/1000*Eigenverbrauch!F7356</f>
        <v>0.77826281838910227</v>
      </c>
      <c r="J7356">
        <f t="shared" si="342"/>
        <v>0.27871471784139901</v>
      </c>
      <c r="K7356">
        <f t="shared" si="343"/>
        <v>4.9184950207305733E-2</v>
      </c>
      <c r="L7356">
        <f t="shared" si="344"/>
        <v>4.4266455186575161E-2</v>
      </c>
    </row>
    <row r="7357" spans="2:12" x14ac:dyDescent="0.35">
      <c r="B7357" s="30">
        <v>41215</v>
      </c>
      <c r="C7357" s="31" t="s">
        <v>62</v>
      </c>
      <c r="D7357" s="32">
        <v>1.0955353784632995E-4</v>
      </c>
      <c r="E7357" s="32">
        <v>0.10942414432751262</v>
      </c>
      <c r="F7357">
        <v>0.57451328123477485</v>
      </c>
      <c r="G7357">
        <f>(D7357*Ergebnis!$C$2*Ergebnis!$C$6)</f>
        <v>0.71867120827192443</v>
      </c>
      <c r="H7357">
        <f>Ergebnis!$C$3/1000*Eigenverbrauch!E7357</f>
        <v>0.32827243298253783</v>
      </c>
      <c r="I7357">
        <f>Ergebnis!$C$4/1000*Eigenverbrauch!F7357</f>
        <v>2.0107964843217121</v>
      </c>
      <c r="J7357">
        <f t="shared" si="342"/>
        <v>0.27903156803515716</v>
      </c>
      <c r="K7357">
        <f t="shared" si="343"/>
        <v>0.43963964023676727</v>
      </c>
      <c r="L7357">
        <f t="shared" si="344"/>
        <v>0.39567567621309058</v>
      </c>
    </row>
    <row r="7358" spans="2:12" x14ac:dyDescent="0.35">
      <c r="B7358" s="30">
        <v>41215</v>
      </c>
      <c r="C7358" s="31" t="s">
        <v>63</v>
      </c>
      <c r="D7358" s="32">
        <v>1.8517479665973327E-4</v>
      </c>
      <c r="E7358" s="32">
        <v>0.10842359821674165</v>
      </c>
      <c r="F7358">
        <v>0.37553836259817197</v>
      </c>
      <c r="G7358">
        <f>(D7358*Ergebnis!$C$2*Ergebnis!$C$6)</f>
        <v>1.2147466660878503</v>
      </c>
      <c r="H7358">
        <f>Ergebnis!$C$3/1000*Eigenverbrauch!E7358</f>
        <v>0.32527079465022496</v>
      </c>
      <c r="I7358">
        <f>Ergebnis!$C$4/1000*Eigenverbrauch!F7358</f>
        <v>1.3143842690936018</v>
      </c>
      <c r="J7358">
        <f t="shared" si="342"/>
        <v>0.27648017545269121</v>
      </c>
      <c r="K7358">
        <f t="shared" si="343"/>
        <v>0.9382664906351591</v>
      </c>
      <c r="L7358">
        <f t="shared" si="344"/>
        <v>0.8444398415716432</v>
      </c>
    </row>
    <row r="7359" spans="2:12" x14ac:dyDescent="0.35">
      <c r="B7359" s="30">
        <v>41215</v>
      </c>
      <c r="C7359" s="31" t="s">
        <v>64</v>
      </c>
      <c r="D7359" s="32">
        <v>4.8656863502852173E-4</v>
      </c>
      <c r="E7359" s="32">
        <v>0.11442032286586888</v>
      </c>
      <c r="F7359">
        <v>0.11244713815212519</v>
      </c>
      <c r="G7359">
        <f>(D7359*Ergebnis!$C$2*Ergebnis!$C$6)</f>
        <v>3.1918902457871026</v>
      </c>
      <c r="H7359">
        <f>Ergebnis!$C$3/1000*Eigenverbrauch!E7359</f>
        <v>0.34326096859760663</v>
      </c>
      <c r="I7359">
        <f>Ergebnis!$C$4/1000*Eigenverbrauch!F7359</f>
        <v>0.39356498353243818</v>
      </c>
      <c r="J7359">
        <f t="shared" si="342"/>
        <v>0.29177182330796564</v>
      </c>
      <c r="K7359">
        <f t="shared" si="343"/>
        <v>2.900118422479137</v>
      </c>
      <c r="L7359">
        <f t="shared" si="344"/>
        <v>0.3542084851791944</v>
      </c>
    </row>
    <row r="7360" spans="2:12" x14ac:dyDescent="0.35">
      <c r="B7360" s="30">
        <v>41215</v>
      </c>
      <c r="C7360" s="31" t="s">
        <v>65</v>
      </c>
      <c r="D7360" s="32">
        <v>7.3758335938949352E-4</v>
      </c>
      <c r="E7360" s="32">
        <v>0.12295934743288857</v>
      </c>
      <c r="F7360">
        <v>0.28394364001325201</v>
      </c>
      <c r="G7360">
        <f>(D7360*Ergebnis!$C$2*Ergebnis!$C$6)</f>
        <v>4.8385468375950778</v>
      </c>
      <c r="H7360">
        <f>Ergebnis!$C$3/1000*Eigenverbrauch!E7360</f>
        <v>0.36887804229866572</v>
      </c>
      <c r="I7360">
        <f>Ergebnis!$C$4/1000*Eigenverbrauch!F7360</f>
        <v>0.99380274004638203</v>
      </c>
      <c r="J7360">
        <f t="shared" si="342"/>
        <v>0.31354633595386583</v>
      </c>
      <c r="K7360">
        <f t="shared" si="343"/>
        <v>4.5250005016412116</v>
      </c>
      <c r="L7360">
        <f t="shared" si="344"/>
        <v>0.8944224660417438</v>
      </c>
    </row>
    <row r="7361" spans="2:12" x14ac:dyDescent="0.35">
      <c r="B7361" s="30">
        <v>41215</v>
      </c>
      <c r="C7361" s="31" t="s">
        <v>66</v>
      </c>
      <c r="D7361" s="32">
        <v>6.3163208595812747E-4</v>
      </c>
      <c r="E7361" s="32">
        <v>0.12602411974574773</v>
      </c>
      <c r="F7361">
        <v>0</v>
      </c>
      <c r="G7361">
        <f>(D7361*Ergebnis!$C$2*Ergebnis!$C$6)</f>
        <v>4.1435064838853162</v>
      </c>
      <c r="H7361">
        <f>Ergebnis!$C$3/1000*Eigenverbrauch!E7361</f>
        <v>0.37807235923724319</v>
      </c>
      <c r="I7361">
        <f>Ergebnis!$C$4/1000*Eigenverbrauch!F7361</f>
        <v>0</v>
      </c>
      <c r="J7361">
        <f t="shared" si="342"/>
        <v>0.3213615053516567</v>
      </c>
      <c r="K7361">
        <f t="shared" si="343"/>
        <v>3.8221449785336596</v>
      </c>
      <c r="L7361">
        <f t="shared" si="344"/>
        <v>0</v>
      </c>
    </row>
    <row r="7362" spans="2:12" x14ac:dyDescent="0.35">
      <c r="B7362" s="30">
        <v>41215</v>
      </c>
      <c r="C7362" s="31" t="s">
        <v>67</v>
      </c>
      <c r="D7362" s="32">
        <v>4.8504358877985088E-4</v>
      </c>
      <c r="E7362" s="32">
        <v>0.11866533050505386</v>
      </c>
      <c r="F7362">
        <v>0</v>
      </c>
      <c r="G7362">
        <f>(D7362*Ergebnis!$C$2*Ergebnis!$C$6)</f>
        <v>3.1818859423958217</v>
      </c>
      <c r="H7362">
        <f>Ergebnis!$C$3/1000*Eigenverbrauch!E7362</f>
        <v>0.35599599151516159</v>
      </c>
      <c r="I7362">
        <f>Ergebnis!$C$4/1000*Eigenverbrauch!F7362</f>
        <v>0</v>
      </c>
      <c r="J7362">
        <f t="shared" si="342"/>
        <v>0.30259659278788736</v>
      </c>
      <c r="K7362">
        <f t="shared" si="343"/>
        <v>2.8792893496079341</v>
      </c>
      <c r="L7362">
        <f t="shared" si="344"/>
        <v>0</v>
      </c>
    </row>
    <row r="7363" spans="2:12" x14ac:dyDescent="0.35">
      <c r="B7363" s="30">
        <v>41215</v>
      </c>
      <c r="C7363" s="31" t="s">
        <v>68</v>
      </c>
      <c r="D7363" s="32">
        <v>2.6906548728705015E-4</v>
      </c>
      <c r="E7363" s="32">
        <v>0.11316686290215583</v>
      </c>
      <c r="F7363">
        <v>0</v>
      </c>
      <c r="G7363">
        <f>(D7363*Ergebnis!$C$2*Ergebnis!$C$6)</f>
        <v>1.765069596603049</v>
      </c>
      <c r="H7363">
        <f>Ergebnis!$C$3/1000*Eigenverbrauch!E7363</f>
        <v>0.33950058870646749</v>
      </c>
      <c r="I7363">
        <f>Ergebnis!$C$4/1000*Eigenverbrauch!F7363</f>
        <v>0</v>
      </c>
      <c r="J7363">
        <f t="shared" si="342"/>
        <v>0.28857550040049734</v>
      </c>
      <c r="K7363">
        <f t="shared" si="343"/>
        <v>1.4764940962025517</v>
      </c>
      <c r="L7363">
        <f t="shared" si="344"/>
        <v>0</v>
      </c>
    </row>
    <row r="7364" spans="2:12" x14ac:dyDescent="0.35">
      <c r="B7364" s="30">
        <v>41215</v>
      </c>
      <c r="C7364" s="31" t="s">
        <v>69</v>
      </c>
      <c r="D7364" s="32">
        <v>1.8011322074819638E-5</v>
      </c>
      <c r="E7364" s="32">
        <v>0.11879366027372337</v>
      </c>
      <c r="F7364">
        <v>0.28959522927913006</v>
      </c>
      <c r="G7364">
        <f>(D7364*Ergebnis!$C$2*Ergebnis!$C$6)</f>
        <v>0.11815427281081682</v>
      </c>
      <c r="H7364">
        <f>Ergebnis!$C$3/1000*Eigenverbrauch!E7364</f>
        <v>0.35638098082117009</v>
      </c>
      <c r="I7364">
        <f>Ergebnis!$C$4/1000*Eigenverbrauch!F7364</f>
        <v>1.0135833024769552</v>
      </c>
      <c r="J7364">
        <f t="shared" si="342"/>
        <v>0.10043113188919429</v>
      </c>
      <c r="K7364">
        <f t="shared" si="343"/>
        <v>1.7723140921622527E-2</v>
      </c>
      <c r="L7364">
        <f t="shared" si="344"/>
        <v>1.5950826829460276E-2</v>
      </c>
    </row>
    <row r="7365" spans="2:12" x14ac:dyDescent="0.35">
      <c r="B7365" s="30">
        <v>41215</v>
      </c>
      <c r="C7365" s="31" t="s">
        <v>70</v>
      </c>
      <c r="D7365" s="32">
        <v>0</v>
      </c>
      <c r="E7365" s="32">
        <v>0.14552619424382052</v>
      </c>
      <c r="F7365">
        <v>0.23288445423187107</v>
      </c>
      <c r="G7365">
        <f>(D7365*Ergebnis!$C$2*Ergebnis!$C$6)</f>
        <v>0</v>
      </c>
      <c r="H7365">
        <f>Ergebnis!$C$3/1000*Eigenverbrauch!E7365</f>
        <v>0.43657858273146155</v>
      </c>
      <c r="I7365">
        <f>Ergebnis!$C$4/1000*Eigenverbrauch!F7365</f>
        <v>0.81509558981154873</v>
      </c>
      <c r="J7365">
        <f t="shared" ref="J7365:J7428" si="345">MIN(G7365,H7365)*0.85</f>
        <v>0</v>
      </c>
      <c r="K7365">
        <f t="shared" ref="K7365:K7428" si="346">G7365-J7365</f>
        <v>0</v>
      </c>
      <c r="L7365">
        <f t="shared" ref="L7365:L7428" si="347">MIN(I7365,K7365)*0.9</f>
        <v>0</v>
      </c>
    </row>
    <row r="7366" spans="2:12" x14ac:dyDescent="0.35">
      <c r="B7366" s="30">
        <v>41215</v>
      </c>
      <c r="C7366" s="31" t="s">
        <v>71</v>
      </c>
      <c r="D7366" s="32">
        <v>0</v>
      </c>
      <c r="E7366" s="32">
        <v>0.1859052059037582</v>
      </c>
      <c r="F7366">
        <v>0.24633133903689125</v>
      </c>
      <c r="G7366">
        <f>(D7366*Ergebnis!$C$2*Ergebnis!$C$6)</f>
        <v>0</v>
      </c>
      <c r="H7366">
        <f>Ergebnis!$C$3/1000*Eigenverbrauch!E7366</f>
        <v>0.55771561771127454</v>
      </c>
      <c r="I7366">
        <f>Ergebnis!$C$4/1000*Eigenverbrauch!F7366</f>
        <v>0.86215968662911935</v>
      </c>
      <c r="J7366">
        <f t="shared" si="345"/>
        <v>0</v>
      </c>
      <c r="K7366">
        <f t="shared" si="346"/>
        <v>0</v>
      </c>
      <c r="L7366">
        <f t="shared" si="347"/>
        <v>0</v>
      </c>
    </row>
    <row r="7367" spans="2:12" x14ac:dyDescent="0.35">
      <c r="B7367" s="30">
        <v>41215</v>
      </c>
      <c r="C7367" s="31" t="s">
        <v>72</v>
      </c>
      <c r="D7367" s="32">
        <v>0</v>
      </c>
      <c r="E7367" s="32">
        <v>0.20172877948294318</v>
      </c>
      <c r="F7367">
        <v>0</v>
      </c>
      <c r="G7367">
        <f>(D7367*Ergebnis!$C$2*Ergebnis!$C$6)</f>
        <v>0</v>
      </c>
      <c r="H7367">
        <f>Ergebnis!$C$3/1000*Eigenverbrauch!E7367</f>
        <v>0.60518633844882952</v>
      </c>
      <c r="I7367">
        <f>Ergebnis!$C$4/1000*Eigenverbrauch!F7367</f>
        <v>0</v>
      </c>
      <c r="J7367">
        <f t="shared" si="345"/>
        <v>0</v>
      </c>
      <c r="K7367">
        <f t="shared" si="346"/>
        <v>0</v>
      </c>
      <c r="L7367">
        <f t="shared" si="347"/>
        <v>0</v>
      </c>
    </row>
    <row r="7368" spans="2:12" x14ac:dyDescent="0.35">
      <c r="B7368" s="30">
        <v>41215</v>
      </c>
      <c r="C7368" s="31" t="s">
        <v>73</v>
      </c>
      <c r="D7368" s="32">
        <v>0</v>
      </c>
      <c r="E7368" s="32">
        <v>0.18898255490487076</v>
      </c>
      <c r="F7368">
        <v>0</v>
      </c>
      <c r="G7368">
        <f>(D7368*Ergebnis!$C$2*Ergebnis!$C$6)</f>
        <v>0</v>
      </c>
      <c r="H7368">
        <f>Ergebnis!$C$3/1000*Eigenverbrauch!E7368</f>
        <v>0.56694766471461233</v>
      </c>
      <c r="I7368">
        <f>Ergebnis!$C$4/1000*Eigenverbrauch!F7368</f>
        <v>0</v>
      </c>
      <c r="J7368">
        <f t="shared" si="345"/>
        <v>0</v>
      </c>
      <c r="K7368">
        <f t="shared" si="346"/>
        <v>0</v>
      </c>
      <c r="L7368">
        <f t="shared" si="347"/>
        <v>0</v>
      </c>
    </row>
    <row r="7369" spans="2:12" x14ac:dyDescent="0.35">
      <c r="B7369" s="30">
        <v>41215</v>
      </c>
      <c r="C7369" s="31" t="s">
        <v>74</v>
      </c>
      <c r="D7369" s="32">
        <v>0</v>
      </c>
      <c r="E7369" s="32">
        <v>0.15563553528822338</v>
      </c>
      <c r="F7369">
        <v>0.26620934266170365</v>
      </c>
      <c r="G7369">
        <f>(D7369*Ergebnis!$C$2*Ergebnis!$C$6)</f>
        <v>0</v>
      </c>
      <c r="H7369">
        <f>Ergebnis!$C$3/1000*Eigenverbrauch!E7369</f>
        <v>0.46690660586467014</v>
      </c>
      <c r="I7369">
        <f>Ergebnis!$C$4/1000*Eigenverbrauch!F7369</f>
        <v>0.93173269931596281</v>
      </c>
      <c r="J7369">
        <f t="shared" si="345"/>
        <v>0</v>
      </c>
      <c r="K7369">
        <f t="shared" si="346"/>
        <v>0</v>
      </c>
      <c r="L7369">
        <f t="shared" si="347"/>
        <v>0</v>
      </c>
    </row>
    <row r="7370" spans="2:12" x14ac:dyDescent="0.35">
      <c r="B7370" s="30">
        <v>41215</v>
      </c>
      <c r="C7370" s="31" t="s">
        <v>75</v>
      </c>
      <c r="D7370" s="32">
        <v>0</v>
      </c>
      <c r="E7370" s="32">
        <v>0.12531061317917816</v>
      </c>
      <c r="F7370">
        <v>0.57178492779607504</v>
      </c>
      <c r="G7370">
        <f>(D7370*Ergebnis!$C$2*Ergebnis!$C$6)</f>
        <v>0</v>
      </c>
      <c r="H7370">
        <f>Ergebnis!$C$3/1000*Eigenverbrauch!E7370</f>
        <v>0.37593183953753451</v>
      </c>
      <c r="I7370">
        <f>Ergebnis!$C$4/1000*Eigenverbrauch!F7370</f>
        <v>2.0012472472862628</v>
      </c>
      <c r="J7370">
        <f t="shared" si="345"/>
        <v>0</v>
      </c>
      <c r="K7370">
        <f t="shared" si="346"/>
        <v>0</v>
      </c>
      <c r="L7370">
        <f t="shared" si="347"/>
        <v>0</v>
      </c>
    </row>
    <row r="7371" spans="2:12" x14ac:dyDescent="0.35">
      <c r="B7371" s="30">
        <v>41215</v>
      </c>
      <c r="C7371" s="31" t="s">
        <v>76</v>
      </c>
      <c r="D7371" s="32">
        <v>0</v>
      </c>
      <c r="E7371" s="32">
        <v>9.6233407230450277E-2</v>
      </c>
      <c r="F7371">
        <v>3.3519770818311145E-2</v>
      </c>
      <c r="G7371">
        <f>(D7371*Ergebnis!$C$2*Ergebnis!$C$6)</f>
        <v>0</v>
      </c>
      <c r="H7371">
        <f>Ergebnis!$C$3/1000*Eigenverbrauch!E7371</f>
        <v>0.28870022169135084</v>
      </c>
      <c r="I7371">
        <f>Ergebnis!$C$4/1000*Eigenverbrauch!F7371</f>
        <v>0.11731919786408901</v>
      </c>
      <c r="J7371">
        <f t="shared" si="345"/>
        <v>0</v>
      </c>
      <c r="K7371">
        <f t="shared" si="346"/>
        <v>0</v>
      </c>
      <c r="L7371">
        <f t="shared" si="347"/>
        <v>0</v>
      </c>
    </row>
    <row r="7372" spans="2:12" x14ac:dyDescent="0.35">
      <c r="B7372" s="30">
        <v>41216</v>
      </c>
      <c r="C7372" s="31" t="s">
        <v>53</v>
      </c>
      <c r="D7372" s="32">
        <v>0</v>
      </c>
      <c r="E7372" s="32">
        <v>8.2851984044597676E-2</v>
      </c>
      <c r="F7372">
        <v>9.7441194239276604E-4</v>
      </c>
      <c r="G7372">
        <f>(D7372*Ergebnis!$C$2*Ergebnis!$C$6)</f>
        <v>0</v>
      </c>
      <c r="H7372">
        <f>Ergebnis!$C$3/1000*Eigenverbrauch!E7372</f>
        <v>0.24855595213379303</v>
      </c>
      <c r="I7372">
        <f>Ergebnis!$C$4/1000*Eigenverbrauch!F7372</f>
        <v>3.4104417983746812E-3</v>
      </c>
      <c r="J7372">
        <f t="shared" si="345"/>
        <v>0</v>
      </c>
      <c r="K7372">
        <f t="shared" si="346"/>
        <v>0</v>
      </c>
      <c r="L7372">
        <f t="shared" si="347"/>
        <v>0</v>
      </c>
    </row>
    <row r="7373" spans="2:12" x14ac:dyDescent="0.35">
      <c r="B7373" s="30">
        <v>41216</v>
      </c>
      <c r="C7373" s="31" t="s">
        <v>54</v>
      </c>
      <c r="D7373" s="32">
        <v>0</v>
      </c>
      <c r="E7373" s="32">
        <v>7.2453334074797163E-2</v>
      </c>
      <c r="F7373">
        <v>0.23015610079317134</v>
      </c>
      <c r="G7373">
        <f>(D7373*Ergebnis!$C$2*Ergebnis!$C$6)</f>
        <v>0</v>
      </c>
      <c r="H7373">
        <f>Ergebnis!$C$3/1000*Eigenverbrauch!E7373</f>
        <v>0.2173600022243915</v>
      </c>
      <c r="I7373">
        <f>Ergebnis!$C$4/1000*Eigenverbrauch!F7373</f>
        <v>0.80554635277609965</v>
      </c>
      <c r="J7373">
        <f t="shared" si="345"/>
        <v>0</v>
      </c>
      <c r="K7373">
        <f t="shared" si="346"/>
        <v>0</v>
      </c>
      <c r="L7373">
        <f t="shared" si="347"/>
        <v>0</v>
      </c>
    </row>
    <row r="7374" spans="2:12" x14ac:dyDescent="0.35">
      <c r="B7374" s="30">
        <v>41216</v>
      </c>
      <c r="C7374" s="31" t="s">
        <v>55</v>
      </c>
      <c r="D7374" s="32">
        <v>0</v>
      </c>
      <c r="E7374" s="32">
        <v>7.1603746182731742E-2</v>
      </c>
      <c r="F7374">
        <v>0.34572135716095337</v>
      </c>
      <c r="G7374">
        <f>(D7374*Ergebnis!$C$2*Ergebnis!$C$6)</f>
        <v>0</v>
      </c>
      <c r="H7374">
        <f>Ergebnis!$C$3/1000*Eigenverbrauch!E7374</f>
        <v>0.21481123854819523</v>
      </c>
      <c r="I7374">
        <f>Ergebnis!$C$4/1000*Eigenverbrauch!F7374</f>
        <v>1.2100247500633368</v>
      </c>
      <c r="J7374">
        <f t="shared" si="345"/>
        <v>0</v>
      </c>
      <c r="K7374">
        <f t="shared" si="346"/>
        <v>0</v>
      </c>
      <c r="L7374">
        <f t="shared" si="347"/>
        <v>0</v>
      </c>
    </row>
    <row r="7375" spans="2:12" x14ac:dyDescent="0.35">
      <c r="B7375" s="30">
        <v>41216</v>
      </c>
      <c r="C7375" s="31" t="s">
        <v>56</v>
      </c>
      <c r="D7375" s="32">
        <v>0</v>
      </c>
      <c r="E7375" s="32">
        <v>7.3891290763350895E-2</v>
      </c>
      <c r="F7375">
        <v>0.41899713522888932</v>
      </c>
      <c r="G7375">
        <f>(D7375*Ergebnis!$C$2*Ergebnis!$C$6)</f>
        <v>0</v>
      </c>
      <c r="H7375">
        <f>Ergebnis!$C$3/1000*Eigenverbrauch!E7375</f>
        <v>0.2216738722900527</v>
      </c>
      <c r="I7375">
        <f>Ergebnis!$C$4/1000*Eigenverbrauch!F7375</f>
        <v>1.4664899733011125</v>
      </c>
      <c r="J7375">
        <f t="shared" si="345"/>
        <v>0</v>
      </c>
      <c r="K7375">
        <f t="shared" si="346"/>
        <v>0</v>
      </c>
      <c r="L7375">
        <f t="shared" si="347"/>
        <v>0</v>
      </c>
    </row>
    <row r="7376" spans="2:12" x14ac:dyDescent="0.35">
      <c r="B7376" s="30">
        <v>41216</v>
      </c>
      <c r="C7376" s="31" t="s">
        <v>57</v>
      </c>
      <c r="D7376" s="32">
        <v>0</v>
      </c>
      <c r="E7376" s="32">
        <v>7.9320105292101761E-2</v>
      </c>
      <c r="F7376">
        <v>0.25588057607234033</v>
      </c>
      <c r="G7376">
        <f>(D7376*Ergebnis!$C$2*Ergebnis!$C$6)</f>
        <v>0</v>
      </c>
      <c r="H7376">
        <f>Ergebnis!$C$3/1000*Eigenverbrauch!E7376</f>
        <v>0.23796031587630528</v>
      </c>
      <c r="I7376">
        <f>Ergebnis!$C$4/1000*Eigenverbrauch!F7376</f>
        <v>0.89558201625319112</v>
      </c>
      <c r="J7376">
        <f t="shared" si="345"/>
        <v>0</v>
      </c>
      <c r="K7376">
        <f t="shared" si="346"/>
        <v>0</v>
      </c>
      <c r="L7376">
        <f t="shared" si="347"/>
        <v>0</v>
      </c>
    </row>
    <row r="7377" spans="2:12" x14ac:dyDescent="0.35">
      <c r="B7377" s="30">
        <v>41216</v>
      </c>
      <c r="C7377" s="31" t="s">
        <v>58</v>
      </c>
      <c r="D7377" s="32">
        <v>0</v>
      </c>
      <c r="E7377" s="32">
        <v>8.5051277276569567E-2</v>
      </c>
      <c r="F7377">
        <v>0.19098474070898214</v>
      </c>
      <c r="G7377">
        <f>(D7377*Ergebnis!$C$2*Ergebnis!$C$6)</f>
        <v>0</v>
      </c>
      <c r="H7377">
        <f>Ergebnis!$C$3/1000*Eigenverbrauch!E7377</f>
        <v>0.25515383182970869</v>
      </c>
      <c r="I7377">
        <f>Ergebnis!$C$4/1000*Eigenverbrauch!F7377</f>
        <v>0.66844659248143745</v>
      </c>
      <c r="J7377">
        <f t="shared" si="345"/>
        <v>0</v>
      </c>
      <c r="K7377">
        <f t="shared" si="346"/>
        <v>0</v>
      </c>
      <c r="L7377">
        <f t="shared" si="347"/>
        <v>0</v>
      </c>
    </row>
    <row r="7378" spans="2:12" x14ac:dyDescent="0.35">
      <c r="B7378" s="30">
        <v>41216</v>
      </c>
      <c r="C7378" s="31" t="s">
        <v>59</v>
      </c>
      <c r="D7378" s="32">
        <v>0</v>
      </c>
      <c r="E7378" s="32">
        <v>9.0916046337230286E-2</v>
      </c>
      <c r="F7378">
        <v>0.27731763880498123</v>
      </c>
      <c r="G7378">
        <f>(D7378*Ergebnis!$C$2*Ergebnis!$C$6)</f>
        <v>0</v>
      </c>
      <c r="H7378">
        <f>Ergebnis!$C$3/1000*Eigenverbrauch!E7378</f>
        <v>0.27274813901169087</v>
      </c>
      <c r="I7378">
        <f>Ergebnis!$C$4/1000*Eigenverbrauch!F7378</f>
        <v>0.97061173581743432</v>
      </c>
      <c r="J7378">
        <f t="shared" si="345"/>
        <v>0</v>
      </c>
      <c r="K7378">
        <f t="shared" si="346"/>
        <v>0</v>
      </c>
      <c r="L7378">
        <f t="shared" si="347"/>
        <v>0</v>
      </c>
    </row>
    <row r="7379" spans="2:12" x14ac:dyDescent="0.35">
      <c r="B7379" s="30">
        <v>41216</v>
      </c>
      <c r="C7379" s="31" t="s">
        <v>60</v>
      </c>
      <c r="D7379" s="32">
        <v>4.0492607292295244E-6</v>
      </c>
      <c r="E7379" s="32">
        <v>0.11393203212015565</v>
      </c>
      <c r="F7379">
        <v>0.42913101942977411</v>
      </c>
      <c r="G7379">
        <f>(D7379*Ergebnis!$C$2*Ergebnis!$C$6)</f>
        <v>2.6563150383745682E-2</v>
      </c>
      <c r="H7379">
        <f>Ergebnis!$C$3/1000*Eigenverbrauch!E7379</f>
        <v>0.34179609636046693</v>
      </c>
      <c r="I7379">
        <f>Ergebnis!$C$4/1000*Eigenverbrauch!F7379</f>
        <v>1.5019585680042093</v>
      </c>
      <c r="J7379">
        <f t="shared" si="345"/>
        <v>2.2578677826183828E-2</v>
      </c>
      <c r="K7379">
        <f t="shared" si="346"/>
        <v>3.9844725575618536E-3</v>
      </c>
      <c r="L7379">
        <f t="shared" si="347"/>
        <v>3.5860253018056682E-3</v>
      </c>
    </row>
    <row r="7380" spans="2:12" x14ac:dyDescent="0.35">
      <c r="B7380" s="30">
        <v>41216</v>
      </c>
      <c r="C7380" s="31" t="s">
        <v>61</v>
      </c>
      <c r="D7380" s="32">
        <v>3.9072736646980992E-5</v>
      </c>
      <c r="E7380" s="32">
        <v>0.14949773181639453</v>
      </c>
      <c r="F7380">
        <v>0.42075107672519635</v>
      </c>
      <c r="G7380">
        <f>(D7380*Ergebnis!$C$2*Ergebnis!$C$6)</f>
        <v>0.25631715240419528</v>
      </c>
      <c r="H7380">
        <f>Ergebnis!$C$3/1000*Eigenverbrauch!E7380</f>
        <v>0.44849319544918359</v>
      </c>
      <c r="I7380">
        <f>Ergebnis!$C$4/1000*Eigenverbrauch!F7380</f>
        <v>1.4726287685381871</v>
      </c>
      <c r="J7380">
        <f t="shared" si="345"/>
        <v>0.21786957954356598</v>
      </c>
      <c r="K7380">
        <f t="shared" si="346"/>
        <v>3.8447572860629303E-2</v>
      </c>
      <c r="L7380">
        <f t="shared" si="347"/>
        <v>3.4602815574566376E-2</v>
      </c>
    </row>
    <row r="7381" spans="2:12" x14ac:dyDescent="0.35">
      <c r="B7381" s="30">
        <v>41216</v>
      </c>
      <c r="C7381" s="31" t="s">
        <v>62</v>
      </c>
      <c r="D7381" s="32">
        <v>2.4390222418398095E-4</v>
      </c>
      <c r="E7381" s="32">
        <v>0.16861458655727737</v>
      </c>
      <c r="F7381">
        <v>0.58990898992458052</v>
      </c>
      <c r="G7381">
        <f>(D7381*Ergebnis!$C$2*Ergebnis!$C$6)</f>
        <v>1.599998590646915</v>
      </c>
      <c r="H7381">
        <f>Ergebnis!$C$3/1000*Eigenverbrauch!E7381</f>
        <v>0.50584375967183215</v>
      </c>
      <c r="I7381">
        <f>Ergebnis!$C$4/1000*Eigenverbrauch!F7381</f>
        <v>2.0646814647360316</v>
      </c>
      <c r="J7381">
        <f t="shared" si="345"/>
        <v>0.42996719572105729</v>
      </c>
      <c r="K7381">
        <f t="shared" si="346"/>
        <v>1.1700313949258576</v>
      </c>
      <c r="L7381">
        <f t="shared" si="347"/>
        <v>1.0530282554332719</v>
      </c>
    </row>
    <row r="7382" spans="2:12" x14ac:dyDescent="0.35">
      <c r="B7382" s="30">
        <v>41216</v>
      </c>
      <c r="C7382" s="31" t="s">
        <v>63</v>
      </c>
      <c r="D7382" s="32">
        <v>6.8416729983475464E-4</v>
      </c>
      <c r="E7382" s="32">
        <v>0.17785676479489901</v>
      </c>
      <c r="F7382">
        <v>0.67000565158926584</v>
      </c>
      <c r="G7382">
        <f>(D7382*Ergebnis!$C$2*Ergebnis!$C$6)</f>
        <v>4.4881374869159902</v>
      </c>
      <c r="H7382">
        <f>Ergebnis!$C$3/1000*Eigenverbrauch!E7382</f>
        <v>0.53357029438469705</v>
      </c>
      <c r="I7382">
        <f>Ergebnis!$C$4/1000*Eigenverbrauch!F7382</f>
        <v>2.3450197805624304</v>
      </c>
      <c r="J7382">
        <f t="shared" si="345"/>
        <v>0.45353475022699247</v>
      </c>
      <c r="K7382">
        <f t="shared" si="346"/>
        <v>4.0346027366889974</v>
      </c>
      <c r="L7382">
        <f t="shared" si="347"/>
        <v>2.1105178025061875</v>
      </c>
    </row>
    <row r="7383" spans="2:12" x14ac:dyDescent="0.35">
      <c r="B7383" s="30">
        <v>41216</v>
      </c>
      <c r="C7383" s="31" t="s">
        <v>64</v>
      </c>
      <c r="D7383" s="32">
        <v>6.7069167565468883E-4</v>
      </c>
      <c r="E7383" s="32">
        <v>0.18574892972845103</v>
      </c>
      <c r="F7383">
        <v>0.49344220762769669</v>
      </c>
      <c r="G7383">
        <f>(D7383*Ergebnis!$C$2*Ergebnis!$C$6)</f>
        <v>4.3997373922947585</v>
      </c>
      <c r="H7383">
        <f>Ergebnis!$C$3/1000*Eigenverbrauch!E7383</f>
        <v>0.55724678918535309</v>
      </c>
      <c r="I7383">
        <f>Ergebnis!$C$4/1000*Eigenverbrauch!F7383</f>
        <v>1.7270477266969384</v>
      </c>
      <c r="J7383">
        <f t="shared" si="345"/>
        <v>0.47365977080755012</v>
      </c>
      <c r="K7383">
        <f t="shared" si="346"/>
        <v>3.9260776214872082</v>
      </c>
      <c r="L7383">
        <f t="shared" si="347"/>
        <v>1.5543429540272446</v>
      </c>
    </row>
    <row r="7384" spans="2:12" x14ac:dyDescent="0.35">
      <c r="B7384" s="30">
        <v>41216</v>
      </c>
      <c r="C7384" s="31" t="s">
        <v>65</v>
      </c>
      <c r="D7384" s="32">
        <v>5.0195056701942613E-4</v>
      </c>
      <c r="E7384" s="32">
        <v>0.18849448235448754</v>
      </c>
      <c r="F7384">
        <v>0.13524837760411593</v>
      </c>
      <c r="G7384">
        <f>(D7384*Ergebnis!$C$2*Ergebnis!$C$6)</f>
        <v>3.2927957196474353</v>
      </c>
      <c r="H7384">
        <f>Ergebnis!$C$3/1000*Eigenverbrauch!E7384</f>
        <v>0.56548344706346265</v>
      </c>
      <c r="I7384">
        <f>Ergebnis!$C$4/1000*Eigenverbrauch!F7384</f>
        <v>0.47336932161440576</v>
      </c>
      <c r="J7384">
        <f t="shared" si="345"/>
        <v>0.48066093000394322</v>
      </c>
      <c r="K7384">
        <f t="shared" si="346"/>
        <v>2.8121347896434923</v>
      </c>
      <c r="L7384">
        <f t="shared" si="347"/>
        <v>0.42603238945296518</v>
      </c>
    </row>
    <row r="7385" spans="2:12" x14ac:dyDescent="0.35">
      <c r="B7385" s="30">
        <v>41216</v>
      </c>
      <c r="C7385" s="31" t="s">
        <v>66</v>
      </c>
      <c r="D7385" s="32">
        <v>3.6097581767030861E-4</v>
      </c>
      <c r="E7385" s="32">
        <v>0.17963161517388304</v>
      </c>
      <c r="F7385">
        <v>0.19137450548593923</v>
      </c>
      <c r="G7385">
        <f>(D7385*Ergebnis!$C$2*Ergebnis!$C$6)</f>
        <v>2.3680013639172244</v>
      </c>
      <c r="H7385">
        <f>Ergebnis!$C$3/1000*Eigenverbrauch!E7385</f>
        <v>0.53889484552164912</v>
      </c>
      <c r="I7385">
        <f>Ergebnis!$C$4/1000*Eigenverbrauch!F7385</f>
        <v>0.6698107692007873</v>
      </c>
      <c r="J7385">
        <f t="shared" si="345"/>
        <v>0.45806061869340176</v>
      </c>
      <c r="K7385">
        <f t="shared" si="346"/>
        <v>1.9099407452238226</v>
      </c>
      <c r="L7385">
        <f t="shared" si="347"/>
        <v>0.6028296922807086</v>
      </c>
    </row>
    <row r="7386" spans="2:12" x14ac:dyDescent="0.35">
      <c r="B7386" s="30">
        <v>41216</v>
      </c>
      <c r="C7386" s="31" t="s">
        <v>67</v>
      </c>
      <c r="D7386" s="32">
        <v>3.8492956133477673E-4</v>
      </c>
      <c r="E7386" s="32">
        <v>0.17439510164949881</v>
      </c>
      <c r="F7386">
        <v>0</v>
      </c>
      <c r="G7386">
        <f>(D7386*Ergebnis!$C$2*Ergebnis!$C$6)</f>
        <v>2.5251379223561354</v>
      </c>
      <c r="H7386">
        <f>Ergebnis!$C$3/1000*Eigenverbrauch!E7386</f>
        <v>0.52318530494849647</v>
      </c>
      <c r="I7386">
        <f>Ergebnis!$C$4/1000*Eigenverbrauch!F7386</f>
        <v>0</v>
      </c>
      <c r="J7386">
        <f t="shared" si="345"/>
        <v>0.44470750920622198</v>
      </c>
      <c r="K7386">
        <f t="shared" si="346"/>
        <v>2.0804304131499136</v>
      </c>
      <c r="L7386">
        <f t="shared" si="347"/>
        <v>0</v>
      </c>
    </row>
    <row r="7387" spans="2:12" x14ac:dyDescent="0.35">
      <c r="B7387" s="30">
        <v>41216</v>
      </c>
      <c r="C7387" s="31" t="s">
        <v>68</v>
      </c>
      <c r="D7387" s="32">
        <v>1.9287890960560504E-4</v>
      </c>
      <c r="E7387" s="32">
        <v>0.17553792108817884</v>
      </c>
      <c r="F7387">
        <v>0.24750063336776254</v>
      </c>
      <c r="G7387">
        <f>(D7387*Ergebnis!$C$2*Ergebnis!$C$6)</f>
        <v>1.2652856470127691</v>
      </c>
      <c r="H7387">
        <f>Ergebnis!$C$3/1000*Eigenverbrauch!E7387</f>
        <v>0.52661376326453646</v>
      </c>
      <c r="I7387">
        <f>Ergebnis!$C$4/1000*Eigenverbrauch!F7387</f>
        <v>0.8662522167871689</v>
      </c>
      <c r="J7387">
        <f t="shared" si="345"/>
        <v>0.44762169877485597</v>
      </c>
      <c r="K7387">
        <f t="shared" si="346"/>
        <v>0.81766394823791311</v>
      </c>
      <c r="L7387">
        <f t="shared" si="347"/>
        <v>0.73589755341412177</v>
      </c>
    </row>
    <row r="7388" spans="2:12" x14ac:dyDescent="0.35">
      <c r="B7388" s="30">
        <v>41216</v>
      </c>
      <c r="C7388" s="31" t="s">
        <v>69</v>
      </c>
      <c r="D7388" s="32">
        <v>9.3211878474796513E-6</v>
      </c>
      <c r="E7388" s="32">
        <v>0.17905169676058008</v>
      </c>
      <c r="F7388">
        <v>0</v>
      </c>
      <c r="G7388">
        <f>(D7388*Ergebnis!$C$2*Ergebnis!$C$6)</f>
        <v>6.114699227946651E-2</v>
      </c>
      <c r="H7388">
        <f>Ergebnis!$C$3/1000*Eigenverbrauch!E7388</f>
        <v>0.53715509028174024</v>
      </c>
      <c r="I7388">
        <f>Ergebnis!$C$4/1000*Eigenverbrauch!F7388</f>
        <v>0</v>
      </c>
      <c r="J7388">
        <f t="shared" si="345"/>
        <v>5.1974943437546529E-2</v>
      </c>
      <c r="K7388">
        <f t="shared" si="346"/>
        <v>9.1720488419199803E-3</v>
      </c>
      <c r="L7388">
        <f t="shared" si="347"/>
        <v>0</v>
      </c>
    </row>
    <row r="7389" spans="2:12" x14ac:dyDescent="0.35">
      <c r="B7389" s="30">
        <v>41216</v>
      </c>
      <c r="C7389" s="31" t="s">
        <v>70</v>
      </c>
      <c r="D7389" s="32">
        <v>0</v>
      </c>
      <c r="E7389" s="32">
        <v>0.19361673918003033</v>
      </c>
      <c r="F7389">
        <v>0.28569758150955898</v>
      </c>
      <c r="G7389">
        <f>(D7389*Ergebnis!$C$2*Ergebnis!$C$6)</f>
        <v>0</v>
      </c>
      <c r="H7389">
        <f>Ergebnis!$C$3/1000*Eigenverbrauch!E7389</f>
        <v>0.58085021754009103</v>
      </c>
      <c r="I7389">
        <f>Ergebnis!$C$4/1000*Eigenverbrauch!F7389</f>
        <v>0.99994153528345642</v>
      </c>
      <c r="J7389">
        <f t="shared" si="345"/>
        <v>0</v>
      </c>
      <c r="K7389">
        <f t="shared" si="346"/>
        <v>0</v>
      </c>
      <c r="L7389">
        <f t="shared" si="347"/>
        <v>0</v>
      </c>
    </row>
    <row r="7390" spans="2:12" x14ac:dyDescent="0.35">
      <c r="B7390" s="30">
        <v>41216</v>
      </c>
      <c r="C7390" s="31" t="s">
        <v>71</v>
      </c>
      <c r="D7390" s="32">
        <v>0</v>
      </c>
      <c r="E7390" s="32">
        <v>0.21305424932882233</v>
      </c>
      <c r="F7390">
        <v>0.27575857969715278</v>
      </c>
      <c r="G7390">
        <f>(D7390*Ergebnis!$C$2*Ergebnis!$C$6)</f>
        <v>0</v>
      </c>
      <c r="H7390">
        <f>Ergebnis!$C$3/1000*Eigenverbrauch!E7390</f>
        <v>0.63916274798646699</v>
      </c>
      <c r="I7390">
        <f>Ergebnis!$C$4/1000*Eigenverbrauch!F7390</f>
        <v>0.9651550289400348</v>
      </c>
      <c r="J7390">
        <f t="shared" si="345"/>
        <v>0</v>
      </c>
      <c r="K7390">
        <f t="shared" si="346"/>
        <v>0</v>
      </c>
      <c r="L7390">
        <f t="shared" si="347"/>
        <v>0</v>
      </c>
    </row>
    <row r="7391" spans="2:12" x14ac:dyDescent="0.35">
      <c r="B7391" s="30">
        <v>41216</v>
      </c>
      <c r="C7391" s="31" t="s">
        <v>72</v>
      </c>
      <c r="D7391" s="32">
        <v>0</v>
      </c>
      <c r="E7391" s="32">
        <v>0.20780360455099056</v>
      </c>
      <c r="F7391">
        <v>0.34767018104573888</v>
      </c>
      <c r="G7391">
        <f>(D7391*Ergebnis!$C$2*Ergebnis!$C$6)</f>
        <v>0</v>
      </c>
      <c r="H7391">
        <f>Ergebnis!$C$3/1000*Eigenverbrauch!E7391</f>
        <v>0.62341081365297168</v>
      </c>
      <c r="I7391">
        <f>Ergebnis!$C$4/1000*Eigenverbrauch!F7391</f>
        <v>1.2168456336600861</v>
      </c>
      <c r="J7391">
        <f t="shared" si="345"/>
        <v>0</v>
      </c>
      <c r="K7391">
        <f t="shared" si="346"/>
        <v>0</v>
      </c>
      <c r="L7391">
        <f t="shared" si="347"/>
        <v>0</v>
      </c>
    </row>
    <row r="7392" spans="2:12" x14ac:dyDescent="0.35">
      <c r="B7392" s="30">
        <v>41216</v>
      </c>
      <c r="C7392" s="31" t="s">
        <v>73</v>
      </c>
      <c r="D7392" s="32">
        <v>0</v>
      </c>
      <c r="E7392" s="32">
        <v>0.18450133181431536</v>
      </c>
      <c r="F7392">
        <v>0.34708553388030328</v>
      </c>
      <c r="G7392">
        <f>(D7392*Ergebnis!$C$2*Ergebnis!$C$6)</f>
        <v>0</v>
      </c>
      <c r="H7392">
        <f>Ergebnis!$C$3/1000*Eigenverbrauch!E7392</f>
        <v>0.55350399544294604</v>
      </c>
      <c r="I7392">
        <f>Ergebnis!$C$4/1000*Eigenverbrauch!F7392</f>
        <v>1.2147993685810614</v>
      </c>
      <c r="J7392">
        <f t="shared" si="345"/>
        <v>0</v>
      </c>
      <c r="K7392">
        <f t="shared" si="346"/>
        <v>0</v>
      </c>
      <c r="L7392">
        <f t="shared" si="347"/>
        <v>0</v>
      </c>
    </row>
    <row r="7393" spans="2:12" x14ac:dyDescent="0.35">
      <c r="B7393" s="30">
        <v>41216</v>
      </c>
      <c r="C7393" s="31" t="s">
        <v>74</v>
      </c>
      <c r="D7393" s="32">
        <v>0</v>
      </c>
      <c r="E7393" s="32">
        <v>0.15348923606639819</v>
      </c>
      <c r="F7393">
        <v>0.34182370939138229</v>
      </c>
      <c r="G7393">
        <f>(D7393*Ergebnis!$C$2*Ergebnis!$C$6)</f>
        <v>0</v>
      </c>
      <c r="H7393">
        <f>Ergebnis!$C$3/1000*Eigenverbrauch!E7393</f>
        <v>0.46046770819919458</v>
      </c>
      <c r="I7393">
        <f>Ergebnis!$C$4/1000*Eigenverbrauch!F7393</f>
        <v>1.196382982869838</v>
      </c>
      <c r="J7393">
        <f t="shared" si="345"/>
        <v>0</v>
      </c>
      <c r="K7393">
        <f t="shared" si="346"/>
        <v>0</v>
      </c>
      <c r="L7393">
        <f t="shared" si="347"/>
        <v>0</v>
      </c>
    </row>
    <row r="7394" spans="2:12" x14ac:dyDescent="0.35">
      <c r="B7394" s="30">
        <v>41216</v>
      </c>
      <c r="C7394" s="31" t="s">
        <v>75</v>
      </c>
      <c r="D7394" s="32">
        <v>0</v>
      </c>
      <c r="E7394" s="32">
        <v>0.13126642348932199</v>
      </c>
      <c r="F7394">
        <v>0.44686531678132246</v>
      </c>
      <c r="G7394">
        <f>(D7394*Ergebnis!$C$2*Ergebnis!$C$6)</f>
        <v>0</v>
      </c>
      <c r="H7394">
        <f>Ergebnis!$C$3/1000*Eigenverbrauch!E7394</f>
        <v>0.39379927046796598</v>
      </c>
      <c r="I7394">
        <f>Ergebnis!$C$4/1000*Eigenverbrauch!F7394</f>
        <v>1.5640286087346287</v>
      </c>
      <c r="J7394">
        <f t="shared" si="345"/>
        <v>0</v>
      </c>
      <c r="K7394">
        <f t="shared" si="346"/>
        <v>0</v>
      </c>
      <c r="L7394">
        <f t="shared" si="347"/>
        <v>0</v>
      </c>
    </row>
    <row r="7395" spans="2:12" x14ac:dyDescent="0.35">
      <c r="B7395" s="30">
        <v>41216</v>
      </c>
      <c r="C7395" s="31" t="s">
        <v>76</v>
      </c>
      <c r="D7395" s="32">
        <v>0</v>
      </c>
      <c r="E7395" s="32">
        <v>0.11398253535781312</v>
      </c>
      <c r="F7395">
        <v>3.4494182760703915E-2</v>
      </c>
      <c r="G7395">
        <f>(D7395*Ergebnis!$C$2*Ergebnis!$C$6)</f>
        <v>0</v>
      </c>
      <c r="H7395">
        <f>Ergebnis!$C$3/1000*Eigenverbrauch!E7395</f>
        <v>0.34194760607343938</v>
      </c>
      <c r="I7395">
        <f>Ergebnis!$C$4/1000*Eigenverbrauch!F7395</f>
        <v>0.12072963966246369</v>
      </c>
      <c r="J7395">
        <f t="shared" si="345"/>
        <v>0</v>
      </c>
      <c r="K7395">
        <f t="shared" si="346"/>
        <v>0</v>
      </c>
      <c r="L7395">
        <f t="shared" si="347"/>
        <v>0</v>
      </c>
    </row>
    <row r="7396" spans="2:12" x14ac:dyDescent="0.35">
      <c r="B7396" s="30">
        <v>41217</v>
      </c>
      <c r="C7396" s="31" t="s">
        <v>53</v>
      </c>
      <c r="D7396" s="32">
        <v>0</v>
      </c>
      <c r="E7396" s="32">
        <v>0.10220813084701091</v>
      </c>
      <c r="F7396">
        <v>0</v>
      </c>
      <c r="G7396">
        <f>(D7396*Ergebnis!$C$2*Ergebnis!$C$6)</f>
        <v>0</v>
      </c>
      <c r="H7396">
        <f>Ergebnis!$C$3/1000*Eigenverbrauch!E7396</f>
        <v>0.30662439254103274</v>
      </c>
      <c r="I7396">
        <f>Ergebnis!$C$4/1000*Eigenverbrauch!F7396</f>
        <v>0</v>
      </c>
      <c r="J7396">
        <f t="shared" si="345"/>
        <v>0</v>
      </c>
      <c r="K7396">
        <f t="shared" si="346"/>
        <v>0</v>
      </c>
      <c r="L7396">
        <f t="shared" si="347"/>
        <v>0</v>
      </c>
    </row>
    <row r="7397" spans="2:12" x14ac:dyDescent="0.35">
      <c r="B7397" s="30">
        <v>41217</v>
      </c>
      <c r="C7397" s="31" t="s">
        <v>54</v>
      </c>
      <c r="D7397" s="32">
        <v>0</v>
      </c>
      <c r="E7397" s="32">
        <v>9.1520719180419888E-2</v>
      </c>
      <c r="F7397">
        <v>0.35819383002358079</v>
      </c>
      <c r="G7397">
        <f>(D7397*Ergebnis!$C$2*Ergebnis!$C$6)</f>
        <v>0</v>
      </c>
      <c r="H7397">
        <f>Ergebnis!$C$3/1000*Eigenverbrauch!E7397</f>
        <v>0.27456215754125968</v>
      </c>
      <c r="I7397">
        <f>Ergebnis!$C$4/1000*Eigenverbrauch!F7397</f>
        <v>1.2536784050825327</v>
      </c>
      <c r="J7397">
        <f t="shared" si="345"/>
        <v>0</v>
      </c>
      <c r="K7397">
        <f t="shared" si="346"/>
        <v>0</v>
      </c>
      <c r="L7397">
        <f t="shared" si="347"/>
        <v>0</v>
      </c>
    </row>
    <row r="7398" spans="2:12" x14ac:dyDescent="0.35">
      <c r="B7398" s="30">
        <v>41217</v>
      </c>
      <c r="C7398" s="31" t="s">
        <v>55</v>
      </c>
      <c r="D7398" s="32">
        <v>0</v>
      </c>
      <c r="E7398" s="32">
        <v>8.4797643551212762E-2</v>
      </c>
      <c r="F7398">
        <v>0.2161245688227155</v>
      </c>
      <c r="G7398">
        <f>(D7398*Ergebnis!$C$2*Ergebnis!$C$6)</f>
        <v>0</v>
      </c>
      <c r="H7398">
        <f>Ergebnis!$C$3/1000*Eigenverbrauch!E7398</f>
        <v>0.25439293065363827</v>
      </c>
      <c r="I7398">
        <f>Ergebnis!$C$4/1000*Eigenverbrauch!F7398</f>
        <v>0.75643599087950419</v>
      </c>
      <c r="J7398">
        <f t="shared" si="345"/>
        <v>0</v>
      </c>
      <c r="K7398">
        <f t="shared" si="346"/>
        <v>0</v>
      </c>
      <c r="L7398">
        <f t="shared" si="347"/>
        <v>0</v>
      </c>
    </row>
    <row r="7399" spans="2:12" x14ac:dyDescent="0.35">
      <c r="B7399" s="30">
        <v>41217</v>
      </c>
      <c r="C7399" s="31" t="s">
        <v>56</v>
      </c>
      <c r="D7399" s="32">
        <v>0</v>
      </c>
      <c r="E7399" s="32">
        <v>8.0188540219731708E-2</v>
      </c>
      <c r="F7399">
        <v>0.1890359168241966</v>
      </c>
      <c r="G7399">
        <f>(D7399*Ergebnis!$C$2*Ergebnis!$C$6)</f>
        <v>0</v>
      </c>
      <c r="H7399">
        <f>Ergebnis!$C$3/1000*Eigenverbrauch!E7399</f>
        <v>0.24056562065919512</v>
      </c>
      <c r="I7399">
        <f>Ergebnis!$C$4/1000*Eigenverbrauch!F7399</f>
        <v>0.66162570888468808</v>
      </c>
      <c r="J7399">
        <f t="shared" si="345"/>
        <v>0</v>
      </c>
      <c r="K7399">
        <f t="shared" si="346"/>
        <v>0</v>
      </c>
      <c r="L7399">
        <f t="shared" si="347"/>
        <v>0</v>
      </c>
    </row>
    <row r="7400" spans="2:12" x14ac:dyDescent="0.35">
      <c r="B7400" s="30">
        <v>41217</v>
      </c>
      <c r="C7400" s="31" t="s">
        <v>57</v>
      </c>
      <c r="D7400" s="32">
        <v>0</v>
      </c>
      <c r="E7400" s="32">
        <v>8.0818135347188791E-2</v>
      </c>
      <c r="F7400">
        <v>0.33870559117572546</v>
      </c>
      <c r="G7400">
        <f>(D7400*Ergebnis!$C$2*Ergebnis!$C$6)</f>
        <v>0</v>
      </c>
      <c r="H7400">
        <f>Ergebnis!$C$3/1000*Eigenverbrauch!E7400</f>
        <v>0.24245440604156637</v>
      </c>
      <c r="I7400">
        <f>Ergebnis!$C$4/1000*Eigenverbrauch!F7400</f>
        <v>1.1854695691150392</v>
      </c>
      <c r="J7400">
        <f t="shared" si="345"/>
        <v>0</v>
      </c>
      <c r="K7400">
        <f t="shared" si="346"/>
        <v>0</v>
      </c>
      <c r="L7400">
        <f t="shared" si="347"/>
        <v>0</v>
      </c>
    </row>
    <row r="7401" spans="2:12" x14ac:dyDescent="0.35">
      <c r="B7401" s="30">
        <v>41217</v>
      </c>
      <c r="C7401" s="31" t="s">
        <v>58</v>
      </c>
      <c r="D7401" s="32">
        <v>0</v>
      </c>
      <c r="E7401" s="32">
        <v>8.4141444394085163E-2</v>
      </c>
      <c r="F7401">
        <v>0.39619589577689862</v>
      </c>
      <c r="G7401">
        <f>(D7401*Ergebnis!$C$2*Ergebnis!$C$6)</f>
        <v>0</v>
      </c>
      <c r="H7401">
        <f>Ergebnis!$C$3/1000*Eigenverbrauch!E7401</f>
        <v>0.25242433318225549</v>
      </c>
      <c r="I7401">
        <f>Ergebnis!$C$4/1000*Eigenverbrauch!F7401</f>
        <v>1.3866856352191452</v>
      </c>
      <c r="J7401">
        <f t="shared" si="345"/>
        <v>0</v>
      </c>
      <c r="K7401">
        <f t="shared" si="346"/>
        <v>0</v>
      </c>
      <c r="L7401">
        <f t="shared" si="347"/>
        <v>0</v>
      </c>
    </row>
    <row r="7402" spans="2:12" x14ac:dyDescent="0.35">
      <c r="B7402" s="30">
        <v>41217</v>
      </c>
      <c r="C7402" s="31" t="s">
        <v>59</v>
      </c>
      <c r="D7402" s="32">
        <v>0</v>
      </c>
      <c r="E7402" s="32">
        <v>8.9855236108810688E-2</v>
      </c>
      <c r="F7402">
        <v>0.31726852844308462</v>
      </c>
      <c r="G7402">
        <f>(D7402*Ergebnis!$C$2*Ergebnis!$C$6)</f>
        <v>0</v>
      </c>
      <c r="H7402">
        <f>Ergebnis!$C$3/1000*Eigenverbrauch!E7402</f>
        <v>0.26956570832643206</v>
      </c>
      <c r="I7402">
        <f>Ergebnis!$C$4/1000*Eigenverbrauch!F7402</f>
        <v>1.1104398495507961</v>
      </c>
      <c r="J7402">
        <f t="shared" si="345"/>
        <v>0</v>
      </c>
      <c r="K7402">
        <f t="shared" si="346"/>
        <v>0</v>
      </c>
      <c r="L7402">
        <f t="shared" si="347"/>
        <v>0</v>
      </c>
    </row>
    <row r="7403" spans="2:12" x14ac:dyDescent="0.35">
      <c r="B7403" s="30">
        <v>41217</v>
      </c>
      <c r="C7403" s="31" t="s">
        <v>60</v>
      </c>
      <c r="D7403" s="32">
        <v>5.1351988338865328E-5</v>
      </c>
      <c r="E7403" s="32">
        <v>0.10314109733553542</v>
      </c>
      <c r="F7403">
        <v>0.2360025724475279</v>
      </c>
      <c r="G7403">
        <f>(D7403*Ergebnis!$C$2*Ergebnis!$C$6)</f>
        <v>0.33686904350295654</v>
      </c>
      <c r="H7403">
        <f>Ergebnis!$C$3/1000*Eigenverbrauch!E7403</f>
        <v>0.30942329200660623</v>
      </c>
      <c r="I7403">
        <f>Ergebnis!$C$4/1000*Eigenverbrauch!F7403</f>
        <v>0.82600900356634765</v>
      </c>
      <c r="J7403">
        <f t="shared" si="345"/>
        <v>0.26300979820561526</v>
      </c>
      <c r="K7403">
        <f t="shared" si="346"/>
        <v>7.3859245297341281E-2</v>
      </c>
      <c r="L7403">
        <f t="shared" si="347"/>
        <v>6.6473320767607161E-2</v>
      </c>
    </row>
    <row r="7404" spans="2:12" x14ac:dyDescent="0.35">
      <c r="B7404" s="30">
        <v>41217</v>
      </c>
      <c r="C7404" s="31" t="s">
        <v>61</v>
      </c>
      <c r="D7404" s="32">
        <v>9.2160122441230398E-5</v>
      </c>
      <c r="E7404" s="32">
        <v>0.13966317260420447</v>
      </c>
      <c r="F7404">
        <v>0.17714809112700486</v>
      </c>
      <c r="G7404">
        <f>(D7404*Ergebnis!$C$2*Ergebnis!$C$6)</f>
        <v>0.60457040321447142</v>
      </c>
      <c r="H7404">
        <f>Ergebnis!$C$3/1000*Eigenverbrauch!E7404</f>
        <v>0.4189895178126134</v>
      </c>
      <c r="I7404">
        <f>Ergebnis!$C$4/1000*Eigenverbrauch!F7404</f>
        <v>0.62001831894451698</v>
      </c>
      <c r="J7404">
        <f t="shared" si="345"/>
        <v>0.35614109014072137</v>
      </c>
      <c r="K7404">
        <f t="shared" si="346"/>
        <v>0.24842931307375005</v>
      </c>
      <c r="L7404">
        <f t="shared" si="347"/>
        <v>0.22358638176637505</v>
      </c>
    </row>
    <row r="7405" spans="2:12" x14ac:dyDescent="0.35">
      <c r="B7405" s="30">
        <v>41217</v>
      </c>
      <c r="C7405" s="31" t="s">
        <v>62</v>
      </c>
      <c r="D7405" s="32">
        <v>4.2617154480098783E-4</v>
      </c>
      <c r="E7405" s="32">
        <v>0.16819740694333896</v>
      </c>
      <c r="F7405">
        <v>0.6306394091165981</v>
      </c>
      <c r="G7405">
        <f>(D7405*Ergebnis!$C$2*Ergebnis!$C$6)</f>
        <v>2.7956853338944803</v>
      </c>
      <c r="H7405">
        <f>Ergebnis!$C$3/1000*Eigenverbrauch!E7405</f>
        <v>0.50459222083001687</v>
      </c>
      <c r="I7405">
        <f>Ergebnis!$C$4/1000*Eigenverbrauch!F7405</f>
        <v>2.2072379319080935</v>
      </c>
      <c r="J7405">
        <f t="shared" si="345"/>
        <v>0.42890338770551434</v>
      </c>
      <c r="K7405">
        <f t="shared" si="346"/>
        <v>2.3667819461889659</v>
      </c>
      <c r="L7405">
        <f t="shared" si="347"/>
        <v>1.9865141387172842</v>
      </c>
    </row>
    <row r="7406" spans="2:12" x14ac:dyDescent="0.35">
      <c r="B7406" s="30">
        <v>41217</v>
      </c>
      <c r="C7406" s="31" t="s">
        <v>63</v>
      </c>
      <c r="D7406" s="32">
        <v>6.8230043287517477E-4</v>
      </c>
      <c r="E7406" s="32">
        <v>0.18770354588477625</v>
      </c>
      <c r="F7406">
        <v>0.6719544754740514</v>
      </c>
      <c r="G7406">
        <f>(D7406*Ergebnis!$C$2*Ergebnis!$C$6)</f>
        <v>4.4758908396611465</v>
      </c>
      <c r="H7406">
        <f>Ergebnis!$C$3/1000*Eigenverbrauch!E7406</f>
        <v>0.56311063765432878</v>
      </c>
      <c r="I7406">
        <f>Ergebnis!$C$4/1000*Eigenverbrauch!F7406</f>
        <v>2.3518406641591798</v>
      </c>
      <c r="J7406">
        <f t="shared" si="345"/>
        <v>0.47864404200617944</v>
      </c>
      <c r="K7406">
        <f t="shared" si="346"/>
        <v>3.997246797654967</v>
      </c>
      <c r="L7406">
        <f t="shared" si="347"/>
        <v>2.1166565977432619</v>
      </c>
    </row>
    <row r="7407" spans="2:12" x14ac:dyDescent="0.35">
      <c r="B7407" s="30">
        <v>41217</v>
      </c>
      <c r="C7407" s="31" t="s">
        <v>64</v>
      </c>
      <c r="D7407" s="32">
        <v>6.7269001211846453E-4</v>
      </c>
      <c r="E7407" s="32">
        <v>0.20569570298660012</v>
      </c>
      <c r="F7407">
        <v>0.42757196032194567</v>
      </c>
      <c r="G7407">
        <f>(D7407*Ergebnis!$C$2*Ergebnis!$C$6)</f>
        <v>4.4128464794971274</v>
      </c>
      <c r="H7407">
        <f>Ergebnis!$C$3/1000*Eigenverbrauch!E7407</f>
        <v>0.61708710895980035</v>
      </c>
      <c r="I7407">
        <f>Ergebnis!$C$4/1000*Eigenverbrauch!F7407</f>
        <v>1.4965018611268097</v>
      </c>
      <c r="J7407">
        <f t="shared" si="345"/>
        <v>0.5245240426158303</v>
      </c>
      <c r="K7407">
        <f t="shared" si="346"/>
        <v>3.888322436881297</v>
      </c>
      <c r="L7407">
        <f t="shared" si="347"/>
        <v>1.3468516750141288</v>
      </c>
    </row>
    <row r="7408" spans="2:12" x14ac:dyDescent="0.35">
      <c r="B7408" s="30">
        <v>41217</v>
      </c>
      <c r="C7408" s="31" t="s">
        <v>65</v>
      </c>
      <c r="D7408" s="32">
        <v>6.1196424813044121E-4</v>
      </c>
      <c r="E7408" s="32">
        <v>0.20257563196997999</v>
      </c>
      <c r="F7408">
        <v>0.34922924015356732</v>
      </c>
      <c r="G7408">
        <f>(D7408*Ergebnis!$C$2*Ergebnis!$C$6)</f>
        <v>4.0144854677356943</v>
      </c>
      <c r="H7408">
        <f>Ergebnis!$C$3/1000*Eigenverbrauch!E7408</f>
        <v>0.60772689590994</v>
      </c>
      <c r="I7408">
        <f>Ergebnis!$C$4/1000*Eigenverbrauch!F7408</f>
        <v>1.2223023405374855</v>
      </c>
      <c r="J7408">
        <f t="shared" si="345"/>
        <v>0.51656786152344902</v>
      </c>
      <c r="K7408">
        <f t="shared" si="346"/>
        <v>3.497917606212245</v>
      </c>
      <c r="L7408">
        <f t="shared" si="347"/>
        <v>1.1000721064837371</v>
      </c>
    </row>
    <row r="7409" spans="2:12" x14ac:dyDescent="0.35">
      <c r="B7409" s="30">
        <v>41217</v>
      </c>
      <c r="C7409" s="31" t="s">
        <v>66</v>
      </c>
      <c r="D7409" s="32">
        <v>4.5402993274007018E-4</v>
      </c>
      <c r="E7409" s="32">
        <v>0.1816173195566996</v>
      </c>
      <c r="F7409">
        <v>0.13271490655389473</v>
      </c>
      <c r="G7409">
        <f>(D7409*Ergebnis!$C$2*Ergebnis!$C$6)</f>
        <v>2.9784363587748603</v>
      </c>
      <c r="H7409">
        <f>Ergebnis!$C$3/1000*Eigenverbrauch!E7409</f>
        <v>0.54485195867009883</v>
      </c>
      <c r="I7409">
        <f>Ergebnis!$C$4/1000*Eigenverbrauch!F7409</f>
        <v>0.46450217293863155</v>
      </c>
      <c r="J7409">
        <f t="shared" si="345"/>
        <v>0.46312416486958402</v>
      </c>
      <c r="K7409">
        <f t="shared" si="346"/>
        <v>2.5153121939052765</v>
      </c>
      <c r="L7409">
        <f t="shared" si="347"/>
        <v>0.41805195564476838</v>
      </c>
    </row>
    <row r="7410" spans="2:12" x14ac:dyDescent="0.35">
      <c r="B7410" s="30">
        <v>41217</v>
      </c>
      <c r="C7410" s="31" t="s">
        <v>67</v>
      </c>
      <c r="D7410" s="32">
        <v>2.5097528350971306E-4</v>
      </c>
      <c r="E7410" s="32">
        <v>0.16485198193605516</v>
      </c>
      <c r="F7410">
        <v>7.8147837779899823E-2</v>
      </c>
      <c r="G7410">
        <f>(D7410*Ergebnis!$C$2*Ergebnis!$C$6)</f>
        <v>1.6463978598237177</v>
      </c>
      <c r="H7410">
        <f>Ergebnis!$C$3/1000*Eigenverbrauch!E7410</f>
        <v>0.49455594580816548</v>
      </c>
      <c r="I7410">
        <f>Ergebnis!$C$4/1000*Eigenverbrauch!F7410</f>
        <v>0.27351743222964936</v>
      </c>
      <c r="J7410">
        <f t="shared" si="345"/>
        <v>0.42037255393694062</v>
      </c>
      <c r="K7410">
        <f t="shared" si="346"/>
        <v>1.2260253058867772</v>
      </c>
      <c r="L7410">
        <f t="shared" si="347"/>
        <v>0.24616568900668442</v>
      </c>
    </row>
    <row r="7411" spans="2:12" x14ac:dyDescent="0.35">
      <c r="B7411" s="30">
        <v>41217</v>
      </c>
      <c r="C7411" s="31" t="s">
        <v>68</v>
      </c>
      <c r="D7411" s="32">
        <v>2.4064178047992601E-4</v>
      </c>
      <c r="E7411" s="32">
        <v>0.15885767012782864</v>
      </c>
      <c r="F7411">
        <v>0</v>
      </c>
      <c r="G7411">
        <f>(D7411*Ergebnis!$C$2*Ergebnis!$C$6)</f>
        <v>1.5786100799483147</v>
      </c>
      <c r="H7411">
        <f>Ergebnis!$C$3/1000*Eigenverbrauch!E7411</f>
        <v>0.47657301038348593</v>
      </c>
      <c r="I7411">
        <f>Ergebnis!$C$4/1000*Eigenverbrauch!F7411</f>
        <v>0</v>
      </c>
      <c r="J7411">
        <f t="shared" si="345"/>
        <v>0.40508705882596302</v>
      </c>
      <c r="K7411">
        <f t="shared" si="346"/>
        <v>1.1735230211223517</v>
      </c>
      <c r="L7411">
        <f t="shared" si="347"/>
        <v>0</v>
      </c>
    </row>
    <row r="7412" spans="2:12" x14ac:dyDescent="0.35">
      <c r="B7412" s="30">
        <v>41217</v>
      </c>
      <c r="C7412" s="31" t="s">
        <v>69</v>
      </c>
      <c r="D7412" s="32">
        <v>2.1403235283070342E-5</v>
      </c>
      <c r="E7412" s="32">
        <v>0.15797239783510458</v>
      </c>
      <c r="F7412">
        <v>0</v>
      </c>
      <c r="G7412">
        <f>(D7412*Ergebnis!$C$2*Ergebnis!$C$6)</f>
        <v>0.14040522345694145</v>
      </c>
      <c r="H7412">
        <f>Ergebnis!$C$3/1000*Eigenverbrauch!E7412</f>
        <v>0.47391719350531375</v>
      </c>
      <c r="I7412">
        <f>Ergebnis!$C$4/1000*Eigenverbrauch!F7412</f>
        <v>0</v>
      </c>
      <c r="J7412">
        <f t="shared" si="345"/>
        <v>0.11934443993840023</v>
      </c>
      <c r="K7412">
        <f t="shared" si="346"/>
        <v>2.1060783518541223E-2</v>
      </c>
      <c r="L7412">
        <f t="shared" si="347"/>
        <v>0</v>
      </c>
    </row>
    <row r="7413" spans="2:12" x14ac:dyDescent="0.35">
      <c r="B7413" s="30">
        <v>41217</v>
      </c>
      <c r="C7413" s="31" t="s">
        <v>70</v>
      </c>
      <c r="D7413" s="32">
        <v>2.1035120671322203E-7</v>
      </c>
      <c r="E7413" s="32">
        <v>0.17211220405076849</v>
      </c>
      <c r="F7413">
        <v>0</v>
      </c>
      <c r="G7413">
        <f>(D7413*Ergebnis!$C$2*Ergebnis!$C$6)</f>
        <v>1.3799039160387364E-3</v>
      </c>
      <c r="H7413">
        <f>Ergebnis!$C$3/1000*Eigenverbrauch!E7413</f>
        <v>0.51633661215230542</v>
      </c>
      <c r="I7413">
        <f>Ergebnis!$C$4/1000*Eigenverbrauch!F7413</f>
        <v>0</v>
      </c>
      <c r="J7413">
        <f t="shared" si="345"/>
        <v>1.172918328632926E-3</v>
      </c>
      <c r="K7413">
        <f t="shared" si="346"/>
        <v>2.0698558740581043E-4</v>
      </c>
      <c r="L7413">
        <f t="shared" si="347"/>
        <v>0</v>
      </c>
    </row>
    <row r="7414" spans="2:12" x14ac:dyDescent="0.35">
      <c r="B7414" s="30">
        <v>41217</v>
      </c>
      <c r="C7414" s="31" t="s">
        <v>71</v>
      </c>
      <c r="D7414" s="32">
        <v>0</v>
      </c>
      <c r="E7414" s="32">
        <v>0.19588654540723041</v>
      </c>
      <c r="F7414">
        <v>0.21222692105314445</v>
      </c>
      <c r="G7414">
        <f>(D7414*Ergebnis!$C$2*Ergebnis!$C$6)</f>
        <v>0</v>
      </c>
      <c r="H7414">
        <f>Ergebnis!$C$3/1000*Eigenverbrauch!E7414</f>
        <v>0.58765963622169126</v>
      </c>
      <c r="I7414">
        <f>Ergebnis!$C$4/1000*Eigenverbrauch!F7414</f>
        <v>0.74279422368600556</v>
      </c>
      <c r="J7414">
        <f t="shared" si="345"/>
        <v>0</v>
      </c>
      <c r="K7414">
        <f t="shared" si="346"/>
        <v>0</v>
      </c>
      <c r="L7414">
        <f t="shared" si="347"/>
        <v>0</v>
      </c>
    </row>
    <row r="7415" spans="2:12" x14ac:dyDescent="0.35">
      <c r="B7415" s="30">
        <v>41217</v>
      </c>
      <c r="C7415" s="31" t="s">
        <v>72</v>
      </c>
      <c r="D7415" s="32">
        <v>0</v>
      </c>
      <c r="E7415" s="32">
        <v>0.20271927150644886</v>
      </c>
      <c r="F7415">
        <v>0.26367587161148248</v>
      </c>
      <c r="G7415">
        <f>(D7415*Ergebnis!$C$2*Ergebnis!$C$6)</f>
        <v>0</v>
      </c>
      <c r="H7415">
        <f>Ergebnis!$C$3/1000*Eigenverbrauch!E7415</f>
        <v>0.60815781451934658</v>
      </c>
      <c r="I7415">
        <f>Ergebnis!$C$4/1000*Eigenverbrauch!F7415</f>
        <v>0.92286555064018871</v>
      </c>
      <c r="J7415">
        <f t="shared" si="345"/>
        <v>0</v>
      </c>
      <c r="K7415">
        <f t="shared" si="346"/>
        <v>0</v>
      </c>
      <c r="L7415">
        <f t="shared" si="347"/>
        <v>0</v>
      </c>
    </row>
    <row r="7416" spans="2:12" x14ac:dyDescent="0.35">
      <c r="B7416" s="30">
        <v>41217</v>
      </c>
      <c r="C7416" s="31" t="s">
        <v>73</v>
      </c>
      <c r="D7416" s="32">
        <v>0</v>
      </c>
      <c r="E7416" s="32">
        <v>0.18541122230463558</v>
      </c>
      <c r="F7416">
        <v>0.15824449944458521</v>
      </c>
      <c r="G7416">
        <f>(D7416*Ergebnis!$C$2*Ergebnis!$C$6)</f>
        <v>0</v>
      </c>
      <c r="H7416">
        <f>Ergebnis!$C$3/1000*Eigenverbrauch!E7416</f>
        <v>0.55623366691390674</v>
      </c>
      <c r="I7416">
        <f>Ergebnis!$C$4/1000*Eigenverbrauch!F7416</f>
        <v>0.5538557480560482</v>
      </c>
      <c r="J7416">
        <f t="shared" si="345"/>
        <v>0</v>
      </c>
      <c r="K7416">
        <f t="shared" si="346"/>
        <v>0</v>
      </c>
      <c r="L7416">
        <f t="shared" si="347"/>
        <v>0</v>
      </c>
    </row>
    <row r="7417" spans="2:12" x14ac:dyDescent="0.35">
      <c r="B7417" s="30">
        <v>41217</v>
      </c>
      <c r="C7417" s="31" t="s">
        <v>74</v>
      </c>
      <c r="D7417" s="32">
        <v>0</v>
      </c>
      <c r="E7417" s="32">
        <v>0.15574181463595299</v>
      </c>
      <c r="F7417">
        <v>0.20696509656422352</v>
      </c>
      <c r="G7417">
        <f>(D7417*Ergebnis!$C$2*Ergebnis!$C$6)</f>
        <v>0</v>
      </c>
      <c r="H7417">
        <f>Ergebnis!$C$3/1000*Eigenverbrauch!E7417</f>
        <v>0.46722544390785897</v>
      </c>
      <c r="I7417">
        <f>Ergebnis!$C$4/1000*Eigenverbrauch!F7417</f>
        <v>0.72437783797478228</v>
      </c>
      <c r="J7417">
        <f t="shared" si="345"/>
        <v>0</v>
      </c>
      <c r="K7417">
        <f t="shared" si="346"/>
        <v>0</v>
      </c>
      <c r="L7417">
        <f t="shared" si="347"/>
        <v>0</v>
      </c>
    </row>
    <row r="7418" spans="2:12" x14ac:dyDescent="0.35">
      <c r="B7418" s="30">
        <v>41217</v>
      </c>
      <c r="C7418" s="31" t="s">
        <v>75</v>
      </c>
      <c r="D7418" s="32">
        <v>0</v>
      </c>
      <c r="E7418" s="32">
        <v>0.13354053692905274</v>
      </c>
      <c r="F7418">
        <v>0.32564847114766238</v>
      </c>
      <c r="G7418">
        <f>(D7418*Ergebnis!$C$2*Ergebnis!$C$6)</f>
        <v>0</v>
      </c>
      <c r="H7418">
        <f>Ergebnis!$C$3/1000*Eigenverbrauch!E7418</f>
        <v>0.40062161078715819</v>
      </c>
      <c r="I7418">
        <f>Ergebnis!$C$4/1000*Eigenverbrauch!F7418</f>
        <v>1.1397696490168183</v>
      </c>
      <c r="J7418">
        <f t="shared" si="345"/>
        <v>0</v>
      </c>
      <c r="K7418">
        <f t="shared" si="346"/>
        <v>0</v>
      </c>
      <c r="L7418">
        <f t="shared" si="347"/>
        <v>0</v>
      </c>
    </row>
    <row r="7419" spans="2:12" x14ac:dyDescent="0.35">
      <c r="B7419" s="30">
        <v>41217</v>
      </c>
      <c r="C7419" s="31" t="s">
        <v>76</v>
      </c>
      <c r="D7419" s="32">
        <v>0</v>
      </c>
      <c r="E7419" s="32">
        <v>0.1143572857072051</v>
      </c>
      <c r="F7419">
        <v>1.0523648977841873E-2</v>
      </c>
      <c r="G7419">
        <f>(D7419*Ergebnis!$C$2*Ergebnis!$C$6)</f>
        <v>0</v>
      </c>
      <c r="H7419">
        <f>Ergebnis!$C$3/1000*Eigenverbrauch!E7419</f>
        <v>0.34307185712161531</v>
      </c>
      <c r="I7419">
        <f>Ergebnis!$C$4/1000*Eigenverbrauch!F7419</f>
        <v>3.6832771422446557E-2</v>
      </c>
      <c r="J7419">
        <f t="shared" si="345"/>
        <v>0</v>
      </c>
      <c r="K7419">
        <f t="shared" si="346"/>
        <v>0</v>
      </c>
      <c r="L7419">
        <f t="shared" si="347"/>
        <v>0</v>
      </c>
    </row>
    <row r="7420" spans="2:12" x14ac:dyDescent="0.35">
      <c r="B7420" s="30">
        <v>41218</v>
      </c>
      <c r="C7420" s="31" t="s">
        <v>53</v>
      </c>
      <c r="D7420" s="32">
        <v>0</v>
      </c>
      <c r="E7420" s="32">
        <v>7.9920731193885625E-2</v>
      </c>
      <c r="F7420">
        <v>0</v>
      </c>
      <c r="G7420">
        <f>(D7420*Ergebnis!$C$2*Ergebnis!$C$6)</f>
        <v>0</v>
      </c>
      <c r="H7420">
        <f>Ergebnis!$C$3/1000*Eigenverbrauch!E7420</f>
        <v>0.23976219358165687</v>
      </c>
      <c r="I7420">
        <f>Ergebnis!$C$4/1000*Eigenverbrauch!F7420</f>
        <v>0</v>
      </c>
      <c r="J7420">
        <f t="shared" si="345"/>
        <v>0</v>
      </c>
      <c r="K7420">
        <f t="shared" si="346"/>
        <v>0</v>
      </c>
      <c r="L7420">
        <f t="shared" si="347"/>
        <v>0</v>
      </c>
    </row>
    <row r="7421" spans="2:12" x14ac:dyDescent="0.35">
      <c r="B7421" s="30">
        <v>41218</v>
      </c>
      <c r="C7421" s="31" t="s">
        <v>54</v>
      </c>
      <c r="D7421" s="32">
        <v>0</v>
      </c>
      <c r="E7421" s="32">
        <v>6.9016352287206928E-2</v>
      </c>
      <c r="F7421">
        <v>0</v>
      </c>
      <c r="G7421">
        <f>(D7421*Ergebnis!$C$2*Ergebnis!$C$6)</f>
        <v>0</v>
      </c>
      <c r="H7421">
        <f>Ergebnis!$C$3/1000*Eigenverbrauch!E7421</f>
        <v>0.20704905686162078</v>
      </c>
      <c r="I7421">
        <f>Ergebnis!$C$4/1000*Eigenverbrauch!F7421</f>
        <v>0</v>
      </c>
      <c r="J7421">
        <f t="shared" si="345"/>
        <v>0</v>
      </c>
      <c r="K7421">
        <f t="shared" si="346"/>
        <v>0</v>
      </c>
      <c r="L7421">
        <f t="shared" si="347"/>
        <v>0</v>
      </c>
    </row>
    <row r="7422" spans="2:12" x14ac:dyDescent="0.35">
      <c r="B7422" s="30">
        <v>41218</v>
      </c>
      <c r="C7422" s="31" t="s">
        <v>55</v>
      </c>
      <c r="D7422" s="32">
        <v>0</v>
      </c>
      <c r="E7422" s="32">
        <v>6.83468261857961E-2</v>
      </c>
      <c r="F7422">
        <v>0</v>
      </c>
      <c r="G7422">
        <f>(D7422*Ergebnis!$C$2*Ergebnis!$C$6)</f>
        <v>0</v>
      </c>
      <c r="H7422">
        <f>Ergebnis!$C$3/1000*Eigenverbrauch!E7422</f>
        <v>0.2050404785573883</v>
      </c>
      <c r="I7422">
        <f>Ergebnis!$C$4/1000*Eigenverbrauch!F7422</f>
        <v>0</v>
      </c>
      <c r="J7422">
        <f t="shared" si="345"/>
        <v>0</v>
      </c>
      <c r="K7422">
        <f t="shared" si="346"/>
        <v>0</v>
      </c>
      <c r="L7422">
        <f t="shared" si="347"/>
        <v>0</v>
      </c>
    </row>
    <row r="7423" spans="2:12" x14ac:dyDescent="0.35">
      <c r="B7423" s="30">
        <v>41218</v>
      </c>
      <c r="C7423" s="31" t="s">
        <v>56</v>
      </c>
      <c r="D7423" s="32">
        <v>0</v>
      </c>
      <c r="E7423" s="32">
        <v>7.1975674124176797E-2</v>
      </c>
      <c r="F7423">
        <v>0.18163038606201157</v>
      </c>
      <c r="G7423">
        <f>(D7423*Ergebnis!$C$2*Ergebnis!$C$6)</f>
        <v>0</v>
      </c>
      <c r="H7423">
        <f>Ergebnis!$C$3/1000*Eigenverbrauch!E7423</f>
        <v>0.21592702237253039</v>
      </c>
      <c r="I7423">
        <f>Ergebnis!$C$4/1000*Eigenverbrauch!F7423</f>
        <v>0.63570635121704044</v>
      </c>
      <c r="J7423">
        <f t="shared" si="345"/>
        <v>0</v>
      </c>
      <c r="K7423">
        <f t="shared" si="346"/>
        <v>0</v>
      </c>
      <c r="L7423">
        <f t="shared" si="347"/>
        <v>0</v>
      </c>
    </row>
    <row r="7424" spans="2:12" x14ac:dyDescent="0.35">
      <c r="B7424" s="30">
        <v>41218</v>
      </c>
      <c r="C7424" s="31" t="s">
        <v>57</v>
      </c>
      <c r="D7424" s="32">
        <v>0</v>
      </c>
      <c r="E7424" s="32">
        <v>7.8423171453926702E-2</v>
      </c>
      <c r="F7424">
        <v>0</v>
      </c>
      <c r="G7424">
        <f>(D7424*Ergebnis!$C$2*Ergebnis!$C$6)</f>
        <v>0</v>
      </c>
      <c r="H7424">
        <f>Ergebnis!$C$3/1000*Eigenverbrauch!E7424</f>
        <v>0.23526951436178012</v>
      </c>
      <c r="I7424">
        <f>Ergebnis!$C$4/1000*Eigenverbrauch!F7424</f>
        <v>0</v>
      </c>
      <c r="J7424">
        <f t="shared" si="345"/>
        <v>0</v>
      </c>
      <c r="K7424">
        <f t="shared" si="346"/>
        <v>0</v>
      </c>
      <c r="L7424">
        <f t="shared" si="347"/>
        <v>0</v>
      </c>
    </row>
    <row r="7425" spans="2:12" x14ac:dyDescent="0.35">
      <c r="B7425" s="30">
        <v>41218</v>
      </c>
      <c r="C7425" s="31" t="s">
        <v>58</v>
      </c>
      <c r="D7425" s="32">
        <v>0</v>
      </c>
      <c r="E7425" s="32">
        <v>9.2128260747139798E-2</v>
      </c>
      <c r="F7425">
        <v>0.24633133903689125</v>
      </c>
      <c r="G7425">
        <f>(D7425*Ergebnis!$C$2*Ergebnis!$C$6)</f>
        <v>0</v>
      </c>
      <c r="H7425">
        <f>Ergebnis!$C$3/1000*Eigenverbrauch!E7425</f>
        <v>0.27638478224141938</v>
      </c>
      <c r="I7425">
        <f>Ergebnis!$C$4/1000*Eigenverbrauch!F7425</f>
        <v>0.86215968662911935</v>
      </c>
      <c r="J7425">
        <f t="shared" si="345"/>
        <v>0</v>
      </c>
      <c r="K7425">
        <f t="shared" si="346"/>
        <v>0</v>
      </c>
      <c r="L7425">
        <f t="shared" si="347"/>
        <v>0</v>
      </c>
    </row>
    <row r="7426" spans="2:12" x14ac:dyDescent="0.35">
      <c r="B7426" s="30">
        <v>41218</v>
      </c>
      <c r="C7426" s="31" t="s">
        <v>59</v>
      </c>
      <c r="D7426" s="32">
        <v>0</v>
      </c>
      <c r="E7426" s="32">
        <v>0.12474821018072688</v>
      </c>
      <c r="F7426">
        <v>8.3799427045777863E-3</v>
      </c>
      <c r="G7426">
        <f>(D7426*Ergebnis!$C$2*Ergebnis!$C$6)</f>
        <v>0</v>
      </c>
      <c r="H7426">
        <f>Ergebnis!$C$3/1000*Eigenverbrauch!E7426</f>
        <v>0.3742446305421806</v>
      </c>
      <c r="I7426">
        <f>Ergebnis!$C$4/1000*Eigenverbrauch!F7426</f>
        <v>2.9329799466022252E-2</v>
      </c>
      <c r="J7426">
        <f t="shared" si="345"/>
        <v>0</v>
      </c>
      <c r="K7426">
        <f t="shared" si="346"/>
        <v>0</v>
      </c>
      <c r="L7426">
        <f t="shared" si="347"/>
        <v>0</v>
      </c>
    </row>
    <row r="7427" spans="2:12" x14ac:dyDescent="0.35">
      <c r="B7427" s="30">
        <v>41218</v>
      </c>
      <c r="C7427" s="31" t="s">
        <v>60</v>
      </c>
      <c r="D7427" s="32">
        <v>2.064071215873491E-6</v>
      </c>
      <c r="E7427" s="32">
        <v>0.13006266020058005</v>
      </c>
      <c r="F7427">
        <v>0.13524837760411593</v>
      </c>
      <c r="G7427">
        <f>(D7427*Ergebnis!$C$2*Ergebnis!$C$6)</f>
        <v>1.3540307176130102E-2</v>
      </c>
      <c r="H7427">
        <f>Ergebnis!$C$3/1000*Eigenverbrauch!E7427</f>
        <v>0.39018798060174015</v>
      </c>
      <c r="I7427">
        <f>Ergebnis!$C$4/1000*Eigenverbrauch!F7427</f>
        <v>0.47336932161440576</v>
      </c>
      <c r="J7427">
        <f t="shared" si="345"/>
        <v>1.1509261099710587E-2</v>
      </c>
      <c r="K7427">
        <f t="shared" si="346"/>
        <v>2.0310460764195147E-3</v>
      </c>
      <c r="L7427">
        <f t="shared" si="347"/>
        <v>1.8279414687775632E-3</v>
      </c>
    </row>
    <row r="7428" spans="2:12" x14ac:dyDescent="0.35">
      <c r="B7428" s="30">
        <v>41218</v>
      </c>
      <c r="C7428" s="31" t="s">
        <v>61</v>
      </c>
      <c r="D7428" s="32">
        <v>2.1179737125937544E-5</v>
      </c>
      <c r="E7428" s="32">
        <v>0.1160645163286451</v>
      </c>
      <c r="F7428">
        <v>8.6138015707520513E-2</v>
      </c>
      <c r="G7428">
        <f>(D7428*Ergebnis!$C$2*Ergebnis!$C$6)</f>
        <v>0.13893907554615029</v>
      </c>
      <c r="H7428">
        <f>Ergebnis!$C$3/1000*Eigenverbrauch!E7428</f>
        <v>0.3481935489859353</v>
      </c>
      <c r="I7428">
        <f>Ergebnis!$C$4/1000*Eigenverbrauch!F7428</f>
        <v>0.30148305497632177</v>
      </c>
      <c r="J7428">
        <f t="shared" si="345"/>
        <v>0.11809821421422774</v>
      </c>
      <c r="K7428">
        <f t="shared" si="346"/>
        <v>2.0840861331922547E-2</v>
      </c>
      <c r="L7428">
        <f t="shared" si="347"/>
        <v>1.8756775198730292E-2</v>
      </c>
    </row>
    <row r="7429" spans="2:12" x14ac:dyDescent="0.35">
      <c r="B7429" s="30">
        <v>41218</v>
      </c>
      <c r="C7429" s="31" t="s">
        <v>62</v>
      </c>
      <c r="D7429" s="32">
        <v>3.711384103446411E-4</v>
      </c>
      <c r="E7429" s="32">
        <v>0.10942414432751262</v>
      </c>
      <c r="F7429">
        <v>0.57743651706195309</v>
      </c>
      <c r="G7429">
        <f>(D7429*Ergebnis!$C$2*Ergebnis!$C$6)</f>
        <v>2.4346679718608457</v>
      </c>
      <c r="H7429">
        <f>Ergebnis!$C$3/1000*Eigenverbrauch!E7429</f>
        <v>0.32827243298253783</v>
      </c>
      <c r="I7429">
        <f>Ergebnis!$C$4/1000*Eigenverbrauch!F7429</f>
        <v>2.0210278097168359</v>
      </c>
      <c r="J7429">
        <f t="shared" ref="J7429:J7492" si="348">MIN(G7429,H7429)*0.85</f>
        <v>0.27903156803515716</v>
      </c>
      <c r="K7429">
        <f t="shared" ref="K7429:K7492" si="349">G7429-J7429</f>
        <v>2.1556364038256888</v>
      </c>
      <c r="L7429">
        <f t="shared" ref="L7429:L7492" si="350">MIN(I7429,K7429)*0.9</f>
        <v>1.8189250287451524</v>
      </c>
    </row>
    <row r="7430" spans="2:12" x14ac:dyDescent="0.35">
      <c r="B7430" s="30">
        <v>41218</v>
      </c>
      <c r="C7430" s="31" t="s">
        <v>63</v>
      </c>
      <c r="D7430" s="32">
        <v>6.6678703138007471E-4</v>
      </c>
      <c r="E7430" s="32">
        <v>0.10842359821674165</v>
      </c>
      <c r="F7430">
        <v>0.33071541324810477</v>
      </c>
      <c r="G7430">
        <f>(D7430*Ergebnis!$C$2*Ergebnis!$C$6)</f>
        <v>4.3741229258532899</v>
      </c>
      <c r="H7430">
        <f>Ergebnis!$C$3/1000*Eigenverbrauch!E7430</f>
        <v>0.32527079465022496</v>
      </c>
      <c r="I7430">
        <f>Ergebnis!$C$4/1000*Eigenverbrauch!F7430</f>
        <v>1.1575039463683667</v>
      </c>
      <c r="J7430">
        <f t="shared" si="348"/>
        <v>0.27648017545269121</v>
      </c>
      <c r="K7430">
        <f t="shared" si="349"/>
        <v>4.097642750400599</v>
      </c>
      <c r="L7430">
        <f t="shared" si="350"/>
        <v>1.0417535517315302</v>
      </c>
    </row>
    <row r="7431" spans="2:12" x14ac:dyDescent="0.35">
      <c r="B7431" s="30">
        <v>41218</v>
      </c>
      <c r="C7431" s="31" t="s">
        <v>64</v>
      </c>
      <c r="D7431" s="32">
        <v>6.934096059797169E-4</v>
      </c>
      <c r="E7431" s="32">
        <v>0.11442032286586888</v>
      </c>
      <c r="F7431">
        <v>0</v>
      </c>
      <c r="G7431">
        <f>(D7431*Ergebnis!$C$2*Ergebnis!$C$6)</f>
        <v>4.548767015226943</v>
      </c>
      <c r="H7431">
        <f>Ergebnis!$C$3/1000*Eigenverbrauch!E7431</f>
        <v>0.34326096859760663</v>
      </c>
      <c r="I7431">
        <f>Ergebnis!$C$4/1000*Eigenverbrauch!F7431</f>
        <v>0</v>
      </c>
      <c r="J7431">
        <f t="shared" si="348"/>
        <v>0.29177182330796564</v>
      </c>
      <c r="K7431">
        <f t="shared" si="349"/>
        <v>4.2569951919189775</v>
      </c>
      <c r="L7431">
        <f t="shared" si="350"/>
        <v>0</v>
      </c>
    </row>
    <row r="7432" spans="2:12" x14ac:dyDescent="0.35">
      <c r="B7432" s="30">
        <v>41218</v>
      </c>
      <c r="C7432" s="31" t="s">
        <v>65</v>
      </c>
      <c r="D7432" s="32">
        <v>6.5795228069811932E-4</v>
      </c>
      <c r="E7432" s="32">
        <v>0.12295934743288857</v>
      </c>
      <c r="F7432">
        <v>0</v>
      </c>
      <c r="G7432">
        <f>(D7432*Ergebnis!$C$2*Ergebnis!$C$6)</f>
        <v>4.3161669613796629</v>
      </c>
      <c r="H7432">
        <f>Ergebnis!$C$3/1000*Eigenverbrauch!E7432</f>
        <v>0.36887804229866572</v>
      </c>
      <c r="I7432">
        <f>Ergebnis!$C$4/1000*Eigenverbrauch!F7432</f>
        <v>0</v>
      </c>
      <c r="J7432">
        <f t="shared" si="348"/>
        <v>0.31354633595386583</v>
      </c>
      <c r="K7432">
        <f t="shared" si="349"/>
        <v>4.0026206254257968</v>
      </c>
      <c r="L7432">
        <f t="shared" si="350"/>
        <v>0</v>
      </c>
    </row>
    <row r="7433" spans="2:12" x14ac:dyDescent="0.35">
      <c r="B7433" s="30">
        <v>41218</v>
      </c>
      <c r="C7433" s="31" t="s">
        <v>66</v>
      </c>
      <c r="D7433" s="32">
        <v>5.5282926514318661E-4</v>
      </c>
      <c r="E7433" s="32">
        <v>0.12602411974574773</v>
      </c>
      <c r="F7433">
        <v>0</v>
      </c>
      <c r="G7433">
        <f>(D7433*Ergebnis!$C$2*Ergebnis!$C$6)</f>
        <v>3.6265599793393042</v>
      </c>
      <c r="H7433">
        <f>Ergebnis!$C$3/1000*Eigenverbrauch!E7433</f>
        <v>0.37807235923724319</v>
      </c>
      <c r="I7433">
        <f>Ergebnis!$C$4/1000*Eigenverbrauch!F7433</f>
        <v>0</v>
      </c>
      <c r="J7433">
        <f t="shared" si="348"/>
        <v>0.3213615053516567</v>
      </c>
      <c r="K7433">
        <f t="shared" si="349"/>
        <v>3.3051984739876477</v>
      </c>
      <c r="L7433">
        <f t="shared" si="350"/>
        <v>0</v>
      </c>
    </row>
    <row r="7434" spans="2:12" x14ac:dyDescent="0.35">
      <c r="B7434" s="30">
        <v>41218</v>
      </c>
      <c r="C7434" s="31" t="s">
        <v>67</v>
      </c>
      <c r="D7434" s="32">
        <v>4.1564083751490714E-4</v>
      </c>
      <c r="E7434" s="32">
        <v>0.11866533050505386</v>
      </c>
      <c r="F7434">
        <v>0</v>
      </c>
      <c r="G7434">
        <f>(D7434*Ergebnis!$C$2*Ergebnis!$C$6)</f>
        <v>2.7266038940977908</v>
      </c>
      <c r="H7434">
        <f>Ergebnis!$C$3/1000*Eigenverbrauch!E7434</f>
        <v>0.35599599151516159</v>
      </c>
      <c r="I7434">
        <f>Ergebnis!$C$4/1000*Eigenverbrauch!F7434</f>
        <v>0</v>
      </c>
      <c r="J7434">
        <f t="shared" si="348"/>
        <v>0.30259659278788736</v>
      </c>
      <c r="K7434">
        <f t="shared" si="349"/>
        <v>2.4240073013099033</v>
      </c>
      <c r="L7434">
        <f t="shared" si="350"/>
        <v>0</v>
      </c>
    </row>
    <row r="7435" spans="2:12" x14ac:dyDescent="0.35">
      <c r="B7435" s="30">
        <v>41218</v>
      </c>
      <c r="C7435" s="31" t="s">
        <v>68</v>
      </c>
      <c r="D7435" s="32">
        <v>2.1980386406489745E-4</v>
      </c>
      <c r="E7435" s="32">
        <v>0.11316686290215583</v>
      </c>
      <c r="F7435">
        <v>0</v>
      </c>
      <c r="G7435">
        <f>(D7435*Ergebnis!$C$2*Ergebnis!$C$6)</f>
        <v>1.4419133482657274</v>
      </c>
      <c r="H7435">
        <f>Ergebnis!$C$3/1000*Eigenverbrauch!E7435</f>
        <v>0.33950058870646749</v>
      </c>
      <c r="I7435">
        <f>Ergebnis!$C$4/1000*Eigenverbrauch!F7435</f>
        <v>0</v>
      </c>
      <c r="J7435">
        <f t="shared" si="348"/>
        <v>0.28857550040049734</v>
      </c>
      <c r="K7435">
        <f t="shared" si="349"/>
        <v>1.1533378478652301</v>
      </c>
      <c r="L7435">
        <f t="shared" si="350"/>
        <v>0</v>
      </c>
    </row>
    <row r="7436" spans="2:12" x14ac:dyDescent="0.35">
      <c r="B7436" s="30">
        <v>41218</v>
      </c>
      <c r="C7436" s="31" t="s">
        <v>69</v>
      </c>
      <c r="D7436" s="32">
        <v>1.2305545592723489E-5</v>
      </c>
      <c r="E7436" s="32">
        <v>0.11879366027372337</v>
      </c>
      <c r="F7436">
        <v>0</v>
      </c>
      <c r="G7436">
        <f>(D7436*Ergebnis!$C$2*Ergebnis!$C$6)</f>
        <v>8.0724379088266088E-2</v>
      </c>
      <c r="H7436">
        <f>Ergebnis!$C$3/1000*Eigenverbrauch!E7436</f>
        <v>0.35638098082117009</v>
      </c>
      <c r="I7436">
        <f>Ergebnis!$C$4/1000*Eigenverbrauch!F7436</f>
        <v>0</v>
      </c>
      <c r="J7436">
        <f t="shared" si="348"/>
        <v>6.8615722225026168E-2</v>
      </c>
      <c r="K7436">
        <f t="shared" si="349"/>
        <v>1.2108656863239919E-2</v>
      </c>
      <c r="L7436">
        <f t="shared" si="350"/>
        <v>0</v>
      </c>
    </row>
    <row r="7437" spans="2:12" x14ac:dyDescent="0.35">
      <c r="B7437" s="30">
        <v>41218</v>
      </c>
      <c r="C7437" s="31" t="s">
        <v>70</v>
      </c>
      <c r="D7437" s="32">
        <v>0</v>
      </c>
      <c r="E7437" s="32">
        <v>0.14552619424382052</v>
      </c>
      <c r="F7437">
        <v>0.15181338062479294</v>
      </c>
      <c r="G7437">
        <f>(D7437*Ergebnis!$C$2*Ergebnis!$C$6)</f>
        <v>0</v>
      </c>
      <c r="H7437">
        <f>Ergebnis!$C$3/1000*Eigenverbrauch!E7437</f>
        <v>0.43657858273146155</v>
      </c>
      <c r="I7437">
        <f>Ergebnis!$C$4/1000*Eigenverbrauch!F7437</f>
        <v>0.53134683218677525</v>
      </c>
      <c r="J7437">
        <f t="shared" si="348"/>
        <v>0</v>
      </c>
      <c r="K7437">
        <f t="shared" si="349"/>
        <v>0</v>
      </c>
      <c r="L7437">
        <f t="shared" si="350"/>
        <v>0</v>
      </c>
    </row>
    <row r="7438" spans="2:12" x14ac:dyDescent="0.35">
      <c r="B7438" s="30">
        <v>41218</v>
      </c>
      <c r="C7438" s="31" t="s">
        <v>71</v>
      </c>
      <c r="D7438" s="32">
        <v>0</v>
      </c>
      <c r="E7438" s="32">
        <v>0.1859052059037582</v>
      </c>
      <c r="F7438">
        <v>5.3787539220080678E-2</v>
      </c>
      <c r="G7438">
        <f>(D7438*Ergebnis!$C$2*Ergebnis!$C$6)</f>
        <v>0</v>
      </c>
      <c r="H7438">
        <f>Ergebnis!$C$3/1000*Eigenverbrauch!E7438</f>
        <v>0.55771561771127454</v>
      </c>
      <c r="I7438">
        <f>Ergebnis!$C$4/1000*Eigenverbrauch!F7438</f>
        <v>0.18825638727028238</v>
      </c>
      <c r="J7438">
        <f t="shared" si="348"/>
        <v>0</v>
      </c>
      <c r="K7438">
        <f t="shared" si="349"/>
        <v>0</v>
      </c>
      <c r="L7438">
        <f t="shared" si="350"/>
        <v>0</v>
      </c>
    </row>
    <row r="7439" spans="2:12" x14ac:dyDescent="0.35">
      <c r="B7439" s="30">
        <v>41218</v>
      </c>
      <c r="C7439" s="31" t="s">
        <v>72</v>
      </c>
      <c r="D7439" s="32">
        <v>0</v>
      </c>
      <c r="E7439" s="32">
        <v>0.20172877948294318</v>
      </c>
      <c r="F7439">
        <v>0.20988833239140178</v>
      </c>
      <c r="G7439">
        <f>(D7439*Ergebnis!$C$2*Ergebnis!$C$6)</f>
        <v>0</v>
      </c>
      <c r="H7439">
        <f>Ergebnis!$C$3/1000*Eigenverbrauch!E7439</f>
        <v>0.60518633844882952</v>
      </c>
      <c r="I7439">
        <f>Ergebnis!$C$4/1000*Eigenverbrauch!F7439</f>
        <v>0.73460916336990623</v>
      </c>
      <c r="J7439">
        <f t="shared" si="348"/>
        <v>0</v>
      </c>
      <c r="K7439">
        <f t="shared" si="349"/>
        <v>0</v>
      </c>
      <c r="L7439">
        <f t="shared" si="350"/>
        <v>0</v>
      </c>
    </row>
    <row r="7440" spans="2:12" x14ac:dyDescent="0.35">
      <c r="B7440" s="30">
        <v>41218</v>
      </c>
      <c r="C7440" s="31" t="s">
        <v>73</v>
      </c>
      <c r="D7440" s="32">
        <v>0</v>
      </c>
      <c r="E7440" s="32">
        <v>0.18898255490487076</v>
      </c>
      <c r="F7440">
        <v>0</v>
      </c>
      <c r="G7440">
        <f>(D7440*Ergebnis!$C$2*Ergebnis!$C$6)</f>
        <v>0</v>
      </c>
      <c r="H7440">
        <f>Ergebnis!$C$3/1000*Eigenverbrauch!E7440</f>
        <v>0.56694766471461233</v>
      </c>
      <c r="I7440">
        <f>Ergebnis!$C$4/1000*Eigenverbrauch!F7440</f>
        <v>0</v>
      </c>
      <c r="J7440">
        <f t="shared" si="348"/>
        <v>0</v>
      </c>
      <c r="K7440">
        <f t="shared" si="349"/>
        <v>0</v>
      </c>
      <c r="L7440">
        <f t="shared" si="350"/>
        <v>0</v>
      </c>
    </row>
    <row r="7441" spans="2:12" x14ac:dyDescent="0.35">
      <c r="B7441" s="30">
        <v>41218</v>
      </c>
      <c r="C7441" s="31" t="s">
        <v>74</v>
      </c>
      <c r="D7441" s="32">
        <v>0</v>
      </c>
      <c r="E7441" s="32">
        <v>0.15563553528822338</v>
      </c>
      <c r="F7441">
        <v>0.28218969851694503</v>
      </c>
      <c r="G7441">
        <f>(D7441*Ergebnis!$C$2*Ergebnis!$C$6)</f>
        <v>0</v>
      </c>
      <c r="H7441">
        <f>Ergebnis!$C$3/1000*Eigenverbrauch!E7441</f>
        <v>0.46690660586467014</v>
      </c>
      <c r="I7441">
        <f>Ergebnis!$C$4/1000*Eigenverbrauch!F7441</f>
        <v>0.98766394480930764</v>
      </c>
      <c r="J7441">
        <f t="shared" si="348"/>
        <v>0</v>
      </c>
      <c r="K7441">
        <f t="shared" si="349"/>
        <v>0</v>
      </c>
      <c r="L7441">
        <f t="shared" si="350"/>
        <v>0</v>
      </c>
    </row>
    <row r="7442" spans="2:12" x14ac:dyDescent="0.35">
      <c r="B7442" s="30">
        <v>41218</v>
      </c>
      <c r="C7442" s="31" t="s">
        <v>75</v>
      </c>
      <c r="D7442" s="32">
        <v>0</v>
      </c>
      <c r="E7442" s="32">
        <v>0.12531061317917816</v>
      </c>
      <c r="F7442">
        <v>0.27010699043127473</v>
      </c>
      <c r="G7442">
        <f>(D7442*Ergebnis!$C$2*Ergebnis!$C$6)</f>
        <v>0</v>
      </c>
      <c r="H7442">
        <f>Ergebnis!$C$3/1000*Eigenverbrauch!E7442</f>
        <v>0.37593183953753451</v>
      </c>
      <c r="I7442">
        <f>Ergebnis!$C$4/1000*Eigenverbrauch!F7442</f>
        <v>0.94537446650946155</v>
      </c>
      <c r="J7442">
        <f t="shared" si="348"/>
        <v>0</v>
      </c>
      <c r="K7442">
        <f t="shared" si="349"/>
        <v>0</v>
      </c>
      <c r="L7442">
        <f t="shared" si="350"/>
        <v>0</v>
      </c>
    </row>
    <row r="7443" spans="2:12" x14ac:dyDescent="0.35">
      <c r="B7443" s="30">
        <v>41218</v>
      </c>
      <c r="C7443" s="31" t="s">
        <v>76</v>
      </c>
      <c r="D7443" s="32">
        <v>0</v>
      </c>
      <c r="E7443" s="32">
        <v>9.6233407230450277E-2</v>
      </c>
      <c r="F7443">
        <v>0</v>
      </c>
      <c r="G7443">
        <f>(D7443*Ergebnis!$C$2*Ergebnis!$C$6)</f>
        <v>0</v>
      </c>
      <c r="H7443">
        <f>Ergebnis!$C$3/1000*Eigenverbrauch!E7443</f>
        <v>0.28870022169135084</v>
      </c>
      <c r="I7443">
        <f>Ergebnis!$C$4/1000*Eigenverbrauch!F7443</f>
        <v>0</v>
      </c>
      <c r="J7443">
        <f t="shared" si="348"/>
        <v>0</v>
      </c>
      <c r="K7443">
        <f t="shared" si="349"/>
        <v>0</v>
      </c>
      <c r="L7443">
        <f t="shared" si="350"/>
        <v>0</v>
      </c>
    </row>
    <row r="7444" spans="2:12" x14ac:dyDescent="0.35">
      <c r="B7444" s="30">
        <v>41219</v>
      </c>
      <c r="C7444" s="31" t="s">
        <v>53</v>
      </c>
      <c r="D7444" s="32">
        <v>0</v>
      </c>
      <c r="E7444" s="32">
        <v>7.9920731193885625E-2</v>
      </c>
      <c r="F7444">
        <v>0</v>
      </c>
      <c r="G7444">
        <f>(D7444*Ergebnis!$C$2*Ergebnis!$C$6)</f>
        <v>0</v>
      </c>
      <c r="H7444">
        <f>Ergebnis!$C$3/1000*Eigenverbrauch!E7444</f>
        <v>0.23976219358165687</v>
      </c>
      <c r="I7444">
        <f>Ergebnis!$C$4/1000*Eigenverbrauch!F7444</f>
        <v>0</v>
      </c>
      <c r="J7444">
        <f t="shared" si="348"/>
        <v>0</v>
      </c>
      <c r="K7444">
        <f t="shared" si="349"/>
        <v>0</v>
      </c>
      <c r="L7444">
        <f t="shared" si="350"/>
        <v>0</v>
      </c>
    </row>
    <row r="7445" spans="2:12" x14ac:dyDescent="0.35">
      <c r="B7445" s="30">
        <v>41219</v>
      </c>
      <c r="C7445" s="31" t="s">
        <v>54</v>
      </c>
      <c r="D7445" s="32">
        <v>0</v>
      </c>
      <c r="E7445" s="32">
        <v>6.9016352287206928E-2</v>
      </c>
      <c r="F7445">
        <v>0</v>
      </c>
      <c r="G7445">
        <f>(D7445*Ergebnis!$C$2*Ergebnis!$C$6)</f>
        <v>0</v>
      </c>
      <c r="H7445">
        <f>Ergebnis!$C$3/1000*Eigenverbrauch!E7445</f>
        <v>0.20704905686162078</v>
      </c>
      <c r="I7445">
        <f>Ergebnis!$C$4/1000*Eigenverbrauch!F7445</f>
        <v>0</v>
      </c>
      <c r="J7445">
        <f t="shared" si="348"/>
        <v>0</v>
      </c>
      <c r="K7445">
        <f t="shared" si="349"/>
        <v>0</v>
      </c>
      <c r="L7445">
        <f t="shared" si="350"/>
        <v>0</v>
      </c>
    </row>
    <row r="7446" spans="2:12" x14ac:dyDescent="0.35">
      <c r="B7446" s="30">
        <v>41219</v>
      </c>
      <c r="C7446" s="31" t="s">
        <v>55</v>
      </c>
      <c r="D7446" s="32">
        <v>0</v>
      </c>
      <c r="E7446" s="32">
        <v>6.83468261857961E-2</v>
      </c>
      <c r="F7446">
        <v>0</v>
      </c>
      <c r="G7446">
        <f>(D7446*Ergebnis!$C$2*Ergebnis!$C$6)</f>
        <v>0</v>
      </c>
      <c r="H7446">
        <f>Ergebnis!$C$3/1000*Eigenverbrauch!E7446</f>
        <v>0.2050404785573883</v>
      </c>
      <c r="I7446">
        <f>Ergebnis!$C$4/1000*Eigenverbrauch!F7446</f>
        <v>0</v>
      </c>
      <c r="J7446">
        <f t="shared" si="348"/>
        <v>0</v>
      </c>
      <c r="K7446">
        <f t="shared" si="349"/>
        <v>0</v>
      </c>
      <c r="L7446">
        <f t="shared" si="350"/>
        <v>0</v>
      </c>
    </row>
    <row r="7447" spans="2:12" x14ac:dyDescent="0.35">
      <c r="B7447" s="30">
        <v>41219</v>
      </c>
      <c r="C7447" s="31" t="s">
        <v>56</v>
      </c>
      <c r="D7447" s="32">
        <v>0</v>
      </c>
      <c r="E7447" s="32">
        <v>7.1975674124176797E-2</v>
      </c>
      <c r="F7447">
        <v>0.24828016292167676</v>
      </c>
      <c r="G7447">
        <f>(D7447*Ergebnis!$C$2*Ergebnis!$C$6)</f>
        <v>0</v>
      </c>
      <c r="H7447">
        <f>Ergebnis!$C$3/1000*Eigenverbrauch!E7447</f>
        <v>0.21592702237253039</v>
      </c>
      <c r="I7447">
        <f>Ergebnis!$C$4/1000*Eigenverbrauch!F7447</f>
        <v>0.86898057022586861</v>
      </c>
      <c r="J7447">
        <f t="shared" si="348"/>
        <v>0</v>
      </c>
      <c r="K7447">
        <f t="shared" si="349"/>
        <v>0</v>
      </c>
      <c r="L7447">
        <f t="shared" si="350"/>
        <v>0</v>
      </c>
    </row>
    <row r="7448" spans="2:12" x14ac:dyDescent="0.35">
      <c r="B7448" s="30">
        <v>41219</v>
      </c>
      <c r="C7448" s="31" t="s">
        <v>57</v>
      </c>
      <c r="D7448" s="32">
        <v>0</v>
      </c>
      <c r="E7448" s="32">
        <v>7.8423171453926702E-2</v>
      </c>
      <c r="F7448">
        <v>0.21963245181532945</v>
      </c>
      <c r="G7448">
        <f>(D7448*Ergebnis!$C$2*Ergebnis!$C$6)</f>
        <v>0</v>
      </c>
      <c r="H7448">
        <f>Ergebnis!$C$3/1000*Eigenverbrauch!E7448</f>
        <v>0.23526951436178012</v>
      </c>
      <c r="I7448">
        <f>Ergebnis!$C$4/1000*Eigenverbrauch!F7448</f>
        <v>0.76871358135365309</v>
      </c>
      <c r="J7448">
        <f t="shared" si="348"/>
        <v>0</v>
      </c>
      <c r="K7448">
        <f t="shared" si="349"/>
        <v>0</v>
      </c>
      <c r="L7448">
        <f t="shared" si="350"/>
        <v>0</v>
      </c>
    </row>
    <row r="7449" spans="2:12" x14ac:dyDescent="0.35">
      <c r="B7449" s="30">
        <v>41219</v>
      </c>
      <c r="C7449" s="31" t="s">
        <v>58</v>
      </c>
      <c r="D7449" s="32">
        <v>0</v>
      </c>
      <c r="E7449" s="32">
        <v>9.2128260747139798E-2</v>
      </c>
      <c r="F7449">
        <v>0</v>
      </c>
      <c r="G7449">
        <f>(D7449*Ergebnis!$C$2*Ergebnis!$C$6)</f>
        <v>0</v>
      </c>
      <c r="H7449">
        <f>Ergebnis!$C$3/1000*Eigenverbrauch!E7449</f>
        <v>0.27638478224141938</v>
      </c>
      <c r="I7449">
        <f>Ergebnis!$C$4/1000*Eigenverbrauch!F7449</f>
        <v>0</v>
      </c>
      <c r="J7449">
        <f t="shared" si="348"/>
        <v>0</v>
      </c>
      <c r="K7449">
        <f t="shared" si="349"/>
        <v>0</v>
      </c>
      <c r="L7449">
        <f t="shared" si="350"/>
        <v>0</v>
      </c>
    </row>
    <row r="7450" spans="2:12" x14ac:dyDescent="0.35">
      <c r="B7450" s="30">
        <v>41219</v>
      </c>
      <c r="C7450" s="31" t="s">
        <v>59</v>
      </c>
      <c r="D7450" s="32">
        <v>0</v>
      </c>
      <c r="E7450" s="32">
        <v>0.12474821018072688</v>
      </c>
      <c r="F7450">
        <v>0.25003410441798374</v>
      </c>
      <c r="G7450">
        <f>(D7450*Ergebnis!$C$2*Ergebnis!$C$6)</f>
        <v>0</v>
      </c>
      <c r="H7450">
        <f>Ergebnis!$C$3/1000*Eigenverbrauch!E7450</f>
        <v>0.3742446305421806</v>
      </c>
      <c r="I7450">
        <f>Ergebnis!$C$4/1000*Eigenverbrauch!F7450</f>
        <v>0.87511936546294311</v>
      </c>
      <c r="J7450">
        <f t="shared" si="348"/>
        <v>0</v>
      </c>
      <c r="K7450">
        <f t="shared" si="349"/>
        <v>0</v>
      </c>
      <c r="L7450">
        <f t="shared" si="350"/>
        <v>0</v>
      </c>
    </row>
    <row r="7451" spans="2:12" x14ac:dyDescent="0.35">
      <c r="B7451" s="30">
        <v>41219</v>
      </c>
      <c r="C7451" s="31" t="s">
        <v>60</v>
      </c>
      <c r="D7451" s="32">
        <v>1.6565157528666235E-6</v>
      </c>
      <c r="E7451" s="32">
        <v>0.13006266020058005</v>
      </c>
      <c r="F7451">
        <v>0</v>
      </c>
      <c r="G7451">
        <f>(D7451*Ergebnis!$C$2*Ergebnis!$C$6)</f>
        <v>1.086674333880505E-2</v>
      </c>
      <c r="H7451">
        <f>Ergebnis!$C$3/1000*Eigenverbrauch!E7451</f>
        <v>0.39018798060174015</v>
      </c>
      <c r="I7451">
        <f>Ergebnis!$C$4/1000*Eigenverbrauch!F7451</f>
        <v>0</v>
      </c>
      <c r="J7451">
        <f t="shared" si="348"/>
        <v>9.2367318379842928E-3</v>
      </c>
      <c r="K7451">
        <f t="shared" si="349"/>
        <v>1.630011500820757E-3</v>
      </c>
      <c r="L7451">
        <f t="shared" si="350"/>
        <v>0</v>
      </c>
    </row>
    <row r="7452" spans="2:12" x14ac:dyDescent="0.35">
      <c r="B7452" s="30">
        <v>41219</v>
      </c>
      <c r="C7452" s="31" t="s">
        <v>61</v>
      </c>
      <c r="D7452" s="32">
        <v>4.2675001061944919E-5</v>
      </c>
      <c r="E7452" s="32">
        <v>0.1160645163286451</v>
      </c>
      <c r="F7452">
        <v>0.21203203866466586</v>
      </c>
      <c r="G7452">
        <f>(D7452*Ergebnis!$C$2*Ergebnis!$C$6)</f>
        <v>0.27994800696635869</v>
      </c>
      <c r="H7452">
        <f>Ergebnis!$C$3/1000*Eigenverbrauch!E7452</f>
        <v>0.3481935489859353</v>
      </c>
      <c r="I7452">
        <f>Ergebnis!$C$4/1000*Eigenverbrauch!F7452</f>
        <v>0.74211213532633047</v>
      </c>
      <c r="J7452">
        <f t="shared" si="348"/>
        <v>0.23795580592140489</v>
      </c>
      <c r="K7452">
        <f t="shared" si="349"/>
        <v>4.1992201044953797E-2</v>
      </c>
      <c r="L7452">
        <f t="shared" si="350"/>
        <v>3.7792980940458416E-2</v>
      </c>
    </row>
    <row r="7453" spans="2:12" x14ac:dyDescent="0.35">
      <c r="B7453" s="30">
        <v>41219</v>
      </c>
      <c r="C7453" s="31" t="s">
        <v>62</v>
      </c>
      <c r="D7453" s="32">
        <v>3.8682272219519573E-4</v>
      </c>
      <c r="E7453" s="32">
        <v>0.10942414432751262</v>
      </c>
      <c r="F7453">
        <v>0.54372186385516341</v>
      </c>
      <c r="G7453">
        <f>(D7453*Ergebnis!$C$2*Ergebnis!$C$6)</f>
        <v>2.537557057600484</v>
      </c>
      <c r="H7453">
        <f>Ergebnis!$C$3/1000*Eigenverbrauch!E7453</f>
        <v>0.32827243298253783</v>
      </c>
      <c r="I7453">
        <f>Ergebnis!$C$4/1000*Eigenverbrauch!F7453</f>
        <v>1.9030265234930719</v>
      </c>
      <c r="J7453">
        <f t="shared" si="348"/>
        <v>0.27903156803515716</v>
      </c>
      <c r="K7453">
        <f t="shared" si="349"/>
        <v>2.2585254895653266</v>
      </c>
      <c r="L7453">
        <f t="shared" si="350"/>
        <v>1.7127238711437647</v>
      </c>
    </row>
    <row r="7454" spans="2:12" x14ac:dyDescent="0.35">
      <c r="B7454" s="30">
        <v>41219</v>
      </c>
      <c r="C7454" s="31" t="s">
        <v>63</v>
      </c>
      <c r="D7454" s="32">
        <v>6.5452092663860993E-4</v>
      </c>
      <c r="E7454" s="32">
        <v>0.10842359821674165</v>
      </c>
      <c r="F7454">
        <v>0.25919357667647575</v>
      </c>
      <c r="G7454">
        <f>(D7454*Ergebnis!$C$2*Ergebnis!$C$6)</f>
        <v>4.293657278749281</v>
      </c>
      <c r="H7454">
        <f>Ergebnis!$C$3/1000*Eigenverbrauch!E7454</f>
        <v>0.32527079465022496</v>
      </c>
      <c r="I7454">
        <f>Ergebnis!$C$4/1000*Eigenverbrauch!F7454</f>
        <v>0.90717751836766514</v>
      </c>
      <c r="J7454">
        <f t="shared" si="348"/>
        <v>0.27648017545269121</v>
      </c>
      <c r="K7454">
        <f t="shared" si="349"/>
        <v>4.0171771032965902</v>
      </c>
      <c r="L7454">
        <f t="shared" si="350"/>
        <v>0.81645976653089869</v>
      </c>
    </row>
    <row r="7455" spans="2:12" x14ac:dyDescent="0.35">
      <c r="B7455" s="30">
        <v>41219</v>
      </c>
      <c r="C7455" s="31" t="s">
        <v>64</v>
      </c>
      <c r="D7455" s="32">
        <v>4.3378362909392255E-4</v>
      </c>
      <c r="E7455" s="32">
        <v>0.11442032286586888</v>
      </c>
      <c r="F7455">
        <v>0.23113051273556409</v>
      </c>
      <c r="G7455">
        <f>(D7455*Ergebnis!$C$2*Ergebnis!$C$6)</f>
        <v>2.8456206068561318</v>
      </c>
      <c r="H7455">
        <f>Ergebnis!$C$3/1000*Eigenverbrauch!E7455</f>
        <v>0.34326096859760663</v>
      </c>
      <c r="I7455">
        <f>Ergebnis!$C$4/1000*Eigenverbrauch!F7455</f>
        <v>0.80895679457447434</v>
      </c>
      <c r="J7455">
        <f t="shared" si="348"/>
        <v>0.29177182330796564</v>
      </c>
      <c r="K7455">
        <f t="shared" si="349"/>
        <v>2.5538487835481662</v>
      </c>
      <c r="L7455">
        <f t="shared" si="350"/>
        <v>0.72806111511702687</v>
      </c>
    </row>
    <row r="7456" spans="2:12" x14ac:dyDescent="0.35">
      <c r="B7456" s="30">
        <v>41219</v>
      </c>
      <c r="C7456" s="31" t="s">
        <v>65</v>
      </c>
      <c r="D7456" s="32">
        <v>5.4111533231934413E-4</v>
      </c>
      <c r="E7456" s="32">
        <v>0.12295934743288857</v>
      </c>
      <c r="F7456">
        <v>0.19507727086703175</v>
      </c>
      <c r="G7456">
        <f>(D7456*Ergebnis!$C$2*Ergebnis!$C$6)</f>
        <v>3.5497165800148975</v>
      </c>
      <c r="H7456">
        <f>Ergebnis!$C$3/1000*Eigenverbrauch!E7456</f>
        <v>0.36887804229866572</v>
      </c>
      <c r="I7456">
        <f>Ergebnis!$C$4/1000*Eigenverbrauch!F7456</f>
        <v>0.68277044803461107</v>
      </c>
      <c r="J7456">
        <f t="shared" si="348"/>
        <v>0.31354633595386583</v>
      </c>
      <c r="K7456">
        <f t="shared" si="349"/>
        <v>3.2361702440610318</v>
      </c>
      <c r="L7456">
        <f t="shared" si="350"/>
        <v>0.61449340323114998</v>
      </c>
    </row>
    <row r="7457" spans="2:12" x14ac:dyDescent="0.35">
      <c r="B7457" s="30">
        <v>41219</v>
      </c>
      <c r="C7457" s="31" t="s">
        <v>66</v>
      </c>
      <c r="D7457" s="32">
        <v>3.932515809503686E-4</v>
      </c>
      <c r="E7457" s="32">
        <v>0.12602411974574773</v>
      </c>
      <c r="F7457">
        <v>0</v>
      </c>
      <c r="G7457">
        <f>(D7457*Ergebnis!$C$2*Ergebnis!$C$6)</f>
        <v>2.5797303710344179</v>
      </c>
      <c r="H7457">
        <f>Ergebnis!$C$3/1000*Eigenverbrauch!E7457</f>
        <v>0.37807235923724319</v>
      </c>
      <c r="I7457">
        <f>Ergebnis!$C$4/1000*Eigenverbrauch!F7457</f>
        <v>0</v>
      </c>
      <c r="J7457">
        <f t="shared" si="348"/>
        <v>0.3213615053516567</v>
      </c>
      <c r="K7457">
        <f t="shared" si="349"/>
        <v>2.2583688656827614</v>
      </c>
      <c r="L7457">
        <f t="shared" si="350"/>
        <v>0</v>
      </c>
    </row>
    <row r="7458" spans="2:12" x14ac:dyDescent="0.35">
      <c r="B7458" s="30">
        <v>41219</v>
      </c>
      <c r="C7458" s="31" t="s">
        <v>67</v>
      </c>
      <c r="D7458" s="32">
        <v>2.6500307960740106E-4</v>
      </c>
      <c r="E7458" s="32">
        <v>0.11866533050505386</v>
      </c>
      <c r="F7458">
        <v>0</v>
      </c>
      <c r="G7458">
        <f>(D7458*Ergebnis!$C$2*Ergebnis!$C$6)</f>
        <v>1.738420202224551</v>
      </c>
      <c r="H7458">
        <f>Ergebnis!$C$3/1000*Eigenverbrauch!E7458</f>
        <v>0.35599599151516159</v>
      </c>
      <c r="I7458">
        <f>Ergebnis!$C$4/1000*Eigenverbrauch!F7458</f>
        <v>0</v>
      </c>
      <c r="J7458">
        <f t="shared" si="348"/>
        <v>0.30259659278788736</v>
      </c>
      <c r="K7458">
        <f t="shared" si="349"/>
        <v>1.4358236094366637</v>
      </c>
      <c r="L7458">
        <f t="shared" si="350"/>
        <v>0</v>
      </c>
    </row>
    <row r="7459" spans="2:12" x14ac:dyDescent="0.35">
      <c r="B7459" s="30">
        <v>41219</v>
      </c>
      <c r="C7459" s="31" t="s">
        <v>68</v>
      </c>
      <c r="D7459" s="32">
        <v>1.1753373675101281E-4</v>
      </c>
      <c r="E7459" s="32">
        <v>0.11316686290215583</v>
      </c>
      <c r="F7459">
        <v>0</v>
      </c>
      <c r="G7459">
        <f>(D7459*Ergebnis!$C$2*Ergebnis!$C$6)</f>
        <v>0.77102131308664401</v>
      </c>
      <c r="H7459">
        <f>Ergebnis!$C$3/1000*Eigenverbrauch!E7459</f>
        <v>0.33950058870646749</v>
      </c>
      <c r="I7459">
        <f>Ergebnis!$C$4/1000*Eigenverbrauch!F7459</f>
        <v>0</v>
      </c>
      <c r="J7459">
        <f t="shared" si="348"/>
        <v>0.28857550040049734</v>
      </c>
      <c r="K7459">
        <f t="shared" si="349"/>
        <v>0.48244581268614667</v>
      </c>
      <c r="L7459">
        <f t="shared" si="350"/>
        <v>0</v>
      </c>
    </row>
    <row r="7460" spans="2:12" x14ac:dyDescent="0.35">
      <c r="B7460" s="30">
        <v>41219</v>
      </c>
      <c r="C7460" s="31" t="s">
        <v>69</v>
      </c>
      <c r="D7460" s="32">
        <v>2.3940596714048583E-5</v>
      </c>
      <c r="E7460" s="32">
        <v>0.11879366027372337</v>
      </c>
      <c r="F7460">
        <v>0</v>
      </c>
      <c r="G7460">
        <f>(D7460*Ergebnis!$C$2*Ergebnis!$C$6)</f>
        <v>0.15705031444415871</v>
      </c>
      <c r="H7460">
        <f>Ergebnis!$C$3/1000*Eigenverbrauch!E7460</f>
        <v>0.35638098082117009</v>
      </c>
      <c r="I7460">
        <f>Ergebnis!$C$4/1000*Eigenverbrauch!F7460</f>
        <v>0</v>
      </c>
      <c r="J7460">
        <f t="shared" si="348"/>
        <v>0.1334927672775349</v>
      </c>
      <c r="K7460">
        <f t="shared" si="349"/>
        <v>2.355754716662381E-2</v>
      </c>
      <c r="L7460">
        <f t="shared" si="350"/>
        <v>0</v>
      </c>
    </row>
    <row r="7461" spans="2:12" x14ac:dyDescent="0.35">
      <c r="B7461" s="30">
        <v>41219</v>
      </c>
      <c r="C7461" s="31" t="s">
        <v>70</v>
      </c>
      <c r="D7461" s="32">
        <v>0</v>
      </c>
      <c r="E7461" s="32">
        <v>0.14552619424382052</v>
      </c>
      <c r="F7461">
        <v>0</v>
      </c>
      <c r="G7461">
        <f>(D7461*Ergebnis!$C$2*Ergebnis!$C$6)</f>
        <v>0</v>
      </c>
      <c r="H7461">
        <f>Ergebnis!$C$3/1000*Eigenverbrauch!E7461</f>
        <v>0.43657858273146155</v>
      </c>
      <c r="I7461">
        <f>Ergebnis!$C$4/1000*Eigenverbrauch!F7461</f>
        <v>0</v>
      </c>
      <c r="J7461">
        <f t="shared" si="348"/>
        <v>0</v>
      </c>
      <c r="K7461">
        <f t="shared" si="349"/>
        <v>0</v>
      </c>
      <c r="L7461">
        <f t="shared" si="350"/>
        <v>0</v>
      </c>
    </row>
    <row r="7462" spans="2:12" x14ac:dyDescent="0.35">
      <c r="B7462" s="30">
        <v>41219</v>
      </c>
      <c r="C7462" s="31" t="s">
        <v>71</v>
      </c>
      <c r="D7462" s="32">
        <v>0</v>
      </c>
      <c r="E7462" s="32">
        <v>0.1859052059037582</v>
      </c>
      <c r="F7462">
        <v>0</v>
      </c>
      <c r="G7462">
        <f>(D7462*Ergebnis!$C$2*Ergebnis!$C$6)</f>
        <v>0</v>
      </c>
      <c r="H7462">
        <f>Ergebnis!$C$3/1000*Eigenverbrauch!E7462</f>
        <v>0.55771561771127454</v>
      </c>
      <c r="I7462">
        <f>Ergebnis!$C$4/1000*Eigenverbrauch!F7462</f>
        <v>0</v>
      </c>
      <c r="J7462">
        <f t="shared" si="348"/>
        <v>0</v>
      </c>
      <c r="K7462">
        <f t="shared" si="349"/>
        <v>0</v>
      </c>
      <c r="L7462">
        <f t="shared" si="350"/>
        <v>0</v>
      </c>
    </row>
    <row r="7463" spans="2:12" x14ac:dyDescent="0.35">
      <c r="B7463" s="30">
        <v>41219</v>
      </c>
      <c r="C7463" s="31" t="s">
        <v>72</v>
      </c>
      <c r="D7463" s="32">
        <v>0</v>
      </c>
      <c r="E7463" s="32">
        <v>0.20172877948294318</v>
      </c>
      <c r="F7463">
        <v>0</v>
      </c>
      <c r="G7463">
        <f>(D7463*Ergebnis!$C$2*Ergebnis!$C$6)</f>
        <v>0</v>
      </c>
      <c r="H7463">
        <f>Ergebnis!$C$3/1000*Eigenverbrauch!E7463</f>
        <v>0.60518633844882952</v>
      </c>
      <c r="I7463">
        <f>Ergebnis!$C$4/1000*Eigenverbrauch!F7463</f>
        <v>0</v>
      </c>
      <c r="J7463">
        <f t="shared" si="348"/>
        <v>0</v>
      </c>
      <c r="K7463">
        <f t="shared" si="349"/>
        <v>0</v>
      </c>
      <c r="L7463">
        <f t="shared" si="350"/>
        <v>0</v>
      </c>
    </row>
    <row r="7464" spans="2:12" x14ac:dyDescent="0.35">
      <c r="B7464" s="30">
        <v>41219</v>
      </c>
      <c r="C7464" s="31" t="s">
        <v>73</v>
      </c>
      <c r="D7464" s="32">
        <v>0</v>
      </c>
      <c r="E7464" s="32">
        <v>0.18898255490487076</v>
      </c>
      <c r="F7464">
        <v>0</v>
      </c>
      <c r="G7464">
        <f>(D7464*Ergebnis!$C$2*Ergebnis!$C$6)</f>
        <v>0</v>
      </c>
      <c r="H7464">
        <f>Ergebnis!$C$3/1000*Eigenverbrauch!E7464</f>
        <v>0.56694766471461233</v>
      </c>
      <c r="I7464">
        <f>Ergebnis!$C$4/1000*Eigenverbrauch!F7464</f>
        <v>0</v>
      </c>
      <c r="J7464">
        <f t="shared" si="348"/>
        <v>0</v>
      </c>
      <c r="K7464">
        <f t="shared" si="349"/>
        <v>0</v>
      </c>
      <c r="L7464">
        <f t="shared" si="350"/>
        <v>0</v>
      </c>
    </row>
    <row r="7465" spans="2:12" x14ac:dyDescent="0.35">
      <c r="B7465" s="30">
        <v>41219</v>
      </c>
      <c r="C7465" s="31" t="s">
        <v>74</v>
      </c>
      <c r="D7465" s="32">
        <v>0</v>
      </c>
      <c r="E7465" s="32">
        <v>0.15563553528822338</v>
      </c>
      <c r="F7465">
        <v>0.26718375460409644</v>
      </c>
      <c r="G7465">
        <f>(D7465*Ergebnis!$C$2*Ergebnis!$C$6)</f>
        <v>0</v>
      </c>
      <c r="H7465">
        <f>Ergebnis!$C$3/1000*Eigenverbrauch!E7465</f>
        <v>0.46690660586467014</v>
      </c>
      <c r="I7465">
        <f>Ergebnis!$C$4/1000*Eigenverbrauch!F7465</f>
        <v>0.93514314111433749</v>
      </c>
      <c r="J7465">
        <f t="shared" si="348"/>
        <v>0</v>
      </c>
      <c r="K7465">
        <f t="shared" si="349"/>
        <v>0</v>
      </c>
      <c r="L7465">
        <f t="shared" si="350"/>
        <v>0</v>
      </c>
    </row>
    <row r="7466" spans="2:12" x14ac:dyDescent="0.35">
      <c r="B7466" s="30">
        <v>41219</v>
      </c>
      <c r="C7466" s="31" t="s">
        <v>75</v>
      </c>
      <c r="D7466" s="32">
        <v>0</v>
      </c>
      <c r="E7466" s="32">
        <v>0.12531061317917816</v>
      </c>
      <c r="F7466">
        <v>0.24496716231754137</v>
      </c>
      <c r="G7466">
        <f>(D7466*Ergebnis!$C$2*Ergebnis!$C$6)</f>
        <v>0</v>
      </c>
      <c r="H7466">
        <f>Ergebnis!$C$3/1000*Eigenverbrauch!E7466</f>
        <v>0.37593183953753451</v>
      </c>
      <c r="I7466">
        <f>Ergebnis!$C$4/1000*Eigenverbrauch!F7466</f>
        <v>0.85738506811139481</v>
      </c>
      <c r="J7466">
        <f t="shared" si="348"/>
        <v>0</v>
      </c>
      <c r="K7466">
        <f t="shared" si="349"/>
        <v>0</v>
      </c>
      <c r="L7466">
        <f t="shared" si="350"/>
        <v>0</v>
      </c>
    </row>
    <row r="7467" spans="2:12" x14ac:dyDescent="0.35">
      <c r="B7467" s="30">
        <v>41219</v>
      </c>
      <c r="C7467" s="31" t="s">
        <v>76</v>
      </c>
      <c r="D7467" s="32">
        <v>0</v>
      </c>
      <c r="E7467" s="32">
        <v>9.6233407230450277E-2</v>
      </c>
      <c r="F7467">
        <v>0</v>
      </c>
      <c r="G7467">
        <f>(D7467*Ergebnis!$C$2*Ergebnis!$C$6)</f>
        <v>0</v>
      </c>
      <c r="H7467">
        <f>Ergebnis!$C$3/1000*Eigenverbrauch!E7467</f>
        <v>0.28870022169135084</v>
      </c>
      <c r="I7467">
        <f>Ergebnis!$C$4/1000*Eigenverbrauch!F7467</f>
        <v>0</v>
      </c>
      <c r="J7467">
        <f t="shared" si="348"/>
        <v>0</v>
      </c>
      <c r="K7467">
        <f t="shared" si="349"/>
        <v>0</v>
      </c>
      <c r="L7467">
        <f t="shared" si="350"/>
        <v>0</v>
      </c>
    </row>
    <row r="7468" spans="2:12" x14ac:dyDescent="0.35">
      <c r="B7468" s="30">
        <v>41220</v>
      </c>
      <c r="C7468" s="31" t="s">
        <v>53</v>
      </c>
      <c r="D7468" s="32">
        <v>0</v>
      </c>
      <c r="E7468" s="32">
        <v>7.9920731193885625E-2</v>
      </c>
      <c r="F7468">
        <v>0</v>
      </c>
      <c r="G7468">
        <f>(D7468*Ergebnis!$C$2*Ergebnis!$C$6)</f>
        <v>0</v>
      </c>
      <c r="H7468">
        <f>Ergebnis!$C$3/1000*Eigenverbrauch!E7468</f>
        <v>0.23976219358165687</v>
      </c>
      <c r="I7468">
        <f>Ergebnis!$C$4/1000*Eigenverbrauch!F7468</f>
        <v>0</v>
      </c>
      <c r="J7468">
        <f t="shared" si="348"/>
        <v>0</v>
      </c>
      <c r="K7468">
        <f t="shared" si="349"/>
        <v>0</v>
      </c>
      <c r="L7468">
        <f t="shared" si="350"/>
        <v>0</v>
      </c>
    </row>
    <row r="7469" spans="2:12" x14ac:dyDescent="0.35">
      <c r="B7469" s="30">
        <v>41220</v>
      </c>
      <c r="C7469" s="31" t="s">
        <v>54</v>
      </c>
      <c r="D7469" s="32">
        <v>0</v>
      </c>
      <c r="E7469" s="32">
        <v>6.9016352287206928E-2</v>
      </c>
      <c r="F7469">
        <v>0</v>
      </c>
      <c r="G7469">
        <f>(D7469*Ergebnis!$C$2*Ergebnis!$C$6)</f>
        <v>0</v>
      </c>
      <c r="H7469">
        <f>Ergebnis!$C$3/1000*Eigenverbrauch!E7469</f>
        <v>0.20704905686162078</v>
      </c>
      <c r="I7469">
        <f>Ergebnis!$C$4/1000*Eigenverbrauch!F7469</f>
        <v>0</v>
      </c>
      <c r="J7469">
        <f t="shared" si="348"/>
        <v>0</v>
      </c>
      <c r="K7469">
        <f t="shared" si="349"/>
        <v>0</v>
      </c>
      <c r="L7469">
        <f t="shared" si="350"/>
        <v>0</v>
      </c>
    </row>
    <row r="7470" spans="2:12" x14ac:dyDescent="0.35">
      <c r="B7470" s="30">
        <v>41220</v>
      </c>
      <c r="C7470" s="31" t="s">
        <v>55</v>
      </c>
      <c r="D7470" s="32">
        <v>0</v>
      </c>
      <c r="E7470" s="32">
        <v>6.83468261857961E-2</v>
      </c>
      <c r="F7470">
        <v>0</v>
      </c>
      <c r="G7470">
        <f>(D7470*Ergebnis!$C$2*Ergebnis!$C$6)</f>
        <v>0</v>
      </c>
      <c r="H7470">
        <f>Ergebnis!$C$3/1000*Eigenverbrauch!E7470</f>
        <v>0.2050404785573883</v>
      </c>
      <c r="I7470">
        <f>Ergebnis!$C$4/1000*Eigenverbrauch!F7470</f>
        <v>0</v>
      </c>
      <c r="J7470">
        <f t="shared" si="348"/>
        <v>0</v>
      </c>
      <c r="K7470">
        <f t="shared" si="349"/>
        <v>0</v>
      </c>
      <c r="L7470">
        <f t="shared" si="350"/>
        <v>0</v>
      </c>
    </row>
    <row r="7471" spans="2:12" x14ac:dyDescent="0.35">
      <c r="B7471" s="30">
        <v>41220</v>
      </c>
      <c r="C7471" s="31" t="s">
        <v>56</v>
      </c>
      <c r="D7471" s="32">
        <v>0</v>
      </c>
      <c r="E7471" s="32">
        <v>7.1975674124176797E-2</v>
      </c>
      <c r="F7471">
        <v>0</v>
      </c>
      <c r="G7471">
        <f>(D7471*Ergebnis!$C$2*Ergebnis!$C$6)</f>
        <v>0</v>
      </c>
      <c r="H7471">
        <f>Ergebnis!$C$3/1000*Eigenverbrauch!E7471</f>
        <v>0.21592702237253039</v>
      </c>
      <c r="I7471">
        <f>Ergebnis!$C$4/1000*Eigenverbrauch!F7471</f>
        <v>0</v>
      </c>
      <c r="J7471">
        <f t="shared" si="348"/>
        <v>0</v>
      </c>
      <c r="K7471">
        <f t="shared" si="349"/>
        <v>0</v>
      </c>
      <c r="L7471">
        <f t="shared" si="350"/>
        <v>0</v>
      </c>
    </row>
    <row r="7472" spans="2:12" x14ac:dyDescent="0.35">
      <c r="B7472" s="30">
        <v>41220</v>
      </c>
      <c r="C7472" s="31" t="s">
        <v>57</v>
      </c>
      <c r="D7472" s="32">
        <v>0</v>
      </c>
      <c r="E7472" s="32">
        <v>7.8423171453926702E-2</v>
      </c>
      <c r="F7472">
        <v>0.22138639331163643</v>
      </c>
      <c r="G7472">
        <f>(D7472*Ergebnis!$C$2*Ergebnis!$C$6)</f>
        <v>0</v>
      </c>
      <c r="H7472">
        <f>Ergebnis!$C$3/1000*Eigenverbrauch!E7472</f>
        <v>0.23526951436178012</v>
      </c>
      <c r="I7472">
        <f>Ergebnis!$C$4/1000*Eigenverbrauch!F7472</f>
        <v>0.77485237659072748</v>
      </c>
      <c r="J7472">
        <f t="shared" si="348"/>
        <v>0</v>
      </c>
      <c r="K7472">
        <f t="shared" si="349"/>
        <v>0</v>
      </c>
      <c r="L7472">
        <f t="shared" si="350"/>
        <v>0</v>
      </c>
    </row>
    <row r="7473" spans="2:12" x14ac:dyDescent="0.35">
      <c r="B7473" s="30">
        <v>41220</v>
      </c>
      <c r="C7473" s="31" t="s">
        <v>58</v>
      </c>
      <c r="D7473" s="32">
        <v>0</v>
      </c>
      <c r="E7473" s="32">
        <v>9.2128260747139798E-2</v>
      </c>
      <c r="F7473">
        <v>0</v>
      </c>
      <c r="G7473">
        <f>(D7473*Ergebnis!$C$2*Ergebnis!$C$6)</f>
        <v>0</v>
      </c>
      <c r="H7473">
        <f>Ergebnis!$C$3/1000*Eigenverbrauch!E7473</f>
        <v>0.27638478224141938</v>
      </c>
      <c r="I7473">
        <f>Ergebnis!$C$4/1000*Eigenverbrauch!F7473</f>
        <v>0</v>
      </c>
      <c r="J7473">
        <f t="shared" si="348"/>
        <v>0</v>
      </c>
      <c r="K7473">
        <f t="shared" si="349"/>
        <v>0</v>
      </c>
      <c r="L7473">
        <f t="shared" si="350"/>
        <v>0</v>
      </c>
    </row>
    <row r="7474" spans="2:12" x14ac:dyDescent="0.35">
      <c r="B7474" s="30">
        <v>41220</v>
      </c>
      <c r="C7474" s="31" t="s">
        <v>59</v>
      </c>
      <c r="D7474" s="32">
        <v>0</v>
      </c>
      <c r="E7474" s="32">
        <v>0.12474821018072688</v>
      </c>
      <c r="F7474">
        <v>0.21183715627618732</v>
      </c>
      <c r="G7474">
        <f>(D7474*Ergebnis!$C$2*Ergebnis!$C$6)</f>
        <v>0</v>
      </c>
      <c r="H7474">
        <f>Ergebnis!$C$3/1000*Eigenverbrauch!E7474</f>
        <v>0.3742446305421806</v>
      </c>
      <c r="I7474">
        <f>Ergebnis!$C$4/1000*Eigenverbrauch!F7474</f>
        <v>0.7414300469666556</v>
      </c>
      <c r="J7474">
        <f t="shared" si="348"/>
        <v>0</v>
      </c>
      <c r="K7474">
        <f t="shared" si="349"/>
        <v>0</v>
      </c>
      <c r="L7474">
        <f t="shared" si="350"/>
        <v>0</v>
      </c>
    </row>
    <row r="7475" spans="2:12" x14ac:dyDescent="0.35">
      <c r="B7475" s="30">
        <v>41220</v>
      </c>
      <c r="C7475" s="31" t="s">
        <v>60</v>
      </c>
      <c r="D7475" s="32">
        <v>1.6039279511883179E-6</v>
      </c>
      <c r="E7475" s="32">
        <v>0.13006266020058005</v>
      </c>
      <c r="F7475">
        <v>0</v>
      </c>
      <c r="G7475">
        <f>(D7475*Ergebnis!$C$2*Ergebnis!$C$6)</f>
        <v>1.0521767359795365E-2</v>
      </c>
      <c r="H7475">
        <f>Ergebnis!$C$3/1000*Eigenverbrauch!E7475</f>
        <v>0.39018798060174015</v>
      </c>
      <c r="I7475">
        <f>Ergebnis!$C$4/1000*Eigenverbrauch!F7475</f>
        <v>0</v>
      </c>
      <c r="J7475">
        <f t="shared" si="348"/>
        <v>8.9435022558260607E-3</v>
      </c>
      <c r="K7475">
        <f t="shared" si="349"/>
        <v>1.5782651039693042E-3</v>
      </c>
      <c r="L7475">
        <f t="shared" si="350"/>
        <v>0</v>
      </c>
    </row>
    <row r="7476" spans="2:12" x14ac:dyDescent="0.35">
      <c r="B7476" s="30">
        <v>41220</v>
      </c>
      <c r="C7476" s="31" t="s">
        <v>61</v>
      </c>
      <c r="D7476" s="32">
        <v>1.5303050288386904E-5</v>
      </c>
      <c r="E7476" s="32">
        <v>0.1160645163286451</v>
      </c>
      <c r="F7476">
        <v>0.24496716231754137</v>
      </c>
      <c r="G7476">
        <f>(D7476*Ergebnis!$C$2*Ergebnis!$C$6)</f>
        <v>0.10038800989181809</v>
      </c>
      <c r="H7476">
        <f>Ergebnis!$C$3/1000*Eigenverbrauch!E7476</f>
        <v>0.3481935489859353</v>
      </c>
      <c r="I7476">
        <f>Ergebnis!$C$4/1000*Eigenverbrauch!F7476</f>
        <v>0.85738506811139481</v>
      </c>
      <c r="J7476">
        <f t="shared" si="348"/>
        <v>8.5329808408045382E-2</v>
      </c>
      <c r="K7476">
        <f t="shared" si="349"/>
        <v>1.505820148377271E-2</v>
      </c>
      <c r="L7476">
        <f t="shared" si="350"/>
        <v>1.3552381335395439E-2</v>
      </c>
    </row>
    <row r="7477" spans="2:12" x14ac:dyDescent="0.35">
      <c r="B7477" s="30">
        <v>41220</v>
      </c>
      <c r="C7477" s="31" t="s">
        <v>62</v>
      </c>
      <c r="D7477" s="32">
        <v>6.9323869562426242E-5</v>
      </c>
      <c r="E7477" s="32">
        <v>0.10942414432751262</v>
      </c>
      <c r="F7477">
        <v>0.55911757254496919</v>
      </c>
      <c r="G7477">
        <f>(D7477*Ergebnis!$C$2*Ergebnis!$C$6)</f>
        <v>0.45476458432951616</v>
      </c>
      <c r="H7477">
        <f>Ergebnis!$C$3/1000*Eigenverbrauch!E7477</f>
        <v>0.32827243298253783</v>
      </c>
      <c r="I7477">
        <f>Ergebnis!$C$4/1000*Eigenverbrauch!F7477</f>
        <v>1.9569115039073921</v>
      </c>
      <c r="J7477">
        <f t="shared" si="348"/>
        <v>0.27903156803515716</v>
      </c>
      <c r="K7477">
        <f t="shared" si="349"/>
        <v>0.175733016294359</v>
      </c>
      <c r="L7477">
        <f t="shared" si="350"/>
        <v>0.1581597146649231</v>
      </c>
    </row>
    <row r="7478" spans="2:12" x14ac:dyDescent="0.35">
      <c r="B7478" s="30">
        <v>41220</v>
      </c>
      <c r="C7478" s="31" t="s">
        <v>63</v>
      </c>
      <c r="D7478" s="32">
        <v>7.0612270703544725E-5</v>
      </c>
      <c r="E7478" s="32">
        <v>0.10842359821674165</v>
      </c>
      <c r="F7478">
        <v>0.2352230428936137</v>
      </c>
      <c r="G7478">
        <f>(D7478*Ergebnis!$C$2*Ergebnis!$C$6)</f>
        <v>0.46321649581525337</v>
      </c>
      <c r="H7478">
        <f>Ergebnis!$C$3/1000*Eigenverbrauch!E7478</f>
        <v>0.32527079465022496</v>
      </c>
      <c r="I7478">
        <f>Ergebnis!$C$4/1000*Eigenverbrauch!F7478</f>
        <v>0.82328065012764795</v>
      </c>
      <c r="J7478">
        <f t="shared" si="348"/>
        <v>0.27648017545269121</v>
      </c>
      <c r="K7478">
        <f t="shared" si="349"/>
        <v>0.18673632036256216</v>
      </c>
      <c r="L7478">
        <f t="shared" si="350"/>
        <v>0.16806268832630594</v>
      </c>
    </row>
    <row r="7479" spans="2:12" x14ac:dyDescent="0.35">
      <c r="B7479" s="30">
        <v>41220</v>
      </c>
      <c r="C7479" s="31" t="s">
        <v>64</v>
      </c>
      <c r="D7479" s="32">
        <v>4.9332616754418402E-4</v>
      </c>
      <c r="E7479" s="32">
        <v>0.11442032286586888</v>
      </c>
      <c r="F7479">
        <v>0</v>
      </c>
      <c r="G7479">
        <f>(D7479*Ergebnis!$C$2*Ergebnis!$C$6)</f>
        <v>3.2362196590898473</v>
      </c>
      <c r="H7479">
        <f>Ergebnis!$C$3/1000*Eigenverbrauch!E7479</f>
        <v>0.34326096859760663</v>
      </c>
      <c r="I7479">
        <f>Ergebnis!$C$4/1000*Eigenverbrauch!F7479</f>
        <v>0</v>
      </c>
      <c r="J7479">
        <f t="shared" si="348"/>
        <v>0.29177182330796564</v>
      </c>
      <c r="K7479">
        <f t="shared" si="349"/>
        <v>2.9444478357818817</v>
      </c>
      <c r="L7479">
        <f t="shared" si="350"/>
        <v>0</v>
      </c>
    </row>
    <row r="7480" spans="2:12" x14ac:dyDescent="0.35">
      <c r="B7480" s="30">
        <v>41220</v>
      </c>
      <c r="C7480" s="31" t="s">
        <v>65</v>
      </c>
      <c r="D7480" s="32">
        <v>6.6426281689951601E-4</v>
      </c>
      <c r="E7480" s="32">
        <v>0.12295934743288857</v>
      </c>
      <c r="F7480">
        <v>0</v>
      </c>
      <c r="G7480">
        <f>(D7480*Ergebnis!$C$2*Ergebnis!$C$6)</f>
        <v>4.3575640788608254</v>
      </c>
      <c r="H7480">
        <f>Ergebnis!$C$3/1000*Eigenverbrauch!E7480</f>
        <v>0.36887804229866572</v>
      </c>
      <c r="I7480">
        <f>Ergebnis!$C$4/1000*Eigenverbrauch!F7480</f>
        <v>0</v>
      </c>
      <c r="J7480">
        <f t="shared" si="348"/>
        <v>0.31354633595386583</v>
      </c>
      <c r="K7480">
        <f t="shared" si="349"/>
        <v>4.0440177429069593</v>
      </c>
      <c r="L7480">
        <f t="shared" si="350"/>
        <v>0</v>
      </c>
    </row>
    <row r="7481" spans="2:12" x14ac:dyDescent="0.35">
      <c r="B7481" s="30">
        <v>41220</v>
      </c>
      <c r="C7481" s="31" t="s">
        <v>66</v>
      </c>
      <c r="D7481" s="32">
        <v>5.4893776781899208E-4</v>
      </c>
      <c r="E7481" s="32">
        <v>0.12602411974574773</v>
      </c>
      <c r="F7481">
        <v>0</v>
      </c>
      <c r="G7481">
        <f>(D7481*Ergebnis!$C$2*Ergebnis!$C$6)</f>
        <v>3.601031756892588</v>
      </c>
      <c r="H7481">
        <f>Ergebnis!$C$3/1000*Eigenverbrauch!E7481</f>
        <v>0.37807235923724319</v>
      </c>
      <c r="I7481">
        <f>Ergebnis!$C$4/1000*Eigenverbrauch!F7481</f>
        <v>0</v>
      </c>
      <c r="J7481">
        <f t="shared" si="348"/>
        <v>0.3213615053516567</v>
      </c>
      <c r="K7481">
        <f t="shared" si="349"/>
        <v>3.2796702515409315</v>
      </c>
      <c r="L7481">
        <f t="shared" si="350"/>
        <v>0</v>
      </c>
    </row>
    <row r="7482" spans="2:12" x14ac:dyDescent="0.35">
      <c r="B7482" s="30">
        <v>41220</v>
      </c>
      <c r="C7482" s="31" t="s">
        <v>67</v>
      </c>
      <c r="D7482" s="32">
        <v>4.1608783382917274E-4</v>
      </c>
      <c r="E7482" s="32">
        <v>0.11866533050505386</v>
      </c>
      <c r="F7482">
        <v>0</v>
      </c>
      <c r="G7482">
        <f>(D7482*Ergebnis!$C$2*Ergebnis!$C$6)</f>
        <v>2.7295361899193731</v>
      </c>
      <c r="H7482">
        <f>Ergebnis!$C$3/1000*Eigenverbrauch!E7482</f>
        <v>0.35599599151516159</v>
      </c>
      <c r="I7482">
        <f>Ergebnis!$C$4/1000*Eigenverbrauch!F7482</f>
        <v>0</v>
      </c>
      <c r="J7482">
        <f t="shared" si="348"/>
        <v>0.30259659278788736</v>
      </c>
      <c r="K7482">
        <f t="shared" si="349"/>
        <v>2.4269395971314855</v>
      </c>
      <c r="L7482">
        <f t="shared" si="350"/>
        <v>0</v>
      </c>
    </row>
    <row r="7483" spans="2:12" x14ac:dyDescent="0.35">
      <c r="B7483" s="30">
        <v>41220</v>
      </c>
      <c r="C7483" s="31" t="s">
        <v>68</v>
      </c>
      <c r="D7483" s="32">
        <v>1.968492886323171E-4</v>
      </c>
      <c r="E7483" s="32">
        <v>0.11316686290215583</v>
      </c>
      <c r="F7483">
        <v>0</v>
      </c>
      <c r="G7483">
        <f>(D7483*Ergebnis!$C$2*Ergebnis!$C$6)</f>
        <v>1.2913313334280001</v>
      </c>
      <c r="H7483">
        <f>Ergebnis!$C$3/1000*Eigenverbrauch!E7483</f>
        <v>0.33950058870646749</v>
      </c>
      <c r="I7483">
        <f>Ergebnis!$C$4/1000*Eigenverbrauch!F7483</f>
        <v>0</v>
      </c>
      <c r="J7483">
        <f t="shared" si="348"/>
        <v>0.28857550040049734</v>
      </c>
      <c r="K7483">
        <f t="shared" si="349"/>
        <v>1.0027558330275028</v>
      </c>
      <c r="L7483">
        <f t="shared" si="350"/>
        <v>0</v>
      </c>
    </row>
    <row r="7484" spans="2:12" x14ac:dyDescent="0.35">
      <c r="B7484" s="30">
        <v>41220</v>
      </c>
      <c r="C7484" s="31" t="s">
        <v>69</v>
      </c>
      <c r="D7484" s="32">
        <v>9.1371305416055818E-6</v>
      </c>
      <c r="E7484" s="32">
        <v>0.11879366027372337</v>
      </c>
      <c r="F7484">
        <v>0.20677021417574493</v>
      </c>
      <c r="G7484">
        <f>(D7484*Ergebnis!$C$2*Ergebnis!$C$6)</f>
        <v>5.9939576352932615E-2</v>
      </c>
      <c r="H7484">
        <f>Ergebnis!$C$3/1000*Eigenverbrauch!E7484</f>
        <v>0.35638098082117009</v>
      </c>
      <c r="I7484">
        <f>Ergebnis!$C$4/1000*Eigenverbrauch!F7484</f>
        <v>0.7236957496151073</v>
      </c>
      <c r="J7484">
        <f t="shared" si="348"/>
        <v>5.0948639899992723E-2</v>
      </c>
      <c r="K7484">
        <f t="shared" si="349"/>
        <v>8.9909364529398919E-3</v>
      </c>
      <c r="L7484">
        <f t="shared" si="350"/>
        <v>8.0918428076459034E-3</v>
      </c>
    </row>
    <row r="7485" spans="2:12" x14ac:dyDescent="0.35">
      <c r="B7485" s="30">
        <v>41220</v>
      </c>
      <c r="C7485" s="31" t="s">
        <v>70</v>
      </c>
      <c r="D7485" s="32">
        <v>0</v>
      </c>
      <c r="E7485" s="32">
        <v>0.14552619424382052</v>
      </c>
      <c r="F7485">
        <v>0</v>
      </c>
      <c r="G7485">
        <f>(D7485*Ergebnis!$C$2*Ergebnis!$C$6)</f>
        <v>0</v>
      </c>
      <c r="H7485">
        <f>Ergebnis!$C$3/1000*Eigenverbrauch!E7485</f>
        <v>0.43657858273146155</v>
      </c>
      <c r="I7485">
        <f>Ergebnis!$C$4/1000*Eigenverbrauch!F7485</f>
        <v>0</v>
      </c>
      <c r="J7485">
        <f t="shared" si="348"/>
        <v>0</v>
      </c>
      <c r="K7485">
        <f t="shared" si="349"/>
        <v>0</v>
      </c>
      <c r="L7485">
        <f t="shared" si="350"/>
        <v>0</v>
      </c>
    </row>
    <row r="7486" spans="2:12" x14ac:dyDescent="0.35">
      <c r="B7486" s="30">
        <v>41220</v>
      </c>
      <c r="C7486" s="31" t="s">
        <v>71</v>
      </c>
      <c r="D7486" s="32">
        <v>0</v>
      </c>
      <c r="E7486" s="32">
        <v>0.1859052059037582</v>
      </c>
      <c r="F7486">
        <v>0.21476039210336562</v>
      </c>
      <c r="G7486">
        <f>(D7486*Ergebnis!$C$2*Ergebnis!$C$6)</f>
        <v>0</v>
      </c>
      <c r="H7486">
        <f>Ergebnis!$C$3/1000*Eigenverbrauch!E7486</f>
        <v>0.55771561771127454</v>
      </c>
      <c r="I7486">
        <f>Ergebnis!$C$4/1000*Eigenverbrauch!F7486</f>
        <v>0.75166137236177966</v>
      </c>
      <c r="J7486">
        <f t="shared" si="348"/>
        <v>0</v>
      </c>
      <c r="K7486">
        <f t="shared" si="349"/>
        <v>0</v>
      </c>
      <c r="L7486">
        <f t="shared" si="350"/>
        <v>0</v>
      </c>
    </row>
    <row r="7487" spans="2:12" x14ac:dyDescent="0.35">
      <c r="B7487" s="30">
        <v>41220</v>
      </c>
      <c r="C7487" s="31" t="s">
        <v>72</v>
      </c>
      <c r="D7487" s="32">
        <v>0</v>
      </c>
      <c r="E7487" s="32">
        <v>0.20172877948294318</v>
      </c>
      <c r="F7487">
        <v>0</v>
      </c>
      <c r="G7487">
        <f>(D7487*Ergebnis!$C$2*Ergebnis!$C$6)</f>
        <v>0</v>
      </c>
      <c r="H7487">
        <f>Ergebnis!$C$3/1000*Eigenverbrauch!E7487</f>
        <v>0.60518633844882952</v>
      </c>
      <c r="I7487">
        <f>Ergebnis!$C$4/1000*Eigenverbrauch!F7487</f>
        <v>0</v>
      </c>
      <c r="J7487">
        <f t="shared" si="348"/>
        <v>0</v>
      </c>
      <c r="K7487">
        <f t="shared" si="349"/>
        <v>0</v>
      </c>
      <c r="L7487">
        <f t="shared" si="350"/>
        <v>0</v>
      </c>
    </row>
    <row r="7488" spans="2:12" x14ac:dyDescent="0.35">
      <c r="B7488" s="30">
        <v>41220</v>
      </c>
      <c r="C7488" s="31" t="s">
        <v>73</v>
      </c>
      <c r="D7488" s="32">
        <v>0</v>
      </c>
      <c r="E7488" s="32">
        <v>0.18898255490487076</v>
      </c>
      <c r="F7488">
        <v>0</v>
      </c>
      <c r="G7488">
        <f>(D7488*Ergebnis!$C$2*Ergebnis!$C$6)</f>
        <v>0</v>
      </c>
      <c r="H7488">
        <f>Ergebnis!$C$3/1000*Eigenverbrauch!E7488</f>
        <v>0.56694766471461233</v>
      </c>
      <c r="I7488">
        <f>Ergebnis!$C$4/1000*Eigenverbrauch!F7488</f>
        <v>0</v>
      </c>
      <c r="J7488">
        <f t="shared" si="348"/>
        <v>0</v>
      </c>
      <c r="K7488">
        <f t="shared" si="349"/>
        <v>0</v>
      </c>
      <c r="L7488">
        <f t="shared" si="350"/>
        <v>0</v>
      </c>
    </row>
    <row r="7489" spans="2:12" x14ac:dyDescent="0.35">
      <c r="B7489" s="30">
        <v>41220</v>
      </c>
      <c r="C7489" s="31" t="s">
        <v>74</v>
      </c>
      <c r="D7489" s="32">
        <v>0</v>
      </c>
      <c r="E7489" s="32">
        <v>0.15563553528822338</v>
      </c>
      <c r="F7489">
        <v>0.25588057607234033</v>
      </c>
      <c r="G7489">
        <f>(D7489*Ergebnis!$C$2*Ergebnis!$C$6)</f>
        <v>0</v>
      </c>
      <c r="H7489">
        <f>Ergebnis!$C$3/1000*Eigenverbrauch!E7489</f>
        <v>0.46690660586467014</v>
      </c>
      <c r="I7489">
        <f>Ergebnis!$C$4/1000*Eigenverbrauch!F7489</f>
        <v>0.89558201625319112</v>
      </c>
      <c r="J7489">
        <f t="shared" si="348"/>
        <v>0</v>
      </c>
      <c r="K7489">
        <f t="shared" si="349"/>
        <v>0</v>
      </c>
      <c r="L7489">
        <f t="shared" si="350"/>
        <v>0</v>
      </c>
    </row>
    <row r="7490" spans="2:12" x14ac:dyDescent="0.35">
      <c r="B7490" s="30">
        <v>41220</v>
      </c>
      <c r="C7490" s="31" t="s">
        <v>75</v>
      </c>
      <c r="D7490" s="32">
        <v>0</v>
      </c>
      <c r="E7490" s="32">
        <v>0.12531061317917816</v>
      </c>
      <c r="F7490">
        <v>0.16642955976068441</v>
      </c>
      <c r="G7490">
        <f>(D7490*Ergebnis!$C$2*Ergebnis!$C$6)</f>
        <v>0</v>
      </c>
      <c r="H7490">
        <f>Ergebnis!$C$3/1000*Eigenverbrauch!E7490</f>
        <v>0.37593183953753451</v>
      </c>
      <c r="I7490">
        <f>Ergebnis!$C$4/1000*Eigenverbrauch!F7490</f>
        <v>0.58250345916239543</v>
      </c>
      <c r="J7490">
        <f t="shared" si="348"/>
        <v>0</v>
      </c>
      <c r="K7490">
        <f t="shared" si="349"/>
        <v>0</v>
      </c>
      <c r="L7490">
        <f t="shared" si="350"/>
        <v>0</v>
      </c>
    </row>
    <row r="7491" spans="2:12" x14ac:dyDescent="0.35">
      <c r="B7491" s="30">
        <v>41220</v>
      </c>
      <c r="C7491" s="31" t="s">
        <v>76</v>
      </c>
      <c r="D7491" s="32">
        <v>0</v>
      </c>
      <c r="E7491" s="32">
        <v>9.6233407230450277E-2</v>
      </c>
      <c r="F7491">
        <v>3.1570946933525613E-2</v>
      </c>
      <c r="G7491">
        <f>(D7491*Ergebnis!$C$2*Ergebnis!$C$6)</f>
        <v>0</v>
      </c>
      <c r="H7491">
        <f>Ergebnis!$C$3/1000*Eigenverbrauch!E7491</f>
        <v>0.28870022169135084</v>
      </c>
      <c r="I7491">
        <f>Ergebnis!$C$4/1000*Eigenverbrauch!F7491</f>
        <v>0.11049831426733965</v>
      </c>
      <c r="J7491">
        <f t="shared" si="348"/>
        <v>0</v>
      </c>
      <c r="K7491">
        <f t="shared" si="349"/>
        <v>0</v>
      </c>
      <c r="L7491">
        <f t="shared" si="350"/>
        <v>0</v>
      </c>
    </row>
    <row r="7492" spans="2:12" x14ac:dyDescent="0.35">
      <c r="B7492" s="30">
        <v>41221</v>
      </c>
      <c r="C7492" s="31" t="s">
        <v>53</v>
      </c>
      <c r="D7492" s="32">
        <v>0</v>
      </c>
      <c r="E7492" s="32">
        <v>7.9920731193885625E-2</v>
      </c>
      <c r="F7492">
        <v>0</v>
      </c>
      <c r="G7492">
        <f>(D7492*Ergebnis!$C$2*Ergebnis!$C$6)</f>
        <v>0</v>
      </c>
      <c r="H7492">
        <f>Ergebnis!$C$3/1000*Eigenverbrauch!E7492</f>
        <v>0.23976219358165687</v>
      </c>
      <c r="I7492">
        <f>Ergebnis!$C$4/1000*Eigenverbrauch!F7492</f>
        <v>0</v>
      </c>
      <c r="J7492">
        <f t="shared" si="348"/>
        <v>0</v>
      </c>
      <c r="K7492">
        <f t="shared" si="349"/>
        <v>0</v>
      </c>
      <c r="L7492">
        <f t="shared" si="350"/>
        <v>0</v>
      </c>
    </row>
    <row r="7493" spans="2:12" x14ac:dyDescent="0.35">
      <c r="B7493" s="30">
        <v>41221</v>
      </c>
      <c r="C7493" s="31" t="s">
        <v>54</v>
      </c>
      <c r="D7493" s="32">
        <v>0</v>
      </c>
      <c r="E7493" s="32">
        <v>6.9016352287206928E-2</v>
      </c>
      <c r="F7493">
        <v>0</v>
      </c>
      <c r="G7493">
        <f>(D7493*Ergebnis!$C$2*Ergebnis!$C$6)</f>
        <v>0</v>
      </c>
      <c r="H7493">
        <f>Ergebnis!$C$3/1000*Eigenverbrauch!E7493</f>
        <v>0.20704905686162078</v>
      </c>
      <c r="I7493">
        <f>Ergebnis!$C$4/1000*Eigenverbrauch!F7493</f>
        <v>0</v>
      </c>
      <c r="J7493">
        <f t="shared" ref="J7493:J7556" si="351">MIN(G7493,H7493)*0.85</f>
        <v>0</v>
      </c>
      <c r="K7493">
        <f t="shared" ref="K7493:K7556" si="352">G7493-J7493</f>
        <v>0</v>
      </c>
      <c r="L7493">
        <f t="shared" ref="L7493:L7556" si="353">MIN(I7493,K7493)*0.9</f>
        <v>0</v>
      </c>
    </row>
    <row r="7494" spans="2:12" x14ac:dyDescent="0.35">
      <c r="B7494" s="30">
        <v>41221</v>
      </c>
      <c r="C7494" s="31" t="s">
        <v>55</v>
      </c>
      <c r="D7494" s="32">
        <v>0</v>
      </c>
      <c r="E7494" s="32">
        <v>6.83468261857961E-2</v>
      </c>
      <c r="F7494">
        <v>0</v>
      </c>
      <c r="G7494">
        <f>(D7494*Ergebnis!$C$2*Ergebnis!$C$6)</f>
        <v>0</v>
      </c>
      <c r="H7494">
        <f>Ergebnis!$C$3/1000*Eigenverbrauch!E7494</f>
        <v>0.2050404785573883</v>
      </c>
      <c r="I7494">
        <f>Ergebnis!$C$4/1000*Eigenverbrauch!F7494</f>
        <v>0</v>
      </c>
      <c r="J7494">
        <f t="shared" si="351"/>
        <v>0</v>
      </c>
      <c r="K7494">
        <f t="shared" si="352"/>
        <v>0</v>
      </c>
      <c r="L7494">
        <f t="shared" si="353"/>
        <v>0</v>
      </c>
    </row>
    <row r="7495" spans="2:12" x14ac:dyDescent="0.35">
      <c r="B7495" s="30">
        <v>41221</v>
      </c>
      <c r="C7495" s="31" t="s">
        <v>56</v>
      </c>
      <c r="D7495" s="32">
        <v>0</v>
      </c>
      <c r="E7495" s="32">
        <v>7.1975674124176797E-2</v>
      </c>
      <c r="F7495">
        <v>0</v>
      </c>
      <c r="G7495">
        <f>(D7495*Ergebnis!$C$2*Ergebnis!$C$6)</f>
        <v>0</v>
      </c>
      <c r="H7495">
        <f>Ergebnis!$C$3/1000*Eigenverbrauch!E7495</f>
        <v>0.21592702237253039</v>
      </c>
      <c r="I7495">
        <f>Ergebnis!$C$4/1000*Eigenverbrauch!F7495</f>
        <v>0</v>
      </c>
      <c r="J7495">
        <f t="shared" si="351"/>
        <v>0</v>
      </c>
      <c r="K7495">
        <f t="shared" si="352"/>
        <v>0</v>
      </c>
      <c r="L7495">
        <f t="shared" si="353"/>
        <v>0</v>
      </c>
    </row>
    <row r="7496" spans="2:12" x14ac:dyDescent="0.35">
      <c r="B7496" s="30">
        <v>41221</v>
      </c>
      <c r="C7496" s="31" t="s">
        <v>57</v>
      </c>
      <c r="D7496" s="32">
        <v>0</v>
      </c>
      <c r="E7496" s="32">
        <v>7.8423171453926702E-2</v>
      </c>
      <c r="F7496">
        <v>0</v>
      </c>
      <c r="G7496">
        <f>(D7496*Ergebnis!$C$2*Ergebnis!$C$6)</f>
        <v>0</v>
      </c>
      <c r="H7496">
        <f>Ergebnis!$C$3/1000*Eigenverbrauch!E7496</f>
        <v>0.23526951436178012</v>
      </c>
      <c r="I7496">
        <f>Ergebnis!$C$4/1000*Eigenverbrauch!F7496</f>
        <v>0</v>
      </c>
      <c r="J7496">
        <f t="shared" si="351"/>
        <v>0</v>
      </c>
      <c r="K7496">
        <f t="shared" si="352"/>
        <v>0</v>
      </c>
      <c r="L7496">
        <f t="shared" si="353"/>
        <v>0</v>
      </c>
    </row>
    <row r="7497" spans="2:12" x14ac:dyDescent="0.35">
      <c r="B7497" s="30">
        <v>41221</v>
      </c>
      <c r="C7497" s="31" t="s">
        <v>58</v>
      </c>
      <c r="D7497" s="32">
        <v>0</v>
      </c>
      <c r="E7497" s="32">
        <v>9.2128260747139798E-2</v>
      </c>
      <c r="F7497">
        <v>0.1523980277902286</v>
      </c>
      <c r="G7497">
        <f>(D7497*Ergebnis!$C$2*Ergebnis!$C$6)</f>
        <v>0</v>
      </c>
      <c r="H7497">
        <f>Ergebnis!$C$3/1000*Eigenverbrauch!E7497</f>
        <v>0.27638478224141938</v>
      </c>
      <c r="I7497">
        <f>Ergebnis!$C$4/1000*Eigenverbrauch!F7497</f>
        <v>0.53339309726580009</v>
      </c>
      <c r="J7497">
        <f t="shared" si="351"/>
        <v>0</v>
      </c>
      <c r="K7497">
        <f t="shared" si="352"/>
        <v>0</v>
      </c>
      <c r="L7497">
        <f t="shared" si="353"/>
        <v>0</v>
      </c>
    </row>
    <row r="7498" spans="2:12" x14ac:dyDescent="0.35">
      <c r="B7498" s="30">
        <v>41221</v>
      </c>
      <c r="C7498" s="31" t="s">
        <v>59</v>
      </c>
      <c r="D7498" s="32">
        <v>0</v>
      </c>
      <c r="E7498" s="32">
        <v>0.12474821018072688</v>
      </c>
      <c r="F7498">
        <v>4.1120183968974724E-2</v>
      </c>
      <c r="G7498">
        <f>(D7498*Ergebnis!$C$2*Ergebnis!$C$6)</f>
        <v>0</v>
      </c>
      <c r="H7498">
        <f>Ergebnis!$C$3/1000*Eigenverbrauch!E7498</f>
        <v>0.3742446305421806</v>
      </c>
      <c r="I7498">
        <f>Ergebnis!$C$4/1000*Eigenverbrauch!F7498</f>
        <v>0.14392064389141154</v>
      </c>
      <c r="J7498">
        <f t="shared" si="351"/>
        <v>0</v>
      </c>
      <c r="K7498">
        <f t="shared" si="352"/>
        <v>0</v>
      </c>
      <c r="L7498">
        <f t="shared" si="353"/>
        <v>0</v>
      </c>
    </row>
    <row r="7499" spans="2:12" x14ac:dyDescent="0.35">
      <c r="B7499" s="30">
        <v>41221</v>
      </c>
      <c r="C7499" s="31" t="s">
        <v>60</v>
      </c>
      <c r="D7499" s="32">
        <v>3.821818486970853E-5</v>
      </c>
      <c r="E7499" s="32">
        <v>0.13006266020058005</v>
      </c>
      <c r="F7499">
        <v>0</v>
      </c>
      <c r="G7499">
        <f>(D7499*Ergebnis!$C$2*Ergebnis!$C$6)</f>
        <v>0.25071129274528797</v>
      </c>
      <c r="H7499">
        <f>Ergebnis!$C$3/1000*Eigenverbrauch!E7499</f>
        <v>0.39018798060174015</v>
      </c>
      <c r="I7499">
        <f>Ergebnis!$C$4/1000*Eigenverbrauch!F7499</f>
        <v>0</v>
      </c>
      <c r="J7499">
        <f t="shared" si="351"/>
        <v>0.21310459883349478</v>
      </c>
      <c r="K7499">
        <f t="shared" si="352"/>
        <v>3.7606693911793193E-2</v>
      </c>
      <c r="L7499">
        <f t="shared" si="353"/>
        <v>0</v>
      </c>
    </row>
    <row r="7500" spans="2:12" x14ac:dyDescent="0.35">
      <c r="B7500" s="30">
        <v>41221</v>
      </c>
      <c r="C7500" s="31" t="s">
        <v>61</v>
      </c>
      <c r="D7500" s="32">
        <v>1.1614016000653772E-4</v>
      </c>
      <c r="E7500" s="32">
        <v>0.1160645163286451</v>
      </c>
      <c r="F7500">
        <v>4.1509948745931835E-2</v>
      </c>
      <c r="G7500">
        <f>(D7500*Ergebnis!$C$2*Ergebnis!$C$6)</f>
        <v>0.76187944964288745</v>
      </c>
      <c r="H7500">
        <f>Ergebnis!$C$3/1000*Eigenverbrauch!E7500</f>
        <v>0.3481935489859353</v>
      </c>
      <c r="I7500">
        <f>Ergebnis!$C$4/1000*Eigenverbrauch!F7500</f>
        <v>0.14528482061076142</v>
      </c>
      <c r="J7500">
        <f t="shared" si="351"/>
        <v>0.29596451663804502</v>
      </c>
      <c r="K7500">
        <f t="shared" si="352"/>
        <v>0.46591493300484244</v>
      </c>
      <c r="L7500">
        <f t="shared" si="353"/>
        <v>0.1307563385496853</v>
      </c>
    </row>
    <row r="7501" spans="2:12" x14ac:dyDescent="0.35">
      <c r="B7501" s="30">
        <v>41221</v>
      </c>
      <c r="C7501" s="31" t="s">
        <v>62</v>
      </c>
      <c r="D7501" s="32">
        <v>2.9666093621774094E-4</v>
      </c>
      <c r="E7501" s="32">
        <v>0.10942414432751262</v>
      </c>
      <c r="F7501">
        <v>0.60822793444156453</v>
      </c>
      <c r="G7501">
        <f>(D7501*Ergebnis!$C$2*Ergebnis!$C$6)</f>
        <v>1.9460957415883806</v>
      </c>
      <c r="H7501">
        <f>Ergebnis!$C$3/1000*Eigenverbrauch!E7501</f>
        <v>0.32827243298253783</v>
      </c>
      <c r="I7501">
        <f>Ergebnis!$C$4/1000*Eigenverbrauch!F7501</f>
        <v>2.1287977705454759</v>
      </c>
      <c r="J7501">
        <f t="shared" si="351"/>
        <v>0.27903156803515716</v>
      </c>
      <c r="K7501">
        <f t="shared" si="352"/>
        <v>1.6670641735532234</v>
      </c>
      <c r="L7501">
        <f t="shared" si="353"/>
        <v>1.5003577561979011</v>
      </c>
    </row>
    <row r="7502" spans="2:12" x14ac:dyDescent="0.35">
      <c r="B7502" s="30">
        <v>41221</v>
      </c>
      <c r="C7502" s="31" t="s">
        <v>63</v>
      </c>
      <c r="D7502" s="32">
        <v>5.7186604935073322E-4</v>
      </c>
      <c r="E7502" s="32">
        <v>0.10842359821674165</v>
      </c>
      <c r="F7502">
        <v>0.27127628476214605</v>
      </c>
      <c r="G7502">
        <f>(D7502*Ergebnis!$C$2*Ergebnis!$C$6)</f>
        <v>3.7514412837408098</v>
      </c>
      <c r="H7502">
        <f>Ergebnis!$C$3/1000*Eigenverbrauch!E7502</f>
        <v>0.32527079465022496</v>
      </c>
      <c r="I7502">
        <f>Ergebnis!$C$4/1000*Eigenverbrauch!F7502</f>
        <v>0.94946699666751111</v>
      </c>
      <c r="J7502">
        <f t="shared" si="351"/>
        <v>0.27648017545269121</v>
      </c>
      <c r="K7502">
        <f t="shared" si="352"/>
        <v>3.4749611082881184</v>
      </c>
      <c r="L7502">
        <f t="shared" si="353"/>
        <v>0.85452029700076004</v>
      </c>
    </row>
    <row r="7503" spans="2:12" x14ac:dyDescent="0.35">
      <c r="B7503" s="30">
        <v>41221</v>
      </c>
      <c r="C7503" s="31" t="s">
        <v>64</v>
      </c>
      <c r="D7503" s="32">
        <v>6.0663973321051278E-4</v>
      </c>
      <c r="E7503" s="32">
        <v>0.11442032286586888</v>
      </c>
      <c r="F7503">
        <v>0.19468750609007462</v>
      </c>
      <c r="G7503">
        <f>(D7503*Ergebnis!$C$2*Ergebnis!$C$6)</f>
        <v>3.9795566498609638</v>
      </c>
      <c r="H7503">
        <f>Ergebnis!$C$3/1000*Eigenverbrauch!E7503</f>
        <v>0.34326096859760663</v>
      </c>
      <c r="I7503">
        <f>Ergebnis!$C$4/1000*Eigenverbrauch!F7503</f>
        <v>0.68140627131526121</v>
      </c>
      <c r="J7503">
        <f t="shared" si="351"/>
        <v>0.29177182330796564</v>
      </c>
      <c r="K7503">
        <f t="shared" si="352"/>
        <v>3.6877848265529982</v>
      </c>
      <c r="L7503">
        <f t="shared" si="353"/>
        <v>0.61326564418373508</v>
      </c>
    </row>
    <row r="7504" spans="2:12" x14ac:dyDescent="0.35">
      <c r="B7504" s="30">
        <v>41221</v>
      </c>
      <c r="C7504" s="31" t="s">
        <v>65</v>
      </c>
      <c r="D7504" s="32">
        <v>5.595079159563315E-4</v>
      </c>
      <c r="E7504" s="32">
        <v>0.12295934743288857</v>
      </c>
      <c r="F7504">
        <v>0</v>
      </c>
      <c r="G7504">
        <f>(D7504*Ergebnis!$C$2*Ergebnis!$C$6)</f>
        <v>3.6703719286735348</v>
      </c>
      <c r="H7504">
        <f>Ergebnis!$C$3/1000*Eigenverbrauch!E7504</f>
        <v>0.36887804229866572</v>
      </c>
      <c r="I7504">
        <f>Ergebnis!$C$4/1000*Eigenverbrauch!F7504</f>
        <v>0</v>
      </c>
      <c r="J7504">
        <f t="shared" si="351"/>
        <v>0.31354633595386583</v>
      </c>
      <c r="K7504">
        <f t="shared" si="352"/>
        <v>3.3568255927196691</v>
      </c>
      <c r="L7504">
        <f t="shared" si="353"/>
        <v>0</v>
      </c>
    </row>
    <row r="7505" spans="2:12" x14ac:dyDescent="0.35">
      <c r="B7505" s="30">
        <v>41221</v>
      </c>
      <c r="C7505" s="31" t="s">
        <v>66</v>
      </c>
      <c r="D7505" s="32">
        <v>4.8234846394383768E-4</v>
      </c>
      <c r="E7505" s="32">
        <v>0.12602411974574773</v>
      </c>
      <c r="F7505">
        <v>0</v>
      </c>
      <c r="G7505">
        <f>(D7505*Ergebnis!$C$2*Ergebnis!$C$6)</f>
        <v>3.1642059234715751</v>
      </c>
      <c r="H7505">
        <f>Ergebnis!$C$3/1000*Eigenverbrauch!E7505</f>
        <v>0.37807235923724319</v>
      </c>
      <c r="I7505">
        <f>Ergebnis!$C$4/1000*Eigenverbrauch!F7505</f>
        <v>0</v>
      </c>
      <c r="J7505">
        <f t="shared" si="351"/>
        <v>0.3213615053516567</v>
      </c>
      <c r="K7505">
        <f t="shared" si="352"/>
        <v>2.8428444181199186</v>
      </c>
      <c r="L7505">
        <f t="shared" si="353"/>
        <v>0</v>
      </c>
    </row>
    <row r="7506" spans="2:12" x14ac:dyDescent="0.35">
      <c r="B7506" s="30">
        <v>41221</v>
      </c>
      <c r="C7506" s="31" t="s">
        <v>67</v>
      </c>
      <c r="D7506" s="32">
        <v>3.6461752293653123E-4</v>
      </c>
      <c r="E7506" s="32">
        <v>0.11866533050505386</v>
      </c>
      <c r="F7506">
        <v>0</v>
      </c>
      <c r="G7506">
        <f>(D7506*Ergebnis!$C$2*Ergebnis!$C$6)</f>
        <v>2.3918909504636447</v>
      </c>
      <c r="H7506">
        <f>Ergebnis!$C$3/1000*Eigenverbrauch!E7506</f>
        <v>0.35599599151516159</v>
      </c>
      <c r="I7506">
        <f>Ergebnis!$C$4/1000*Eigenverbrauch!F7506</f>
        <v>0</v>
      </c>
      <c r="J7506">
        <f t="shared" si="351"/>
        <v>0.30259659278788736</v>
      </c>
      <c r="K7506">
        <f t="shared" si="352"/>
        <v>2.0892943576757572</v>
      </c>
      <c r="L7506">
        <f t="shared" si="353"/>
        <v>0</v>
      </c>
    </row>
    <row r="7507" spans="2:12" x14ac:dyDescent="0.35">
      <c r="B7507" s="30">
        <v>41221</v>
      </c>
      <c r="C7507" s="31" t="s">
        <v>68</v>
      </c>
      <c r="D7507" s="32">
        <v>1.6563842833624277E-4</v>
      </c>
      <c r="E7507" s="32">
        <v>0.11316686290215583</v>
      </c>
      <c r="F7507">
        <v>0</v>
      </c>
      <c r="G7507">
        <f>(D7507*Ergebnis!$C$2*Ergebnis!$C$6)</f>
        <v>1.0865880898857525</v>
      </c>
      <c r="H7507">
        <f>Ergebnis!$C$3/1000*Eigenverbrauch!E7507</f>
        <v>0.33950058870646749</v>
      </c>
      <c r="I7507">
        <f>Ergebnis!$C$4/1000*Eigenverbrauch!F7507</f>
        <v>0</v>
      </c>
      <c r="J7507">
        <f t="shared" si="351"/>
        <v>0.28857550040049734</v>
      </c>
      <c r="K7507">
        <f t="shared" si="352"/>
        <v>0.79801258948525522</v>
      </c>
      <c r="L7507">
        <f t="shared" si="353"/>
        <v>0</v>
      </c>
    </row>
    <row r="7508" spans="2:12" x14ac:dyDescent="0.35">
      <c r="B7508" s="30">
        <v>41221</v>
      </c>
      <c r="C7508" s="31" t="s">
        <v>69</v>
      </c>
      <c r="D7508" s="32">
        <v>9.4526573516754157E-6</v>
      </c>
      <c r="E7508" s="32">
        <v>0.11879366027372337</v>
      </c>
      <c r="F7508">
        <v>0</v>
      </c>
      <c r="G7508">
        <f>(D7508*Ergebnis!$C$2*Ergebnis!$C$6)</f>
        <v>6.2009432226990728E-2</v>
      </c>
      <c r="H7508">
        <f>Ergebnis!$C$3/1000*Eigenverbrauch!E7508</f>
        <v>0.35638098082117009</v>
      </c>
      <c r="I7508">
        <f>Ergebnis!$C$4/1000*Eigenverbrauch!F7508</f>
        <v>0</v>
      </c>
      <c r="J7508">
        <f t="shared" si="351"/>
        <v>5.2708017392942119E-2</v>
      </c>
      <c r="K7508">
        <f t="shared" si="352"/>
        <v>9.3014148340486089E-3</v>
      </c>
      <c r="L7508">
        <f t="shared" si="353"/>
        <v>0</v>
      </c>
    </row>
    <row r="7509" spans="2:12" x14ac:dyDescent="0.35">
      <c r="B7509" s="30">
        <v>41221</v>
      </c>
      <c r="C7509" s="31" t="s">
        <v>70</v>
      </c>
      <c r="D7509" s="32">
        <v>0</v>
      </c>
      <c r="E7509" s="32">
        <v>0.14552619424382052</v>
      </c>
      <c r="F7509">
        <v>0</v>
      </c>
      <c r="G7509">
        <f>(D7509*Ergebnis!$C$2*Ergebnis!$C$6)</f>
        <v>0</v>
      </c>
      <c r="H7509">
        <f>Ergebnis!$C$3/1000*Eigenverbrauch!E7509</f>
        <v>0.43657858273146155</v>
      </c>
      <c r="I7509">
        <f>Ergebnis!$C$4/1000*Eigenverbrauch!F7509</f>
        <v>0</v>
      </c>
      <c r="J7509">
        <f t="shared" si="351"/>
        <v>0</v>
      </c>
      <c r="K7509">
        <f t="shared" si="352"/>
        <v>0</v>
      </c>
      <c r="L7509">
        <f t="shared" si="353"/>
        <v>0</v>
      </c>
    </row>
    <row r="7510" spans="2:12" x14ac:dyDescent="0.35">
      <c r="B7510" s="30">
        <v>41221</v>
      </c>
      <c r="C7510" s="31" t="s">
        <v>71</v>
      </c>
      <c r="D7510" s="32">
        <v>0</v>
      </c>
      <c r="E7510" s="32">
        <v>0.1859052059037582</v>
      </c>
      <c r="F7510">
        <v>0.23132539512404265</v>
      </c>
      <c r="G7510">
        <f>(D7510*Ergebnis!$C$2*Ergebnis!$C$6)</f>
        <v>0</v>
      </c>
      <c r="H7510">
        <f>Ergebnis!$C$3/1000*Eigenverbrauch!E7510</f>
        <v>0.55771561771127454</v>
      </c>
      <c r="I7510">
        <f>Ergebnis!$C$4/1000*Eigenverbrauch!F7510</f>
        <v>0.80963888293414932</v>
      </c>
      <c r="J7510">
        <f t="shared" si="351"/>
        <v>0</v>
      </c>
      <c r="K7510">
        <f t="shared" si="352"/>
        <v>0</v>
      </c>
      <c r="L7510">
        <f t="shared" si="353"/>
        <v>0</v>
      </c>
    </row>
    <row r="7511" spans="2:12" x14ac:dyDescent="0.35">
      <c r="B7511" s="30">
        <v>41221</v>
      </c>
      <c r="C7511" s="31" t="s">
        <v>72</v>
      </c>
      <c r="D7511" s="32">
        <v>0</v>
      </c>
      <c r="E7511" s="32">
        <v>0.20172877948294318</v>
      </c>
      <c r="F7511">
        <v>8.0681308830121021E-2</v>
      </c>
      <c r="G7511">
        <f>(D7511*Ergebnis!$C$2*Ergebnis!$C$6)</f>
        <v>0</v>
      </c>
      <c r="H7511">
        <f>Ergebnis!$C$3/1000*Eigenverbrauch!E7511</f>
        <v>0.60518633844882952</v>
      </c>
      <c r="I7511">
        <f>Ergebnis!$C$4/1000*Eigenverbrauch!F7511</f>
        <v>0.28238458090542357</v>
      </c>
      <c r="J7511">
        <f t="shared" si="351"/>
        <v>0</v>
      </c>
      <c r="K7511">
        <f t="shared" si="352"/>
        <v>0</v>
      </c>
      <c r="L7511">
        <f t="shared" si="353"/>
        <v>0</v>
      </c>
    </row>
    <row r="7512" spans="2:12" x14ac:dyDescent="0.35">
      <c r="B7512" s="30">
        <v>41221</v>
      </c>
      <c r="C7512" s="31" t="s">
        <v>73</v>
      </c>
      <c r="D7512" s="32">
        <v>0</v>
      </c>
      <c r="E7512" s="32">
        <v>0.18898255490487076</v>
      </c>
      <c r="F7512">
        <v>0</v>
      </c>
      <c r="G7512">
        <f>(D7512*Ergebnis!$C$2*Ergebnis!$C$6)</f>
        <v>0</v>
      </c>
      <c r="H7512">
        <f>Ergebnis!$C$3/1000*Eigenverbrauch!E7512</f>
        <v>0.56694766471461233</v>
      </c>
      <c r="I7512">
        <f>Ergebnis!$C$4/1000*Eigenverbrauch!F7512</f>
        <v>0</v>
      </c>
      <c r="J7512">
        <f t="shared" si="351"/>
        <v>0</v>
      </c>
      <c r="K7512">
        <f t="shared" si="352"/>
        <v>0</v>
      </c>
      <c r="L7512">
        <f t="shared" si="353"/>
        <v>0</v>
      </c>
    </row>
    <row r="7513" spans="2:12" x14ac:dyDescent="0.35">
      <c r="B7513" s="30">
        <v>41221</v>
      </c>
      <c r="C7513" s="31" t="s">
        <v>74</v>
      </c>
      <c r="D7513" s="32">
        <v>0</v>
      </c>
      <c r="E7513" s="32">
        <v>0.15563553528822338</v>
      </c>
      <c r="F7513">
        <v>0.26854793132344634</v>
      </c>
      <c r="G7513">
        <f>(D7513*Ergebnis!$C$2*Ergebnis!$C$6)</f>
        <v>0</v>
      </c>
      <c r="H7513">
        <f>Ergebnis!$C$3/1000*Eigenverbrauch!E7513</f>
        <v>0.46690660586467014</v>
      </c>
      <c r="I7513">
        <f>Ergebnis!$C$4/1000*Eigenverbrauch!F7513</f>
        <v>0.93991775963206226</v>
      </c>
      <c r="J7513">
        <f t="shared" si="351"/>
        <v>0</v>
      </c>
      <c r="K7513">
        <f t="shared" si="352"/>
        <v>0</v>
      </c>
      <c r="L7513">
        <f t="shared" si="353"/>
        <v>0</v>
      </c>
    </row>
    <row r="7514" spans="2:12" x14ac:dyDescent="0.35">
      <c r="B7514" s="30">
        <v>41221</v>
      </c>
      <c r="C7514" s="31" t="s">
        <v>75</v>
      </c>
      <c r="D7514" s="32">
        <v>0</v>
      </c>
      <c r="E7514" s="32">
        <v>0.12531061317917816</v>
      </c>
      <c r="F7514">
        <v>0.48954455985812562</v>
      </c>
      <c r="G7514">
        <f>(D7514*Ergebnis!$C$2*Ergebnis!$C$6)</f>
        <v>0</v>
      </c>
      <c r="H7514">
        <f>Ergebnis!$C$3/1000*Eigenverbrauch!E7514</f>
        <v>0.37593183953753451</v>
      </c>
      <c r="I7514">
        <f>Ergebnis!$C$4/1000*Eigenverbrauch!F7514</f>
        <v>1.7134059595034397</v>
      </c>
      <c r="J7514">
        <f t="shared" si="351"/>
        <v>0</v>
      </c>
      <c r="K7514">
        <f t="shared" si="352"/>
        <v>0</v>
      </c>
      <c r="L7514">
        <f t="shared" si="353"/>
        <v>0</v>
      </c>
    </row>
    <row r="7515" spans="2:12" x14ac:dyDescent="0.35">
      <c r="B7515" s="30">
        <v>41221</v>
      </c>
      <c r="C7515" s="31" t="s">
        <v>76</v>
      </c>
      <c r="D7515" s="32">
        <v>0</v>
      </c>
      <c r="E7515" s="32">
        <v>9.6233407230450277E-2</v>
      </c>
      <c r="F7515">
        <v>0</v>
      </c>
      <c r="G7515">
        <f>(D7515*Ergebnis!$C$2*Ergebnis!$C$6)</f>
        <v>0</v>
      </c>
      <c r="H7515">
        <f>Ergebnis!$C$3/1000*Eigenverbrauch!E7515</f>
        <v>0.28870022169135084</v>
      </c>
      <c r="I7515">
        <f>Ergebnis!$C$4/1000*Eigenverbrauch!F7515</f>
        <v>0</v>
      </c>
      <c r="J7515">
        <f t="shared" si="351"/>
        <v>0</v>
      </c>
      <c r="K7515">
        <f t="shared" si="352"/>
        <v>0</v>
      </c>
      <c r="L7515">
        <f t="shared" si="353"/>
        <v>0</v>
      </c>
    </row>
    <row r="7516" spans="2:12" x14ac:dyDescent="0.35">
      <c r="B7516" s="30">
        <v>41222</v>
      </c>
      <c r="C7516" s="31" t="s">
        <v>53</v>
      </c>
      <c r="D7516" s="32">
        <v>0</v>
      </c>
      <c r="E7516" s="32">
        <v>7.9920731193885625E-2</v>
      </c>
      <c r="F7516">
        <v>0</v>
      </c>
      <c r="G7516">
        <f>(D7516*Ergebnis!$C$2*Ergebnis!$C$6)</f>
        <v>0</v>
      </c>
      <c r="H7516">
        <f>Ergebnis!$C$3/1000*Eigenverbrauch!E7516</f>
        <v>0.23976219358165687</v>
      </c>
      <c r="I7516">
        <f>Ergebnis!$C$4/1000*Eigenverbrauch!F7516</f>
        <v>0</v>
      </c>
      <c r="J7516">
        <f t="shared" si="351"/>
        <v>0</v>
      </c>
      <c r="K7516">
        <f t="shared" si="352"/>
        <v>0</v>
      </c>
      <c r="L7516">
        <f t="shared" si="353"/>
        <v>0</v>
      </c>
    </row>
    <row r="7517" spans="2:12" x14ac:dyDescent="0.35">
      <c r="B7517" s="30">
        <v>41222</v>
      </c>
      <c r="C7517" s="31" t="s">
        <v>54</v>
      </c>
      <c r="D7517" s="32">
        <v>0</v>
      </c>
      <c r="E7517" s="32">
        <v>6.9016352287206928E-2</v>
      </c>
      <c r="F7517">
        <v>0</v>
      </c>
      <c r="G7517">
        <f>(D7517*Ergebnis!$C$2*Ergebnis!$C$6)</f>
        <v>0</v>
      </c>
      <c r="H7517">
        <f>Ergebnis!$C$3/1000*Eigenverbrauch!E7517</f>
        <v>0.20704905686162078</v>
      </c>
      <c r="I7517">
        <f>Ergebnis!$C$4/1000*Eigenverbrauch!F7517</f>
        <v>0</v>
      </c>
      <c r="J7517">
        <f t="shared" si="351"/>
        <v>0</v>
      </c>
      <c r="K7517">
        <f t="shared" si="352"/>
        <v>0</v>
      </c>
      <c r="L7517">
        <f t="shared" si="353"/>
        <v>0</v>
      </c>
    </row>
    <row r="7518" spans="2:12" x14ac:dyDescent="0.35">
      <c r="B7518" s="30">
        <v>41222</v>
      </c>
      <c r="C7518" s="31" t="s">
        <v>55</v>
      </c>
      <c r="D7518" s="32">
        <v>0</v>
      </c>
      <c r="E7518" s="32">
        <v>6.83468261857961E-2</v>
      </c>
      <c r="F7518">
        <v>0.10776996082863992</v>
      </c>
      <c r="G7518">
        <f>(D7518*Ergebnis!$C$2*Ergebnis!$C$6)</f>
        <v>0</v>
      </c>
      <c r="H7518">
        <f>Ergebnis!$C$3/1000*Eigenverbrauch!E7518</f>
        <v>0.2050404785573883</v>
      </c>
      <c r="I7518">
        <f>Ergebnis!$C$4/1000*Eigenverbrauch!F7518</f>
        <v>0.37719486290023974</v>
      </c>
      <c r="J7518">
        <f t="shared" si="351"/>
        <v>0</v>
      </c>
      <c r="K7518">
        <f t="shared" si="352"/>
        <v>0</v>
      </c>
      <c r="L7518">
        <f t="shared" si="353"/>
        <v>0</v>
      </c>
    </row>
    <row r="7519" spans="2:12" x14ac:dyDescent="0.35">
      <c r="B7519" s="30">
        <v>41222</v>
      </c>
      <c r="C7519" s="31" t="s">
        <v>56</v>
      </c>
      <c r="D7519" s="32">
        <v>0</v>
      </c>
      <c r="E7519" s="32">
        <v>7.1975674124176797E-2</v>
      </c>
      <c r="F7519">
        <v>6.7624188802057963E-2</v>
      </c>
      <c r="G7519">
        <f>(D7519*Ergebnis!$C$2*Ergebnis!$C$6)</f>
        <v>0</v>
      </c>
      <c r="H7519">
        <f>Ergebnis!$C$3/1000*Eigenverbrauch!E7519</f>
        <v>0.21592702237253039</v>
      </c>
      <c r="I7519">
        <f>Ergebnis!$C$4/1000*Eigenverbrauch!F7519</f>
        <v>0.23668466080720288</v>
      </c>
      <c r="J7519">
        <f t="shared" si="351"/>
        <v>0</v>
      </c>
      <c r="K7519">
        <f t="shared" si="352"/>
        <v>0</v>
      </c>
      <c r="L7519">
        <f t="shared" si="353"/>
        <v>0</v>
      </c>
    </row>
    <row r="7520" spans="2:12" x14ac:dyDescent="0.35">
      <c r="B7520" s="30">
        <v>41222</v>
      </c>
      <c r="C7520" s="31" t="s">
        <v>57</v>
      </c>
      <c r="D7520" s="32">
        <v>0</v>
      </c>
      <c r="E7520" s="32">
        <v>7.8423171453926702E-2</v>
      </c>
      <c r="F7520">
        <v>0.24808528053319823</v>
      </c>
      <c r="G7520">
        <f>(D7520*Ergebnis!$C$2*Ergebnis!$C$6)</f>
        <v>0</v>
      </c>
      <c r="H7520">
        <f>Ergebnis!$C$3/1000*Eigenverbrauch!E7520</f>
        <v>0.23526951436178012</v>
      </c>
      <c r="I7520">
        <f>Ergebnis!$C$4/1000*Eigenverbrauch!F7520</f>
        <v>0.86829848186619385</v>
      </c>
      <c r="J7520">
        <f t="shared" si="351"/>
        <v>0</v>
      </c>
      <c r="K7520">
        <f t="shared" si="352"/>
        <v>0</v>
      </c>
      <c r="L7520">
        <f t="shared" si="353"/>
        <v>0</v>
      </c>
    </row>
    <row r="7521" spans="2:12" x14ac:dyDescent="0.35">
      <c r="B7521" s="30">
        <v>41222</v>
      </c>
      <c r="C7521" s="31" t="s">
        <v>58</v>
      </c>
      <c r="D7521" s="32">
        <v>0</v>
      </c>
      <c r="E7521" s="32">
        <v>9.2128260747139798E-2</v>
      </c>
      <c r="F7521">
        <v>0</v>
      </c>
      <c r="G7521">
        <f>(D7521*Ergebnis!$C$2*Ergebnis!$C$6)</f>
        <v>0</v>
      </c>
      <c r="H7521">
        <f>Ergebnis!$C$3/1000*Eigenverbrauch!E7521</f>
        <v>0.27638478224141938</v>
      </c>
      <c r="I7521">
        <f>Ergebnis!$C$4/1000*Eigenverbrauch!F7521</f>
        <v>0</v>
      </c>
      <c r="J7521">
        <f t="shared" si="351"/>
        <v>0</v>
      </c>
      <c r="K7521">
        <f t="shared" si="352"/>
        <v>0</v>
      </c>
      <c r="L7521">
        <f t="shared" si="353"/>
        <v>0</v>
      </c>
    </row>
    <row r="7522" spans="2:12" x14ac:dyDescent="0.35">
      <c r="B7522" s="30">
        <v>41222</v>
      </c>
      <c r="C7522" s="31" t="s">
        <v>59</v>
      </c>
      <c r="D7522" s="32">
        <v>0</v>
      </c>
      <c r="E7522" s="32">
        <v>0.12474821018072688</v>
      </c>
      <c r="F7522">
        <v>0.210667861945316</v>
      </c>
      <c r="G7522">
        <f>(D7522*Ergebnis!$C$2*Ergebnis!$C$6)</f>
        <v>0</v>
      </c>
      <c r="H7522">
        <f>Ergebnis!$C$3/1000*Eigenverbrauch!E7522</f>
        <v>0.3742446305421806</v>
      </c>
      <c r="I7522">
        <f>Ergebnis!$C$4/1000*Eigenverbrauch!F7522</f>
        <v>0.73733751680860604</v>
      </c>
      <c r="J7522">
        <f t="shared" si="351"/>
        <v>0</v>
      </c>
      <c r="K7522">
        <f t="shared" si="352"/>
        <v>0</v>
      </c>
      <c r="L7522">
        <f t="shared" si="353"/>
        <v>0</v>
      </c>
    </row>
    <row r="7523" spans="2:12" x14ac:dyDescent="0.35">
      <c r="B7523" s="30">
        <v>41222</v>
      </c>
      <c r="C7523" s="31" t="s">
        <v>60</v>
      </c>
      <c r="D7523" s="32">
        <v>5.5743069779003837E-6</v>
      </c>
      <c r="E7523" s="32">
        <v>0.13006266020058005</v>
      </c>
      <c r="F7523">
        <v>7.0157659852279151E-3</v>
      </c>
      <c r="G7523">
        <f>(D7523*Ergebnis!$C$2*Ergebnis!$C$6)</f>
        <v>3.6567453775026515E-2</v>
      </c>
      <c r="H7523">
        <f>Ergebnis!$C$3/1000*Eigenverbrauch!E7523</f>
        <v>0.39018798060174015</v>
      </c>
      <c r="I7523">
        <f>Ergebnis!$C$4/1000*Eigenverbrauch!F7523</f>
        <v>2.4555180948297704E-2</v>
      </c>
      <c r="J7523">
        <f t="shared" si="351"/>
        <v>3.1082335708772536E-2</v>
      </c>
      <c r="K7523">
        <f t="shared" si="352"/>
        <v>5.4851180662539786E-3</v>
      </c>
      <c r="L7523">
        <f t="shared" si="353"/>
        <v>4.9366062596285813E-3</v>
      </c>
    </row>
    <row r="7524" spans="2:12" x14ac:dyDescent="0.35">
      <c r="B7524" s="30">
        <v>41222</v>
      </c>
      <c r="C7524" s="31" t="s">
        <v>61</v>
      </c>
      <c r="D7524" s="32">
        <v>3.0356308518801854E-5</v>
      </c>
      <c r="E7524" s="32">
        <v>0.1160645163286451</v>
      </c>
      <c r="F7524">
        <v>0.21729386315358681</v>
      </c>
      <c r="G7524">
        <f>(D7524*Ergebnis!$C$2*Ergebnis!$C$6)</f>
        <v>0.19913738388334015</v>
      </c>
      <c r="H7524">
        <f>Ergebnis!$C$3/1000*Eigenverbrauch!E7524</f>
        <v>0.3481935489859353</v>
      </c>
      <c r="I7524">
        <f>Ergebnis!$C$4/1000*Eigenverbrauch!F7524</f>
        <v>0.76052852103755386</v>
      </c>
      <c r="J7524">
        <f t="shared" si="351"/>
        <v>0.16926677630083911</v>
      </c>
      <c r="K7524">
        <f t="shared" si="352"/>
        <v>2.9870607582501041E-2</v>
      </c>
      <c r="L7524">
        <f t="shared" si="353"/>
        <v>2.6883546824250936E-2</v>
      </c>
    </row>
    <row r="7525" spans="2:12" x14ac:dyDescent="0.35">
      <c r="B7525" s="30">
        <v>41222</v>
      </c>
      <c r="C7525" s="31" t="s">
        <v>62</v>
      </c>
      <c r="D7525" s="32">
        <v>2.0535536555378303E-5</v>
      </c>
      <c r="E7525" s="32">
        <v>0.10942414432751262</v>
      </c>
      <c r="F7525">
        <v>0.58523181260109525</v>
      </c>
      <c r="G7525">
        <f>(D7525*Ergebnis!$C$2*Ergebnis!$C$6)</f>
        <v>0.13471311980328166</v>
      </c>
      <c r="H7525">
        <f>Ergebnis!$C$3/1000*Eigenverbrauch!E7525</f>
        <v>0.32827243298253783</v>
      </c>
      <c r="I7525">
        <f>Ergebnis!$C$4/1000*Eigenverbrauch!F7525</f>
        <v>2.0483113441038334</v>
      </c>
      <c r="J7525">
        <f t="shared" si="351"/>
        <v>0.11450615183278941</v>
      </c>
      <c r="K7525">
        <f t="shared" si="352"/>
        <v>2.0206967970492248E-2</v>
      </c>
      <c r="L7525">
        <f t="shared" si="353"/>
        <v>1.8186271173443024E-2</v>
      </c>
    </row>
    <row r="7526" spans="2:12" x14ac:dyDescent="0.35">
      <c r="B7526" s="30">
        <v>41222</v>
      </c>
      <c r="C7526" s="31" t="s">
        <v>63</v>
      </c>
      <c r="D7526" s="32">
        <v>6.6116013660049602E-5</v>
      </c>
      <c r="E7526" s="32">
        <v>0.10842359821674165</v>
      </c>
      <c r="F7526">
        <v>0.36696353750511568</v>
      </c>
      <c r="G7526">
        <f>(D7526*Ergebnis!$C$2*Ergebnis!$C$6)</f>
        <v>0.43372104960992541</v>
      </c>
      <c r="H7526">
        <f>Ergebnis!$C$3/1000*Eigenverbrauch!E7526</f>
        <v>0.32527079465022496</v>
      </c>
      <c r="I7526">
        <f>Ergebnis!$C$4/1000*Eigenverbrauch!F7526</f>
        <v>1.2843723812679049</v>
      </c>
      <c r="J7526">
        <f t="shared" si="351"/>
        <v>0.27648017545269121</v>
      </c>
      <c r="K7526">
        <f t="shared" si="352"/>
        <v>0.1572408741572342</v>
      </c>
      <c r="L7526">
        <f t="shared" si="353"/>
        <v>0.14151678674151077</v>
      </c>
    </row>
    <row r="7527" spans="2:12" x14ac:dyDescent="0.35">
      <c r="B7527" s="30">
        <v>41222</v>
      </c>
      <c r="C7527" s="31" t="s">
        <v>64</v>
      </c>
      <c r="D7527" s="32">
        <v>1.4253923644904707E-4</v>
      </c>
      <c r="E7527" s="32">
        <v>0.11442032286586888</v>
      </c>
      <c r="F7527">
        <v>0.29719564242979357</v>
      </c>
      <c r="G7527">
        <f>(D7527*Ergebnis!$C$2*Ergebnis!$C$6)</f>
        <v>0.93505739110574881</v>
      </c>
      <c r="H7527">
        <f>Ergebnis!$C$3/1000*Eigenverbrauch!E7527</f>
        <v>0.34326096859760663</v>
      </c>
      <c r="I7527">
        <f>Ergebnis!$C$4/1000*Eigenverbrauch!F7527</f>
        <v>1.0401847485042774</v>
      </c>
      <c r="J7527">
        <f t="shared" si="351"/>
        <v>0.29177182330796564</v>
      </c>
      <c r="K7527">
        <f t="shared" si="352"/>
        <v>0.64328556779778312</v>
      </c>
      <c r="L7527">
        <f t="shared" si="353"/>
        <v>0.57895701101800479</v>
      </c>
    </row>
    <row r="7528" spans="2:12" x14ac:dyDescent="0.35">
      <c r="B7528" s="30">
        <v>41222</v>
      </c>
      <c r="C7528" s="31" t="s">
        <v>65</v>
      </c>
      <c r="D7528" s="32">
        <v>2.5176410053488762E-4</v>
      </c>
      <c r="E7528" s="32">
        <v>0.12295934743288857</v>
      </c>
      <c r="F7528">
        <v>0.23074074795860697</v>
      </c>
      <c r="G7528">
        <f>(D7528*Ergebnis!$C$2*Ergebnis!$C$6)</f>
        <v>1.6515724995088628</v>
      </c>
      <c r="H7528">
        <f>Ergebnis!$C$3/1000*Eigenverbrauch!E7528</f>
        <v>0.36887804229866572</v>
      </c>
      <c r="I7528">
        <f>Ergebnis!$C$4/1000*Eigenverbrauch!F7528</f>
        <v>0.80759261785512437</v>
      </c>
      <c r="J7528">
        <f t="shared" si="351"/>
        <v>0.31354633595386583</v>
      </c>
      <c r="K7528">
        <f t="shared" si="352"/>
        <v>1.3380261635549968</v>
      </c>
      <c r="L7528">
        <f t="shared" si="353"/>
        <v>0.72683335606961197</v>
      </c>
    </row>
    <row r="7529" spans="2:12" x14ac:dyDescent="0.35">
      <c r="B7529" s="30">
        <v>41222</v>
      </c>
      <c r="C7529" s="31" t="s">
        <v>66</v>
      </c>
      <c r="D7529" s="32">
        <v>2.7187893467683948E-4</v>
      </c>
      <c r="E7529" s="32">
        <v>0.12602411974574773</v>
      </c>
      <c r="F7529">
        <v>0</v>
      </c>
      <c r="G7529">
        <f>(D7529*Ergebnis!$C$2*Ergebnis!$C$6)</f>
        <v>1.7835258114800669</v>
      </c>
      <c r="H7529">
        <f>Ergebnis!$C$3/1000*Eigenverbrauch!E7529</f>
        <v>0.37807235923724319</v>
      </c>
      <c r="I7529">
        <f>Ergebnis!$C$4/1000*Eigenverbrauch!F7529</f>
        <v>0</v>
      </c>
      <c r="J7529">
        <f t="shared" si="351"/>
        <v>0.3213615053516567</v>
      </c>
      <c r="K7529">
        <f t="shared" si="352"/>
        <v>1.4621643061284102</v>
      </c>
      <c r="L7529">
        <f t="shared" si="353"/>
        <v>0</v>
      </c>
    </row>
    <row r="7530" spans="2:12" x14ac:dyDescent="0.35">
      <c r="B7530" s="30">
        <v>41222</v>
      </c>
      <c r="C7530" s="31" t="s">
        <v>67</v>
      </c>
      <c r="D7530" s="32">
        <v>2.7417965100026535E-4</v>
      </c>
      <c r="E7530" s="32">
        <v>0.11866533050505386</v>
      </c>
      <c r="F7530">
        <v>0</v>
      </c>
      <c r="G7530">
        <f>(D7530*Ergebnis!$C$2*Ergebnis!$C$6)</f>
        <v>1.7986185105617407</v>
      </c>
      <c r="H7530">
        <f>Ergebnis!$C$3/1000*Eigenverbrauch!E7530</f>
        <v>0.35599599151516159</v>
      </c>
      <c r="I7530">
        <f>Ergebnis!$C$4/1000*Eigenverbrauch!F7530</f>
        <v>0</v>
      </c>
      <c r="J7530">
        <f t="shared" si="351"/>
        <v>0.30259659278788736</v>
      </c>
      <c r="K7530">
        <f t="shared" si="352"/>
        <v>1.4960219177738534</v>
      </c>
      <c r="L7530">
        <f t="shared" si="353"/>
        <v>0</v>
      </c>
    </row>
    <row r="7531" spans="2:12" x14ac:dyDescent="0.35">
      <c r="B7531" s="30">
        <v>41222</v>
      </c>
      <c r="C7531" s="31" t="s">
        <v>68</v>
      </c>
      <c r="D7531" s="32">
        <v>4.8288748891104033E-5</v>
      </c>
      <c r="E7531" s="32">
        <v>0.11316686290215583</v>
      </c>
      <c r="F7531">
        <v>0</v>
      </c>
      <c r="G7531">
        <f>(D7531*Ergebnis!$C$2*Ergebnis!$C$6)</f>
        <v>0.31677419272564245</v>
      </c>
      <c r="H7531">
        <f>Ergebnis!$C$3/1000*Eigenverbrauch!E7531</f>
        <v>0.33950058870646749</v>
      </c>
      <c r="I7531">
        <f>Ergebnis!$C$4/1000*Eigenverbrauch!F7531</f>
        <v>0</v>
      </c>
      <c r="J7531">
        <f t="shared" si="351"/>
        <v>0.26925806381679607</v>
      </c>
      <c r="K7531">
        <f t="shared" si="352"/>
        <v>4.7516128908846378E-2</v>
      </c>
      <c r="L7531">
        <f t="shared" si="353"/>
        <v>0</v>
      </c>
    </row>
    <row r="7532" spans="2:12" x14ac:dyDescent="0.35">
      <c r="B7532" s="30">
        <v>41222</v>
      </c>
      <c r="C7532" s="31" t="s">
        <v>69</v>
      </c>
      <c r="D7532" s="32">
        <v>9.2554530953817691E-6</v>
      </c>
      <c r="E7532" s="32">
        <v>0.11879366027372337</v>
      </c>
      <c r="F7532">
        <v>0</v>
      </c>
      <c r="G7532">
        <f>(D7532*Ergebnis!$C$2*Ergebnis!$C$6)</f>
        <v>6.0715772305704407E-2</v>
      </c>
      <c r="H7532">
        <f>Ergebnis!$C$3/1000*Eigenverbrauch!E7532</f>
        <v>0.35638098082117009</v>
      </c>
      <c r="I7532">
        <f>Ergebnis!$C$4/1000*Eigenverbrauch!F7532</f>
        <v>0</v>
      </c>
      <c r="J7532">
        <f t="shared" si="351"/>
        <v>5.1608406459848745E-2</v>
      </c>
      <c r="K7532">
        <f t="shared" si="352"/>
        <v>9.1073658458556625E-3</v>
      </c>
      <c r="L7532">
        <f t="shared" si="353"/>
        <v>0</v>
      </c>
    </row>
    <row r="7533" spans="2:12" x14ac:dyDescent="0.35">
      <c r="B7533" s="30">
        <v>41222</v>
      </c>
      <c r="C7533" s="31" t="s">
        <v>70</v>
      </c>
      <c r="D7533" s="32">
        <v>0</v>
      </c>
      <c r="E7533" s="32">
        <v>0.14552619424382052</v>
      </c>
      <c r="F7533">
        <v>0.19994933057899555</v>
      </c>
      <c r="G7533">
        <f>(D7533*Ergebnis!$C$2*Ergebnis!$C$6)</f>
        <v>0</v>
      </c>
      <c r="H7533">
        <f>Ergebnis!$C$3/1000*Eigenverbrauch!E7533</f>
        <v>0.43657858273146155</v>
      </c>
      <c r="I7533">
        <f>Ergebnis!$C$4/1000*Eigenverbrauch!F7533</f>
        <v>0.6998226570264845</v>
      </c>
      <c r="J7533">
        <f t="shared" si="351"/>
        <v>0</v>
      </c>
      <c r="K7533">
        <f t="shared" si="352"/>
        <v>0</v>
      </c>
      <c r="L7533">
        <f t="shared" si="353"/>
        <v>0</v>
      </c>
    </row>
    <row r="7534" spans="2:12" x14ac:dyDescent="0.35">
      <c r="B7534" s="30">
        <v>41222</v>
      </c>
      <c r="C7534" s="31" t="s">
        <v>71</v>
      </c>
      <c r="D7534" s="32">
        <v>0</v>
      </c>
      <c r="E7534" s="32">
        <v>0.1859052059037582</v>
      </c>
      <c r="F7534">
        <v>0</v>
      </c>
      <c r="G7534">
        <f>(D7534*Ergebnis!$C$2*Ergebnis!$C$6)</f>
        <v>0</v>
      </c>
      <c r="H7534">
        <f>Ergebnis!$C$3/1000*Eigenverbrauch!E7534</f>
        <v>0.55771561771127454</v>
      </c>
      <c r="I7534">
        <f>Ergebnis!$C$4/1000*Eigenverbrauch!F7534</f>
        <v>0</v>
      </c>
      <c r="J7534">
        <f t="shared" si="351"/>
        <v>0</v>
      </c>
      <c r="K7534">
        <f t="shared" si="352"/>
        <v>0</v>
      </c>
      <c r="L7534">
        <f t="shared" si="353"/>
        <v>0</v>
      </c>
    </row>
    <row r="7535" spans="2:12" x14ac:dyDescent="0.35">
      <c r="B7535" s="30">
        <v>41222</v>
      </c>
      <c r="C7535" s="31" t="s">
        <v>72</v>
      </c>
      <c r="D7535" s="32">
        <v>0</v>
      </c>
      <c r="E7535" s="32">
        <v>0.20172877948294318</v>
      </c>
      <c r="F7535">
        <v>0.21807339270750101</v>
      </c>
      <c r="G7535">
        <f>(D7535*Ergebnis!$C$2*Ergebnis!$C$6)</f>
        <v>0</v>
      </c>
      <c r="H7535">
        <f>Ergebnis!$C$3/1000*Eigenverbrauch!E7535</f>
        <v>0.60518633844882952</v>
      </c>
      <c r="I7535">
        <f>Ergebnis!$C$4/1000*Eigenverbrauch!F7535</f>
        <v>0.76325687447625357</v>
      </c>
      <c r="J7535">
        <f t="shared" si="351"/>
        <v>0</v>
      </c>
      <c r="K7535">
        <f t="shared" si="352"/>
        <v>0</v>
      </c>
      <c r="L7535">
        <f t="shared" si="353"/>
        <v>0</v>
      </c>
    </row>
    <row r="7536" spans="2:12" x14ac:dyDescent="0.35">
      <c r="B7536" s="30">
        <v>41222</v>
      </c>
      <c r="C7536" s="31" t="s">
        <v>73</v>
      </c>
      <c r="D7536" s="32">
        <v>0</v>
      </c>
      <c r="E7536" s="32">
        <v>0.18898255490487076</v>
      </c>
      <c r="F7536">
        <v>0</v>
      </c>
      <c r="G7536">
        <f>(D7536*Ergebnis!$C$2*Ergebnis!$C$6)</f>
        <v>0</v>
      </c>
      <c r="H7536">
        <f>Ergebnis!$C$3/1000*Eigenverbrauch!E7536</f>
        <v>0.56694766471461233</v>
      </c>
      <c r="I7536">
        <f>Ergebnis!$C$4/1000*Eigenverbrauch!F7536</f>
        <v>0</v>
      </c>
      <c r="J7536">
        <f t="shared" si="351"/>
        <v>0</v>
      </c>
      <c r="K7536">
        <f t="shared" si="352"/>
        <v>0</v>
      </c>
      <c r="L7536">
        <f t="shared" si="353"/>
        <v>0</v>
      </c>
    </row>
    <row r="7537" spans="2:12" x14ac:dyDescent="0.35">
      <c r="B7537" s="30">
        <v>41222</v>
      </c>
      <c r="C7537" s="31" t="s">
        <v>74</v>
      </c>
      <c r="D7537" s="32">
        <v>0</v>
      </c>
      <c r="E7537" s="32">
        <v>0.15563553528822338</v>
      </c>
      <c r="F7537">
        <v>0.28667199345195171</v>
      </c>
      <c r="G7537">
        <f>(D7537*Ergebnis!$C$2*Ergebnis!$C$6)</f>
        <v>0</v>
      </c>
      <c r="H7537">
        <f>Ergebnis!$C$3/1000*Eigenverbrauch!E7537</f>
        <v>0.46690660586467014</v>
      </c>
      <c r="I7537">
        <f>Ergebnis!$C$4/1000*Eigenverbrauch!F7537</f>
        <v>1.0033519770818309</v>
      </c>
      <c r="J7537">
        <f t="shared" si="351"/>
        <v>0</v>
      </c>
      <c r="K7537">
        <f t="shared" si="352"/>
        <v>0</v>
      </c>
      <c r="L7537">
        <f t="shared" si="353"/>
        <v>0</v>
      </c>
    </row>
    <row r="7538" spans="2:12" x14ac:dyDescent="0.35">
      <c r="B7538" s="30">
        <v>41222</v>
      </c>
      <c r="C7538" s="31" t="s">
        <v>75</v>
      </c>
      <c r="D7538" s="32">
        <v>0</v>
      </c>
      <c r="E7538" s="32">
        <v>0.12531061317917816</v>
      </c>
      <c r="F7538">
        <v>0.23444351333969951</v>
      </c>
      <c r="G7538">
        <f>(D7538*Ergebnis!$C$2*Ergebnis!$C$6)</f>
        <v>0</v>
      </c>
      <c r="H7538">
        <f>Ergebnis!$C$3/1000*Eigenverbrauch!E7538</f>
        <v>0.37593183953753451</v>
      </c>
      <c r="I7538">
        <f>Ergebnis!$C$4/1000*Eigenverbrauch!F7538</f>
        <v>0.82055229668894825</v>
      </c>
      <c r="J7538">
        <f t="shared" si="351"/>
        <v>0</v>
      </c>
      <c r="K7538">
        <f t="shared" si="352"/>
        <v>0</v>
      </c>
      <c r="L7538">
        <f t="shared" si="353"/>
        <v>0</v>
      </c>
    </row>
    <row r="7539" spans="2:12" x14ac:dyDescent="0.35">
      <c r="B7539" s="30">
        <v>41222</v>
      </c>
      <c r="C7539" s="31" t="s">
        <v>76</v>
      </c>
      <c r="D7539" s="32">
        <v>0</v>
      </c>
      <c r="E7539" s="32">
        <v>9.6233407230450277E-2</v>
      </c>
      <c r="F7539">
        <v>0</v>
      </c>
      <c r="G7539">
        <f>(D7539*Ergebnis!$C$2*Ergebnis!$C$6)</f>
        <v>0</v>
      </c>
      <c r="H7539">
        <f>Ergebnis!$C$3/1000*Eigenverbrauch!E7539</f>
        <v>0.28870022169135084</v>
      </c>
      <c r="I7539">
        <f>Ergebnis!$C$4/1000*Eigenverbrauch!F7539</f>
        <v>0</v>
      </c>
      <c r="J7539">
        <f t="shared" si="351"/>
        <v>0</v>
      </c>
      <c r="K7539">
        <f t="shared" si="352"/>
        <v>0</v>
      </c>
      <c r="L7539">
        <f t="shared" si="353"/>
        <v>0</v>
      </c>
    </row>
    <row r="7540" spans="2:12" x14ac:dyDescent="0.35">
      <c r="B7540" s="30">
        <v>41223</v>
      </c>
      <c r="C7540" s="31" t="s">
        <v>53</v>
      </c>
      <c r="D7540" s="32">
        <v>0</v>
      </c>
      <c r="E7540" s="32">
        <v>8.2851984044597676E-2</v>
      </c>
      <c r="F7540">
        <v>0</v>
      </c>
      <c r="G7540">
        <f>(D7540*Ergebnis!$C$2*Ergebnis!$C$6)</f>
        <v>0</v>
      </c>
      <c r="H7540">
        <f>Ergebnis!$C$3/1000*Eigenverbrauch!E7540</f>
        <v>0.24855595213379303</v>
      </c>
      <c r="I7540">
        <f>Ergebnis!$C$4/1000*Eigenverbrauch!F7540</f>
        <v>0</v>
      </c>
      <c r="J7540">
        <f t="shared" si="351"/>
        <v>0</v>
      </c>
      <c r="K7540">
        <f t="shared" si="352"/>
        <v>0</v>
      </c>
      <c r="L7540">
        <f t="shared" si="353"/>
        <v>0</v>
      </c>
    </row>
    <row r="7541" spans="2:12" x14ac:dyDescent="0.35">
      <c r="B7541" s="30">
        <v>41223</v>
      </c>
      <c r="C7541" s="31" t="s">
        <v>54</v>
      </c>
      <c r="D7541" s="32">
        <v>0</v>
      </c>
      <c r="E7541" s="32">
        <v>7.2453334074797163E-2</v>
      </c>
      <c r="F7541">
        <v>0</v>
      </c>
      <c r="G7541">
        <f>(D7541*Ergebnis!$C$2*Ergebnis!$C$6)</f>
        <v>0</v>
      </c>
      <c r="H7541">
        <f>Ergebnis!$C$3/1000*Eigenverbrauch!E7541</f>
        <v>0.2173600022243915</v>
      </c>
      <c r="I7541">
        <f>Ergebnis!$C$4/1000*Eigenverbrauch!F7541</f>
        <v>0</v>
      </c>
      <c r="J7541">
        <f t="shared" si="351"/>
        <v>0</v>
      </c>
      <c r="K7541">
        <f t="shared" si="352"/>
        <v>0</v>
      </c>
      <c r="L7541">
        <f t="shared" si="353"/>
        <v>0</v>
      </c>
    </row>
    <row r="7542" spans="2:12" x14ac:dyDescent="0.35">
      <c r="B7542" s="30">
        <v>41223</v>
      </c>
      <c r="C7542" s="31" t="s">
        <v>55</v>
      </c>
      <c r="D7542" s="32">
        <v>0</v>
      </c>
      <c r="E7542" s="32">
        <v>7.1603746182731742E-2</v>
      </c>
      <c r="F7542">
        <v>0</v>
      </c>
      <c r="G7542">
        <f>(D7542*Ergebnis!$C$2*Ergebnis!$C$6)</f>
        <v>0</v>
      </c>
      <c r="H7542">
        <f>Ergebnis!$C$3/1000*Eigenverbrauch!E7542</f>
        <v>0.21481123854819523</v>
      </c>
      <c r="I7542">
        <f>Ergebnis!$C$4/1000*Eigenverbrauch!F7542</f>
        <v>0</v>
      </c>
      <c r="J7542">
        <f t="shared" si="351"/>
        <v>0</v>
      </c>
      <c r="K7542">
        <f t="shared" si="352"/>
        <v>0</v>
      </c>
      <c r="L7542">
        <f t="shared" si="353"/>
        <v>0</v>
      </c>
    </row>
    <row r="7543" spans="2:12" x14ac:dyDescent="0.35">
      <c r="B7543" s="30">
        <v>41223</v>
      </c>
      <c r="C7543" s="31" t="s">
        <v>56</v>
      </c>
      <c r="D7543" s="32">
        <v>0</v>
      </c>
      <c r="E7543" s="32">
        <v>7.3891290763350895E-2</v>
      </c>
      <c r="F7543">
        <v>0</v>
      </c>
      <c r="G7543">
        <f>(D7543*Ergebnis!$C$2*Ergebnis!$C$6)</f>
        <v>0</v>
      </c>
      <c r="H7543">
        <f>Ergebnis!$C$3/1000*Eigenverbrauch!E7543</f>
        <v>0.2216738722900527</v>
      </c>
      <c r="I7543">
        <f>Ergebnis!$C$4/1000*Eigenverbrauch!F7543</f>
        <v>0</v>
      </c>
      <c r="J7543">
        <f t="shared" si="351"/>
        <v>0</v>
      </c>
      <c r="K7543">
        <f t="shared" si="352"/>
        <v>0</v>
      </c>
      <c r="L7543">
        <f t="shared" si="353"/>
        <v>0</v>
      </c>
    </row>
    <row r="7544" spans="2:12" x14ac:dyDescent="0.35">
      <c r="B7544" s="30">
        <v>41223</v>
      </c>
      <c r="C7544" s="31" t="s">
        <v>57</v>
      </c>
      <c r="D7544" s="32">
        <v>0</v>
      </c>
      <c r="E7544" s="32">
        <v>7.9320105292101761E-2</v>
      </c>
      <c r="F7544">
        <v>0</v>
      </c>
      <c r="G7544">
        <f>(D7544*Ergebnis!$C$2*Ergebnis!$C$6)</f>
        <v>0</v>
      </c>
      <c r="H7544">
        <f>Ergebnis!$C$3/1000*Eigenverbrauch!E7544</f>
        <v>0.23796031587630528</v>
      </c>
      <c r="I7544">
        <f>Ergebnis!$C$4/1000*Eigenverbrauch!F7544</f>
        <v>0</v>
      </c>
      <c r="J7544">
        <f t="shared" si="351"/>
        <v>0</v>
      </c>
      <c r="K7544">
        <f t="shared" si="352"/>
        <v>0</v>
      </c>
      <c r="L7544">
        <f t="shared" si="353"/>
        <v>0</v>
      </c>
    </row>
    <row r="7545" spans="2:12" x14ac:dyDescent="0.35">
      <c r="B7545" s="30">
        <v>41223</v>
      </c>
      <c r="C7545" s="31" t="s">
        <v>58</v>
      </c>
      <c r="D7545" s="32">
        <v>0</v>
      </c>
      <c r="E7545" s="32">
        <v>8.5051277276569567E-2</v>
      </c>
      <c r="F7545">
        <v>0</v>
      </c>
      <c r="G7545">
        <f>(D7545*Ergebnis!$C$2*Ergebnis!$C$6)</f>
        <v>0</v>
      </c>
      <c r="H7545">
        <f>Ergebnis!$C$3/1000*Eigenverbrauch!E7545</f>
        <v>0.25515383182970869</v>
      </c>
      <c r="I7545">
        <f>Ergebnis!$C$4/1000*Eigenverbrauch!F7545</f>
        <v>0</v>
      </c>
      <c r="J7545">
        <f t="shared" si="351"/>
        <v>0</v>
      </c>
      <c r="K7545">
        <f t="shared" si="352"/>
        <v>0</v>
      </c>
      <c r="L7545">
        <f t="shared" si="353"/>
        <v>0</v>
      </c>
    </row>
    <row r="7546" spans="2:12" x14ac:dyDescent="0.35">
      <c r="B7546" s="30">
        <v>41223</v>
      </c>
      <c r="C7546" s="31" t="s">
        <v>59</v>
      </c>
      <c r="D7546" s="32">
        <v>0</v>
      </c>
      <c r="E7546" s="32">
        <v>9.0916046337230286E-2</v>
      </c>
      <c r="F7546">
        <v>0</v>
      </c>
      <c r="G7546">
        <f>(D7546*Ergebnis!$C$2*Ergebnis!$C$6)</f>
        <v>0</v>
      </c>
      <c r="H7546">
        <f>Ergebnis!$C$3/1000*Eigenverbrauch!E7546</f>
        <v>0.27274813901169087</v>
      </c>
      <c r="I7546">
        <f>Ergebnis!$C$4/1000*Eigenverbrauch!F7546</f>
        <v>0</v>
      </c>
      <c r="J7546">
        <f t="shared" si="351"/>
        <v>0</v>
      </c>
      <c r="K7546">
        <f t="shared" si="352"/>
        <v>0</v>
      </c>
      <c r="L7546">
        <f t="shared" si="353"/>
        <v>0</v>
      </c>
    </row>
    <row r="7547" spans="2:12" x14ac:dyDescent="0.35">
      <c r="B7547" s="30">
        <v>41223</v>
      </c>
      <c r="C7547" s="31" t="s">
        <v>60</v>
      </c>
      <c r="D7547" s="32">
        <v>4.3647875392993575E-6</v>
      </c>
      <c r="E7547" s="32">
        <v>0.11393203212015565</v>
      </c>
      <c r="F7547">
        <v>0</v>
      </c>
      <c r="G7547">
        <f>(D7547*Ergebnis!$C$2*Ergebnis!$C$6)</f>
        <v>2.8633006257803784E-2</v>
      </c>
      <c r="H7547">
        <f>Ergebnis!$C$3/1000*Eigenverbrauch!E7547</f>
        <v>0.34179609636046693</v>
      </c>
      <c r="I7547">
        <f>Ergebnis!$C$4/1000*Eigenverbrauch!F7547</f>
        <v>0</v>
      </c>
      <c r="J7547">
        <f t="shared" si="351"/>
        <v>2.4338055319133217E-2</v>
      </c>
      <c r="K7547">
        <f t="shared" si="352"/>
        <v>4.2949509386705671E-3</v>
      </c>
      <c r="L7547">
        <f t="shared" si="353"/>
        <v>0</v>
      </c>
    </row>
    <row r="7548" spans="2:12" x14ac:dyDescent="0.35">
      <c r="B7548" s="30">
        <v>41223</v>
      </c>
      <c r="C7548" s="31" t="s">
        <v>61</v>
      </c>
      <c r="D7548" s="32">
        <v>5.5480130770612313E-5</v>
      </c>
      <c r="E7548" s="32">
        <v>0.14949773181639453</v>
      </c>
      <c r="F7548">
        <v>0</v>
      </c>
      <c r="G7548">
        <f>(D7548*Ergebnis!$C$2*Ergebnis!$C$6)</f>
        <v>0.36394965785521677</v>
      </c>
      <c r="H7548">
        <f>Ergebnis!$C$3/1000*Eigenverbrauch!E7548</f>
        <v>0.44849319544918359</v>
      </c>
      <c r="I7548">
        <f>Ergebnis!$C$4/1000*Eigenverbrauch!F7548</f>
        <v>0</v>
      </c>
      <c r="J7548">
        <f t="shared" si="351"/>
        <v>0.30935720917693427</v>
      </c>
      <c r="K7548">
        <f t="shared" si="352"/>
        <v>5.4592448678282501E-2</v>
      </c>
      <c r="L7548">
        <f t="shared" si="353"/>
        <v>0</v>
      </c>
    </row>
    <row r="7549" spans="2:12" x14ac:dyDescent="0.35">
      <c r="B7549" s="30">
        <v>41223</v>
      </c>
      <c r="C7549" s="31" t="s">
        <v>62</v>
      </c>
      <c r="D7549" s="32">
        <v>2.5285529741971247E-4</v>
      </c>
      <c r="E7549" s="32">
        <v>0.16861458655727737</v>
      </c>
      <c r="F7549">
        <v>0.48506226492311888</v>
      </c>
      <c r="G7549">
        <f>(D7549*Ergebnis!$C$2*Ergebnis!$C$6)</f>
        <v>1.6587307510733138</v>
      </c>
      <c r="H7549">
        <f>Ergebnis!$C$3/1000*Eigenverbrauch!E7549</f>
        <v>0.50584375967183215</v>
      </c>
      <c r="I7549">
        <f>Ergebnis!$C$4/1000*Eigenverbrauch!F7549</f>
        <v>1.697717927230916</v>
      </c>
      <c r="J7549">
        <f t="shared" si="351"/>
        <v>0.42996719572105729</v>
      </c>
      <c r="K7549">
        <f t="shared" si="352"/>
        <v>1.2287635553522565</v>
      </c>
      <c r="L7549">
        <f t="shared" si="353"/>
        <v>1.1058871998170308</v>
      </c>
    </row>
    <row r="7550" spans="2:12" x14ac:dyDescent="0.35">
      <c r="B7550" s="30">
        <v>41223</v>
      </c>
      <c r="C7550" s="31" t="s">
        <v>63</v>
      </c>
      <c r="D7550" s="32">
        <v>6.592406818392378E-4</v>
      </c>
      <c r="E7550" s="32">
        <v>0.17785676479489901</v>
      </c>
      <c r="F7550">
        <v>0.18747685771636818</v>
      </c>
      <c r="G7550">
        <f>(D7550*Ergebnis!$C$2*Ergebnis!$C$6)</f>
        <v>4.3246188728653996</v>
      </c>
      <c r="H7550">
        <f>Ergebnis!$C$3/1000*Eigenverbrauch!E7550</f>
        <v>0.53357029438469705</v>
      </c>
      <c r="I7550">
        <f>Ergebnis!$C$4/1000*Eigenverbrauch!F7550</f>
        <v>0.65616900200728867</v>
      </c>
      <c r="J7550">
        <f t="shared" si="351"/>
        <v>0.45353475022699247</v>
      </c>
      <c r="K7550">
        <f t="shared" si="352"/>
        <v>3.8710841226384072</v>
      </c>
      <c r="L7550">
        <f t="shared" si="353"/>
        <v>0.59055210180655981</v>
      </c>
    </row>
    <row r="7551" spans="2:12" x14ac:dyDescent="0.35">
      <c r="B7551" s="30">
        <v>41223</v>
      </c>
      <c r="C7551" s="31" t="s">
        <v>64</v>
      </c>
      <c r="D7551" s="32">
        <v>7.1288023955110946E-4</v>
      </c>
      <c r="E7551" s="32">
        <v>0.18574892972845103</v>
      </c>
      <c r="F7551">
        <v>0</v>
      </c>
      <c r="G7551">
        <f>(D7551*Ergebnis!$C$2*Ergebnis!$C$6)</f>
        <v>4.676494371455278</v>
      </c>
      <c r="H7551">
        <f>Ergebnis!$C$3/1000*Eigenverbrauch!E7551</f>
        <v>0.55724678918535309</v>
      </c>
      <c r="I7551">
        <f>Ergebnis!$C$4/1000*Eigenverbrauch!F7551</f>
        <v>0</v>
      </c>
      <c r="J7551">
        <f t="shared" si="351"/>
        <v>0.47365977080755012</v>
      </c>
      <c r="K7551">
        <f t="shared" si="352"/>
        <v>4.2028346006477282</v>
      </c>
      <c r="L7551">
        <f t="shared" si="353"/>
        <v>0</v>
      </c>
    </row>
    <row r="7552" spans="2:12" x14ac:dyDescent="0.35">
      <c r="B7552" s="30">
        <v>41223</v>
      </c>
      <c r="C7552" s="31" t="s">
        <v>65</v>
      </c>
      <c r="D7552" s="32">
        <v>6.8374659742132817E-4</v>
      </c>
      <c r="E7552" s="32">
        <v>0.18849448235448754</v>
      </c>
      <c r="F7552">
        <v>0.19507727086703175</v>
      </c>
      <c r="G7552">
        <f>(D7552*Ergebnis!$C$2*Ergebnis!$C$6)</f>
        <v>4.4853776790839124</v>
      </c>
      <c r="H7552">
        <f>Ergebnis!$C$3/1000*Eigenverbrauch!E7552</f>
        <v>0.56548344706346265</v>
      </c>
      <c r="I7552">
        <f>Ergebnis!$C$4/1000*Eigenverbrauch!F7552</f>
        <v>0.68277044803461107</v>
      </c>
      <c r="J7552">
        <f t="shared" si="351"/>
        <v>0.48066093000394322</v>
      </c>
      <c r="K7552">
        <f t="shared" si="352"/>
        <v>4.0047167490799689</v>
      </c>
      <c r="L7552">
        <f t="shared" si="353"/>
        <v>0.61449340323114998</v>
      </c>
    </row>
    <row r="7553" spans="2:12" x14ac:dyDescent="0.35">
      <c r="B7553" s="30">
        <v>41223</v>
      </c>
      <c r="C7553" s="31" t="s">
        <v>66</v>
      </c>
      <c r="D7553" s="32">
        <v>5.6930239401891585E-4</v>
      </c>
      <c r="E7553" s="32">
        <v>0.17963161517388304</v>
      </c>
      <c r="F7553">
        <v>0</v>
      </c>
      <c r="G7553">
        <f>(D7553*Ergebnis!$C$2*Ergebnis!$C$6)</f>
        <v>3.734623704764088</v>
      </c>
      <c r="H7553">
        <f>Ergebnis!$C$3/1000*Eigenverbrauch!E7553</f>
        <v>0.53889484552164912</v>
      </c>
      <c r="I7553">
        <f>Ergebnis!$C$4/1000*Eigenverbrauch!F7553</f>
        <v>0</v>
      </c>
      <c r="J7553">
        <f t="shared" si="351"/>
        <v>0.45806061869340176</v>
      </c>
      <c r="K7553">
        <f t="shared" si="352"/>
        <v>3.276563086070686</v>
      </c>
      <c r="L7553">
        <f t="shared" si="353"/>
        <v>0</v>
      </c>
    </row>
    <row r="7554" spans="2:12" x14ac:dyDescent="0.35">
      <c r="B7554" s="30">
        <v>41223</v>
      </c>
      <c r="C7554" s="31" t="s">
        <v>67</v>
      </c>
      <c r="D7554" s="32">
        <v>4.3624210882238333E-4</v>
      </c>
      <c r="E7554" s="32">
        <v>0.17439510164949881</v>
      </c>
      <c r="F7554">
        <v>0.22080174614620077</v>
      </c>
      <c r="G7554">
        <f>(D7554*Ergebnis!$C$2*Ergebnis!$C$6)</f>
        <v>2.8617482338748346</v>
      </c>
      <c r="H7554">
        <f>Ergebnis!$C$3/1000*Eigenverbrauch!E7554</f>
        <v>0.52318530494849647</v>
      </c>
      <c r="I7554">
        <f>Ergebnis!$C$4/1000*Eigenverbrauch!F7554</f>
        <v>0.77280611151170264</v>
      </c>
      <c r="J7554">
        <f t="shared" si="351"/>
        <v>0.44470750920622198</v>
      </c>
      <c r="K7554">
        <f t="shared" si="352"/>
        <v>2.4170407246686128</v>
      </c>
      <c r="L7554">
        <f t="shared" si="353"/>
        <v>0.6955255003605324</v>
      </c>
    </row>
    <row r="7555" spans="2:12" x14ac:dyDescent="0.35">
      <c r="B7555" s="30">
        <v>41223</v>
      </c>
      <c r="C7555" s="31" t="s">
        <v>68</v>
      </c>
      <c r="D7555" s="32">
        <v>1.8307128459260104E-4</v>
      </c>
      <c r="E7555" s="32">
        <v>0.17553792108817884</v>
      </c>
      <c r="F7555">
        <v>3.7222536199403661E-2</v>
      </c>
      <c r="G7555">
        <f>(D7555*Ergebnis!$C$2*Ergebnis!$C$6)</f>
        <v>1.2009476269274628</v>
      </c>
      <c r="H7555">
        <f>Ergebnis!$C$3/1000*Eigenverbrauch!E7555</f>
        <v>0.52661376326453646</v>
      </c>
      <c r="I7555">
        <f>Ergebnis!$C$4/1000*Eigenverbrauch!F7555</f>
        <v>0.13027887669791283</v>
      </c>
      <c r="J7555">
        <f t="shared" si="351"/>
        <v>0.44762169877485597</v>
      </c>
      <c r="K7555">
        <f t="shared" si="352"/>
        <v>0.75332592815260679</v>
      </c>
      <c r="L7555">
        <f t="shared" si="353"/>
        <v>0.11725098902812155</v>
      </c>
    </row>
    <row r="7556" spans="2:12" x14ac:dyDescent="0.35">
      <c r="B7556" s="30">
        <v>41223</v>
      </c>
      <c r="C7556" s="31" t="s">
        <v>69</v>
      </c>
      <c r="D7556" s="32">
        <v>1.3633387585100704E-5</v>
      </c>
      <c r="E7556" s="32">
        <v>0.17905169676058008</v>
      </c>
      <c r="F7556">
        <v>0.15629567555979965</v>
      </c>
      <c r="G7556">
        <f>(D7556*Ergebnis!$C$2*Ergebnis!$C$6)</f>
        <v>8.9435022558260621E-2</v>
      </c>
      <c r="H7556">
        <f>Ergebnis!$C$3/1000*Eigenverbrauch!E7556</f>
        <v>0.53715509028174024</v>
      </c>
      <c r="I7556">
        <f>Ergebnis!$C$4/1000*Eigenverbrauch!F7556</f>
        <v>0.54703486445929872</v>
      </c>
      <c r="J7556">
        <f t="shared" si="351"/>
        <v>7.6019769174521523E-2</v>
      </c>
      <c r="K7556">
        <f t="shared" si="352"/>
        <v>1.3415253383739098E-2</v>
      </c>
      <c r="L7556">
        <f t="shared" si="353"/>
        <v>1.2073728045365188E-2</v>
      </c>
    </row>
    <row r="7557" spans="2:12" x14ac:dyDescent="0.35">
      <c r="B7557" s="30">
        <v>41223</v>
      </c>
      <c r="C7557" s="31" t="s">
        <v>70</v>
      </c>
      <c r="D7557" s="32">
        <v>0</v>
      </c>
      <c r="E7557" s="32">
        <v>0.19361673918003033</v>
      </c>
      <c r="F7557">
        <v>0</v>
      </c>
      <c r="G7557">
        <f>(D7557*Ergebnis!$C$2*Ergebnis!$C$6)</f>
        <v>0</v>
      </c>
      <c r="H7557">
        <f>Ergebnis!$C$3/1000*Eigenverbrauch!E7557</f>
        <v>0.58085021754009103</v>
      </c>
      <c r="I7557">
        <f>Ergebnis!$C$4/1000*Eigenverbrauch!F7557</f>
        <v>0</v>
      </c>
      <c r="J7557">
        <f t="shared" ref="J7557:J7620" si="354">MIN(G7557,H7557)*0.85</f>
        <v>0</v>
      </c>
      <c r="K7557">
        <f t="shared" ref="K7557:K7620" si="355">G7557-J7557</f>
        <v>0</v>
      </c>
      <c r="L7557">
        <f t="shared" ref="L7557:L7620" si="356">MIN(I7557,K7557)*0.9</f>
        <v>0</v>
      </c>
    </row>
    <row r="7558" spans="2:12" x14ac:dyDescent="0.35">
      <c r="B7558" s="30">
        <v>41223</v>
      </c>
      <c r="C7558" s="31" t="s">
        <v>71</v>
      </c>
      <c r="D7558" s="32">
        <v>0</v>
      </c>
      <c r="E7558" s="32">
        <v>0.21305424932882233</v>
      </c>
      <c r="F7558">
        <v>0.18318944516984001</v>
      </c>
      <c r="G7558">
        <f>(D7558*Ergebnis!$C$2*Ergebnis!$C$6)</f>
        <v>0</v>
      </c>
      <c r="H7558">
        <f>Ergebnis!$C$3/1000*Eigenverbrauch!E7558</f>
        <v>0.63916274798646699</v>
      </c>
      <c r="I7558">
        <f>Ergebnis!$C$4/1000*Eigenverbrauch!F7558</f>
        <v>0.64116305809444007</v>
      </c>
      <c r="J7558">
        <f t="shared" si="354"/>
        <v>0</v>
      </c>
      <c r="K7558">
        <f t="shared" si="355"/>
        <v>0</v>
      </c>
      <c r="L7558">
        <f t="shared" si="356"/>
        <v>0</v>
      </c>
    </row>
    <row r="7559" spans="2:12" x14ac:dyDescent="0.35">
      <c r="B7559" s="30">
        <v>41223</v>
      </c>
      <c r="C7559" s="31" t="s">
        <v>72</v>
      </c>
      <c r="D7559" s="32">
        <v>0</v>
      </c>
      <c r="E7559" s="32">
        <v>0.20780360455099056</v>
      </c>
      <c r="F7559">
        <v>1.1303178531756086E-2</v>
      </c>
      <c r="G7559">
        <f>(D7559*Ergebnis!$C$2*Ergebnis!$C$6)</f>
        <v>0</v>
      </c>
      <c r="H7559">
        <f>Ergebnis!$C$3/1000*Eigenverbrauch!E7559</f>
        <v>0.62341081365297168</v>
      </c>
      <c r="I7559">
        <f>Ergebnis!$C$4/1000*Eigenverbrauch!F7559</f>
        <v>3.9561124861146303E-2</v>
      </c>
      <c r="J7559">
        <f t="shared" si="354"/>
        <v>0</v>
      </c>
      <c r="K7559">
        <f t="shared" si="355"/>
        <v>0</v>
      </c>
      <c r="L7559">
        <f t="shared" si="356"/>
        <v>0</v>
      </c>
    </row>
    <row r="7560" spans="2:12" x14ac:dyDescent="0.35">
      <c r="B7560" s="30">
        <v>41223</v>
      </c>
      <c r="C7560" s="31" t="s">
        <v>73</v>
      </c>
      <c r="D7560" s="32">
        <v>0</v>
      </c>
      <c r="E7560" s="32">
        <v>0.18450133181431536</v>
      </c>
      <c r="F7560">
        <v>0.18357920994679711</v>
      </c>
      <c r="G7560">
        <f>(D7560*Ergebnis!$C$2*Ergebnis!$C$6)</f>
        <v>0</v>
      </c>
      <c r="H7560">
        <f>Ergebnis!$C$3/1000*Eigenverbrauch!E7560</f>
        <v>0.55350399544294604</v>
      </c>
      <c r="I7560">
        <f>Ergebnis!$C$4/1000*Eigenverbrauch!F7560</f>
        <v>0.64252723481378982</v>
      </c>
      <c r="J7560">
        <f t="shared" si="354"/>
        <v>0</v>
      </c>
      <c r="K7560">
        <f t="shared" si="355"/>
        <v>0</v>
      </c>
      <c r="L7560">
        <f t="shared" si="356"/>
        <v>0</v>
      </c>
    </row>
    <row r="7561" spans="2:12" x14ac:dyDescent="0.35">
      <c r="B7561" s="30">
        <v>41223</v>
      </c>
      <c r="C7561" s="31" t="s">
        <v>74</v>
      </c>
      <c r="D7561" s="32">
        <v>0</v>
      </c>
      <c r="E7561" s="32">
        <v>0.15348923606639819</v>
      </c>
      <c r="F7561">
        <v>0.11751408025256757</v>
      </c>
      <c r="G7561">
        <f>(D7561*Ergebnis!$C$2*Ergebnis!$C$6)</f>
        <v>0</v>
      </c>
      <c r="H7561">
        <f>Ergebnis!$C$3/1000*Eigenverbrauch!E7561</f>
        <v>0.46046770819919458</v>
      </c>
      <c r="I7561">
        <f>Ergebnis!$C$4/1000*Eigenverbrauch!F7561</f>
        <v>0.41129928088398648</v>
      </c>
      <c r="J7561">
        <f t="shared" si="354"/>
        <v>0</v>
      </c>
      <c r="K7561">
        <f t="shared" si="355"/>
        <v>0</v>
      </c>
      <c r="L7561">
        <f t="shared" si="356"/>
        <v>0</v>
      </c>
    </row>
    <row r="7562" spans="2:12" x14ac:dyDescent="0.35">
      <c r="B7562" s="30">
        <v>41223</v>
      </c>
      <c r="C7562" s="31" t="s">
        <v>75</v>
      </c>
      <c r="D7562" s="32">
        <v>0</v>
      </c>
      <c r="E7562" s="32">
        <v>0.13126642348932199</v>
      </c>
      <c r="F7562">
        <v>3.0791417379611406E-2</v>
      </c>
      <c r="G7562">
        <f>(D7562*Ergebnis!$C$2*Ergebnis!$C$6)</f>
        <v>0</v>
      </c>
      <c r="H7562">
        <f>Ergebnis!$C$3/1000*Eigenverbrauch!E7562</f>
        <v>0.39379927046796598</v>
      </c>
      <c r="I7562">
        <f>Ergebnis!$C$4/1000*Eigenverbrauch!F7562</f>
        <v>0.10776996082863992</v>
      </c>
      <c r="J7562">
        <f t="shared" si="354"/>
        <v>0</v>
      </c>
      <c r="K7562">
        <f t="shared" si="355"/>
        <v>0</v>
      </c>
      <c r="L7562">
        <f t="shared" si="356"/>
        <v>0</v>
      </c>
    </row>
    <row r="7563" spans="2:12" x14ac:dyDescent="0.35">
      <c r="B7563" s="30">
        <v>41223</v>
      </c>
      <c r="C7563" s="31" t="s">
        <v>76</v>
      </c>
      <c r="D7563" s="32">
        <v>0</v>
      </c>
      <c r="E7563" s="32">
        <v>0.11398253535781312</v>
      </c>
      <c r="F7563">
        <v>0</v>
      </c>
      <c r="G7563">
        <f>(D7563*Ergebnis!$C$2*Ergebnis!$C$6)</f>
        <v>0</v>
      </c>
      <c r="H7563">
        <f>Ergebnis!$C$3/1000*Eigenverbrauch!E7563</f>
        <v>0.34194760607343938</v>
      </c>
      <c r="I7563">
        <f>Ergebnis!$C$4/1000*Eigenverbrauch!F7563</f>
        <v>0</v>
      </c>
      <c r="J7563">
        <f t="shared" si="354"/>
        <v>0</v>
      </c>
      <c r="K7563">
        <f t="shared" si="355"/>
        <v>0</v>
      </c>
      <c r="L7563">
        <f t="shared" si="356"/>
        <v>0</v>
      </c>
    </row>
    <row r="7564" spans="2:12" x14ac:dyDescent="0.35">
      <c r="B7564" s="30">
        <v>41224</v>
      </c>
      <c r="C7564" s="31" t="s">
        <v>53</v>
      </c>
      <c r="D7564" s="32">
        <v>0</v>
      </c>
      <c r="E7564" s="32">
        <v>0.10220813084701091</v>
      </c>
      <c r="F7564">
        <v>0</v>
      </c>
      <c r="G7564">
        <f>(D7564*Ergebnis!$C$2*Ergebnis!$C$6)</f>
        <v>0</v>
      </c>
      <c r="H7564">
        <f>Ergebnis!$C$3/1000*Eigenverbrauch!E7564</f>
        <v>0.30662439254103274</v>
      </c>
      <c r="I7564">
        <f>Ergebnis!$C$4/1000*Eigenverbrauch!F7564</f>
        <v>0</v>
      </c>
      <c r="J7564">
        <f t="shared" si="354"/>
        <v>0</v>
      </c>
      <c r="K7564">
        <f t="shared" si="355"/>
        <v>0</v>
      </c>
      <c r="L7564">
        <f t="shared" si="356"/>
        <v>0</v>
      </c>
    </row>
    <row r="7565" spans="2:12" x14ac:dyDescent="0.35">
      <c r="B7565" s="30">
        <v>41224</v>
      </c>
      <c r="C7565" s="31" t="s">
        <v>54</v>
      </c>
      <c r="D7565" s="32">
        <v>0</v>
      </c>
      <c r="E7565" s="32">
        <v>9.1520719180419888E-2</v>
      </c>
      <c r="F7565">
        <v>0</v>
      </c>
      <c r="G7565">
        <f>(D7565*Ergebnis!$C$2*Ergebnis!$C$6)</f>
        <v>0</v>
      </c>
      <c r="H7565">
        <f>Ergebnis!$C$3/1000*Eigenverbrauch!E7565</f>
        <v>0.27456215754125968</v>
      </c>
      <c r="I7565">
        <f>Ergebnis!$C$4/1000*Eigenverbrauch!F7565</f>
        <v>0</v>
      </c>
      <c r="J7565">
        <f t="shared" si="354"/>
        <v>0</v>
      </c>
      <c r="K7565">
        <f t="shared" si="355"/>
        <v>0</v>
      </c>
      <c r="L7565">
        <f t="shared" si="356"/>
        <v>0</v>
      </c>
    </row>
    <row r="7566" spans="2:12" x14ac:dyDescent="0.35">
      <c r="B7566" s="30">
        <v>41224</v>
      </c>
      <c r="C7566" s="31" t="s">
        <v>55</v>
      </c>
      <c r="D7566" s="32">
        <v>0</v>
      </c>
      <c r="E7566" s="32">
        <v>8.4797643551212762E-2</v>
      </c>
      <c r="F7566">
        <v>0</v>
      </c>
      <c r="G7566">
        <f>(D7566*Ergebnis!$C$2*Ergebnis!$C$6)</f>
        <v>0</v>
      </c>
      <c r="H7566">
        <f>Ergebnis!$C$3/1000*Eigenverbrauch!E7566</f>
        <v>0.25439293065363827</v>
      </c>
      <c r="I7566">
        <f>Ergebnis!$C$4/1000*Eigenverbrauch!F7566</f>
        <v>0</v>
      </c>
      <c r="J7566">
        <f t="shared" si="354"/>
        <v>0</v>
      </c>
      <c r="K7566">
        <f t="shared" si="355"/>
        <v>0</v>
      </c>
      <c r="L7566">
        <f t="shared" si="356"/>
        <v>0</v>
      </c>
    </row>
    <row r="7567" spans="2:12" x14ac:dyDescent="0.35">
      <c r="B7567" s="30">
        <v>41224</v>
      </c>
      <c r="C7567" s="31" t="s">
        <v>56</v>
      </c>
      <c r="D7567" s="32">
        <v>0</v>
      </c>
      <c r="E7567" s="32">
        <v>8.0188540219731708E-2</v>
      </c>
      <c r="F7567">
        <v>0</v>
      </c>
      <c r="G7567">
        <f>(D7567*Ergebnis!$C$2*Ergebnis!$C$6)</f>
        <v>0</v>
      </c>
      <c r="H7567">
        <f>Ergebnis!$C$3/1000*Eigenverbrauch!E7567</f>
        <v>0.24056562065919512</v>
      </c>
      <c r="I7567">
        <f>Ergebnis!$C$4/1000*Eigenverbrauch!F7567</f>
        <v>0</v>
      </c>
      <c r="J7567">
        <f t="shared" si="354"/>
        <v>0</v>
      </c>
      <c r="K7567">
        <f t="shared" si="355"/>
        <v>0</v>
      </c>
      <c r="L7567">
        <f t="shared" si="356"/>
        <v>0</v>
      </c>
    </row>
    <row r="7568" spans="2:12" x14ac:dyDescent="0.35">
      <c r="B7568" s="30">
        <v>41224</v>
      </c>
      <c r="C7568" s="31" t="s">
        <v>57</v>
      </c>
      <c r="D7568" s="32">
        <v>0</v>
      </c>
      <c r="E7568" s="32">
        <v>8.0818135347188791E-2</v>
      </c>
      <c r="F7568">
        <v>0</v>
      </c>
      <c r="G7568">
        <f>(D7568*Ergebnis!$C$2*Ergebnis!$C$6)</f>
        <v>0</v>
      </c>
      <c r="H7568">
        <f>Ergebnis!$C$3/1000*Eigenverbrauch!E7568</f>
        <v>0.24245440604156637</v>
      </c>
      <c r="I7568">
        <f>Ergebnis!$C$4/1000*Eigenverbrauch!F7568</f>
        <v>0</v>
      </c>
      <c r="J7568">
        <f t="shared" si="354"/>
        <v>0</v>
      </c>
      <c r="K7568">
        <f t="shared" si="355"/>
        <v>0</v>
      </c>
      <c r="L7568">
        <f t="shared" si="356"/>
        <v>0</v>
      </c>
    </row>
    <row r="7569" spans="2:12" x14ac:dyDescent="0.35">
      <c r="B7569" s="30">
        <v>41224</v>
      </c>
      <c r="C7569" s="31" t="s">
        <v>58</v>
      </c>
      <c r="D7569" s="32">
        <v>0</v>
      </c>
      <c r="E7569" s="32">
        <v>8.4141444394085163E-2</v>
      </c>
      <c r="F7569">
        <v>0</v>
      </c>
      <c r="G7569">
        <f>(D7569*Ergebnis!$C$2*Ergebnis!$C$6)</f>
        <v>0</v>
      </c>
      <c r="H7569">
        <f>Ergebnis!$C$3/1000*Eigenverbrauch!E7569</f>
        <v>0.25242433318225549</v>
      </c>
      <c r="I7569">
        <f>Ergebnis!$C$4/1000*Eigenverbrauch!F7569</f>
        <v>0</v>
      </c>
      <c r="J7569">
        <f t="shared" si="354"/>
        <v>0</v>
      </c>
      <c r="K7569">
        <f t="shared" si="355"/>
        <v>0</v>
      </c>
      <c r="L7569">
        <f t="shared" si="356"/>
        <v>0</v>
      </c>
    </row>
    <row r="7570" spans="2:12" x14ac:dyDescent="0.35">
      <c r="B7570" s="30">
        <v>41224</v>
      </c>
      <c r="C7570" s="31" t="s">
        <v>59</v>
      </c>
      <c r="D7570" s="32">
        <v>0</v>
      </c>
      <c r="E7570" s="32">
        <v>8.9855236108810688E-2</v>
      </c>
      <c r="F7570">
        <v>0</v>
      </c>
      <c r="G7570">
        <f>(D7570*Ergebnis!$C$2*Ergebnis!$C$6)</f>
        <v>0</v>
      </c>
      <c r="H7570">
        <f>Ergebnis!$C$3/1000*Eigenverbrauch!E7570</f>
        <v>0.26956570832643206</v>
      </c>
      <c r="I7570">
        <f>Ergebnis!$C$4/1000*Eigenverbrauch!F7570</f>
        <v>0</v>
      </c>
      <c r="J7570">
        <f t="shared" si="354"/>
        <v>0</v>
      </c>
      <c r="K7570">
        <f t="shared" si="355"/>
        <v>0</v>
      </c>
      <c r="L7570">
        <f t="shared" si="356"/>
        <v>0</v>
      </c>
    </row>
    <row r="7571" spans="2:12" x14ac:dyDescent="0.35">
      <c r="B7571" s="30">
        <v>41224</v>
      </c>
      <c r="C7571" s="31" t="s">
        <v>60</v>
      </c>
      <c r="D7571" s="32">
        <v>3.0132810361669056E-5</v>
      </c>
      <c r="E7571" s="32">
        <v>0.10314109733553542</v>
      </c>
      <c r="F7571">
        <v>0</v>
      </c>
      <c r="G7571">
        <f>(D7571*Ergebnis!$C$2*Ergebnis!$C$6)</f>
        <v>0.19767123597254901</v>
      </c>
      <c r="H7571">
        <f>Ergebnis!$C$3/1000*Eigenverbrauch!E7571</f>
        <v>0.30942329200660623</v>
      </c>
      <c r="I7571">
        <f>Ergebnis!$C$4/1000*Eigenverbrauch!F7571</f>
        <v>0</v>
      </c>
      <c r="J7571">
        <f t="shared" si="354"/>
        <v>0.16802055057666665</v>
      </c>
      <c r="K7571">
        <f t="shared" si="355"/>
        <v>2.9650685395882365E-2</v>
      </c>
      <c r="L7571">
        <f t="shared" si="356"/>
        <v>0</v>
      </c>
    </row>
    <row r="7572" spans="2:12" x14ac:dyDescent="0.35">
      <c r="B7572" s="30">
        <v>41224</v>
      </c>
      <c r="C7572" s="31" t="s">
        <v>61</v>
      </c>
      <c r="D7572" s="32">
        <v>9.7760723319969945E-5</v>
      </c>
      <c r="E7572" s="32">
        <v>0.13966317260420447</v>
      </c>
      <c r="F7572">
        <v>0</v>
      </c>
      <c r="G7572">
        <f>(D7572*Ergebnis!$C$2*Ergebnis!$C$6)</f>
        <v>0.64131034497900286</v>
      </c>
      <c r="H7572">
        <f>Ergebnis!$C$3/1000*Eigenverbrauch!E7572</f>
        <v>0.4189895178126134</v>
      </c>
      <c r="I7572">
        <f>Ergebnis!$C$4/1000*Eigenverbrauch!F7572</f>
        <v>0</v>
      </c>
      <c r="J7572">
        <f t="shared" si="354"/>
        <v>0.35614109014072137</v>
      </c>
      <c r="K7572">
        <f t="shared" si="355"/>
        <v>0.28516925483828148</v>
      </c>
      <c r="L7572">
        <f t="shared" si="356"/>
        <v>0</v>
      </c>
    </row>
    <row r="7573" spans="2:12" x14ac:dyDescent="0.35">
      <c r="B7573" s="30">
        <v>41224</v>
      </c>
      <c r="C7573" s="31" t="s">
        <v>62</v>
      </c>
      <c r="D7573" s="32">
        <v>3.1610527588829442E-4</v>
      </c>
      <c r="E7573" s="32">
        <v>0.16819740694333896</v>
      </c>
      <c r="F7573">
        <v>0.5489836883440844</v>
      </c>
      <c r="G7573">
        <f>(D7573*Ergebnis!$C$2*Ergebnis!$C$6)</f>
        <v>2.0736506098272116</v>
      </c>
      <c r="H7573">
        <f>Ergebnis!$C$3/1000*Eigenverbrauch!E7573</f>
        <v>0.50459222083001687</v>
      </c>
      <c r="I7573">
        <f>Ergebnis!$C$4/1000*Eigenverbrauch!F7573</f>
        <v>1.9214429092042953</v>
      </c>
      <c r="J7573">
        <f t="shared" si="354"/>
        <v>0.42890338770551434</v>
      </c>
      <c r="K7573">
        <f t="shared" si="355"/>
        <v>1.6447472221216972</v>
      </c>
      <c r="L7573">
        <f t="shared" si="356"/>
        <v>1.4802724999095276</v>
      </c>
    </row>
    <row r="7574" spans="2:12" x14ac:dyDescent="0.35">
      <c r="B7574" s="30">
        <v>41224</v>
      </c>
      <c r="C7574" s="31" t="s">
        <v>63</v>
      </c>
      <c r="D7574" s="32">
        <v>6.6520939732972548E-4</v>
      </c>
      <c r="E7574" s="32">
        <v>0.18770354588477625</v>
      </c>
      <c r="F7574">
        <v>0.20540603745639507</v>
      </c>
      <c r="G7574">
        <f>(D7574*Ergebnis!$C$2*Ergebnis!$C$6)</f>
        <v>4.3637736464829988</v>
      </c>
      <c r="H7574">
        <f>Ergebnis!$C$3/1000*Eigenverbrauch!E7574</f>
        <v>0.56311063765432878</v>
      </c>
      <c r="I7574">
        <f>Ergebnis!$C$4/1000*Eigenverbrauch!F7574</f>
        <v>0.71892113109738276</v>
      </c>
      <c r="J7574">
        <f t="shared" si="354"/>
        <v>0.47864404200617944</v>
      </c>
      <c r="K7574">
        <f t="shared" si="355"/>
        <v>3.8851296044768193</v>
      </c>
      <c r="L7574">
        <f t="shared" si="356"/>
        <v>0.64702901798764445</v>
      </c>
    </row>
    <row r="7575" spans="2:12" x14ac:dyDescent="0.35">
      <c r="B7575" s="30">
        <v>41224</v>
      </c>
      <c r="C7575" s="31" t="s">
        <v>64</v>
      </c>
      <c r="D7575" s="32">
        <v>6.8890020198580221E-4</v>
      </c>
      <c r="E7575" s="32">
        <v>0.20569570298660012</v>
      </c>
      <c r="F7575">
        <v>0.1253093757917097</v>
      </c>
      <c r="G7575">
        <f>(D7575*Ergebnis!$C$2*Ergebnis!$C$6)</f>
        <v>4.5191853250268625</v>
      </c>
      <c r="H7575">
        <f>Ergebnis!$C$3/1000*Eigenverbrauch!E7575</f>
        <v>0.61708710895980035</v>
      </c>
      <c r="I7575">
        <f>Ergebnis!$C$4/1000*Eigenverbrauch!F7575</f>
        <v>0.43858281527098397</v>
      </c>
      <c r="J7575">
        <f t="shared" si="354"/>
        <v>0.5245240426158303</v>
      </c>
      <c r="K7575">
        <f t="shared" si="355"/>
        <v>3.9946612824110321</v>
      </c>
      <c r="L7575">
        <f t="shared" si="356"/>
        <v>0.39472453374388561</v>
      </c>
    </row>
    <row r="7576" spans="2:12" x14ac:dyDescent="0.35">
      <c r="B7576" s="30">
        <v>41224</v>
      </c>
      <c r="C7576" s="31" t="s">
        <v>65</v>
      </c>
      <c r="D7576" s="32">
        <v>6.714804926798635E-4</v>
      </c>
      <c r="E7576" s="32">
        <v>0.20257563196997999</v>
      </c>
      <c r="F7576">
        <v>4.2484360688324591E-2</v>
      </c>
      <c r="G7576">
        <f>(D7576*Ergebnis!$C$2*Ergebnis!$C$6)</f>
        <v>4.4049120319799044</v>
      </c>
      <c r="H7576">
        <f>Ergebnis!$C$3/1000*Eigenverbrauch!E7576</f>
        <v>0.60772689590994</v>
      </c>
      <c r="I7576">
        <f>Ergebnis!$C$4/1000*Eigenverbrauch!F7576</f>
        <v>0.14869526240913605</v>
      </c>
      <c r="J7576">
        <f t="shared" si="354"/>
        <v>0.51656786152344902</v>
      </c>
      <c r="K7576">
        <f t="shared" si="355"/>
        <v>3.8883441704564552</v>
      </c>
      <c r="L7576">
        <f t="shared" si="356"/>
        <v>0.13382573616822246</v>
      </c>
    </row>
    <row r="7577" spans="2:12" x14ac:dyDescent="0.35">
      <c r="B7577" s="30">
        <v>41224</v>
      </c>
      <c r="C7577" s="31" t="s">
        <v>66</v>
      </c>
      <c r="D7577" s="32">
        <v>5.5119904329115922E-4</v>
      </c>
      <c r="E7577" s="32">
        <v>0.1816173195566996</v>
      </c>
      <c r="F7577">
        <v>0</v>
      </c>
      <c r="G7577">
        <f>(D7577*Ergebnis!$C$2*Ergebnis!$C$6)</f>
        <v>3.6158657239900047</v>
      </c>
      <c r="H7577">
        <f>Ergebnis!$C$3/1000*Eigenverbrauch!E7577</f>
        <v>0.54485195867009883</v>
      </c>
      <c r="I7577">
        <f>Ergebnis!$C$4/1000*Eigenverbrauch!F7577</f>
        <v>0</v>
      </c>
      <c r="J7577">
        <f t="shared" si="354"/>
        <v>0.46312416486958402</v>
      </c>
      <c r="K7577">
        <f t="shared" si="355"/>
        <v>3.1527415591204209</v>
      </c>
      <c r="L7577">
        <f t="shared" si="356"/>
        <v>0</v>
      </c>
    </row>
    <row r="7578" spans="2:12" x14ac:dyDescent="0.35">
      <c r="B7578" s="30">
        <v>41224</v>
      </c>
      <c r="C7578" s="31" t="s">
        <v>67</v>
      </c>
      <c r="D7578" s="32">
        <v>4.2063667867434616E-4</v>
      </c>
      <c r="E7578" s="32">
        <v>0.16485198193605516</v>
      </c>
      <c r="F7578">
        <v>0</v>
      </c>
      <c r="G7578">
        <f>(D7578*Ergebnis!$C$2*Ergebnis!$C$6)</f>
        <v>2.7593766121037109</v>
      </c>
      <c r="H7578">
        <f>Ergebnis!$C$3/1000*Eigenverbrauch!E7578</f>
        <v>0.49455594580816548</v>
      </c>
      <c r="I7578">
        <f>Ergebnis!$C$4/1000*Eigenverbrauch!F7578</f>
        <v>0</v>
      </c>
      <c r="J7578">
        <f t="shared" si="354"/>
        <v>0.42037255393694062</v>
      </c>
      <c r="K7578">
        <f t="shared" si="355"/>
        <v>2.3390040581667702</v>
      </c>
      <c r="L7578">
        <f t="shared" si="356"/>
        <v>0</v>
      </c>
    </row>
    <row r="7579" spans="2:12" x14ac:dyDescent="0.35">
      <c r="B7579" s="30">
        <v>41224</v>
      </c>
      <c r="C7579" s="31" t="s">
        <v>68</v>
      </c>
      <c r="D7579" s="32">
        <v>2.1442676134329072E-4</v>
      </c>
      <c r="E7579" s="32">
        <v>0.15885767012782864</v>
      </c>
      <c r="F7579">
        <v>0</v>
      </c>
      <c r="G7579">
        <f>(D7579*Ergebnis!$C$2*Ergebnis!$C$6)</f>
        <v>1.4066395544119872</v>
      </c>
      <c r="H7579">
        <f>Ergebnis!$C$3/1000*Eigenverbrauch!E7579</f>
        <v>0.47657301038348593</v>
      </c>
      <c r="I7579">
        <f>Ergebnis!$C$4/1000*Eigenverbrauch!F7579</f>
        <v>0</v>
      </c>
      <c r="J7579">
        <f t="shared" si="354"/>
        <v>0.40508705882596302</v>
      </c>
      <c r="K7579">
        <f t="shared" si="355"/>
        <v>1.0015524955860242</v>
      </c>
      <c r="L7579">
        <f t="shared" si="356"/>
        <v>0</v>
      </c>
    </row>
    <row r="7580" spans="2:12" x14ac:dyDescent="0.35">
      <c r="B7580" s="30">
        <v>41224</v>
      </c>
      <c r="C7580" s="31" t="s">
        <v>69</v>
      </c>
      <c r="D7580" s="32">
        <v>7.2308227307670073E-6</v>
      </c>
      <c r="E7580" s="32">
        <v>0.15797239783510458</v>
      </c>
      <c r="F7580">
        <v>0.2085241556720519</v>
      </c>
      <c r="G7580">
        <f>(D7580*Ergebnis!$C$2*Ergebnis!$C$6)</f>
        <v>4.7434197113831567E-2</v>
      </c>
      <c r="H7580">
        <f>Ergebnis!$C$3/1000*Eigenverbrauch!E7580</f>
        <v>0.47391719350531375</v>
      </c>
      <c r="I7580">
        <f>Ergebnis!$C$4/1000*Eigenverbrauch!F7580</f>
        <v>0.72983454485218169</v>
      </c>
      <c r="J7580">
        <f t="shared" si="354"/>
        <v>4.0319067546756827E-2</v>
      </c>
      <c r="K7580">
        <f t="shared" si="355"/>
        <v>7.1151295670747391E-3</v>
      </c>
      <c r="L7580">
        <f t="shared" si="356"/>
        <v>6.4036166103672654E-3</v>
      </c>
    </row>
    <row r="7581" spans="2:12" x14ac:dyDescent="0.35">
      <c r="B7581" s="30">
        <v>41224</v>
      </c>
      <c r="C7581" s="31" t="s">
        <v>70</v>
      </c>
      <c r="D7581" s="32">
        <v>0</v>
      </c>
      <c r="E7581" s="32">
        <v>0.17211220405076849</v>
      </c>
      <c r="F7581">
        <v>0.19741585952877438</v>
      </c>
      <c r="G7581">
        <f>(D7581*Ergebnis!$C$2*Ergebnis!$C$6)</f>
        <v>0</v>
      </c>
      <c r="H7581">
        <f>Ergebnis!$C$3/1000*Eigenverbrauch!E7581</f>
        <v>0.51633661215230542</v>
      </c>
      <c r="I7581">
        <f>Ergebnis!$C$4/1000*Eigenverbrauch!F7581</f>
        <v>0.6909555083507104</v>
      </c>
      <c r="J7581">
        <f t="shared" si="354"/>
        <v>0</v>
      </c>
      <c r="K7581">
        <f t="shared" si="355"/>
        <v>0</v>
      </c>
      <c r="L7581">
        <f t="shared" si="356"/>
        <v>0</v>
      </c>
    </row>
    <row r="7582" spans="2:12" x14ac:dyDescent="0.35">
      <c r="B7582" s="30">
        <v>41224</v>
      </c>
      <c r="C7582" s="31" t="s">
        <v>71</v>
      </c>
      <c r="D7582" s="32">
        <v>0</v>
      </c>
      <c r="E7582" s="32">
        <v>0.19588654540723041</v>
      </c>
      <c r="F7582">
        <v>0</v>
      </c>
      <c r="G7582">
        <f>(D7582*Ergebnis!$C$2*Ergebnis!$C$6)</f>
        <v>0</v>
      </c>
      <c r="H7582">
        <f>Ergebnis!$C$3/1000*Eigenverbrauch!E7582</f>
        <v>0.58765963622169126</v>
      </c>
      <c r="I7582">
        <f>Ergebnis!$C$4/1000*Eigenverbrauch!F7582</f>
        <v>0</v>
      </c>
      <c r="J7582">
        <f t="shared" si="354"/>
        <v>0</v>
      </c>
      <c r="K7582">
        <f t="shared" si="355"/>
        <v>0</v>
      </c>
      <c r="L7582">
        <f t="shared" si="356"/>
        <v>0</v>
      </c>
    </row>
    <row r="7583" spans="2:12" x14ac:dyDescent="0.35">
      <c r="B7583" s="30">
        <v>41224</v>
      </c>
      <c r="C7583" s="31" t="s">
        <v>72</v>
      </c>
      <c r="D7583" s="32">
        <v>0</v>
      </c>
      <c r="E7583" s="32">
        <v>0.20271927150644886</v>
      </c>
      <c r="F7583">
        <v>0.19078985832050357</v>
      </c>
      <c r="G7583">
        <f>(D7583*Ergebnis!$C$2*Ergebnis!$C$6)</f>
        <v>0</v>
      </c>
      <c r="H7583">
        <f>Ergebnis!$C$3/1000*Eigenverbrauch!E7583</f>
        <v>0.60815781451934658</v>
      </c>
      <c r="I7583">
        <f>Ergebnis!$C$4/1000*Eigenverbrauch!F7583</f>
        <v>0.66776450412176247</v>
      </c>
      <c r="J7583">
        <f t="shared" si="354"/>
        <v>0</v>
      </c>
      <c r="K7583">
        <f t="shared" si="355"/>
        <v>0</v>
      </c>
      <c r="L7583">
        <f t="shared" si="356"/>
        <v>0</v>
      </c>
    </row>
    <row r="7584" spans="2:12" x14ac:dyDescent="0.35">
      <c r="B7584" s="30">
        <v>41224</v>
      </c>
      <c r="C7584" s="31" t="s">
        <v>73</v>
      </c>
      <c r="D7584" s="32">
        <v>0</v>
      </c>
      <c r="E7584" s="32">
        <v>0.18541122230463558</v>
      </c>
      <c r="F7584">
        <v>6.1193069982265702E-2</v>
      </c>
      <c r="G7584">
        <f>(D7584*Ergebnis!$C$2*Ergebnis!$C$6)</f>
        <v>0</v>
      </c>
      <c r="H7584">
        <f>Ergebnis!$C$3/1000*Eigenverbrauch!E7584</f>
        <v>0.55623366691390674</v>
      </c>
      <c r="I7584">
        <f>Ergebnis!$C$4/1000*Eigenverbrauch!F7584</f>
        <v>0.21417574493792996</v>
      </c>
      <c r="J7584">
        <f t="shared" si="354"/>
        <v>0</v>
      </c>
      <c r="K7584">
        <f t="shared" si="355"/>
        <v>0</v>
      </c>
      <c r="L7584">
        <f t="shared" si="356"/>
        <v>0</v>
      </c>
    </row>
    <row r="7585" spans="2:12" x14ac:dyDescent="0.35">
      <c r="B7585" s="30">
        <v>41224</v>
      </c>
      <c r="C7585" s="31" t="s">
        <v>74</v>
      </c>
      <c r="D7585" s="32">
        <v>0</v>
      </c>
      <c r="E7585" s="32">
        <v>0.15574181463595299</v>
      </c>
      <c r="F7585">
        <v>0.13446884805020171</v>
      </c>
      <c r="G7585">
        <f>(D7585*Ergebnis!$C$2*Ergebnis!$C$6)</f>
        <v>0</v>
      </c>
      <c r="H7585">
        <f>Ergebnis!$C$3/1000*Eigenverbrauch!E7585</f>
        <v>0.46722544390785897</v>
      </c>
      <c r="I7585">
        <f>Ergebnis!$C$4/1000*Eigenverbrauch!F7585</f>
        <v>0.470640968175706</v>
      </c>
      <c r="J7585">
        <f t="shared" si="354"/>
        <v>0</v>
      </c>
      <c r="K7585">
        <f t="shared" si="355"/>
        <v>0</v>
      </c>
      <c r="L7585">
        <f t="shared" si="356"/>
        <v>0</v>
      </c>
    </row>
    <row r="7586" spans="2:12" x14ac:dyDescent="0.35">
      <c r="B7586" s="30">
        <v>41224</v>
      </c>
      <c r="C7586" s="31" t="s">
        <v>75</v>
      </c>
      <c r="D7586" s="32">
        <v>0</v>
      </c>
      <c r="E7586" s="32">
        <v>0.13354053692905274</v>
      </c>
      <c r="F7586">
        <v>0.2157348040457584</v>
      </c>
      <c r="G7586">
        <f>(D7586*Ergebnis!$C$2*Ergebnis!$C$6)</f>
        <v>0</v>
      </c>
      <c r="H7586">
        <f>Ergebnis!$C$3/1000*Eigenverbrauch!E7586</f>
        <v>0.40062161078715819</v>
      </c>
      <c r="I7586">
        <f>Ergebnis!$C$4/1000*Eigenverbrauch!F7586</f>
        <v>0.75507181416015445</v>
      </c>
      <c r="J7586">
        <f t="shared" si="354"/>
        <v>0</v>
      </c>
      <c r="K7586">
        <f t="shared" si="355"/>
        <v>0</v>
      </c>
      <c r="L7586">
        <f t="shared" si="356"/>
        <v>0</v>
      </c>
    </row>
    <row r="7587" spans="2:12" x14ac:dyDescent="0.35">
      <c r="B7587" s="30">
        <v>41224</v>
      </c>
      <c r="C7587" s="31" t="s">
        <v>76</v>
      </c>
      <c r="D7587" s="32">
        <v>0</v>
      </c>
      <c r="E7587" s="32">
        <v>0.1143572857072051</v>
      </c>
      <c r="F7587">
        <v>0</v>
      </c>
      <c r="G7587">
        <f>(D7587*Ergebnis!$C$2*Ergebnis!$C$6)</f>
        <v>0</v>
      </c>
      <c r="H7587">
        <f>Ergebnis!$C$3/1000*Eigenverbrauch!E7587</f>
        <v>0.34307185712161531</v>
      </c>
      <c r="I7587">
        <f>Ergebnis!$C$4/1000*Eigenverbrauch!F7587</f>
        <v>0</v>
      </c>
      <c r="J7587">
        <f t="shared" si="354"/>
        <v>0</v>
      </c>
      <c r="K7587">
        <f t="shared" si="355"/>
        <v>0</v>
      </c>
      <c r="L7587">
        <f t="shared" si="356"/>
        <v>0</v>
      </c>
    </row>
    <row r="7588" spans="2:12" x14ac:dyDescent="0.35">
      <c r="B7588" s="30">
        <v>41225</v>
      </c>
      <c r="C7588" s="31" t="s">
        <v>53</v>
      </c>
      <c r="D7588" s="32">
        <v>0</v>
      </c>
      <c r="E7588" s="32">
        <v>7.9920731193885625E-2</v>
      </c>
      <c r="F7588">
        <v>0</v>
      </c>
      <c r="G7588">
        <f>(D7588*Ergebnis!$C$2*Ergebnis!$C$6)</f>
        <v>0</v>
      </c>
      <c r="H7588">
        <f>Ergebnis!$C$3/1000*Eigenverbrauch!E7588</f>
        <v>0.23976219358165687</v>
      </c>
      <c r="I7588">
        <f>Ergebnis!$C$4/1000*Eigenverbrauch!F7588</f>
        <v>0</v>
      </c>
      <c r="J7588">
        <f t="shared" si="354"/>
        <v>0</v>
      </c>
      <c r="K7588">
        <f t="shared" si="355"/>
        <v>0</v>
      </c>
      <c r="L7588">
        <f t="shared" si="356"/>
        <v>0</v>
      </c>
    </row>
    <row r="7589" spans="2:12" x14ac:dyDescent="0.35">
      <c r="B7589" s="30">
        <v>41225</v>
      </c>
      <c r="C7589" s="31" t="s">
        <v>54</v>
      </c>
      <c r="D7589" s="32">
        <v>0</v>
      </c>
      <c r="E7589" s="32">
        <v>6.9016352287206928E-2</v>
      </c>
      <c r="F7589">
        <v>0</v>
      </c>
      <c r="G7589">
        <f>(D7589*Ergebnis!$C$2*Ergebnis!$C$6)</f>
        <v>0</v>
      </c>
      <c r="H7589">
        <f>Ergebnis!$C$3/1000*Eigenverbrauch!E7589</f>
        <v>0.20704905686162078</v>
      </c>
      <c r="I7589">
        <f>Ergebnis!$C$4/1000*Eigenverbrauch!F7589</f>
        <v>0</v>
      </c>
      <c r="J7589">
        <f t="shared" si="354"/>
        <v>0</v>
      </c>
      <c r="K7589">
        <f t="shared" si="355"/>
        <v>0</v>
      </c>
      <c r="L7589">
        <f t="shared" si="356"/>
        <v>0</v>
      </c>
    </row>
    <row r="7590" spans="2:12" x14ac:dyDescent="0.35">
      <c r="B7590" s="30">
        <v>41225</v>
      </c>
      <c r="C7590" s="31" t="s">
        <v>55</v>
      </c>
      <c r="D7590" s="32">
        <v>0</v>
      </c>
      <c r="E7590" s="32">
        <v>6.83468261857961E-2</v>
      </c>
      <c r="F7590">
        <v>0</v>
      </c>
      <c r="G7590">
        <f>(D7590*Ergebnis!$C$2*Ergebnis!$C$6)</f>
        <v>0</v>
      </c>
      <c r="H7590">
        <f>Ergebnis!$C$3/1000*Eigenverbrauch!E7590</f>
        <v>0.2050404785573883</v>
      </c>
      <c r="I7590">
        <f>Ergebnis!$C$4/1000*Eigenverbrauch!F7590</f>
        <v>0</v>
      </c>
      <c r="J7590">
        <f t="shared" si="354"/>
        <v>0</v>
      </c>
      <c r="K7590">
        <f t="shared" si="355"/>
        <v>0</v>
      </c>
      <c r="L7590">
        <f t="shared" si="356"/>
        <v>0</v>
      </c>
    </row>
    <row r="7591" spans="2:12" x14ac:dyDescent="0.35">
      <c r="B7591" s="30">
        <v>41225</v>
      </c>
      <c r="C7591" s="31" t="s">
        <v>56</v>
      </c>
      <c r="D7591" s="32">
        <v>0</v>
      </c>
      <c r="E7591" s="32">
        <v>7.1975674124176797E-2</v>
      </c>
      <c r="F7591">
        <v>0</v>
      </c>
      <c r="G7591">
        <f>(D7591*Ergebnis!$C$2*Ergebnis!$C$6)</f>
        <v>0</v>
      </c>
      <c r="H7591">
        <f>Ergebnis!$C$3/1000*Eigenverbrauch!E7591</f>
        <v>0.21592702237253039</v>
      </c>
      <c r="I7591">
        <f>Ergebnis!$C$4/1000*Eigenverbrauch!F7591</f>
        <v>0</v>
      </c>
      <c r="J7591">
        <f t="shared" si="354"/>
        <v>0</v>
      </c>
      <c r="K7591">
        <f t="shared" si="355"/>
        <v>0</v>
      </c>
      <c r="L7591">
        <f t="shared" si="356"/>
        <v>0</v>
      </c>
    </row>
    <row r="7592" spans="2:12" x14ac:dyDescent="0.35">
      <c r="B7592" s="30">
        <v>41225</v>
      </c>
      <c r="C7592" s="31" t="s">
        <v>57</v>
      </c>
      <c r="D7592" s="32">
        <v>0</v>
      </c>
      <c r="E7592" s="32">
        <v>7.8423171453926702E-2</v>
      </c>
      <c r="F7592">
        <v>0</v>
      </c>
      <c r="G7592">
        <f>(D7592*Ergebnis!$C$2*Ergebnis!$C$6)</f>
        <v>0</v>
      </c>
      <c r="H7592">
        <f>Ergebnis!$C$3/1000*Eigenverbrauch!E7592</f>
        <v>0.23526951436178012</v>
      </c>
      <c r="I7592">
        <f>Ergebnis!$C$4/1000*Eigenverbrauch!F7592</f>
        <v>0</v>
      </c>
      <c r="J7592">
        <f t="shared" si="354"/>
        <v>0</v>
      </c>
      <c r="K7592">
        <f t="shared" si="355"/>
        <v>0</v>
      </c>
      <c r="L7592">
        <f t="shared" si="356"/>
        <v>0</v>
      </c>
    </row>
    <row r="7593" spans="2:12" x14ac:dyDescent="0.35">
      <c r="B7593" s="30">
        <v>41225</v>
      </c>
      <c r="C7593" s="31" t="s">
        <v>58</v>
      </c>
      <c r="D7593" s="32">
        <v>0</v>
      </c>
      <c r="E7593" s="32">
        <v>9.2128260747139798E-2</v>
      </c>
      <c r="F7593">
        <v>0</v>
      </c>
      <c r="G7593">
        <f>(D7593*Ergebnis!$C$2*Ergebnis!$C$6)</f>
        <v>0</v>
      </c>
      <c r="H7593">
        <f>Ergebnis!$C$3/1000*Eigenverbrauch!E7593</f>
        <v>0.27638478224141938</v>
      </c>
      <c r="I7593">
        <f>Ergebnis!$C$4/1000*Eigenverbrauch!F7593</f>
        <v>0</v>
      </c>
      <c r="J7593">
        <f t="shared" si="354"/>
        <v>0</v>
      </c>
      <c r="K7593">
        <f t="shared" si="355"/>
        <v>0</v>
      </c>
      <c r="L7593">
        <f t="shared" si="356"/>
        <v>0</v>
      </c>
    </row>
    <row r="7594" spans="2:12" x14ac:dyDescent="0.35">
      <c r="B7594" s="30">
        <v>41225</v>
      </c>
      <c r="C7594" s="31" t="s">
        <v>59</v>
      </c>
      <c r="D7594" s="32">
        <v>0</v>
      </c>
      <c r="E7594" s="32">
        <v>0.12474821018072688</v>
      </c>
      <c r="F7594">
        <v>0</v>
      </c>
      <c r="G7594">
        <f>(D7594*Ergebnis!$C$2*Ergebnis!$C$6)</f>
        <v>0</v>
      </c>
      <c r="H7594">
        <f>Ergebnis!$C$3/1000*Eigenverbrauch!E7594</f>
        <v>0.3742446305421806</v>
      </c>
      <c r="I7594">
        <f>Ergebnis!$C$4/1000*Eigenverbrauch!F7594</f>
        <v>0</v>
      </c>
      <c r="J7594">
        <f t="shared" si="354"/>
        <v>0</v>
      </c>
      <c r="K7594">
        <f t="shared" si="355"/>
        <v>0</v>
      </c>
      <c r="L7594">
        <f t="shared" si="356"/>
        <v>0</v>
      </c>
    </row>
    <row r="7595" spans="2:12" x14ac:dyDescent="0.35">
      <c r="B7595" s="30">
        <v>41225</v>
      </c>
      <c r="C7595" s="31" t="s">
        <v>60</v>
      </c>
      <c r="D7595" s="32">
        <v>8.4666360702071861E-6</v>
      </c>
      <c r="E7595" s="32">
        <v>0.13006266020058005</v>
      </c>
      <c r="F7595">
        <v>0</v>
      </c>
      <c r="G7595">
        <f>(D7595*Ergebnis!$C$2*Ergebnis!$C$6)</f>
        <v>5.5541132620559139E-2</v>
      </c>
      <c r="H7595">
        <f>Ergebnis!$C$3/1000*Eigenverbrauch!E7595</f>
        <v>0.39018798060174015</v>
      </c>
      <c r="I7595">
        <f>Ergebnis!$C$4/1000*Eigenverbrauch!F7595</f>
        <v>0</v>
      </c>
      <c r="J7595">
        <f t="shared" si="354"/>
        <v>4.7209962727475269E-2</v>
      </c>
      <c r="K7595">
        <f t="shared" si="355"/>
        <v>8.3311698930838701E-3</v>
      </c>
      <c r="L7595">
        <f t="shared" si="356"/>
        <v>0</v>
      </c>
    </row>
    <row r="7596" spans="2:12" x14ac:dyDescent="0.35">
      <c r="B7596" s="30">
        <v>41225</v>
      </c>
      <c r="C7596" s="31" t="s">
        <v>61</v>
      </c>
      <c r="D7596" s="32">
        <v>6.7194063594454864E-5</v>
      </c>
      <c r="E7596" s="32">
        <v>0.1160645163286451</v>
      </c>
      <c r="F7596">
        <v>0.18533315144310408</v>
      </c>
      <c r="G7596">
        <f>(D7596*Ergebnis!$C$2*Ergebnis!$C$6)</f>
        <v>0.44079305717962391</v>
      </c>
      <c r="H7596">
        <f>Ergebnis!$C$3/1000*Eigenverbrauch!E7596</f>
        <v>0.3481935489859353</v>
      </c>
      <c r="I7596">
        <f>Ergebnis!$C$4/1000*Eigenverbrauch!F7596</f>
        <v>0.64866603005086432</v>
      </c>
      <c r="J7596">
        <f t="shared" si="354"/>
        <v>0.29596451663804502</v>
      </c>
      <c r="K7596">
        <f t="shared" si="355"/>
        <v>0.1448285405415789</v>
      </c>
      <c r="L7596">
        <f t="shared" si="356"/>
        <v>0.13034568648742101</v>
      </c>
    </row>
    <row r="7597" spans="2:12" x14ac:dyDescent="0.35">
      <c r="B7597" s="30">
        <v>41225</v>
      </c>
      <c r="C7597" s="31" t="s">
        <v>62</v>
      </c>
      <c r="D7597" s="32">
        <v>2.9137586214907123E-4</v>
      </c>
      <c r="E7597" s="32">
        <v>0.10942414432751262</v>
      </c>
      <c r="F7597">
        <v>0.49539103151248226</v>
      </c>
      <c r="G7597">
        <f>(D7597*Ergebnis!$C$2*Ergebnis!$C$6)</f>
        <v>1.9114256556979072</v>
      </c>
      <c r="H7597">
        <f>Ergebnis!$C$3/1000*Eigenverbrauch!E7597</f>
        <v>0.32827243298253783</v>
      </c>
      <c r="I7597">
        <f>Ergebnis!$C$4/1000*Eigenverbrauch!F7597</f>
        <v>1.733868610293688</v>
      </c>
      <c r="J7597">
        <f t="shared" si="354"/>
        <v>0.27903156803515716</v>
      </c>
      <c r="K7597">
        <f t="shared" si="355"/>
        <v>1.6323940876627501</v>
      </c>
      <c r="L7597">
        <f t="shared" si="356"/>
        <v>1.4691546788964751</v>
      </c>
    </row>
    <row r="7598" spans="2:12" x14ac:dyDescent="0.35">
      <c r="B7598" s="30">
        <v>41225</v>
      </c>
      <c r="C7598" s="31" t="s">
        <v>63</v>
      </c>
      <c r="D7598" s="32">
        <v>6.6364491022979596E-4</v>
      </c>
      <c r="E7598" s="32">
        <v>0.10842359821674165</v>
      </c>
      <c r="F7598">
        <v>0.22216592286555062</v>
      </c>
      <c r="G7598">
        <f>(D7598*Ergebnis!$C$2*Ergebnis!$C$6)</f>
        <v>4.3535106111074615</v>
      </c>
      <c r="H7598">
        <f>Ergebnis!$C$3/1000*Eigenverbrauch!E7598</f>
        <v>0.32527079465022496</v>
      </c>
      <c r="I7598">
        <f>Ergebnis!$C$4/1000*Eigenverbrauch!F7598</f>
        <v>0.77758073002942718</v>
      </c>
      <c r="J7598">
        <f t="shared" si="354"/>
        <v>0.27648017545269121</v>
      </c>
      <c r="K7598">
        <f t="shared" si="355"/>
        <v>4.0770304356547706</v>
      </c>
      <c r="L7598">
        <f t="shared" si="356"/>
        <v>0.6998226570264845</v>
      </c>
    </row>
    <row r="7599" spans="2:12" x14ac:dyDescent="0.35">
      <c r="B7599" s="30">
        <v>41225</v>
      </c>
      <c r="C7599" s="31" t="s">
        <v>64</v>
      </c>
      <c r="D7599" s="32">
        <v>7.0140295183481925E-4</v>
      </c>
      <c r="E7599" s="32">
        <v>0.11442032286586888</v>
      </c>
      <c r="F7599">
        <v>0.14538226180500069</v>
      </c>
      <c r="G7599">
        <f>(D7599*Ergebnis!$C$2*Ergebnis!$C$6)</f>
        <v>4.6012033640364143</v>
      </c>
      <c r="H7599">
        <f>Ergebnis!$C$3/1000*Eigenverbrauch!E7599</f>
        <v>0.34326096859760663</v>
      </c>
      <c r="I7599">
        <f>Ergebnis!$C$4/1000*Eigenverbrauch!F7599</f>
        <v>0.50883791631750241</v>
      </c>
      <c r="J7599">
        <f t="shared" si="354"/>
        <v>0.29177182330796564</v>
      </c>
      <c r="K7599">
        <f t="shared" si="355"/>
        <v>4.3094315407284487</v>
      </c>
      <c r="L7599">
        <f t="shared" si="356"/>
        <v>0.4579541246857522</v>
      </c>
    </row>
    <row r="7600" spans="2:12" x14ac:dyDescent="0.35">
      <c r="B7600" s="30">
        <v>41225</v>
      </c>
      <c r="C7600" s="31" t="s">
        <v>65</v>
      </c>
      <c r="D7600" s="32">
        <v>6.6636632896664824E-4</v>
      </c>
      <c r="E7600" s="32">
        <v>0.12295934743288857</v>
      </c>
      <c r="F7600">
        <v>4.5212714127024344E-2</v>
      </c>
      <c r="G7600">
        <f>(D7600*Ergebnis!$C$2*Ergebnis!$C$6)</f>
        <v>4.3713631180212129</v>
      </c>
      <c r="H7600">
        <f>Ergebnis!$C$3/1000*Eigenverbrauch!E7600</f>
        <v>0.36887804229866572</v>
      </c>
      <c r="I7600">
        <f>Ergebnis!$C$4/1000*Eigenverbrauch!F7600</f>
        <v>0.15824449944458521</v>
      </c>
      <c r="J7600">
        <f t="shared" si="354"/>
        <v>0.31354633595386583</v>
      </c>
      <c r="K7600">
        <f t="shared" si="355"/>
        <v>4.0578167820673468</v>
      </c>
      <c r="L7600">
        <f t="shared" si="356"/>
        <v>0.14242004950012668</v>
      </c>
    </row>
    <row r="7601" spans="2:12" x14ac:dyDescent="0.35">
      <c r="B7601" s="30">
        <v>41225</v>
      </c>
      <c r="C7601" s="31" t="s">
        <v>66</v>
      </c>
      <c r="D7601" s="32">
        <v>5.4650558199137043E-4</v>
      </c>
      <c r="E7601" s="32">
        <v>0.12602411974574773</v>
      </c>
      <c r="F7601">
        <v>0.18728197532788962</v>
      </c>
      <c r="G7601">
        <f>(D7601*Ergebnis!$C$2*Ergebnis!$C$6)</f>
        <v>3.5850766178633902</v>
      </c>
      <c r="H7601">
        <f>Ergebnis!$C$3/1000*Eigenverbrauch!E7601</f>
        <v>0.37807235923724319</v>
      </c>
      <c r="I7601">
        <f>Ergebnis!$C$4/1000*Eigenverbrauch!F7601</f>
        <v>0.65548691364761369</v>
      </c>
      <c r="J7601">
        <f t="shared" si="354"/>
        <v>0.3213615053516567</v>
      </c>
      <c r="K7601">
        <f t="shared" si="355"/>
        <v>3.2637151125117336</v>
      </c>
      <c r="L7601">
        <f t="shared" si="356"/>
        <v>0.58993822228285231</v>
      </c>
    </row>
    <row r="7602" spans="2:12" x14ac:dyDescent="0.35">
      <c r="B7602" s="30">
        <v>41225</v>
      </c>
      <c r="C7602" s="31" t="s">
        <v>67</v>
      </c>
      <c r="D7602" s="32">
        <v>4.2055779697182871E-4</v>
      </c>
      <c r="E7602" s="32">
        <v>0.11866533050505386</v>
      </c>
      <c r="F7602">
        <v>0</v>
      </c>
      <c r="G7602">
        <f>(D7602*Ergebnis!$C$2*Ergebnis!$C$6)</f>
        <v>2.7588591481351963</v>
      </c>
      <c r="H7602">
        <f>Ergebnis!$C$3/1000*Eigenverbrauch!E7602</f>
        <v>0.35599599151516159</v>
      </c>
      <c r="I7602">
        <f>Ergebnis!$C$4/1000*Eigenverbrauch!F7602</f>
        <v>0</v>
      </c>
      <c r="J7602">
        <f t="shared" si="354"/>
        <v>0.30259659278788736</v>
      </c>
      <c r="K7602">
        <f t="shared" si="355"/>
        <v>2.4562625553473088</v>
      </c>
      <c r="L7602">
        <f t="shared" si="356"/>
        <v>0</v>
      </c>
    </row>
    <row r="7603" spans="2:12" x14ac:dyDescent="0.35">
      <c r="B7603" s="30">
        <v>41225</v>
      </c>
      <c r="C7603" s="31" t="s">
        <v>68</v>
      </c>
      <c r="D7603" s="32">
        <v>2.0727482031504115E-4</v>
      </c>
      <c r="E7603" s="32">
        <v>0.11316686290215583</v>
      </c>
      <c r="F7603">
        <v>0</v>
      </c>
      <c r="G7603">
        <f>(D7603*Ergebnis!$C$2*Ergebnis!$C$6)</f>
        <v>1.3597228212666699</v>
      </c>
      <c r="H7603">
        <f>Ergebnis!$C$3/1000*Eigenverbrauch!E7603</f>
        <v>0.33950058870646749</v>
      </c>
      <c r="I7603">
        <f>Ergebnis!$C$4/1000*Eigenverbrauch!F7603</f>
        <v>0</v>
      </c>
      <c r="J7603">
        <f t="shared" si="354"/>
        <v>0.28857550040049734</v>
      </c>
      <c r="K7603">
        <f t="shared" si="355"/>
        <v>1.0711473208661726</v>
      </c>
      <c r="L7603">
        <f t="shared" si="356"/>
        <v>0</v>
      </c>
    </row>
    <row r="7604" spans="2:12" x14ac:dyDescent="0.35">
      <c r="B7604" s="30">
        <v>41225</v>
      </c>
      <c r="C7604" s="31" t="s">
        <v>69</v>
      </c>
      <c r="D7604" s="32">
        <v>6.0738910938442862E-6</v>
      </c>
      <c r="E7604" s="32">
        <v>0.11879366027372337</v>
      </c>
      <c r="F7604">
        <v>0.25880381189951862</v>
      </c>
      <c r="G7604">
        <f>(D7604*Ergebnis!$C$2*Ergebnis!$C$6)</f>
        <v>3.9844725575618516E-2</v>
      </c>
      <c r="H7604">
        <f>Ergebnis!$C$3/1000*Eigenverbrauch!E7604</f>
        <v>0.35638098082117009</v>
      </c>
      <c r="I7604">
        <f>Ergebnis!$C$4/1000*Eigenverbrauch!F7604</f>
        <v>0.90581334164831517</v>
      </c>
      <c r="J7604">
        <f t="shared" si="354"/>
        <v>3.3868016739275739E-2</v>
      </c>
      <c r="K7604">
        <f t="shared" si="355"/>
        <v>5.976708836342777E-3</v>
      </c>
      <c r="L7604">
        <f t="shared" si="356"/>
        <v>5.3790379527084995E-3</v>
      </c>
    </row>
    <row r="7605" spans="2:12" x14ac:dyDescent="0.35">
      <c r="B7605" s="30">
        <v>41225</v>
      </c>
      <c r="C7605" s="31" t="s">
        <v>70</v>
      </c>
      <c r="D7605" s="32">
        <v>0</v>
      </c>
      <c r="E7605" s="32">
        <v>0.14552619424382052</v>
      </c>
      <c r="F7605">
        <v>0.20521115506791651</v>
      </c>
      <c r="G7605">
        <f>(D7605*Ergebnis!$C$2*Ergebnis!$C$6)</f>
        <v>0</v>
      </c>
      <c r="H7605">
        <f>Ergebnis!$C$3/1000*Eigenverbrauch!E7605</f>
        <v>0.43657858273146155</v>
      </c>
      <c r="I7605">
        <f>Ergebnis!$C$4/1000*Eigenverbrauch!F7605</f>
        <v>0.71823904273770778</v>
      </c>
      <c r="J7605">
        <f t="shared" si="354"/>
        <v>0</v>
      </c>
      <c r="K7605">
        <f t="shared" si="355"/>
        <v>0</v>
      </c>
      <c r="L7605">
        <f t="shared" si="356"/>
        <v>0</v>
      </c>
    </row>
    <row r="7606" spans="2:12" x14ac:dyDescent="0.35">
      <c r="B7606" s="30">
        <v>41225</v>
      </c>
      <c r="C7606" s="31" t="s">
        <v>71</v>
      </c>
      <c r="D7606" s="32">
        <v>0</v>
      </c>
      <c r="E7606" s="32">
        <v>0.1859052059037582</v>
      </c>
      <c r="F7606">
        <v>0</v>
      </c>
      <c r="G7606">
        <f>(D7606*Ergebnis!$C$2*Ergebnis!$C$6)</f>
        <v>0</v>
      </c>
      <c r="H7606">
        <f>Ergebnis!$C$3/1000*Eigenverbrauch!E7606</f>
        <v>0.55771561771127454</v>
      </c>
      <c r="I7606">
        <f>Ergebnis!$C$4/1000*Eigenverbrauch!F7606</f>
        <v>0</v>
      </c>
      <c r="J7606">
        <f t="shared" si="354"/>
        <v>0</v>
      </c>
      <c r="K7606">
        <f t="shared" si="355"/>
        <v>0</v>
      </c>
      <c r="L7606">
        <f t="shared" si="356"/>
        <v>0</v>
      </c>
    </row>
    <row r="7607" spans="2:12" x14ac:dyDescent="0.35">
      <c r="B7607" s="30">
        <v>41225</v>
      </c>
      <c r="C7607" s="31" t="s">
        <v>72</v>
      </c>
      <c r="D7607" s="32">
        <v>0</v>
      </c>
      <c r="E7607" s="32">
        <v>0.20172877948294318</v>
      </c>
      <c r="F7607">
        <v>0.20813439089509481</v>
      </c>
      <c r="G7607">
        <f>(D7607*Ergebnis!$C$2*Ergebnis!$C$6)</f>
        <v>0</v>
      </c>
      <c r="H7607">
        <f>Ergebnis!$C$3/1000*Eigenverbrauch!E7607</f>
        <v>0.60518633844882952</v>
      </c>
      <c r="I7607">
        <f>Ergebnis!$C$4/1000*Eigenverbrauch!F7607</f>
        <v>0.72847036813283184</v>
      </c>
      <c r="J7607">
        <f t="shared" si="354"/>
        <v>0</v>
      </c>
      <c r="K7607">
        <f t="shared" si="355"/>
        <v>0</v>
      </c>
      <c r="L7607">
        <f t="shared" si="356"/>
        <v>0</v>
      </c>
    </row>
    <row r="7608" spans="2:12" x14ac:dyDescent="0.35">
      <c r="B7608" s="30">
        <v>41225</v>
      </c>
      <c r="C7608" s="31" t="s">
        <v>73</v>
      </c>
      <c r="D7608" s="32">
        <v>0</v>
      </c>
      <c r="E7608" s="32">
        <v>0.18898255490487076</v>
      </c>
      <c r="F7608">
        <v>0</v>
      </c>
      <c r="G7608">
        <f>(D7608*Ergebnis!$C$2*Ergebnis!$C$6)</f>
        <v>0</v>
      </c>
      <c r="H7608">
        <f>Ergebnis!$C$3/1000*Eigenverbrauch!E7608</f>
        <v>0.56694766471461233</v>
      </c>
      <c r="I7608">
        <f>Ergebnis!$C$4/1000*Eigenverbrauch!F7608</f>
        <v>0</v>
      </c>
      <c r="J7608">
        <f t="shared" si="354"/>
        <v>0</v>
      </c>
      <c r="K7608">
        <f t="shared" si="355"/>
        <v>0</v>
      </c>
      <c r="L7608">
        <f t="shared" si="356"/>
        <v>0</v>
      </c>
    </row>
    <row r="7609" spans="2:12" x14ac:dyDescent="0.35">
      <c r="B7609" s="30">
        <v>41225</v>
      </c>
      <c r="C7609" s="31" t="s">
        <v>74</v>
      </c>
      <c r="D7609" s="32">
        <v>0</v>
      </c>
      <c r="E7609" s="32">
        <v>0.15563553528822338</v>
      </c>
      <c r="F7609">
        <v>0.30011887825697192</v>
      </c>
      <c r="G7609">
        <f>(D7609*Ergebnis!$C$2*Ergebnis!$C$6)</f>
        <v>0</v>
      </c>
      <c r="H7609">
        <f>Ergebnis!$C$3/1000*Eigenverbrauch!E7609</f>
        <v>0.46690660586467014</v>
      </c>
      <c r="I7609">
        <f>Ergebnis!$C$4/1000*Eigenverbrauch!F7609</f>
        <v>1.0504160738994017</v>
      </c>
      <c r="J7609">
        <f t="shared" si="354"/>
        <v>0</v>
      </c>
      <c r="K7609">
        <f t="shared" si="355"/>
        <v>0</v>
      </c>
      <c r="L7609">
        <f t="shared" si="356"/>
        <v>0</v>
      </c>
    </row>
    <row r="7610" spans="2:12" x14ac:dyDescent="0.35">
      <c r="B7610" s="30">
        <v>41225</v>
      </c>
      <c r="C7610" s="31" t="s">
        <v>75</v>
      </c>
      <c r="D7610" s="32">
        <v>0</v>
      </c>
      <c r="E7610" s="32">
        <v>0.12531061317917816</v>
      </c>
      <c r="F7610">
        <v>8.6722662872956172E-2</v>
      </c>
      <c r="G7610">
        <f>(D7610*Ergebnis!$C$2*Ergebnis!$C$6)</f>
        <v>0</v>
      </c>
      <c r="H7610">
        <f>Ergebnis!$C$3/1000*Eigenverbrauch!E7610</f>
        <v>0.37593183953753451</v>
      </c>
      <c r="I7610">
        <f>Ergebnis!$C$4/1000*Eigenverbrauch!F7610</f>
        <v>0.30352932005534661</v>
      </c>
      <c r="J7610">
        <f t="shared" si="354"/>
        <v>0</v>
      </c>
      <c r="K7610">
        <f t="shared" si="355"/>
        <v>0</v>
      </c>
      <c r="L7610">
        <f t="shared" si="356"/>
        <v>0</v>
      </c>
    </row>
    <row r="7611" spans="2:12" x14ac:dyDescent="0.35">
      <c r="B7611" s="30">
        <v>41225</v>
      </c>
      <c r="C7611" s="31" t="s">
        <v>76</v>
      </c>
      <c r="D7611" s="32">
        <v>0</v>
      </c>
      <c r="E7611" s="32">
        <v>9.6233407230450277E-2</v>
      </c>
      <c r="F7611">
        <v>3.1376064545047058E-2</v>
      </c>
      <c r="G7611">
        <f>(D7611*Ergebnis!$C$2*Ergebnis!$C$6)</f>
        <v>0</v>
      </c>
      <c r="H7611">
        <f>Ergebnis!$C$3/1000*Eigenverbrauch!E7611</f>
        <v>0.28870022169135084</v>
      </c>
      <c r="I7611">
        <f>Ergebnis!$C$4/1000*Eigenverbrauch!F7611</f>
        <v>0.10981622590766471</v>
      </c>
      <c r="J7611">
        <f t="shared" si="354"/>
        <v>0</v>
      </c>
      <c r="K7611">
        <f t="shared" si="355"/>
        <v>0</v>
      </c>
      <c r="L7611">
        <f t="shared" si="356"/>
        <v>0</v>
      </c>
    </row>
    <row r="7612" spans="2:12" x14ac:dyDescent="0.35">
      <c r="B7612" s="30">
        <v>41226</v>
      </c>
      <c r="C7612" s="31" t="s">
        <v>53</v>
      </c>
      <c r="D7612" s="32">
        <v>0</v>
      </c>
      <c r="E7612" s="32">
        <v>7.9920731193885625E-2</v>
      </c>
      <c r="F7612">
        <v>0</v>
      </c>
      <c r="G7612">
        <f>(D7612*Ergebnis!$C$2*Ergebnis!$C$6)</f>
        <v>0</v>
      </c>
      <c r="H7612">
        <f>Ergebnis!$C$3/1000*Eigenverbrauch!E7612</f>
        <v>0.23976219358165687</v>
      </c>
      <c r="I7612">
        <f>Ergebnis!$C$4/1000*Eigenverbrauch!F7612</f>
        <v>0</v>
      </c>
      <c r="J7612">
        <f t="shared" si="354"/>
        <v>0</v>
      </c>
      <c r="K7612">
        <f t="shared" si="355"/>
        <v>0</v>
      </c>
      <c r="L7612">
        <f t="shared" si="356"/>
        <v>0</v>
      </c>
    </row>
    <row r="7613" spans="2:12" x14ac:dyDescent="0.35">
      <c r="B7613" s="30">
        <v>41226</v>
      </c>
      <c r="C7613" s="31" t="s">
        <v>54</v>
      </c>
      <c r="D7613" s="32">
        <v>0</v>
      </c>
      <c r="E7613" s="32">
        <v>6.9016352287206928E-2</v>
      </c>
      <c r="F7613">
        <v>0</v>
      </c>
      <c r="G7613">
        <f>(D7613*Ergebnis!$C$2*Ergebnis!$C$6)</f>
        <v>0</v>
      </c>
      <c r="H7613">
        <f>Ergebnis!$C$3/1000*Eigenverbrauch!E7613</f>
        <v>0.20704905686162078</v>
      </c>
      <c r="I7613">
        <f>Ergebnis!$C$4/1000*Eigenverbrauch!F7613</f>
        <v>0</v>
      </c>
      <c r="J7613">
        <f t="shared" si="354"/>
        <v>0</v>
      </c>
      <c r="K7613">
        <f t="shared" si="355"/>
        <v>0</v>
      </c>
      <c r="L7613">
        <f t="shared" si="356"/>
        <v>0</v>
      </c>
    </row>
    <row r="7614" spans="2:12" x14ac:dyDescent="0.35">
      <c r="B7614" s="30">
        <v>41226</v>
      </c>
      <c r="C7614" s="31" t="s">
        <v>55</v>
      </c>
      <c r="D7614" s="32">
        <v>0</v>
      </c>
      <c r="E7614" s="32">
        <v>6.83468261857961E-2</v>
      </c>
      <c r="F7614">
        <v>0</v>
      </c>
      <c r="G7614">
        <f>(D7614*Ergebnis!$C$2*Ergebnis!$C$6)</f>
        <v>0</v>
      </c>
      <c r="H7614">
        <f>Ergebnis!$C$3/1000*Eigenverbrauch!E7614</f>
        <v>0.2050404785573883</v>
      </c>
      <c r="I7614">
        <f>Ergebnis!$C$4/1000*Eigenverbrauch!F7614</f>
        <v>0</v>
      </c>
      <c r="J7614">
        <f t="shared" si="354"/>
        <v>0</v>
      </c>
      <c r="K7614">
        <f t="shared" si="355"/>
        <v>0</v>
      </c>
      <c r="L7614">
        <f t="shared" si="356"/>
        <v>0</v>
      </c>
    </row>
    <row r="7615" spans="2:12" x14ac:dyDescent="0.35">
      <c r="B7615" s="30">
        <v>41226</v>
      </c>
      <c r="C7615" s="31" t="s">
        <v>56</v>
      </c>
      <c r="D7615" s="32">
        <v>0</v>
      </c>
      <c r="E7615" s="32">
        <v>7.1975674124176797E-2</v>
      </c>
      <c r="F7615">
        <v>0</v>
      </c>
      <c r="G7615">
        <f>(D7615*Ergebnis!$C$2*Ergebnis!$C$6)</f>
        <v>0</v>
      </c>
      <c r="H7615">
        <f>Ergebnis!$C$3/1000*Eigenverbrauch!E7615</f>
        <v>0.21592702237253039</v>
      </c>
      <c r="I7615">
        <f>Ergebnis!$C$4/1000*Eigenverbrauch!F7615</f>
        <v>0</v>
      </c>
      <c r="J7615">
        <f t="shared" si="354"/>
        <v>0</v>
      </c>
      <c r="K7615">
        <f t="shared" si="355"/>
        <v>0</v>
      </c>
      <c r="L7615">
        <f t="shared" si="356"/>
        <v>0</v>
      </c>
    </row>
    <row r="7616" spans="2:12" x14ac:dyDescent="0.35">
      <c r="B7616" s="30">
        <v>41226</v>
      </c>
      <c r="C7616" s="31" t="s">
        <v>57</v>
      </c>
      <c r="D7616" s="32">
        <v>0</v>
      </c>
      <c r="E7616" s="32">
        <v>7.8423171453926702E-2</v>
      </c>
      <c r="F7616">
        <v>0</v>
      </c>
      <c r="G7616">
        <f>(D7616*Ergebnis!$C$2*Ergebnis!$C$6)</f>
        <v>0</v>
      </c>
      <c r="H7616">
        <f>Ergebnis!$C$3/1000*Eigenverbrauch!E7616</f>
        <v>0.23526951436178012</v>
      </c>
      <c r="I7616">
        <f>Ergebnis!$C$4/1000*Eigenverbrauch!F7616</f>
        <v>0</v>
      </c>
      <c r="J7616">
        <f t="shared" si="354"/>
        <v>0</v>
      </c>
      <c r="K7616">
        <f t="shared" si="355"/>
        <v>0</v>
      </c>
      <c r="L7616">
        <f t="shared" si="356"/>
        <v>0</v>
      </c>
    </row>
    <row r="7617" spans="2:12" x14ac:dyDescent="0.35">
      <c r="B7617" s="30">
        <v>41226</v>
      </c>
      <c r="C7617" s="31" t="s">
        <v>58</v>
      </c>
      <c r="D7617" s="32">
        <v>0</v>
      </c>
      <c r="E7617" s="32">
        <v>9.2128260747139798E-2</v>
      </c>
      <c r="F7617">
        <v>0.17461462007678366</v>
      </c>
      <c r="G7617">
        <f>(D7617*Ergebnis!$C$2*Ergebnis!$C$6)</f>
        <v>0</v>
      </c>
      <c r="H7617">
        <f>Ergebnis!$C$3/1000*Eigenverbrauch!E7617</f>
        <v>0.27638478224141938</v>
      </c>
      <c r="I7617">
        <f>Ergebnis!$C$4/1000*Eigenverbrauch!F7617</f>
        <v>0.61115117026874277</v>
      </c>
      <c r="J7617">
        <f t="shared" si="354"/>
        <v>0</v>
      </c>
      <c r="K7617">
        <f t="shared" si="355"/>
        <v>0</v>
      </c>
      <c r="L7617">
        <f t="shared" si="356"/>
        <v>0</v>
      </c>
    </row>
    <row r="7618" spans="2:12" x14ac:dyDescent="0.35">
      <c r="B7618" s="30">
        <v>41226</v>
      </c>
      <c r="C7618" s="31" t="s">
        <v>59</v>
      </c>
      <c r="D7618" s="32">
        <v>0</v>
      </c>
      <c r="E7618" s="32">
        <v>0.12474821018072688</v>
      </c>
      <c r="F7618">
        <v>0</v>
      </c>
      <c r="G7618">
        <f>(D7618*Ergebnis!$C$2*Ergebnis!$C$6)</f>
        <v>0</v>
      </c>
      <c r="H7618">
        <f>Ergebnis!$C$3/1000*Eigenverbrauch!E7618</f>
        <v>0.3742446305421806</v>
      </c>
      <c r="I7618">
        <f>Ergebnis!$C$4/1000*Eigenverbrauch!F7618</f>
        <v>0</v>
      </c>
      <c r="J7618">
        <f t="shared" si="354"/>
        <v>0</v>
      </c>
      <c r="K7618">
        <f t="shared" si="355"/>
        <v>0</v>
      </c>
      <c r="L7618">
        <f t="shared" si="356"/>
        <v>0</v>
      </c>
    </row>
    <row r="7619" spans="2:12" x14ac:dyDescent="0.35">
      <c r="B7619" s="30">
        <v>41226</v>
      </c>
      <c r="C7619" s="31" t="s">
        <v>60</v>
      </c>
      <c r="D7619" s="32">
        <v>2.3480453449363411E-5</v>
      </c>
      <c r="E7619" s="32">
        <v>0.13006266020058005</v>
      </c>
      <c r="F7619">
        <v>0</v>
      </c>
      <c r="G7619">
        <f>(D7619*Ergebnis!$C$2*Ergebnis!$C$6)</f>
        <v>0.15403177462782397</v>
      </c>
      <c r="H7619">
        <f>Ergebnis!$C$3/1000*Eigenverbrauch!E7619</f>
        <v>0.39018798060174015</v>
      </c>
      <c r="I7619">
        <f>Ergebnis!$C$4/1000*Eigenverbrauch!F7619</f>
        <v>0</v>
      </c>
      <c r="J7619">
        <f t="shared" si="354"/>
        <v>0.13092700843365038</v>
      </c>
      <c r="K7619">
        <f t="shared" si="355"/>
        <v>2.3104766194173593E-2</v>
      </c>
      <c r="L7619">
        <f t="shared" si="356"/>
        <v>0</v>
      </c>
    </row>
    <row r="7620" spans="2:12" x14ac:dyDescent="0.35">
      <c r="B7620" s="30">
        <v>41226</v>
      </c>
      <c r="C7620" s="31" t="s">
        <v>61</v>
      </c>
      <c r="D7620" s="32">
        <v>1.0727911542374324E-4</v>
      </c>
      <c r="E7620" s="32">
        <v>0.1160645163286451</v>
      </c>
      <c r="F7620">
        <v>0.2011186249098669</v>
      </c>
      <c r="G7620">
        <f>(D7620*Ergebnis!$C$2*Ergebnis!$C$6)</f>
        <v>0.70375099717975564</v>
      </c>
      <c r="H7620">
        <f>Ergebnis!$C$3/1000*Eigenverbrauch!E7620</f>
        <v>0.3481935489859353</v>
      </c>
      <c r="I7620">
        <f>Ergebnis!$C$4/1000*Eigenverbrauch!F7620</f>
        <v>0.70391518718453416</v>
      </c>
      <c r="J7620">
        <f t="shared" si="354"/>
        <v>0.29596451663804502</v>
      </c>
      <c r="K7620">
        <f t="shared" si="355"/>
        <v>0.40778648054171063</v>
      </c>
      <c r="L7620">
        <f t="shared" si="356"/>
        <v>0.3670078324875396</v>
      </c>
    </row>
    <row r="7621" spans="2:12" x14ac:dyDescent="0.35">
      <c r="B7621" s="30">
        <v>41226</v>
      </c>
      <c r="C7621" s="31" t="s">
        <v>62</v>
      </c>
      <c r="D7621" s="32">
        <v>1.5512086800058167E-4</v>
      </c>
      <c r="E7621" s="32">
        <v>0.10942414432751262</v>
      </c>
      <c r="F7621">
        <v>0.48350320581529044</v>
      </c>
      <c r="G7621">
        <f>(D7621*Ergebnis!$C$2*Ergebnis!$C$6)</f>
        <v>1.0175928940838157</v>
      </c>
      <c r="H7621">
        <f>Ergebnis!$C$3/1000*Eigenverbrauch!E7621</f>
        <v>0.32827243298253783</v>
      </c>
      <c r="I7621">
        <f>Ergebnis!$C$4/1000*Eigenverbrauch!F7621</f>
        <v>1.6922612203535166</v>
      </c>
      <c r="J7621">
        <f t="shared" ref="J7621:J7684" si="357">MIN(G7621,H7621)*0.85</f>
        <v>0.27903156803515716</v>
      </c>
      <c r="K7621">
        <f t="shared" ref="K7621:K7684" si="358">G7621-J7621</f>
        <v>0.73856132604865854</v>
      </c>
      <c r="L7621">
        <f t="shared" ref="L7621:L7684" si="359">MIN(I7621,K7621)*0.9</f>
        <v>0.66470519344379275</v>
      </c>
    </row>
    <row r="7622" spans="2:12" x14ac:dyDescent="0.35">
      <c r="B7622" s="30">
        <v>41226</v>
      </c>
      <c r="C7622" s="31" t="s">
        <v>63</v>
      </c>
      <c r="D7622" s="32">
        <v>4.835579833824387E-4</v>
      </c>
      <c r="E7622" s="32">
        <v>0.10842359821674165</v>
      </c>
      <c r="F7622">
        <v>0.21378598016097283</v>
      </c>
      <c r="G7622">
        <f>(D7622*Ergebnis!$C$2*Ergebnis!$C$6)</f>
        <v>3.1721403709887981</v>
      </c>
      <c r="H7622">
        <f>Ergebnis!$C$3/1000*Eigenverbrauch!E7622</f>
        <v>0.32527079465022496</v>
      </c>
      <c r="I7622">
        <f>Ergebnis!$C$4/1000*Eigenverbrauch!F7622</f>
        <v>0.74825093056340486</v>
      </c>
      <c r="J7622">
        <f t="shared" si="357"/>
        <v>0.27648017545269121</v>
      </c>
      <c r="K7622">
        <f t="shared" si="358"/>
        <v>2.8956601955361068</v>
      </c>
      <c r="L7622">
        <f t="shared" si="359"/>
        <v>0.67342583750706442</v>
      </c>
    </row>
    <row r="7623" spans="2:12" x14ac:dyDescent="0.35">
      <c r="B7623" s="30">
        <v>41226</v>
      </c>
      <c r="C7623" s="31" t="s">
        <v>64</v>
      </c>
      <c r="D7623" s="32">
        <v>6.1341041267659461E-4</v>
      </c>
      <c r="E7623" s="32">
        <v>0.11442032286586888</v>
      </c>
      <c r="F7623">
        <v>0.19371309414768187</v>
      </c>
      <c r="G7623">
        <f>(D7623*Ergebnis!$C$2*Ergebnis!$C$6)</f>
        <v>4.023972307158461</v>
      </c>
      <c r="H7623">
        <f>Ergebnis!$C$3/1000*Eigenverbrauch!E7623</f>
        <v>0.34326096859760663</v>
      </c>
      <c r="I7623">
        <f>Ergebnis!$C$4/1000*Eigenverbrauch!F7623</f>
        <v>0.67799582951688653</v>
      </c>
      <c r="J7623">
        <f t="shared" si="357"/>
        <v>0.29177182330796564</v>
      </c>
      <c r="K7623">
        <f t="shared" si="358"/>
        <v>3.7322004838504954</v>
      </c>
      <c r="L7623">
        <f t="shared" si="359"/>
        <v>0.61019624656519789</v>
      </c>
    </row>
    <row r="7624" spans="2:12" x14ac:dyDescent="0.35">
      <c r="B7624" s="30">
        <v>41226</v>
      </c>
      <c r="C7624" s="31" t="s">
        <v>65</v>
      </c>
      <c r="D7624" s="32">
        <v>5.7140590608604808E-4</v>
      </c>
      <c r="E7624" s="32">
        <v>0.12295934743288857</v>
      </c>
      <c r="F7624">
        <v>0</v>
      </c>
      <c r="G7624">
        <f>(D7624*Ergebnis!$C$2*Ergebnis!$C$6)</f>
        <v>3.7484227439244755</v>
      </c>
      <c r="H7624">
        <f>Ergebnis!$C$3/1000*Eigenverbrauch!E7624</f>
        <v>0.36887804229866572</v>
      </c>
      <c r="I7624">
        <f>Ergebnis!$C$4/1000*Eigenverbrauch!F7624</f>
        <v>0</v>
      </c>
      <c r="J7624">
        <f t="shared" si="357"/>
        <v>0.31354633595386583</v>
      </c>
      <c r="K7624">
        <f t="shared" si="358"/>
        <v>3.4348764079706098</v>
      </c>
      <c r="L7624">
        <f t="shared" si="359"/>
        <v>0</v>
      </c>
    </row>
    <row r="7625" spans="2:12" x14ac:dyDescent="0.35">
      <c r="B7625" s="30">
        <v>41226</v>
      </c>
      <c r="C7625" s="31" t="s">
        <v>66</v>
      </c>
      <c r="D7625" s="32">
        <v>4.1516754729980241E-4</v>
      </c>
      <c r="E7625" s="32">
        <v>0.12602411974574773</v>
      </c>
      <c r="F7625">
        <v>0</v>
      </c>
      <c r="G7625">
        <f>(D7625*Ergebnis!$C$2*Ergebnis!$C$6)</f>
        <v>2.7234991102867037</v>
      </c>
      <c r="H7625">
        <f>Ergebnis!$C$3/1000*Eigenverbrauch!E7625</f>
        <v>0.37807235923724319</v>
      </c>
      <c r="I7625">
        <f>Ergebnis!$C$4/1000*Eigenverbrauch!F7625</f>
        <v>0</v>
      </c>
      <c r="J7625">
        <f t="shared" si="357"/>
        <v>0.3213615053516567</v>
      </c>
      <c r="K7625">
        <f t="shared" si="358"/>
        <v>2.4021376049350471</v>
      </c>
      <c r="L7625">
        <f t="shared" si="359"/>
        <v>0</v>
      </c>
    </row>
    <row r="7626" spans="2:12" x14ac:dyDescent="0.35">
      <c r="B7626" s="30">
        <v>41226</v>
      </c>
      <c r="C7626" s="31" t="s">
        <v>67</v>
      </c>
      <c r="D7626" s="32">
        <v>1.3262643583268648E-4</v>
      </c>
      <c r="E7626" s="32">
        <v>0.11866533050505386</v>
      </c>
      <c r="F7626">
        <v>0</v>
      </c>
      <c r="G7626">
        <f>(D7626*Ergebnis!$C$2*Ergebnis!$C$6)</f>
        <v>0.87002941906242337</v>
      </c>
      <c r="H7626">
        <f>Ergebnis!$C$3/1000*Eigenverbrauch!E7626</f>
        <v>0.35599599151516159</v>
      </c>
      <c r="I7626">
        <f>Ergebnis!$C$4/1000*Eigenverbrauch!F7626</f>
        <v>0</v>
      </c>
      <c r="J7626">
        <f t="shared" si="357"/>
        <v>0.30259659278788736</v>
      </c>
      <c r="K7626">
        <f t="shared" si="358"/>
        <v>0.56743282627453606</v>
      </c>
      <c r="L7626">
        <f t="shared" si="359"/>
        <v>0</v>
      </c>
    </row>
    <row r="7627" spans="2:12" x14ac:dyDescent="0.35">
      <c r="B7627" s="30">
        <v>41226</v>
      </c>
      <c r="C7627" s="31" t="s">
        <v>68</v>
      </c>
      <c r="D7627" s="32">
        <v>4.8157279386908268E-5</v>
      </c>
      <c r="E7627" s="32">
        <v>0.11316686290215583</v>
      </c>
      <c r="F7627">
        <v>0</v>
      </c>
      <c r="G7627">
        <f>(D7627*Ergebnis!$C$2*Ergebnis!$C$6)</f>
        <v>0.31591175277811823</v>
      </c>
      <c r="H7627">
        <f>Ergebnis!$C$3/1000*Eigenverbrauch!E7627</f>
        <v>0.33950058870646749</v>
      </c>
      <c r="I7627">
        <f>Ergebnis!$C$4/1000*Eigenverbrauch!F7627</f>
        <v>0</v>
      </c>
      <c r="J7627">
        <f t="shared" si="357"/>
        <v>0.2685249898614005</v>
      </c>
      <c r="K7627">
        <f t="shared" si="358"/>
        <v>4.7386762916717728E-2</v>
      </c>
      <c r="L7627">
        <f t="shared" si="359"/>
        <v>0</v>
      </c>
    </row>
    <row r="7628" spans="2:12" x14ac:dyDescent="0.35">
      <c r="B7628" s="30">
        <v>41226</v>
      </c>
      <c r="C7628" s="31" t="s">
        <v>69</v>
      </c>
      <c r="D7628" s="32">
        <v>1.1516728567548906E-5</v>
      </c>
      <c r="E7628" s="32">
        <v>0.11879366027372337</v>
      </c>
      <c r="F7628">
        <v>0.22021709898076511</v>
      </c>
      <c r="G7628">
        <f>(D7628*Ergebnis!$C$2*Ergebnis!$C$6)</f>
        <v>7.5549739403120819E-2</v>
      </c>
      <c r="H7628">
        <f>Ergebnis!$C$3/1000*Eigenverbrauch!E7628</f>
        <v>0.35638098082117009</v>
      </c>
      <c r="I7628">
        <f>Ergebnis!$C$4/1000*Eigenverbrauch!F7628</f>
        <v>0.77075984643267792</v>
      </c>
      <c r="J7628">
        <f t="shared" si="357"/>
        <v>6.4217278492652699E-2</v>
      </c>
      <c r="K7628">
        <f t="shared" si="358"/>
        <v>1.133246091046812E-2</v>
      </c>
      <c r="L7628">
        <f t="shared" si="359"/>
        <v>1.0199214819421308E-2</v>
      </c>
    </row>
    <row r="7629" spans="2:12" x14ac:dyDescent="0.35">
      <c r="B7629" s="30">
        <v>41226</v>
      </c>
      <c r="C7629" s="31" t="s">
        <v>70</v>
      </c>
      <c r="D7629" s="32">
        <v>0</v>
      </c>
      <c r="E7629" s="32">
        <v>0.14552619424382052</v>
      </c>
      <c r="F7629">
        <v>0</v>
      </c>
      <c r="G7629">
        <f>(D7629*Ergebnis!$C$2*Ergebnis!$C$6)</f>
        <v>0</v>
      </c>
      <c r="H7629">
        <f>Ergebnis!$C$3/1000*Eigenverbrauch!E7629</f>
        <v>0.43657858273146155</v>
      </c>
      <c r="I7629">
        <f>Ergebnis!$C$4/1000*Eigenverbrauch!F7629</f>
        <v>0</v>
      </c>
      <c r="J7629">
        <f t="shared" si="357"/>
        <v>0</v>
      </c>
      <c r="K7629">
        <f t="shared" si="358"/>
        <v>0</v>
      </c>
      <c r="L7629">
        <f t="shared" si="359"/>
        <v>0</v>
      </c>
    </row>
    <row r="7630" spans="2:12" x14ac:dyDescent="0.35">
      <c r="B7630" s="30">
        <v>41226</v>
      </c>
      <c r="C7630" s="31" t="s">
        <v>71</v>
      </c>
      <c r="D7630" s="32">
        <v>0</v>
      </c>
      <c r="E7630" s="32">
        <v>0.1859052059037582</v>
      </c>
      <c r="F7630">
        <v>0.20072886013290978</v>
      </c>
      <c r="G7630">
        <f>(D7630*Ergebnis!$C$2*Ergebnis!$C$6)</f>
        <v>0</v>
      </c>
      <c r="H7630">
        <f>Ergebnis!$C$3/1000*Eigenverbrauch!E7630</f>
        <v>0.55771561771127454</v>
      </c>
      <c r="I7630">
        <f>Ergebnis!$C$4/1000*Eigenverbrauch!F7630</f>
        <v>0.7025510104651842</v>
      </c>
      <c r="J7630">
        <f t="shared" si="357"/>
        <v>0</v>
      </c>
      <c r="K7630">
        <f t="shared" si="358"/>
        <v>0</v>
      </c>
      <c r="L7630">
        <f t="shared" si="359"/>
        <v>0</v>
      </c>
    </row>
    <row r="7631" spans="2:12" x14ac:dyDescent="0.35">
      <c r="B7631" s="30">
        <v>41226</v>
      </c>
      <c r="C7631" s="31" t="s">
        <v>72</v>
      </c>
      <c r="D7631" s="32">
        <v>0</v>
      </c>
      <c r="E7631" s="32">
        <v>0.20172877948294318</v>
      </c>
      <c r="F7631">
        <v>0.18435873950071133</v>
      </c>
      <c r="G7631">
        <f>(D7631*Ergebnis!$C$2*Ergebnis!$C$6)</f>
        <v>0</v>
      </c>
      <c r="H7631">
        <f>Ergebnis!$C$3/1000*Eigenverbrauch!E7631</f>
        <v>0.60518633844882952</v>
      </c>
      <c r="I7631">
        <f>Ergebnis!$C$4/1000*Eigenverbrauch!F7631</f>
        <v>0.64525558825248963</v>
      </c>
      <c r="J7631">
        <f t="shared" si="357"/>
        <v>0</v>
      </c>
      <c r="K7631">
        <f t="shared" si="358"/>
        <v>0</v>
      </c>
      <c r="L7631">
        <f t="shared" si="359"/>
        <v>0</v>
      </c>
    </row>
    <row r="7632" spans="2:12" x14ac:dyDescent="0.35">
      <c r="B7632" s="30">
        <v>41226</v>
      </c>
      <c r="C7632" s="31" t="s">
        <v>73</v>
      </c>
      <c r="D7632" s="32">
        <v>0</v>
      </c>
      <c r="E7632" s="32">
        <v>0.18898255490487076</v>
      </c>
      <c r="F7632">
        <v>0</v>
      </c>
      <c r="G7632">
        <f>(D7632*Ergebnis!$C$2*Ergebnis!$C$6)</f>
        <v>0</v>
      </c>
      <c r="H7632">
        <f>Ergebnis!$C$3/1000*Eigenverbrauch!E7632</f>
        <v>0.56694766471461233</v>
      </c>
      <c r="I7632">
        <f>Ergebnis!$C$4/1000*Eigenverbrauch!F7632</f>
        <v>0</v>
      </c>
      <c r="J7632">
        <f t="shared" si="357"/>
        <v>0</v>
      </c>
      <c r="K7632">
        <f t="shared" si="358"/>
        <v>0</v>
      </c>
      <c r="L7632">
        <f t="shared" si="359"/>
        <v>0</v>
      </c>
    </row>
    <row r="7633" spans="2:12" x14ac:dyDescent="0.35">
      <c r="B7633" s="30">
        <v>41226</v>
      </c>
      <c r="C7633" s="31" t="s">
        <v>74</v>
      </c>
      <c r="D7633" s="32">
        <v>0</v>
      </c>
      <c r="E7633" s="32">
        <v>0.15563553528822338</v>
      </c>
      <c r="F7633">
        <v>0.28823105255978015</v>
      </c>
      <c r="G7633">
        <f>(D7633*Ergebnis!$C$2*Ergebnis!$C$6)</f>
        <v>0</v>
      </c>
      <c r="H7633">
        <f>Ergebnis!$C$3/1000*Eigenverbrauch!E7633</f>
        <v>0.46690660586467014</v>
      </c>
      <c r="I7633">
        <f>Ergebnis!$C$4/1000*Eigenverbrauch!F7633</f>
        <v>1.0088086839592305</v>
      </c>
      <c r="J7633">
        <f t="shared" si="357"/>
        <v>0</v>
      </c>
      <c r="K7633">
        <f t="shared" si="358"/>
        <v>0</v>
      </c>
      <c r="L7633">
        <f t="shared" si="359"/>
        <v>0</v>
      </c>
    </row>
    <row r="7634" spans="2:12" x14ac:dyDescent="0.35">
      <c r="B7634" s="30">
        <v>41226</v>
      </c>
      <c r="C7634" s="31" t="s">
        <v>75</v>
      </c>
      <c r="D7634" s="32">
        <v>0</v>
      </c>
      <c r="E7634" s="32">
        <v>0.12531061317917816</v>
      </c>
      <c r="F7634">
        <v>0.32584335353614091</v>
      </c>
      <c r="G7634">
        <f>(D7634*Ergebnis!$C$2*Ergebnis!$C$6)</f>
        <v>0</v>
      </c>
      <c r="H7634">
        <f>Ergebnis!$C$3/1000*Eigenverbrauch!E7634</f>
        <v>0.37593183953753451</v>
      </c>
      <c r="I7634">
        <f>Ergebnis!$C$4/1000*Eigenverbrauch!F7634</f>
        <v>1.1404517373764933</v>
      </c>
      <c r="J7634">
        <f t="shared" si="357"/>
        <v>0</v>
      </c>
      <c r="K7634">
        <f t="shared" si="358"/>
        <v>0</v>
      </c>
      <c r="L7634">
        <f t="shared" si="359"/>
        <v>0</v>
      </c>
    </row>
    <row r="7635" spans="2:12" x14ac:dyDescent="0.35">
      <c r="B7635" s="30">
        <v>41226</v>
      </c>
      <c r="C7635" s="31" t="s">
        <v>76</v>
      </c>
      <c r="D7635" s="32">
        <v>0</v>
      </c>
      <c r="E7635" s="32">
        <v>9.6233407230450277E-2</v>
      </c>
      <c r="F7635">
        <v>0</v>
      </c>
      <c r="G7635">
        <f>(D7635*Ergebnis!$C$2*Ergebnis!$C$6)</f>
        <v>0</v>
      </c>
      <c r="H7635">
        <f>Ergebnis!$C$3/1000*Eigenverbrauch!E7635</f>
        <v>0.28870022169135084</v>
      </c>
      <c r="I7635">
        <f>Ergebnis!$C$4/1000*Eigenverbrauch!F7635</f>
        <v>0</v>
      </c>
      <c r="J7635">
        <f t="shared" si="357"/>
        <v>0</v>
      </c>
      <c r="K7635">
        <f t="shared" si="358"/>
        <v>0</v>
      </c>
      <c r="L7635">
        <f t="shared" si="359"/>
        <v>0</v>
      </c>
    </row>
    <row r="7636" spans="2:12" x14ac:dyDescent="0.35">
      <c r="B7636" s="30">
        <v>41227</v>
      </c>
      <c r="C7636" s="31" t="s">
        <v>53</v>
      </c>
      <c r="D7636" s="32">
        <v>0</v>
      </c>
      <c r="E7636" s="32">
        <v>7.9920731193885625E-2</v>
      </c>
      <c r="F7636">
        <v>0</v>
      </c>
      <c r="G7636">
        <f>(D7636*Ergebnis!$C$2*Ergebnis!$C$6)</f>
        <v>0</v>
      </c>
      <c r="H7636">
        <f>Ergebnis!$C$3/1000*Eigenverbrauch!E7636</f>
        <v>0.23976219358165687</v>
      </c>
      <c r="I7636">
        <f>Ergebnis!$C$4/1000*Eigenverbrauch!F7636</f>
        <v>0</v>
      </c>
      <c r="J7636">
        <f t="shared" si="357"/>
        <v>0</v>
      </c>
      <c r="K7636">
        <f t="shared" si="358"/>
        <v>0</v>
      </c>
      <c r="L7636">
        <f t="shared" si="359"/>
        <v>0</v>
      </c>
    </row>
    <row r="7637" spans="2:12" x14ac:dyDescent="0.35">
      <c r="B7637" s="30">
        <v>41227</v>
      </c>
      <c r="C7637" s="31" t="s">
        <v>54</v>
      </c>
      <c r="D7637" s="32">
        <v>0</v>
      </c>
      <c r="E7637" s="32">
        <v>6.9016352287206928E-2</v>
      </c>
      <c r="F7637">
        <v>0</v>
      </c>
      <c r="G7637">
        <f>(D7637*Ergebnis!$C$2*Ergebnis!$C$6)</f>
        <v>0</v>
      </c>
      <c r="H7637">
        <f>Ergebnis!$C$3/1000*Eigenverbrauch!E7637</f>
        <v>0.20704905686162078</v>
      </c>
      <c r="I7637">
        <f>Ergebnis!$C$4/1000*Eigenverbrauch!F7637</f>
        <v>0</v>
      </c>
      <c r="J7637">
        <f t="shared" si="357"/>
        <v>0</v>
      </c>
      <c r="K7637">
        <f t="shared" si="358"/>
        <v>0</v>
      </c>
      <c r="L7637">
        <f t="shared" si="359"/>
        <v>0</v>
      </c>
    </row>
    <row r="7638" spans="2:12" x14ac:dyDescent="0.35">
      <c r="B7638" s="30">
        <v>41227</v>
      </c>
      <c r="C7638" s="31" t="s">
        <v>55</v>
      </c>
      <c r="D7638" s="32">
        <v>0</v>
      </c>
      <c r="E7638" s="32">
        <v>6.83468261857961E-2</v>
      </c>
      <c r="F7638">
        <v>0</v>
      </c>
      <c r="G7638">
        <f>(D7638*Ergebnis!$C$2*Ergebnis!$C$6)</f>
        <v>0</v>
      </c>
      <c r="H7638">
        <f>Ergebnis!$C$3/1000*Eigenverbrauch!E7638</f>
        <v>0.2050404785573883</v>
      </c>
      <c r="I7638">
        <f>Ergebnis!$C$4/1000*Eigenverbrauch!F7638</f>
        <v>0</v>
      </c>
      <c r="J7638">
        <f t="shared" si="357"/>
        <v>0</v>
      </c>
      <c r="K7638">
        <f t="shared" si="358"/>
        <v>0</v>
      </c>
      <c r="L7638">
        <f t="shared" si="359"/>
        <v>0</v>
      </c>
    </row>
    <row r="7639" spans="2:12" x14ac:dyDescent="0.35">
      <c r="B7639" s="30">
        <v>41227</v>
      </c>
      <c r="C7639" s="31" t="s">
        <v>56</v>
      </c>
      <c r="D7639" s="32">
        <v>0</v>
      </c>
      <c r="E7639" s="32">
        <v>7.1975674124176797E-2</v>
      </c>
      <c r="F7639">
        <v>0.17130161947264827</v>
      </c>
      <c r="G7639">
        <f>(D7639*Ergebnis!$C$2*Ergebnis!$C$6)</f>
        <v>0</v>
      </c>
      <c r="H7639">
        <f>Ergebnis!$C$3/1000*Eigenverbrauch!E7639</f>
        <v>0.21592702237253039</v>
      </c>
      <c r="I7639">
        <f>Ergebnis!$C$4/1000*Eigenverbrauch!F7639</f>
        <v>0.59955566815426897</v>
      </c>
      <c r="J7639">
        <f t="shared" si="357"/>
        <v>0</v>
      </c>
      <c r="K7639">
        <f t="shared" si="358"/>
        <v>0</v>
      </c>
      <c r="L7639">
        <f t="shared" si="359"/>
        <v>0</v>
      </c>
    </row>
    <row r="7640" spans="2:12" x14ac:dyDescent="0.35">
      <c r="B7640" s="30">
        <v>41227</v>
      </c>
      <c r="C7640" s="31" t="s">
        <v>57</v>
      </c>
      <c r="D7640" s="32">
        <v>0</v>
      </c>
      <c r="E7640" s="32">
        <v>7.8423171453926702E-2</v>
      </c>
      <c r="F7640">
        <v>2.5529592890690466E-2</v>
      </c>
      <c r="G7640">
        <f>(D7640*Ergebnis!$C$2*Ergebnis!$C$6)</f>
        <v>0</v>
      </c>
      <c r="H7640">
        <f>Ergebnis!$C$3/1000*Eigenverbrauch!E7640</f>
        <v>0.23526951436178012</v>
      </c>
      <c r="I7640">
        <f>Ergebnis!$C$4/1000*Eigenverbrauch!F7640</f>
        <v>8.9353575117416636E-2</v>
      </c>
      <c r="J7640">
        <f t="shared" si="357"/>
        <v>0</v>
      </c>
      <c r="K7640">
        <f t="shared" si="358"/>
        <v>0</v>
      </c>
      <c r="L7640">
        <f t="shared" si="359"/>
        <v>0</v>
      </c>
    </row>
    <row r="7641" spans="2:12" x14ac:dyDescent="0.35">
      <c r="B7641" s="30">
        <v>41227</v>
      </c>
      <c r="C7641" s="31" t="s">
        <v>58</v>
      </c>
      <c r="D7641" s="32">
        <v>0</v>
      </c>
      <c r="E7641" s="32">
        <v>9.2128260747139798E-2</v>
      </c>
      <c r="F7641">
        <v>0.22333521719642196</v>
      </c>
      <c r="G7641">
        <f>(D7641*Ergebnis!$C$2*Ergebnis!$C$6)</f>
        <v>0</v>
      </c>
      <c r="H7641">
        <f>Ergebnis!$C$3/1000*Eigenverbrauch!E7641</f>
        <v>0.27638478224141938</v>
      </c>
      <c r="I7641">
        <f>Ergebnis!$C$4/1000*Eigenverbrauch!F7641</f>
        <v>0.78167326018747685</v>
      </c>
      <c r="J7641">
        <f t="shared" si="357"/>
        <v>0</v>
      </c>
      <c r="K7641">
        <f t="shared" si="358"/>
        <v>0</v>
      </c>
      <c r="L7641">
        <f t="shared" si="359"/>
        <v>0</v>
      </c>
    </row>
    <row r="7642" spans="2:12" x14ac:dyDescent="0.35">
      <c r="B7642" s="30">
        <v>41227</v>
      </c>
      <c r="C7642" s="31" t="s">
        <v>59</v>
      </c>
      <c r="D7642" s="32">
        <v>0</v>
      </c>
      <c r="E7642" s="32">
        <v>0.12474821018072688</v>
      </c>
      <c r="F7642">
        <v>0.19566191803246741</v>
      </c>
      <c r="G7642">
        <f>(D7642*Ergebnis!$C$2*Ergebnis!$C$6)</f>
        <v>0</v>
      </c>
      <c r="H7642">
        <f>Ergebnis!$C$3/1000*Eigenverbrauch!E7642</f>
        <v>0.3742446305421806</v>
      </c>
      <c r="I7642">
        <f>Ergebnis!$C$4/1000*Eigenverbrauch!F7642</f>
        <v>0.6848167131136359</v>
      </c>
      <c r="J7642">
        <f t="shared" si="357"/>
        <v>0</v>
      </c>
      <c r="K7642">
        <f t="shared" si="358"/>
        <v>0</v>
      </c>
      <c r="L7642">
        <f t="shared" si="359"/>
        <v>0</v>
      </c>
    </row>
    <row r="7643" spans="2:12" x14ac:dyDescent="0.35">
      <c r="B7643" s="30">
        <v>41227</v>
      </c>
      <c r="C7643" s="31" t="s">
        <v>60</v>
      </c>
      <c r="D7643" s="32">
        <v>2.4979205797195118E-6</v>
      </c>
      <c r="E7643" s="32">
        <v>0.13006266020058005</v>
      </c>
      <c r="F7643">
        <v>9.7830959016233704E-2</v>
      </c>
      <c r="G7643">
        <f>(D7643*Ergebnis!$C$2*Ergebnis!$C$6)</f>
        <v>1.6386359002959996E-2</v>
      </c>
      <c r="H7643">
        <f>Ergebnis!$C$3/1000*Eigenverbrauch!E7643</f>
        <v>0.39018798060174015</v>
      </c>
      <c r="I7643">
        <f>Ergebnis!$C$4/1000*Eigenverbrauch!F7643</f>
        <v>0.34240835655681795</v>
      </c>
      <c r="J7643">
        <f t="shared" si="357"/>
        <v>1.3928405152515996E-2</v>
      </c>
      <c r="K7643">
        <f t="shared" si="358"/>
        <v>2.4579538504440005E-3</v>
      </c>
      <c r="L7643">
        <f t="shared" si="359"/>
        <v>2.2121584653996005E-3</v>
      </c>
    </row>
    <row r="7644" spans="2:12" x14ac:dyDescent="0.35">
      <c r="B7644" s="30">
        <v>41227</v>
      </c>
      <c r="C7644" s="31" t="s">
        <v>61</v>
      </c>
      <c r="D7644" s="32">
        <v>5.5098869208444594E-5</v>
      </c>
      <c r="E7644" s="32">
        <v>0.1160645163286451</v>
      </c>
      <c r="F7644">
        <v>0.23327421900882817</v>
      </c>
      <c r="G7644">
        <f>(D7644*Ergebnis!$C$2*Ergebnis!$C$6)</f>
        <v>0.36144858200739655</v>
      </c>
      <c r="H7644">
        <f>Ergebnis!$C$3/1000*Eigenverbrauch!E7644</f>
        <v>0.3481935489859353</v>
      </c>
      <c r="I7644">
        <f>Ergebnis!$C$4/1000*Eigenverbrauch!F7644</f>
        <v>0.81645976653089858</v>
      </c>
      <c r="J7644">
        <f t="shared" si="357"/>
        <v>0.29596451663804502</v>
      </c>
      <c r="K7644">
        <f t="shared" si="358"/>
        <v>6.548406536935153E-2</v>
      </c>
      <c r="L7644">
        <f t="shared" si="359"/>
        <v>5.8935658832416381E-2</v>
      </c>
    </row>
    <row r="7645" spans="2:12" x14ac:dyDescent="0.35">
      <c r="B7645" s="30">
        <v>41227</v>
      </c>
      <c r="C7645" s="31" t="s">
        <v>62</v>
      </c>
      <c r="D7645" s="32">
        <v>8.6336023405358064E-5</v>
      </c>
      <c r="E7645" s="32">
        <v>0.10942414432751262</v>
      </c>
      <c r="F7645">
        <v>0.57841092900434588</v>
      </c>
      <c r="G7645">
        <f>(D7645*Ergebnis!$C$2*Ergebnis!$C$6)</f>
        <v>0.56636431353914884</v>
      </c>
      <c r="H7645">
        <f>Ergebnis!$C$3/1000*Eigenverbrauch!E7645</f>
        <v>0.32827243298253783</v>
      </c>
      <c r="I7645">
        <f>Ergebnis!$C$4/1000*Eigenverbrauch!F7645</f>
        <v>2.0244382515152104</v>
      </c>
      <c r="J7645">
        <f t="shared" si="357"/>
        <v>0.27903156803515716</v>
      </c>
      <c r="K7645">
        <f t="shared" si="358"/>
        <v>0.28733274550399168</v>
      </c>
      <c r="L7645">
        <f t="shared" si="359"/>
        <v>0.25859947095359254</v>
      </c>
    </row>
    <row r="7646" spans="2:12" x14ac:dyDescent="0.35">
      <c r="B7646" s="30">
        <v>41227</v>
      </c>
      <c r="C7646" s="31" t="s">
        <v>63</v>
      </c>
      <c r="D7646" s="32">
        <v>1.6573045698917982E-4</v>
      </c>
      <c r="E7646" s="32">
        <v>0.10842359821674165</v>
      </c>
      <c r="F7646">
        <v>0.42328454777541752</v>
      </c>
      <c r="G7646">
        <f>(D7646*Ergebnis!$C$2*Ergebnis!$C$6)</f>
        <v>1.0871917978490195</v>
      </c>
      <c r="H7646">
        <f>Ergebnis!$C$3/1000*Eigenverbrauch!E7646</f>
        <v>0.32527079465022496</v>
      </c>
      <c r="I7646">
        <f>Ergebnis!$C$4/1000*Eigenverbrauch!F7646</f>
        <v>1.4814959172139612</v>
      </c>
      <c r="J7646">
        <f t="shared" si="357"/>
        <v>0.27648017545269121</v>
      </c>
      <c r="K7646">
        <f t="shared" si="358"/>
        <v>0.81071162239632832</v>
      </c>
      <c r="L7646">
        <f t="shared" si="359"/>
        <v>0.72964046015669548</v>
      </c>
    </row>
    <row r="7647" spans="2:12" x14ac:dyDescent="0.35">
      <c r="B7647" s="30">
        <v>41227</v>
      </c>
      <c r="C7647" s="31" t="s">
        <v>64</v>
      </c>
      <c r="D7647" s="32">
        <v>2.0761664102595013E-4</v>
      </c>
      <c r="E7647" s="32">
        <v>0.11442032286586888</v>
      </c>
      <c r="F7647">
        <v>0.41704831134410381</v>
      </c>
      <c r="G7647">
        <f>(D7647*Ergebnis!$C$2*Ergebnis!$C$6)</f>
        <v>1.3619651651302329</v>
      </c>
      <c r="H7647">
        <f>Ergebnis!$C$3/1000*Eigenverbrauch!E7647</f>
        <v>0.34326096859760663</v>
      </c>
      <c r="I7647">
        <f>Ergebnis!$C$4/1000*Eigenverbrauch!F7647</f>
        <v>1.4596690897043634</v>
      </c>
      <c r="J7647">
        <f t="shared" si="357"/>
        <v>0.29177182330796564</v>
      </c>
      <c r="K7647">
        <f t="shared" si="358"/>
        <v>1.0701933418222673</v>
      </c>
      <c r="L7647">
        <f t="shared" si="359"/>
        <v>0.96317400764004057</v>
      </c>
    </row>
    <row r="7648" spans="2:12" x14ac:dyDescent="0.35">
      <c r="B7648" s="30">
        <v>41227</v>
      </c>
      <c r="C7648" s="31" t="s">
        <v>65</v>
      </c>
      <c r="D7648" s="32">
        <v>4.8021865797586631E-4</v>
      </c>
      <c r="E7648" s="32">
        <v>0.12295934743288857</v>
      </c>
      <c r="F7648">
        <v>0</v>
      </c>
      <c r="G7648">
        <f>(D7648*Ergebnis!$C$2*Ergebnis!$C$6)</f>
        <v>3.1502343963216832</v>
      </c>
      <c r="H7648">
        <f>Ergebnis!$C$3/1000*Eigenverbrauch!E7648</f>
        <v>0.36887804229866572</v>
      </c>
      <c r="I7648">
        <f>Ergebnis!$C$4/1000*Eigenverbrauch!F7648</f>
        <v>0</v>
      </c>
      <c r="J7648">
        <f t="shared" si="357"/>
        <v>0.31354633595386583</v>
      </c>
      <c r="K7648">
        <f t="shared" si="358"/>
        <v>2.8366880603678175</v>
      </c>
      <c r="L7648">
        <f t="shared" si="359"/>
        <v>0</v>
      </c>
    </row>
    <row r="7649" spans="2:12" x14ac:dyDescent="0.35">
      <c r="B7649" s="30">
        <v>41227</v>
      </c>
      <c r="C7649" s="31" t="s">
        <v>66</v>
      </c>
      <c r="D7649" s="32">
        <v>4.1611412773001193E-4</v>
      </c>
      <c r="E7649" s="32">
        <v>0.12602411974574773</v>
      </c>
      <c r="F7649">
        <v>0</v>
      </c>
      <c r="G7649">
        <f>(D7649*Ergebnis!$C$2*Ergebnis!$C$6)</f>
        <v>2.7297086779088784</v>
      </c>
      <c r="H7649">
        <f>Ergebnis!$C$3/1000*Eigenverbrauch!E7649</f>
        <v>0.37807235923724319</v>
      </c>
      <c r="I7649">
        <f>Ergebnis!$C$4/1000*Eigenverbrauch!F7649</f>
        <v>0</v>
      </c>
      <c r="J7649">
        <f t="shared" si="357"/>
        <v>0.3213615053516567</v>
      </c>
      <c r="K7649">
        <f t="shared" si="358"/>
        <v>2.4083471725572219</v>
      </c>
      <c r="L7649">
        <f t="shared" si="359"/>
        <v>0</v>
      </c>
    </row>
    <row r="7650" spans="2:12" x14ac:dyDescent="0.35">
      <c r="B7650" s="30">
        <v>41227</v>
      </c>
      <c r="C7650" s="31" t="s">
        <v>67</v>
      </c>
      <c r="D7650" s="32">
        <v>2.4345522786971534E-4</v>
      </c>
      <c r="E7650" s="32">
        <v>0.11866533050505386</v>
      </c>
      <c r="F7650">
        <v>0</v>
      </c>
      <c r="G7650">
        <f>(D7650*Ergebnis!$C$2*Ergebnis!$C$6)</f>
        <v>1.5970662948253327</v>
      </c>
      <c r="H7650">
        <f>Ergebnis!$C$3/1000*Eigenverbrauch!E7650</f>
        <v>0.35599599151516159</v>
      </c>
      <c r="I7650">
        <f>Ergebnis!$C$4/1000*Eigenverbrauch!F7650</f>
        <v>0</v>
      </c>
      <c r="J7650">
        <f t="shared" si="357"/>
        <v>0.30259659278788736</v>
      </c>
      <c r="K7650">
        <f t="shared" si="358"/>
        <v>1.2944697020374454</v>
      </c>
      <c r="L7650">
        <f t="shared" si="359"/>
        <v>0</v>
      </c>
    </row>
    <row r="7651" spans="2:12" x14ac:dyDescent="0.35">
      <c r="B7651" s="30">
        <v>41227</v>
      </c>
      <c r="C7651" s="31" t="s">
        <v>68</v>
      </c>
      <c r="D7651" s="32">
        <v>1.2066271095087199E-4</v>
      </c>
      <c r="E7651" s="32">
        <v>0.11316686290215583</v>
      </c>
      <c r="F7651">
        <v>0</v>
      </c>
      <c r="G7651">
        <f>(D7651*Ergebnis!$C$2*Ergebnis!$C$6)</f>
        <v>0.79154738383772028</v>
      </c>
      <c r="H7651">
        <f>Ergebnis!$C$3/1000*Eigenverbrauch!E7651</f>
        <v>0.33950058870646749</v>
      </c>
      <c r="I7651">
        <f>Ergebnis!$C$4/1000*Eigenverbrauch!F7651</f>
        <v>0</v>
      </c>
      <c r="J7651">
        <f t="shared" si="357"/>
        <v>0.28857550040049734</v>
      </c>
      <c r="K7651">
        <f t="shared" si="358"/>
        <v>0.50297188343722299</v>
      </c>
      <c r="L7651">
        <f t="shared" si="359"/>
        <v>0</v>
      </c>
    </row>
    <row r="7652" spans="2:12" x14ac:dyDescent="0.35">
      <c r="B7652" s="30">
        <v>41227</v>
      </c>
      <c r="C7652" s="31" t="s">
        <v>69</v>
      </c>
      <c r="D7652" s="32">
        <v>4.811783853564954E-6</v>
      </c>
      <c r="E7652" s="32">
        <v>0.11879366027372337</v>
      </c>
      <c r="F7652">
        <v>0</v>
      </c>
      <c r="G7652">
        <f>(D7652*Ergebnis!$C$2*Ergebnis!$C$6)</f>
        <v>3.1565302079386098E-2</v>
      </c>
      <c r="H7652">
        <f>Ergebnis!$C$3/1000*Eigenverbrauch!E7652</f>
        <v>0.35638098082117009</v>
      </c>
      <c r="I7652">
        <f>Ergebnis!$C$4/1000*Eigenverbrauch!F7652</f>
        <v>0</v>
      </c>
      <c r="J7652">
        <f t="shared" si="357"/>
        <v>2.6830506767478182E-2</v>
      </c>
      <c r="K7652">
        <f t="shared" si="358"/>
        <v>4.7347953119079161E-3</v>
      </c>
      <c r="L7652">
        <f t="shared" si="359"/>
        <v>0</v>
      </c>
    </row>
    <row r="7653" spans="2:12" x14ac:dyDescent="0.35">
      <c r="B7653" s="30">
        <v>41227</v>
      </c>
      <c r="C7653" s="31" t="s">
        <v>70</v>
      </c>
      <c r="D7653" s="32">
        <v>0</v>
      </c>
      <c r="E7653" s="32">
        <v>0.14552619424382052</v>
      </c>
      <c r="F7653">
        <v>0.2352230428936137</v>
      </c>
      <c r="G7653">
        <f>(D7653*Ergebnis!$C$2*Ergebnis!$C$6)</f>
        <v>0</v>
      </c>
      <c r="H7653">
        <f>Ergebnis!$C$3/1000*Eigenverbrauch!E7653</f>
        <v>0.43657858273146155</v>
      </c>
      <c r="I7653">
        <f>Ergebnis!$C$4/1000*Eigenverbrauch!F7653</f>
        <v>0.82328065012764795</v>
      </c>
      <c r="J7653">
        <f t="shared" si="357"/>
        <v>0</v>
      </c>
      <c r="K7653">
        <f t="shared" si="358"/>
        <v>0</v>
      </c>
      <c r="L7653">
        <f t="shared" si="359"/>
        <v>0</v>
      </c>
    </row>
    <row r="7654" spans="2:12" x14ac:dyDescent="0.35">
      <c r="B7654" s="30">
        <v>41227</v>
      </c>
      <c r="C7654" s="31" t="s">
        <v>71</v>
      </c>
      <c r="D7654" s="32">
        <v>0</v>
      </c>
      <c r="E7654" s="32">
        <v>0.1859052059037582</v>
      </c>
      <c r="F7654">
        <v>0.21495527449184418</v>
      </c>
      <c r="G7654">
        <f>(D7654*Ergebnis!$C$2*Ergebnis!$C$6)</f>
        <v>0</v>
      </c>
      <c r="H7654">
        <f>Ergebnis!$C$3/1000*Eigenverbrauch!E7654</f>
        <v>0.55771561771127454</v>
      </c>
      <c r="I7654">
        <f>Ergebnis!$C$4/1000*Eigenverbrauch!F7654</f>
        <v>0.75234346072145464</v>
      </c>
      <c r="J7654">
        <f t="shared" si="357"/>
        <v>0</v>
      </c>
      <c r="K7654">
        <f t="shared" si="358"/>
        <v>0</v>
      </c>
      <c r="L7654">
        <f t="shared" si="359"/>
        <v>0</v>
      </c>
    </row>
    <row r="7655" spans="2:12" x14ac:dyDescent="0.35">
      <c r="B7655" s="30">
        <v>41227</v>
      </c>
      <c r="C7655" s="31" t="s">
        <v>72</v>
      </c>
      <c r="D7655" s="32">
        <v>0</v>
      </c>
      <c r="E7655" s="32">
        <v>0.20172877948294318</v>
      </c>
      <c r="F7655">
        <v>7.8537602556856934E-2</v>
      </c>
      <c r="G7655">
        <f>(D7655*Ergebnis!$C$2*Ergebnis!$C$6)</f>
        <v>0</v>
      </c>
      <c r="H7655">
        <f>Ergebnis!$C$3/1000*Eigenverbrauch!E7655</f>
        <v>0.60518633844882952</v>
      </c>
      <c r="I7655">
        <f>Ergebnis!$C$4/1000*Eigenverbrauch!F7655</f>
        <v>0.27488160894899927</v>
      </c>
      <c r="J7655">
        <f t="shared" si="357"/>
        <v>0</v>
      </c>
      <c r="K7655">
        <f t="shared" si="358"/>
        <v>0</v>
      </c>
      <c r="L7655">
        <f t="shared" si="359"/>
        <v>0</v>
      </c>
    </row>
    <row r="7656" spans="2:12" x14ac:dyDescent="0.35">
      <c r="B7656" s="30">
        <v>41227</v>
      </c>
      <c r="C7656" s="31" t="s">
        <v>73</v>
      </c>
      <c r="D7656" s="32">
        <v>0</v>
      </c>
      <c r="E7656" s="32">
        <v>0.18898255490487076</v>
      </c>
      <c r="F7656">
        <v>0</v>
      </c>
      <c r="G7656">
        <f>(D7656*Ergebnis!$C$2*Ergebnis!$C$6)</f>
        <v>0</v>
      </c>
      <c r="H7656">
        <f>Ergebnis!$C$3/1000*Eigenverbrauch!E7656</f>
        <v>0.56694766471461233</v>
      </c>
      <c r="I7656">
        <f>Ergebnis!$C$4/1000*Eigenverbrauch!F7656</f>
        <v>0</v>
      </c>
      <c r="J7656">
        <f t="shared" si="357"/>
        <v>0</v>
      </c>
      <c r="K7656">
        <f t="shared" si="358"/>
        <v>0</v>
      </c>
      <c r="L7656">
        <f t="shared" si="359"/>
        <v>0</v>
      </c>
    </row>
    <row r="7657" spans="2:12" x14ac:dyDescent="0.35">
      <c r="B7657" s="30">
        <v>41227</v>
      </c>
      <c r="C7657" s="31" t="s">
        <v>74</v>
      </c>
      <c r="D7657" s="32">
        <v>0</v>
      </c>
      <c r="E7657" s="32">
        <v>0.15563553528822338</v>
      </c>
      <c r="F7657">
        <v>0.26328610683452536</v>
      </c>
      <c r="G7657">
        <f>(D7657*Ergebnis!$C$2*Ergebnis!$C$6)</f>
        <v>0</v>
      </c>
      <c r="H7657">
        <f>Ergebnis!$C$3/1000*Eigenverbrauch!E7657</f>
        <v>0.46690660586467014</v>
      </c>
      <c r="I7657">
        <f>Ergebnis!$C$4/1000*Eigenverbrauch!F7657</f>
        <v>0.92150137392083875</v>
      </c>
      <c r="J7657">
        <f t="shared" si="357"/>
        <v>0</v>
      </c>
      <c r="K7657">
        <f t="shared" si="358"/>
        <v>0</v>
      </c>
      <c r="L7657">
        <f t="shared" si="359"/>
        <v>0</v>
      </c>
    </row>
    <row r="7658" spans="2:12" x14ac:dyDescent="0.35">
      <c r="B7658" s="30">
        <v>41227</v>
      </c>
      <c r="C7658" s="31" t="s">
        <v>75</v>
      </c>
      <c r="D7658" s="32">
        <v>0</v>
      </c>
      <c r="E7658" s="32">
        <v>0.12531061317917816</v>
      </c>
      <c r="F7658">
        <v>0.514684387971859</v>
      </c>
      <c r="G7658">
        <f>(D7658*Ergebnis!$C$2*Ergebnis!$C$6)</f>
        <v>0</v>
      </c>
      <c r="H7658">
        <f>Ergebnis!$C$3/1000*Eigenverbrauch!E7658</f>
        <v>0.37593183953753451</v>
      </c>
      <c r="I7658">
        <f>Ergebnis!$C$4/1000*Eigenverbrauch!F7658</f>
        <v>1.8013953579015065</v>
      </c>
      <c r="J7658">
        <f t="shared" si="357"/>
        <v>0</v>
      </c>
      <c r="K7658">
        <f t="shared" si="358"/>
        <v>0</v>
      </c>
      <c r="L7658">
        <f t="shared" si="359"/>
        <v>0</v>
      </c>
    </row>
    <row r="7659" spans="2:12" x14ac:dyDescent="0.35">
      <c r="B7659" s="30">
        <v>41227</v>
      </c>
      <c r="C7659" s="31" t="s">
        <v>76</v>
      </c>
      <c r="D7659" s="32">
        <v>0</v>
      </c>
      <c r="E7659" s="32">
        <v>9.6233407230450277E-2</v>
      </c>
      <c r="F7659">
        <v>0</v>
      </c>
      <c r="G7659">
        <f>(D7659*Ergebnis!$C$2*Ergebnis!$C$6)</f>
        <v>0</v>
      </c>
      <c r="H7659">
        <f>Ergebnis!$C$3/1000*Eigenverbrauch!E7659</f>
        <v>0.28870022169135084</v>
      </c>
      <c r="I7659">
        <f>Ergebnis!$C$4/1000*Eigenverbrauch!F7659</f>
        <v>0</v>
      </c>
      <c r="J7659">
        <f t="shared" si="357"/>
        <v>0</v>
      </c>
      <c r="K7659">
        <f t="shared" si="358"/>
        <v>0</v>
      </c>
      <c r="L7659">
        <f t="shared" si="359"/>
        <v>0</v>
      </c>
    </row>
    <row r="7660" spans="2:12" x14ac:dyDescent="0.35">
      <c r="B7660" s="30">
        <v>41228</v>
      </c>
      <c r="C7660" s="31" t="s">
        <v>53</v>
      </c>
      <c r="D7660" s="32">
        <v>0</v>
      </c>
      <c r="E7660" s="32">
        <v>7.9920731193885625E-2</v>
      </c>
      <c r="F7660">
        <v>0</v>
      </c>
      <c r="G7660">
        <f>(D7660*Ergebnis!$C$2*Ergebnis!$C$6)</f>
        <v>0</v>
      </c>
      <c r="H7660">
        <f>Ergebnis!$C$3/1000*Eigenverbrauch!E7660</f>
        <v>0.23976219358165687</v>
      </c>
      <c r="I7660">
        <f>Ergebnis!$C$4/1000*Eigenverbrauch!F7660</f>
        <v>0</v>
      </c>
      <c r="J7660">
        <f t="shared" si="357"/>
        <v>0</v>
      </c>
      <c r="K7660">
        <f t="shared" si="358"/>
        <v>0</v>
      </c>
      <c r="L7660">
        <f t="shared" si="359"/>
        <v>0</v>
      </c>
    </row>
    <row r="7661" spans="2:12" x14ac:dyDescent="0.35">
      <c r="B7661" s="30">
        <v>41228</v>
      </c>
      <c r="C7661" s="31" t="s">
        <v>54</v>
      </c>
      <c r="D7661" s="32">
        <v>0</v>
      </c>
      <c r="E7661" s="32">
        <v>6.9016352287206928E-2</v>
      </c>
      <c r="F7661">
        <v>2.3191004228947831E-2</v>
      </c>
      <c r="G7661">
        <f>(D7661*Ergebnis!$C$2*Ergebnis!$C$6)</f>
        <v>0</v>
      </c>
      <c r="H7661">
        <f>Ergebnis!$C$3/1000*Eigenverbrauch!E7661</f>
        <v>0.20704905686162078</v>
      </c>
      <c r="I7661">
        <f>Ergebnis!$C$4/1000*Eigenverbrauch!F7661</f>
        <v>8.1168514801317412E-2</v>
      </c>
      <c r="J7661">
        <f t="shared" si="357"/>
        <v>0</v>
      </c>
      <c r="K7661">
        <f t="shared" si="358"/>
        <v>0</v>
      </c>
      <c r="L7661">
        <f t="shared" si="359"/>
        <v>0</v>
      </c>
    </row>
    <row r="7662" spans="2:12" x14ac:dyDescent="0.35">
      <c r="B7662" s="30">
        <v>41228</v>
      </c>
      <c r="C7662" s="31" t="s">
        <v>55</v>
      </c>
      <c r="D7662" s="32">
        <v>0</v>
      </c>
      <c r="E7662" s="32">
        <v>6.83468261857961E-2</v>
      </c>
      <c r="F7662">
        <v>0.18942568160115369</v>
      </c>
      <c r="G7662">
        <f>(D7662*Ergebnis!$C$2*Ergebnis!$C$6)</f>
        <v>0</v>
      </c>
      <c r="H7662">
        <f>Ergebnis!$C$3/1000*Eigenverbrauch!E7662</f>
        <v>0.2050404785573883</v>
      </c>
      <c r="I7662">
        <f>Ergebnis!$C$4/1000*Eigenverbrauch!F7662</f>
        <v>0.66298988560403793</v>
      </c>
      <c r="J7662">
        <f t="shared" si="357"/>
        <v>0</v>
      </c>
      <c r="K7662">
        <f t="shared" si="358"/>
        <v>0</v>
      </c>
      <c r="L7662">
        <f t="shared" si="359"/>
        <v>0</v>
      </c>
    </row>
    <row r="7663" spans="2:12" x14ac:dyDescent="0.35">
      <c r="B7663" s="30">
        <v>41228</v>
      </c>
      <c r="C7663" s="31" t="s">
        <v>56</v>
      </c>
      <c r="D7663" s="32">
        <v>0</v>
      </c>
      <c r="E7663" s="32">
        <v>7.1975674124176797E-2</v>
      </c>
      <c r="F7663">
        <v>0.30440629080350012</v>
      </c>
      <c r="G7663">
        <f>(D7663*Ergebnis!$C$2*Ergebnis!$C$6)</f>
        <v>0</v>
      </c>
      <c r="H7663">
        <f>Ergebnis!$C$3/1000*Eigenverbrauch!E7663</f>
        <v>0.21592702237253039</v>
      </c>
      <c r="I7663">
        <f>Ergebnis!$C$4/1000*Eigenverbrauch!F7663</f>
        <v>1.0654220178122504</v>
      </c>
      <c r="J7663">
        <f t="shared" si="357"/>
        <v>0</v>
      </c>
      <c r="K7663">
        <f t="shared" si="358"/>
        <v>0</v>
      </c>
      <c r="L7663">
        <f t="shared" si="359"/>
        <v>0</v>
      </c>
    </row>
    <row r="7664" spans="2:12" x14ac:dyDescent="0.35">
      <c r="B7664" s="30">
        <v>41228</v>
      </c>
      <c r="C7664" s="31" t="s">
        <v>57</v>
      </c>
      <c r="D7664" s="32">
        <v>0</v>
      </c>
      <c r="E7664" s="32">
        <v>7.8423171453926702E-2</v>
      </c>
      <c r="F7664">
        <v>0.23463839572817805</v>
      </c>
      <c r="G7664">
        <f>(D7664*Ergebnis!$C$2*Ergebnis!$C$6)</f>
        <v>0</v>
      </c>
      <c r="H7664">
        <f>Ergebnis!$C$3/1000*Eigenverbrauch!E7664</f>
        <v>0.23526951436178012</v>
      </c>
      <c r="I7664">
        <f>Ergebnis!$C$4/1000*Eigenverbrauch!F7664</f>
        <v>0.82123438504862312</v>
      </c>
      <c r="J7664">
        <f t="shared" si="357"/>
        <v>0</v>
      </c>
      <c r="K7664">
        <f t="shared" si="358"/>
        <v>0</v>
      </c>
      <c r="L7664">
        <f t="shared" si="359"/>
        <v>0</v>
      </c>
    </row>
    <row r="7665" spans="2:12" x14ac:dyDescent="0.35">
      <c r="B7665" s="30">
        <v>41228</v>
      </c>
      <c r="C7665" s="31" t="s">
        <v>58</v>
      </c>
      <c r="D7665" s="32">
        <v>0</v>
      </c>
      <c r="E7665" s="32">
        <v>9.2128260747139798E-2</v>
      </c>
      <c r="F7665">
        <v>0.17636856157309064</v>
      </c>
      <c r="G7665">
        <f>(D7665*Ergebnis!$C$2*Ergebnis!$C$6)</f>
        <v>0</v>
      </c>
      <c r="H7665">
        <f>Ergebnis!$C$3/1000*Eigenverbrauch!E7665</f>
        <v>0.27638478224141938</v>
      </c>
      <c r="I7665">
        <f>Ergebnis!$C$4/1000*Eigenverbrauch!F7665</f>
        <v>0.61728996550581727</v>
      </c>
      <c r="J7665">
        <f t="shared" si="357"/>
        <v>0</v>
      </c>
      <c r="K7665">
        <f t="shared" si="358"/>
        <v>0</v>
      </c>
      <c r="L7665">
        <f t="shared" si="359"/>
        <v>0</v>
      </c>
    </row>
    <row r="7666" spans="2:12" x14ac:dyDescent="0.35">
      <c r="B7666" s="30">
        <v>41228</v>
      </c>
      <c r="C7666" s="31" t="s">
        <v>59</v>
      </c>
      <c r="D7666" s="32">
        <v>0</v>
      </c>
      <c r="E7666" s="32">
        <v>0.12474821018072688</v>
      </c>
      <c r="F7666">
        <v>0.11848849219496035</v>
      </c>
      <c r="G7666">
        <f>(D7666*Ergebnis!$C$2*Ergebnis!$C$6)</f>
        <v>0</v>
      </c>
      <c r="H7666">
        <f>Ergebnis!$C$3/1000*Eigenverbrauch!E7666</f>
        <v>0.3742446305421806</v>
      </c>
      <c r="I7666">
        <f>Ergebnis!$C$4/1000*Eigenverbrauch!F7666</f>
        <v>0.41470972268236123</v>
      </c>
      <c r="J7666">
        <f t="shared" si="357"/>
        <v>0</v>
      </c>
      <c r="K7666">
        <f t="shared" si="358"/>
        <v>0</v>
      </c>
      <c r="L7666">
        <f t="shared" si="359"/>
        <v>0</v>
      </c>
    </row>
    <row r="7667" spans="2:12" x14ac:dyDescent="0.35">
      <c r="B7667" s="30">
        <v>41228</v>
      </c>
      <c r="C7667" s="31" t="s">
        <v>60</v>
      </c>
      <c r="D7667" s="32">
        <v>7.888170251745826E-8</v>
      </c>
      <c r="E7667" s="32">
        <v>0.13006266020058005</v>
      </c>
      <c r="F7667">
        <v>0.26874281371192488</v>
      </c>
      <c r="G7667">
        <f>(D7667*Ergebnis!$C$2*Ergebnis!$C$6)</f>
        <v>5.1746396851452619E-4</v>
      </c>
      <c r="H7667">
        <f>Ergebnis!$C$3/1000*Eigenverbrauch!E7667</f>
        <v>0.39018798060174015</v>
      </c>
      <c r="I7667">
        <f>Ergebnis!$C$4/1000*Eigenverbrauch!F7667</f>
        <v>0.94059984799173701</v>
      </c>
      <c r="J7667">
        <f t="shared" si="357"/>
        <v>4.3984437323734722E-4</v>
      </c>
      <c r="K7667">
        <f t="shared" si="358"/>
        <v>7.7619595277178966E-5</v>
      </c>
      <c r="L7667">
        <f t="shared" si="359"/>
        <v>6.985763574946107E-5</v>
      </c>
    </row>
    <row r="7668" spans="2:12" x14ac:dyDescent="0.35">
      <c r="B7668" s="30">
        <v>41228</v>
      </c>
      <c r="C7668" s="31" t="s">
        <v>61</v>
      </c>
      <c r="D7668" s="32">
        <v>2.5268438706425797E-5</v>
      </c>
      <c r="E7668" s="32">
        <v>0.1160645163286451</v>
      </c>
      <c r="F7668">
        <v>0.32779217742092648</v>
      </c>
      <c r="G7668">
        <f>(D7668*Ergebnis!$C$2*Ergebnis!$C$6)</f>
        <v>0.16576095791415324</v>
      </c>
      <c r="H7668">
        <f>Ergebnis!$C$3/1000*Eigenverbrauch!E7668</f>
        <v>0.3481935489859353</v>
      </c>
      <c r="I7668">
        <f>Ergebnis!$C$4/1000*Eigenverbrauch!F7668</f>
        <v>1.1472726209732427</v>
      </c>
      <c r="J7668">
        <f t="shared" si="357"/>
        <v>0.14089681422703024</v>
      </c>
      <c r="K7668">
        <f t="shared" si="358"/>
        <v>2.4864143687123003E-2</v>
      </c>
      <c r="L7668">
        <f t="shared" si="359"/>
        <v>2.2377729318410703E-2</v>
      </c>
    </row>
    <row r="7669" spans="2:12" x14ac:dyDescent="0.35">
      <c r="B7669" s="30">
        <v>41228</v>
      </c>
      <c r="C7669" s="31" t="s">
        <v>62</v>
      </c>
      <c r="D7669" s="32">
        <v>7.9262964079625974E-5</v>
      </c>
      <c r="E7669" s="32">
        <v>0.10942414432751262</v>
      </c>
      <c r="F7669">
        <v>0.59068851947849477</v>
      </c>
      <c r="G7669">
        <f>(D7669*Ergebnis!$C$2*Ergebnis!$C$6)</f>
        <v>0.51996504436234636</v>
      </c>
      <c r="H7669">
        <f>Ergebnis!$C$3/1000*Eigenverbrauch!E7669</f>
        <v>0.32827243298253783</v>
      </c>
      <c r="I7669">
        <f>Ergebnis!$C$4/1000*Eigenverbrauch!F7669</f>
        <v>2.0674098181747316</v>
      </c>
      <c r="J7669">
        <f t="shared" si="357"/>
        <v>0.27903156803515716</v>
      </c>
      <c r="K7669">
        <f t="shared" si="358"/>
        <v>0.2409334763271892</v>
      </c>
      <c r="L7669">
        <f t="shared" si="359"/>
        <v>0.21684012869447028</v>
      </c>
    </row>
    <row r="7670" spans="2:12" x14ac:dyDescent="0.35">
      <c r="B7670" s="30">
        <v>41228</v>
      </c>
      <c r="C7670" s="31" t="s">
        <v>63</v>
      </c>
      <c r="D7670" s="32">
        <v>1.4026481402646036E-4</v>
      </c>
      <c r="E7670" s="32">
        <v>0.10842359821674165</v>
      </c>
      <c r="F7670">
        <v>0.61348975893048541</v>
      </c>
      <c r="G7670">
        <f>(D7670*Ergebnis!$C$2*Ergebnis!$C$6)</f>
        <v>0.92013718001357991</v>
      </c>
      <c r="H7670">
        <f>Ergebnis!$C$3/1000*Eigenverbrauch!E7670</f>
        <v>0.32527079465022496</v>
      </c>
      <c r="I7670">
        <f>Ergebnis!$C$4/1000*Eigenverbrauch!F7670</f>
        <v>2.1472141562566991</v>
      </c>
      <c r="J7670">
        <f t="shared" si="357"/>
        <v>0.27648017545269121</v>
      </c>
      <c r="K7670">
        <f t="shared" si="358"/>
        <v>0.6436570045608887</v>
      </c>
      <c r="L7670">
        <f t="shared" si="359"/>
        <v>0.5792913041047999</v>
      </c>
    </row>
    <row r="7671" spans="2:12" x14ac:dyDescent="0.35">
      <c r="B7671" s="30">
        <v>41228</v>
      </c>
      <c r="C7671" s="31" t="s">
        <v>64</v>
      </c>
      <c r="D7671" s="32">
        <v>3.394148189822033E-4</v>
      </c>
      <c r="E7671" s="32">
        <v>0.11442032286586888</v>
      </c>
      <c r="F7671">
        <v>0.26465028355387521</v>
      </c>
      <c r="G7671">
        <f>(D7671*Ergebnis!$C$2*Ergebnis!$C$6)</f>
        <v>2.2265612125232535</v>
      </c>
      <c r="H7671">
        <f>Ergebnis!$C$3/1000*Eigenverbrauch!E7671</f>
        <v>0.34326096859760663</v>
      </c>
      <c r="I7671">
        <f>Ergebnis!$C$4/1000*Eigenverbrauch!F7671</f>
        <v>0.92627599243856329</v>
      </c>
      <c r="J7671">
        <f t="shared" si="357"/>
        <v>0.29177182330796564</v>
      </c>
      <c r="K7671">
        <f t="shared" si="358"/>
        <v>1.9347893892152879</v>
      </c>
      <c r="L7671">
        <f t="shared" si="359"/>
        <v>0.83364839319470696</v>
      </c>
    </row>
    <row r="7672" spans="2:12" x14ac:dyDescent="0.35">
      <c r="B7672" s="30">
        <v>41228</v>
      </c>
      <c r="C7672" s="31" t="s">
        <v>65</v>
      </c>
      <c r="D7672" s="32">
        <v>3.1592121858242032E-4</v>
      </c>
      <c r="E7672" s="32">
        <v>0.12295934743288857</v>
      </c>
      <c r="F7672">
        <v>0</v>
      </c>
      <c r="G7672">
        <f>(D7672*Ergebnis!$C$2*Ergebnis!$C$6)</f>
        <v>2.0724431939006775</v>
      </c>
      <c r="H7672">
        <f>Ergebnis!$C$3/1000*Eigenverbrauch!E7672</f>
        <v>0.36887804229866572</v>
      </c>
      <c r="I7672">
        <f>Ergebnis!$C$4/1000*Eigenverbrauch!F7672</f>
        <v>0</v>
      </c>
      <c r="J7672">
        <f t="shared" si="357"/>
        <v>0.31354633595386583</v>
      </c>
      <c r="K7672">
        <f t="shared" si="358"/>
        <v>1.7588968579468118</v>
      </c>
      <c r="L7672">
        <f t="shared" si="359"/>
        <v>0</v>
      </c>
    </row>
    <row r="7673" spans="2:12" x14ac:dyDescent="0.35">
      <c r="B7673" s="30">
        <v>41228</v>
      </c>
      <c r="C7673" s="31" t="s">
        <v>66</v>
      </c>
      <c r="D7673" s="32">
        <v>4.6692709110167461E-4</v>
      </c>
      <c r="E7673" s="32">
        <v>0.12602411974574773</v>
      </c>
      <c r="F7673">
        <v>0</v>
      </c>
      <c r="G7673">
        <f>(D7673*Ergebnis!$C$2*Ergebnis!$C$6)</f>
        <v>3.0630417176269855</v>
      </c>
      <c r="H7673">
        <f>Ergebnis!$C$3/1000*Eigenverbrauch!E7673</f>
        <v>0.37807235923724319</v>
      </c>
      <c r="I7673">
        <f>Ergebnis!$C$4/1000*Eigenverbrauch!F7673</f>
        <v>0</v>
      </c>
      <c r="J7673">
        <f t="shared" si="357"/>
        <v>0.3213615053516567</v>
      </c>
      <c r="K7673">
        <f t="shared" si="358"/>
        <v>2.741680212275329</v>
      </c>
      <c r="L7673">
        <f t="shared" si="359"/>
        <v>0</v>
      </c>
    </row>
    <row r="7674" spans="2:12" x14ac:dyDescent="0.35">
      <c r="B7674" s="30">
        <v>41228</v>
      </c>
      <c r="C7674" s="31" t="s">
        <v>67</v>
      </c>
      <c r="D7674" s="32">
        <v>2.8720827886606555E-4</v>
      </c>
      <c r="E7674" s="32">
        <v>0.11866533050505386</v>
      </c>
      <c r="F7674">
        <v>0</v>
      </c>
      <c r="G7674">
        <f>(D7674*Ergebnis!$C$2*Ergebnis!$C$6)</f>
        <v>1.88408630936139</v>
      </c>
      <c r="H7674">
        <f>Ergebnis!$C$3/1000*Eigenverbrauch!E7674</f>
        <v>0.35599599151516159</v>
      </c>
      <c r="I7674">
        <f>Ergebnis!$C$4/1000*Eigenverbrauch!F7674</f>
        <v>0</v>
      </c>
      <c r="J7674">
        <f t="shared" si="357"/>
        <v>0.30259659278788736</v>
      </c>
      <c r="K7674">
        <f t="shared" si="358"/>
        <v>1.5814897165735027</v>
      </c>
      <c r="L7674">
        <f t="shared" si="359"/>
        <v>0</v>
      </c>
    </row>
    <row r="7675" spans="2:12" x14ac:dyDescent="0.35">
      <c r="B7675" s="30">
        <v>41228</v>
      </c>
      <c r="C7675" s="31" t="s">
        <v>68</v>
      </c>
      <c r="D7675" s="32">
        <v>1.7714200995337212E-4</v>
      </c>
      <c r="E7675" s="32">
        <v>0.11316686290215583</v>
      </c>
      <c r="F7675">
        <v>0</v>
      </c>
      <c r="G7675">
        <f>(D7675*Ergebnis!$C$2*Ergebnis!$C$6)</f>
        <v>1.1620515852941211</v>
      </c>
      <c r="H7675">
        <f>Ergebnis!$C$3/1000*Eigenverbrauch!E7675</f>
        <v>0.33950058870646749</v>
      </c>
      <c r="I7675">
        <f>Ergebnis!$C$4/1000*Eigenverbrauch!F7675</f>
        <v>0</v>
      </c>
      <c r="J7675">
        <f t="shared" si="357"/>
        <v>0.28857550040049734</v>
      </c>
      <c r="K7675">
        <f t="shared" si="358"/>
        <v>0.87347608489362383</v>
      </c>
      <c r="L7675">
        <f t="shared" si="359"/>
        <v>0</v>
      </c>
    </row>
    <row r="7676" spans="2:12" x14ac:dyDescent="0.35">
      <c r="B7676" s="30">
        <v>41228</v>
      </c>
      <c r="C7676" s="31" t="s">
        <v>69</v>
      </c>
      <c r="D7676" s="32">
        <v>7.7304068467109099E-6</v>
      </c>
      <c r="E7676" s="32">
        <v>0.11879366027372337</v>
      </c>
      <c r="F7676">
        <v>0.27108140237366746</v>
      </c>
      <c r="G7676">
        <f>(D7676*Ergebnis!$C$2*Ergebnis!$C$6)</f>
        <v>5.0711468914423567E-2</v>
      </c>
      <c r="H7676">
        <f>Ergebnis!$C$3/1000*Eigenverbrauch!E7676</f>
        <v>0.35638098082117009</v>
      </c>
      <c r="I7676">
        <f>Ergebnis!$C$4/1000*Eigenverbrauch!F7676</f>
        <v>0.94878490830783613</v>
      </c>
      <c r="J7676">
        <f t="shared" si="357"/>
        <v>4.310474857726003E-2</v>
      </c>
      <c r="K7676">
        <f t="shared" si="358"/>
        <v>7.6067203371635375E-3</v>
      </c>
      <c r="L7676">
        <f t="shared" si="359"/>
        <v>6.8460483034471836E-3</v>
      </c>
    </row>
    <row r="7677" spans="2:12" x14ac:dyDescent="0.35">
      <c r="B7677" s="30">
        <v>41228</v>
      </c>
      <c r="C7677" s="31" t="s">
        <v>70</v>
      </c>
      <c r="D7677" s="32">
        <v>0</v>
      </c>
      <c r="E7677" s="32">
        <v>0.14552619424382052</v>
      </c>
      <c r="F7677">
        <v>3.9171360084189193E-2</v>
      </c>
      <c r="G7677">
        <f>(D7677*Ergebnis!$C$2*Ergebnis!$C$6)</f>
        <v>0</v>
      </c>
      <c r="H7677">
        <f>Ergebnis!$C$3/1000*Eigenverbrauch!E7677</f>
        <v>0.43657858273146155</v>
      </c>
      <c r="I7677">
        <f>Ergebnis!$C$4/1000*Eigenverbrauch!F7677</f>
        <v>0.13709976029466217</v>
      </c>
      <c r="J7677">
        <f t="shared" si="357"/>
        <v>0</v>
      </c>
      <c r="K7677">
        <f t="shared" si="358"/>
        <v>0</v>
      </c>
      <c r="L7677">
        <f t="shared" si="359"/>
        <v>0</v>
      </c>
    </row>
    <row r="7678" spans="2:12" x14ac:dyDescent="0.35">
      <c r="B7678" s="30">
        <v>41228</v>
      </c>
      <c r="C7678" s="31" t="s">
        <v>71</v>
      </c>
      <c r="D7678" s="32">
        <v>0</v>
      </c>
      <c r="E7678" s="32">
        <v>0.1859052059037582</v>
      </c>
      <c r="F7678">
        <v>0.30421140841502153</v>
      </c>
      <c r="G7678">
        <f>(D7678*Ergebnis!$C$2*Ergebnis!$C$6)</f>
        <v>0</v>
      </c>
      <c r="H7678">
        <f>Ergebnis!$C$3/1000*Eigenverbrauch!E7678</f>
        <v>0.55771561771127454</v>
      </c>
      <c r="I7678">
        <f>Ergebnis!$C$4/1000*Eigenverbrauch!F7678</f>
        <v>1.0647399294525755</v>
      </c>
      <c r="J7678">
        <f t="shared" si="357"/>
        <v>0</v>
      </c>
      <c r="K7678">
        <f t="shared" si="358"/>
        <v>0</v>
      </c>
      <c r="L7678">
        <f t="shared" si="359"/>
        <v>0</v>
      </c>
    </row>
    <row r="7679" spans="2:12" x14ac:dyDescent="0.35">
      <c r="B7679" s="30">
        <v>41228</v>
      </c>
      <c r="C7679" s="31" t="s">
        <v>72</v>
      </c>
      <c r="D7679" s="32">
        <v>0</v>
      </c>
      <c r="E7679" s="32">
        <v>0.20172877948294318</v>
      </c>
      <c r="F7679">
        <v>0.31843782277395594</v>
      </c>
      <c r="G7679">
        <f>(D7679*Ergebnis!$C$2*Ergebnis!$C$6)</f>
        <v>0</v>
      </c>
      <c r="H7679">
        <f>Ergebnis!$C$3/1000*Eigenverbrauch!E7679</f>
        <v>0.60518633844882952</v>
      </c>
      <c r="I7679">
        <f>Ergebnis!$C$4/1000*Eigenverbrauch!F7679</f>
        <v>1.1145323797088458</v>
      </c>
      <c r="J7679">
        <f t="shared" si="357"/>
        <v>0</v>
      </c>
      <c r="K7679">
        <f t="shared" si="358"/>
        <v>0</v>
      </c>
      <c r="L7679">
        <f t="shared" si="359"/>
        <v>0</v>
      </c>
    </row>
    <row r="7680" spans="2:12" x14ac:dyDescent="0.35">
      <c r="B7680" s="30">
        <v>41228</v>
      </c>
      <c r="C7680" s="31" t="s">
        <v>73</v>
      </c>
      <c r="D7680" s="32">
        <v>0</v>
      </c>
      <c r="E7680" s="32">
        <v>0.18898255490487076</v>
      </c>
      <c r="F7680">
        <v>0</v>
      </c>
      <c r="G7680">
        <f>(D7680*Ergebnis!$C$2*Ergebnis!$C$6)</f>
        <v>0</v>
      </c>
      <c r="H7680">
        <f>Ergebnis!$C$3/1000*Eigenverbrauch!E7680</f>
        <v>0.56694766471461233</v>
      </c>
      <c r="I7680">
        <f>Ergebnis!$C$4/1000*Eigenverbrauch!F7680</f>
        <v>0</v>
      </c>
      <c r="J7680">
        <f t="shared" si="357"/>
        <v>0</v>
      </c>
      <c r="K7680">
        <f t="shared" si="358"/>
        <v>0</v>
      </c>
      <c r="L7680">
        <f t="shared" si="359"/>
        <v>0</v>
      </c>
    </row>
    <row r="7681" spans="2:12" x14ac:dyDescent="0.35">
      <c r="B7681" s="30">
        <v>41228</v>
      </c>
      <c r="C7681" s="31" t="s">
        <v>74</v>
      </c>
      <c r="D7681" s="32">
        <v>0</v>
      </c>
      <c r="E7681" s="32">
        <v>0.15563553528822338</v>
      </c>
      <c r="F7681">
        <v>0.29485705376805099</v>
      </c>
      <c r="G7681">
        <f>(D7681*Ergebnis!$C$2*Ergebnis!$C$6)</f>
        <v>0</v>
      </c>
      <c r="H7681">
        <f>Ergebnis!$C$3/1000*Eigenverbrauch!E7681</f>
        <v>0.46690660586467014</v>
      </c>
      <c r="I7681">
        <f>Ergebnis!$C$4/1000*Eigenverbrauch!F7681</f>
        <v>1.0319996881881786</v>
      </c>
      <c r="J7681">
        <f t="shared" si="357"/>
        <v>0</v>
      </c>
      <c r="K7681">
        <f t="shared" si="358"/>
        <v>0</v>
      </c>
      <c r="L7681">
        <f t="shared" si="359"/>
        <v>0</v>
      </c>
    </row>
    <row r="7682" spans="2:12" x14ac:dyDescent="0.35">
      <c r="B7682" s="30">
        <v>41228</v>
      </c>
      <c r="C7682" s="31" t="s">
        <v>75</v>
      </c>
      <c r="D7682" s="32">
        <v>0</v>
      </c>
      <c r="E7682" s="32">
        <v>0.12531061317917816</v>
      </c>
      <c r="F7682">
        <v>0.64759417691423227</v>
      </c>
      <c r="G7682">
        <f>(D7682*Ergebnis!$C$2*Ergebnis!$C$6)</f>
        <v>0</v>
      </c>
      <c r="H7682">
        <f>Ergebnis!$C$3/1000*Eigenverbrauch!E7682</f>
        <v>0.37593183953753451</v>
      </c>
      <c r="I7682">
        <f>Ergebnis!$C$4/1000*Eigenverbrauch!F7682</f>
        <v>2.2665796191998129</v>
      </c>
      <c r="J7682">
        <f t="shared" si="357"/>
        <v>0</v>
      </c>
      <c r="K7682">
        <f t="shared" si="358"/>
        <v>0</v>
      </c>
      <c r="L7682">
        <f t="shared" si="359"/>
        <v>0</v>
      </c>
    </row>
    <row r="7683" spans="2:12" x14ac:dyDescent="0.35">
      <c r="B7683" s="30">
        <v>41228</v>
      </c>
      <c r="C7683" s="31" t="s">
        <v>76</v>
      </c>
      <c r="D7683" s="32">
        <v>0</v>
      </c>
      <c r="E7683" s="32">
        <v>9.6233407230450277E-2</v>
      </c>
      <c r="F7683">
        <v>2.806306394091166E-2</v>
      </c>
      <c r="G7683">
        <f>(D7683*Ergebnis!$C$2*Ergebnis!$C$6)</f>
        <v>0</v>
      </c>
      <c r="H7683">
        <f>Ergebnis!$C$3/1000*Eigenverbrauch!E7683</f>
        <v>0.28870022169135084</v>
      </c>
      <c r="I7683">
        <f>Ergebnis!$C$4/1000*Eigenverbrauch!F7683</f>
        <v>9.8220723793190814E-2</v>
      </c>
      <c r="J7683">
        <f t="shared" si="357"/>
        <v>0</v>
      </c>
      <c r="K7683">
        <f t="shared" si="358"/>
        <v>0</v>
      </c>
      <c r="L7683">
        <f t="shared" si="359"/>
        <v>0</v>
      </c>
    </row>
    <row r="7684" spans="2:12" x14ac:dyDescent="0.35">
      <c r="B7684" s="30">
        <v>41229</v>
      </c>
      <c r="C7684" s="31" t="s">
        <v>53</v>
      </c>
      <c r="D7684" s="32">
        <v>0</v>
      </c>
      <c r="E7684" s="32">
        <v>7.9920731193885625E-2</v>
      </c>
      <c r="F7684">
        <v>0</v>
      </c>
      <c r="G7684">
        <f>(D7684*Ergebnis!$C$2*Ergebnis!$C$6)</f>
        <v>0</v>
      </c>
      <c r="H7684">
        <f>Ergebnis!$C$3/1000*Eigenverbrauch!E7684</f>
        <v>0.23976219358165687</v>
      </c>
      <c r="I7684">
        <f>Ergebnis!$C$4/1000*Eigenverbrauch!F7684</f>
        <v>0</v>
      </c>
      <c r="J7684">
        <f t="shared" si="357"/>
        <v>0</v>
      </c>
      <c r="K7684">
        <f t="shared" si="358"/>
        <v>0</v>
      </c>
      <c r="L7684">
        <f t="shared" si="359"/>
        <v>0</v>
      </c>
    </row>
    <row r="7685" spans="2:12" x14ac:dyDescent="0.35">
      <c r="B7685" s="30">
        <v>41229</v>
      </c>
      <c r="C7685" s="31" t="s">
        <v>54</v>
      </c>
      <c r="D7685" s="32">
        <v>0</v>
      </c>
      <c r="E7685" s="32">
        <v>6.9016352287206928E-2</v>
      </c>
      <c r="F7685">
        <v>0.2352230428936137</v>
      </c>
      <c r="G7685">
        <f>(D7685*Ergebnis!$C$2*Ergebnis!$C$6)</f>
        <v>0</v>
      </c>
      <c r="H7685">
        <f>Ergebnis!$C$3/1000*Eigenverbrauch!E7685</f>
        <v>0.20704905686162078</v>
      </c>
      <c r="I7685">
        <f>Ergebnis!$C$4/1000*Eigenverbrauch!F7685</f>
        <v>0.82328065012764795</v>
      </c>
      <c r="J7685">
        <f t="shared" ref="J7685:J7748" si="360">MIN(G7685,H7685)*0.85</f>
        <v>0</v>
      </c>
      <c r="K7685">
        <f t="shared" ref="K7685:K7748" si="361">G7685-J7685</f>
        <v>0</v>
      </c>
      <c r="L7685">
        <f t="shared" ref="L7685:L7748" si="362">MIN(I7685,K7685)*0.9</f>
        <v>0</v>
      </c>
    </row>
    <row r="7686" spans="2:12" x14ac:dyDescent="0.35">
      <c r="B7686" s="30">
        <v>41229</v>
      </c>
      <c r="C7686" s="31" t="s">
        <v>55</v>
      </c>
      <c r="D7686" s="32">
        <v>0</v>
      </c>
      <c r="E7686" s="32">
        <v>6.83468261857961E-2</v>
      </c>
      <c r="F7686">
        <v>0.25100851636037647</v>
      </c>
      <c r="G7686">
        <f>(D7686*Ergebnis!$C$2*Ergebnis!$C$6)</f>
        <v>0</v>
      </c>
      <c r="H7686">
        <f>Ergebnis!$C$3/1000*Eigenverbrauch!E7686</f>
        <v>0.2050404785573883</v>
      </c>
      <c r="I7686">
        <f>Ergebnis!$C$4/1000*Eigenverbrauch!F7686</f>
        <v>0.87852980726131769</v>
      </c>
      <c r="J7686">
        <f t="shared" si="360"/>
        <v>0</v>
      </c>
      <c r="K7686">
        <f t="shared" si="361"/>
        <v>0</v>
      </c>
      <c r="L7686">
        <f t="shared" si="362"/>
        <v>0</v>
      </c>
    </row>
    <row r="7687" spans="2:12" x14ac:dyDescent="0.35">
      <c r="B7687" s="30">
        <v>41229</v>
      </c>
      <c r="C7687" s="31" t="s">
        <v>56</v>
      </c>
      <c r="D7687" s="32">
        <v>0</v>
      </c>
      <c r="E7687" s="32">
        <v>7.1975674124176797E-2</v>
      </c>
      <c r="F7687">
        <v>0.1915693878744178</v>
      </c>
      <c r="G7687">
        <f>(D7687*Ergebnis!$C$2*Ergebnis!$C$6)</f>
        <v>0</v>
      </c>
      <c r="H7687">
        <f>Ergebnis!$C$3/1000*Eigenverbrauch!E7687</f>
        <v>0.21592702237253039</v>
      </c>
      <c r="I7687">
        <f>Ergebnis!$C$4/1000*Eigenverbrauch!F7687</f>
        <v>0.67049285756046229</v>
      </c>
      <c r="J7687">
        <f t="shared" si="360"/>
        <v>0</v>
      </c>
      <c r="K7687">
        <f t="shared" si="361"/>
        <v>0</v>
      </c>
      <c r="L7687">
        <f t="shared" si="362"/>
        <v>0</v>
      </c>
    </row>
    <row r="7688" spans="2:12" x14ac:dyDescent="0.35">
      <c r="B7688" s="30">
        <v>41229</v>
      </c>
      <c r="C7688" s="31" t="s">
        <v>57</v>
      </c>
      <c r="D7688" s="32">
        <v>0</v>
      </c>
      <c r="E7688" s="32">
        <v>7.8423171453926702E-2</v>
      </c>
      <c r="F7688">
        <v>0.22937657123925712</v>
      </c>
      <c r="G7688">
        <f>(D7688*Ergebnis!$C$2*Ergebnis!$C$6)</f>
        <v>0</v>
      </c>
      <c r="H7688">
        <f>Ergebnis!$C$3/1000*Eigenverbrauch!E7688</f>
        <v>0.23526951436178012</v>
      </c>
      <c r="I7688">
        <f>Ergebnis!$C$4/1000*Eigenverbrauch!F7688</f>
        <v>0.80281799933739995</v>
      </c>
      <c r="J7688">
        <f t="shared" si="360"/>
        <v>0</v>
      </c>
      <c r="K7688">
        <f t="shared" si="361"/>
        <v>0</v>
      </c>
      <c r="L7688">
        <f t="shared" si="362"/>
        <v>0</v>
      </c>
    </row>
    <row r="7689" spans="2:12" x14ac:dyDescent="0.35">
      <c r="B7689" s="30">
        <v>41229</v>
      </c>
      <c r="C7689" s="31" t="s">
        <v>58</v>
      </c>
      <c r="D7689" s="32">
        <v>0</v>
      </c>
      <c r="E7689" s="32">
        <v>9.2128260747139798E-2</v>
      </c>
      <c r="F7689">
        <v>0.31161693917720656</v>
      </c>
      <c r="G7689">
        <f>(D7689*Ergebnis!$C$2*Ergebnis!$C$6)</f>
        <v>0</v>
      </c>
      <c r="H7689">
        <f>Ergebnis!$C$3/1000*Eigenverbrauch!E7689</f>
        <v>0.27638478224141938</v>
      </c>
      <c r="I7689">
        <f>Ergebnis!$C$4/1000*Eigenverbrauch!F7689</f>
        <v>1.090659287120223</v>
      </c>
      <c r="J7689">
        <f t="shared" si="360"/>
        <v>0</v>
      </c>
      <c r="K7689">
        <f t="shared" si="361"/>
        <v>0</v>
      </c>
      <c r="L7689">
        <f t="shared" si="362"/>
        <v>0</v>
      </c>
    </row>
    <row r="7690" spans="2:12" x14ac:dyDescent="0.35">
      <c r="B7690" s="30">
        <v>41229</v>
      </c>
      <c r="C7690" s="31" t="s">
        <v>59</v>
      </c>
      <c r="D7690" s="32">
        <v>0</v>
      </c>
      <c r="E7690" s="32">
        <v>0.12474821018072688</v>
      </c>
      <c r="F7690">
        <v>0.1095239023249469</v>
      </c>
      <c r="G7690">
        <f>(D7690*Ergebnis!$C$2*Ergebnis!$C$6)</f>
        <v>0</v>
      </c>
      <c r="H7690">
        <f>Ergebnis!$C$3/1000*Eigenverbrauch!E7690</f>
        <v>0.3742446305421806</v>
      </c>
      <c r="I7690">
        <f>Ergebnis!$C$4/1000*Eigenverbrauch!F7690</f>
        <v>0.38333365813731413</v>
      </c>
      <c r="J7690">
        <f t="shared" si="360"/>
        <v>0</v>
      </c>
      <c r="K7690">
        <f t="shared" si="361"/>
        <v>0</v>
      </c>
      <c r="L7690">
        <f t="shared" si="362"/>
        <v>0</v>
      </c>
    </row>
    <row r="7691" spans="2:12" x14ac:dyDescent="0.35">
      <c r="B7691" s="30">
        <v>41229</v>
      </c>
      <c r="C7691" s="31" t="s">
        <v>60</v>
      </c>
      <c r="D7691" s="32">
        <v>1.2949746163282731E-5</v>
      </c>
      <c r="E7691" s="32">
        <v>0.13006266020058005</v>
      </c>
      <c r="F7691">
        <v>0.21125250911075166</v>
      </c>
      <c r="G7691">
        <f>(D7691*Ergebnis!$C$2*Ergebnis!$C$6)</f>
        <v>8.4950334831134719E-2</v>
      </c>
      <c r="H7691">
        <f>Ergebnis!$C$3/1000*Eigenverbrauch!E7691</f>
        <v>0.39018798060174015</v>
      </c>
      <c r="I7691">
        <f>Ergebnis!$C$4/1000*Eigenverbrauch!F7691</f>
        <v>0.73938378188763076</v>
      </c>
      <c r="J7691">
        <f t="shared" si="360"/>
        <v>7.2207784606464515E-2</v>
      </c>
      <c r="K7691">
        <f t="shared" si="361"/>
        <v>1.2742550224670204E-2</v>
      </c>
      <c r="L7691">
        <f t="shared" si="362"/>
        <v>1.1468295202203185E-2</v>
      </c>
    </row>
    <row r="7692" spans="2:12" x14ac:dyDescent="0.35">
      <c r="B7692" s="30">
        <v>41229</v>
      </c>
      <c r="C7692" s="31" t="s">
        <v>61</v>
      </c>
      <c r="D7692" s="32">
        <v>7.7632742227598506E-5</v>
      </c>
      <c r="E7692" s="32">
        <v>0.1160645163286451</v>
      </c>
      <c r="F7692">
        <v>0.32136105860113423</v>
      </c>
      <c r="G7692">
        <f>(D7692*Ergebnis!$C$2*Ergebnis!$C$6)</f>
        <v>0.50927078901304623</v>
      </c>
      <c r="H7692">
        <f>Ergebnis!$C$3/1000*Eigenverbrauch!E7692</f>
        <v>0.3481935489859353</v>
      </c>
      <c r="I7692">
        <f>Ergebnis!$C$4/1000*Eigenverbrauch!F7692</f>
        <v>1.1247637051039698</v>
      </c>
      <c r="J7692">
        <f t="shared" si="360"/>
        <v>0.29596451663804502</v>
      </c>
      <c r="K7692">
        <f t="shared" si="361"/>
        <v>0.21330627237500122</v>
      </c>
      <c r="L7692">
        <f t="shared" si="362"/>
        <v>0.19197564513750109</v>
      </c>
    </row>
    <row r="7693" spans="2:12" x14ac:dyDescent="0.35">
      <c r="B7693" s="30">
        <v>41229</v>
      </c>
      <c r="C7693" s="31" t="s">
        <v>62</v>
      </c>
      <c r="D7693" s="32">
        <v>1.1523302042758695E-4</v>
      </c>
      <c r="E7693" s="32">
        <v>0.10942414432751262</v>
      </c>
      <c r="F7693">
        <v>0.58971410753610198</v>
      </c>
      <c r="G7693">
        <f>(D7693*Ergebnis!$C$2*Ergebnis!$C$6)</f>
        <v>0.75592861400497036</v>
      </c>
      <c r="H7693">
        <f>Ergebnis!$C$3/1000*Eigenverbrauch!E7693</f>
        <v>0.32827243298253783</v>
      </c>
      <c r="I7693">
        <f>Ergebnis!$C$4/1000*Eigenverbrauch!F7693</f>
        <v>2.0639993763763571</v>
      </c>
      <c r="J7693">
        <f t="shared" si="360"/>
        <v>0.27903156803515716</v>
      </c>
      <c r="K7693">
        <f t="shared" si="361"/>
        <v>0.47689704596981319</v>
      </c>
      <c r="L7693">
        <f t="shared" si="362"/>
        <v>0.4292073413728319</v>
      </c>
    </row>
    <row r="7694" spans="2:12" x14ac:dyDescent="0.35">
      <c r="B7694" s="30">
        <v>41229</v>
      </c>
      <c r="C7694" s="31" t="s">
        <v>63</v>
      </c>
      <c r="D7694" s="32">
        <v>4.7223845907118345E-4</v>
      </c>
      <c r="E7694" s="32">
        <v>0.10842359821674165</v>
      </c>
      <c r="F7694">
        <v>0.67039541636622302</v>
      </c>
      <c r="G7694">
        <f>(D7694*Ergebnis!$C$2*Ergebnis!$C$6)</f>
        <v>3.0978842915069635</v>
      </c>
      <c r="H7694">
        <f>Ergebnis!$C$3/1000*Eigenverbrauch!E7694</f>
        <v>0.32527079465022496</v>
      </c>
      <c r="I7694">
        <f>Ergebnis!$C$4/1000*Eigenverbrauch!F7694</f>
        <v>2.3463839572817804</v>
      </c>
      <c r="J7694">
        <f t="shared" si="360"/>
        <v>0.27648017545269121</v>
      </c>
      <c r="K7694">
        <f t="shared" si="361"/>
        <v>2.8214041160542722</v>
      </c>
      <c r="L7694">
        <f t="shared" si="362"/>
        <v>2.1117455615536023</v>
      </c>
    </row>
    <row r="7695" spans="2:12" x14ac:dyDescent="0.35">
      <c r="B7695" s="30">
        <v>41229</v>
      </c>
      <c r="C7695" s="31" t="s">
        <v>64</v>
      </c>
      <c r="D7695" s="32">
        <v>5.5882427453451348E-4</v>
      </c>
      <c r="E7695" s="32">
        <v>0.11442032286586888</v>
      </c>
      <c r="F7695">
        <v>0.38099506947557149</v>
      </c>
      <c r="G7695">
        <f>(D7695*Ergebnis!$C$2*Ergebnis!$C$6)</f>
        <v>3.6658872409464083</v>
      </c>
      <c r="H7695">
        <f>Ergebnis!$C$3/1000*Eigenverbrauch!E7695</f>
        <v>0.34326096859760663</v>
      </c>
      <c r="I7695">
        <f>Ergebnis!$C$4/1000*Eigenverbrauch!F7695</f>
        <v>1.3334827431645002</v>
      </c>
      <c r="J7695">
        <f t="shared" si="360"/>
        <v>0.29177182330796564</v>
      </c>
      <c r="K7695">
        <f t="shared" si="361"/>
        <v>3.3741154176384427</v>
      </c>
      <c r="L7695">
        <f t="shared" si="362"/>
        <v>1.2001344688480502</v>
      </c>
    </row>
    <row r="7696" spans="2:12" x14ac:dyDescent="0.35">
      <c r="B7696" s="30">
        <v>41229</v>
      </c>
      <c r="C7696" s="31" t="s">
        <v>65</v>
      </c>
      <c r="D7696" s="32">
        <v>5.6896057330800684E-4</v>
      </c>
      <c r="E7696" s="32">
        <v>0.12295934743288857</v>
      </c>
      <c r="F7696">
        <v>0.12316566951844563</v>
      </c>
      <c r="G7696">
        <f>(D7696*Ergebnis!$C$2*Ergebnis!$C$6)</f>
        <v>3.7323813609005247</v>
      </c>
      <c r="H7696">
        <f>Ergebnis!$C$3/1000*Eigenverbrauch!E7696</f>
        <v>0.36887804229866572</v>
      </c>
      <c r="I7696">
        <f>Ergebnis!$C$4/1000*Eigenverbrauch!F7696</f>
        <v>0.43107984331455967</v>
      </c>
      <c r="J7696">
        <f t="shared" si="360"/>
        <v>0.31354633595386583</v>
      </c>
      <c r="K7696">
        <f t="shared" si="361"/>
        <v>3.418835024946659</v>
      </c>
      <c r="L7696">
        <f t="shared" si="362"/>
        <v>0.38797185898310371</v>
      </c>
    </row>
    <row r="7697" spans="2:12" x14ac:dyDescent="0.35">
      <c r="B7697" s="30">
        <v>41229</v>
      </c>
      <c r="C7697" s="31" t="s">
        <v>66</v>
      </c>
      <c r="D7697" s="32">
        <v>3.8159023592820434E-4</v>
      </c>
      <c r="E7697" s="32">
        <v>0.12602411974574773</v>
      </c>
      <c r="F7697">
        <v>0</v>
      </c>
      <c r="G7697">
        <f>(D7697*Ergebnis!$C$2*Ergebnis!$C$6)</f>
        <v>2.5032319476890206</v>
      </c>
      <c r="H7697">
        <f>Ergebnis!$C$3/1000*Eigenverbrauch!E7697</f>
        <v>0.37807235923724319</v>
      </c>
      <c r="I7697">
        <f>Ergebnis!$C$4/1000*Eigenverbrauch!F7697</f>
        <v>0</v>
      </c>
      <c r="J7697">
        <f t="shared" si="360"/>
        <v>0.3213615053516567</v>
      </c>
      <c r="K7697">
        <f t="shared" si="361"/>
        <v>2.181870442337364</v>
      </c>
      <c r="L7697">
        <f t="shared" si="362"/>
        <v>0</v>
      </c>
    </row>
    <row r="7698" spans="2:12" x14ac:dyDescent="0.35">
      <c r="B7698" s="30">
        <v>41229</v>
      </c>
      <c r="C7698" s="31" t="s">
        <v>67</v>
      </c>
      <c r="D7698" s="32">
        <v>3.5383702359247863E-4</v>
      </c>
      <c r="E7698" s="32">
        <v>0.11866533050505386</v>
      </c>
      <c r="F7698">
        <v>0</v>
      </c>
      <c r="G7698">
        <f>(D7698*Ergebnis!$C$2*Ergebnis!$C$6)</f>
        <v>2.32117087476666</v>
      </c>
      <c r="H7698">
        <f>Ergebnis!$C$3/1000*Eigenverbrauch!E7698</f>
        <v>0.35599599151516159</v>
      </c>
      <c r="I7698">
        <f>Ergebnis!$C$4/1000*Eigenverbrauch!F7698</f>
        <v>0</v>
      </c>
      <c r="J7698">
        <f t="shared" si="360"/>
        <v>0.30259659278788736</v>
      </c>
      <c r="K7698">
        <f t="shared" si="361"/>
        <v>2.0185742819787724</v>
      </c>
      <c r="L7698">
        <f t="shared" si="362"/>
        <v>0</v>
      </c>
    </row>
    <row r="7699" spans="2:12" x14ac:dyDescent="0.35">
      <c r="B7699" s="30">
        <v>41229</v>
      </c>
      <c r="C7699" s="31" t="s">
        <v>68</v>
      </c>
      <c r="D7699" s="32">
        <v>1.9516647897861131E-4</v>
      </c>
      <c r="E7699" s="32">
        <v>0.11316686290215583</v>
      </c>
      <c r="F7699">
        <v>0</v>
      </c>
      <c r="G7699">
        <f>(D7699*Ergebnis!$C$2*Ergebnis!$C$6)</f>
        <v>1.2802921020996902</v>
      </c>
      <c r="H7699">
        <f>Ergebnis!$C$3/1000*Eigenverbrauch!E7699</f>
        <v>0.33950058870646749</v>
      </c>
      <c r="I7699">
        <f>Ergebnis!$C$4/1000*Eigenverbrauch!F7699</f>
        <v>0</v>
      </c>
      <c r="J7699">
        <f t="shared" si="360"/>
        <v>0.28857550040049734</v>
      </c>
      <c r="K7699">
        <f t="shared" si="361"/>
        <v>0.99171660169919296</v>
      </c>
      <c r="L7699">
        <f t="shared" si="362"/>
        <v>0</v>
      </c>
    </row>
    <row r="7700" spans="2:12" x14ac:dyDescent="0.35">
      <c r="B7700" s="30">
        <v>41229</v>
      </c>
      <c r="C7700" s="31" t="s">
        <v>69</v>
      </c>
      <c r="D7700" s="32">
        <v>5.4428374737046201E-6</v>
      </c>
      <c r="E7700" s="32">
        <v>0.11879366027372337</v>
      </c>
      <c r="F7700">
        <v>0.22781751213142867</v>
      </c>
      <c r="G7700">
        <f>(D7700*Ergebnis!$C$2*Ergebnis!$C$6)</f>
        <v>3.570501382750231E-2</v>
      </c>
      <c r="H7700">
        <f>Ergebnis!$C$3/1000*Eigenverbrauch!E7700</f>
        <v>0.35638098082117009</v>
      </c>
      <c r="I7700">
        <f>Ergebnis!$C$4/1000*Eigenverbrauch!F7700</f>
        <v>0.79736129246000031</v>
      </c>
      <c r="J7700">
        <f t="shared" si="360"/>
        <v>3.0349261753376964E-2</v>
      </c>
      <c r="K7700">
        <f t="shared" si="361"/>
        <v>5.3557520741253466E-3</v>
      </c>
      <c r="L7700">
        <f t="shared" si="362"/>
        <v>4.8201768667128124E-3</v>
      </c>
    </row>
    <row r="7701" spans="2:12" x14ac:dyDescent="0.35">
      <c r="B7701" s="30">
        <v>41229</v>
      </c>
      <c r="C7701" s="31" t="s">
        <v>70</v>
      </c>
      <c r="D7701" s="32">
        <v>0</v>
      </c>
      <c r="E7701" s="32">
        <v>0.14552619424382052</v>
      </c>
      <c r="F7701">
        <v>0</v>
      </c>
      <c r="G7701">
        <f>(D7701*Ergebnis!$C$2*Ergebnis!$C$6)</f>
        <v>0</v>
      </c>
      <c r="H7701">
        <f>Ergebnis!$C$3/1000*Eigenverbrauch!E7701</f>
        <v>0.43657858273146155</v>
      </c>
      <c r="I7701">
        <f>Ergebnis!$C$4/1000*Eigenverbrauch!F7701</f>
        <v>0</v>
      </c>
      <c r="J7701">
        <f t="shared" si="360"/>
        <v>0</v>
      </c>
      <c r="K7701">
        <f t="shared" si="361"/>
        <v>0</v>
      </c>
      <c r="L7701">
        <f t="shared" si="362"/>
        <v>0</v>
      </c>
    </row>
    <row r="7702" spans="2:12" x14ac:dyDescent="0.35">
      <c r="B7702" s="30">
        <v>41229</v>
      </c>
      <c r="C7702" s="31" t="s">
        <v>71</v>
      </c>
      <c r="D7702" s="32">
        <v>0</v>
      </c>
      <c r="E7702" s="32">
        <v>0.1859052059037582</v>
      </c>
      <c r="F7702">
        <v>0.29622123048740084</v>
      </c>
      <c r="G7702">
        <f>(D7702*Ergebnis!$C$2*Ergebnis!$C$6)</f>
        <v>0</v>
      </c>
      <c r="H7702">
        <f>Ergebnis!$C$3/1000*Eigenverbrauch!E7702</f>
        <v>0.55771561771127454</v>
      </c>
      <c r="I7702">
        <f>Ergebnis!$C$4/1000*Eigenverbrauch!F7702</f>
        <v>1.036774306705903</v>
      </c>
      <c r="J7702">
        <f t="shared" si="360"/>
        <v>0</v>
      </c>
      <c r="K7702">
        <f t="shared" si="361"/>
        <v>0</v>
      </c>
      <c r="L7702">
        <f t="shared" si="362"/>
        <v>0</v>
      </c>
    </row>
    <row r="7703" spans="2:12" x14ac:dyDescent="0.35">
      <c r="B7703" s="30">
        <v>41229</v>
      </c>
      <c r="C7703" s="31" t="s">
        <v>72</v>
      </c>
      <c r="D7703" s="32">
        <v>0</v>
      </c>
      <c r="E7703" s="32">
        <v>0.20172877948294318</v>
      </c>
      <c r="F7703">
        <v>0.16915791319938417</v>
      </c>
      <c r="G7703">
        <f>(D7703*Ergebnis!$C$2*Ergebnis!$C$6)</f>
        <v>0</v>
      </c>
      <c r="H7703">
        <f>Ergebnis!$C$3/1000*Eigenverbrauch!E7703</f>
        <v>0.60518633844882952</v>
      </c>
      <c r="I7703">
        <f>Ergebnis!$C$4/1000*Eigenverbrauch!F7703</f>
        <v>0.59205269619784462</v>
      </c>
      <c r="J7703">
        <f t="shared" si="360"/>
        <v>0</v>
      </c>
      <c r="K7703">
        <f t="shared" si="361"/>
        <v>0</v>
      </c>
      <c r="L7703">
        <f t="shared" si="362"/>
        <v>0</v>
      </c>
    </row>
    <row r="7704" spans="2:12" x14ac:dyDescent="0.35">
      <c r="B7704" s="30">
        <v>41229</v>
      </c>
      <c r="C7704" s="31" t="s">
        <v>73</v>
      </c>
      <c r="D7704" s="32">
        <v>0</v>
      </c>
      <c r="E7704" s="32">
        <v>0.18898255490487076</v>
      </c>
      <c r="F7704">
        <v>0</v>
      </c>
      <c r="G7704">
        <f>(D7704*Ergebnis!$C$2*Ergebnis!$C$6)</f>
        <v>0</v>
      </c>
      <c r="H7704">
        <f>Ergebnis!$C$3/1000*Eigenverbrauch!E7704</f>
        <v>0.56694766471461233</v>
      </c>
      <c r="I7704">
        <f>Ergebnis!$C$4/1000*Eigenverbrauch!F7704</f>
        <v>0</v>
      </c>
      <c r="J7704">
        <f t="shared" si="360"/>
        <v>0</v>
      </c>
      <c r="K7704">
        <f t="shared" si="361"/>
        <v>0</v>
      </c>
      <c r="L7704">
        <f t="shared" si="362"/>
        <v>0</v>
      </c>
    </row>
    <row r="7705" spans="2:12" x14ac:dyDescent="0.35">
      <c r="B7705" s="30">
        <v>41229</v>
      </c>
      <c r="C7705" s="31" t="s">
        <v>74</v>
      </c>
      <c r="D7705" s="32">
        <v>0</v>
      </c>
      <c r="E7705" s="32">
        <v>0.15563553528822338</v>
      </c>
      <c r="F7705">
        <v>0.27829205074737395</v>
      </c>
      <c r="G7705">
        <f>(D7705*Ergebnis!$C$2*Ergebnis!$C$6)</f>
        <v>0</v>
      </c>
      <c r="H7705">
        <f>Ergebnis!$C$3/1000*Eigenverbrauch!E7705</f>
        <v>0.46690660586467014</v>
      </c>
      <c r="I7705">
        <f>Ergebnis!$C$4/1000*Eigenverbrauch!F7705</f>
        <v>0.97402217761580889</v>
      </c>
      <c r="J7705">
        <f t="shared" si="360"/>
        <v>0</v>
      </c>
      <c r="K7705">
        <f t="shared" si="361"/>
        <v>0</v>
      </c>
      <c r="L7705">
        <f t="shared" si="362"/>
        <v>0</v>
      </c>
    </row>
    <row r="7706" spans="2:12" x14ac:dyDescent="0.35">
      <c r="B7706" s="30">
        <v>41229</v>
      </c>
      <c r="C7706" s="31" t="s">
        <v>75</v>
      </c>
      <c r="D7706" s="32">
        <v>0</v>
      </c>
      <c r="E7706" s="32">
        <v>0.12531061317917816</v>
      </c>
      <c r="F7706">
        <v>0.46226102547112818</v>
      </c>
      <c r="G7706">
        <f>(D7706*Ergebnis!$C$2*Ergebnis!$C$6)</f>
        <v>0</v>
      </c>
      <c r="H7706">
        <f>Ergebnis!$C$3/1000*Eigenverbrauch!E7706</f>
        <v>0.37593183953753451</v>
      </c>
      <c r="I7706">
        <f>Ergebnis!$C$4/1000*Eigenverbrauch!F7706</f>
        <v>1.6179135891489487</v>
      </c>
      <c r="J7706">
        <f t="shared" si="360"/>
        <v>0</v>
      </c>
      <c r="K7706">
        <f t="shared" si="361"/>
        <v>0</v>
      </c>
      <c r="L7706">
        <f t="shared" si="362"/>
        <v>0</v>
      </c>
    </row>
    <row r="7707" spans="2:12" x14ac:dyDescent="0.35">
      <c r="B7707" s="30">
        <v>41229</v>
      </c>
      <c r="C7707" s="31" t="s">
        <v>76</v>
      </c>
      <c r="D7707" s="32">
        <v>0</v>
      </c>
      <c r="E7707" s="32">
        <v>9.6233407230450277E-2</v>
      </c>
      <c r="F7707">
        <v>0</v>
      </c>
      <c r="G7707">
        <f>(D7707*Ergebnis!$C$2*Ergebnis!$C$6)</f>
        <v>0</v>
      </c>
      <c r="H7707">
        <f>Ergebnis!$C$3/1000*Eigenverbrauch!E7707</f>
        <v>0.28870022169135084</v>
      </c>
      <c r="I7707">
        <f>Ergebnis!$C$4/1000*Eigenverbrauch!F7707</f>
        <v>0</v>
      </c>
      <c r="J7707">
        <f t="shared" si="360"/>
        <v>0</v>
      </c>
      <c r="K7707">
        <f t="shared" si="361"/>
        <v>0</v>
      </c>
      <c r="L7707">
        <f t="shared" si="362"/>
        <v>0</v>
      </c>
    </row>
    <row r="7708" spans="2:12" x14ac:dyDescent="0.35">
      <c r="B7708" s="30">
        <v>41230</v>
      </c>
      <c r="C7708" s="31" t="s">
        <v>53</v>
      </c>
      <c r="D7708" s="32">
        <v>0</v>
      </c>
      <c r="E7708" s="32">
        <v>8.2851984044597676E-2</v>
      </c>
      <c r="F7708">
        <v>0</v>
      </c>
      <c r="G7708">
        <f>(D7708*Ergebnis!$C$2*Ergebnis!$C$6)</f>
        <v>0</v>
      </c>
      <c r="H7708">
        <f>Ergebnis!$C$3/1000*Eigenverbrauch!E7708</f>
        <v>0.24855595213379303</v>
      </c>
      <c r="I7708">
        <f>Ergebnis!$C$4/1000*Eigenverbrauch!F7708</f>
        <v>0</v>
      </c>
      <c r="J7708">
        <f t="shared" si="360"/>
        <v>0</v>
      </c>
      <c r="K7708">
        <f t="shared" si="361"/>
        <v>0</v>
      </c>
      <c r="L7708">
        <f t="shared" si="362"/>
        <v>0</v>
      </c>
    </row>
    <row r="7709" spans="2:12" x14ac:dyDescent="0.35">
      <c r="B7709" s="30">
        <v>41230</v>
      </c>
      <c r="C7709" s="31" t="s">
        <v>54</v>
      </c>
      <c r="D7709" s="32">
        <v>0</v>
      </c>
      <c r="E7709" s="32">
        <v>7.2453334074797163E-2</v>
      </c>
      <c r="F7709">
        <v>0.27244557909301736</v>
      </c>
      <c r="G7709">
        <f>(D7709*Ergebnis!$C$2*Ergebnis!$C$6)</f>
        <v>0</v>
      </c>
      <c r="H7709">
        <f>Ergebnis!$C$3/1000*Eigenverbrauch!E7709</f>
        <v>0.2173600022243915</v>
      </c>
      <c r="I7709">
        <f>Ergebnis!$C$4/1000*Eigenverbrauch!F7709</f>
        <v>0.95355952682556078</v>
      </c>
      <c r="J7709">
        <f t="shared" si="360"/>
        <v>0</v>
      </c>
      <c r="K7709">
        <f t="shared" si="361"/>
        <v>0</v>
      </c>
      <c r="L7709">
        <f t="shared" si="362"/>
        <v>0</v>
      </c>
    </row>
    <row r="7710" spans="2:12" x14ac:dyDescent="0.35">
      <c r="B7710" s="30">
        <v>41230</v>
      </c>
      <c r="C7710" s="31" t="s">
        <v>55</v>
      </c>
      <c r="D7710" s="32">
        <v>0</v>
      </c>
      <c r="E7710" s="32">
        <v>7.1603746182731742E-2</v>
      </c>
      <c r="F7710">
        <v>0.14265390836630093</v>
      </c>
      <c r="G7710">
        <f>(D7710*Ergebnis!$C$2*Ergebnis!$C$6)</f>
        <v>0</v>
      </c>
      <c r="H7710">
        <f>Ergebnis!$C$3/1000*Eigenverbrauch!E7710</f>
        <v>0.21481123854819523</v>
      </c>
      <c r="I7710">
        <f>Ergebnis!$C$4/1000*Eigenverbrauch!F7710</f>
        <v>0.49928867928205323</v>
      </c>
      <c r="J7710">
        <f t="shared" si="360"/>
        <v>0</v>
      </c>
      <c r="K7710">
        <f t="shared" si="361"/>
        <v>0</v>
      </c>
      <c r="L7710">
        <f t="shared" si="362"/>
        <v>0</v>
      </c>
    </row>
    <row r="7711" spans="2:12" x14ac:dyDescent="0.35">
      <c r="B7711" s="30">
        <v>41230</v>
      </c>
      <c r="C7711" s="31" t="s">
        <v>56</v>
      </c>
      <c r="D7711" s="32">
        <v>0</v>
      </c>
      <c r="E7711" s="32">
        <v>7.3891290763350895E-2</v>
      </c>
      <c r="F7711">
        <v>0.14304367314325805</v>
      </c>
      <c r="G7711">
        <f>(D7711*Ergebnis!$C$2*Ergebnis!$C$6)</f>
        <v>0</v>
      </c>
      <c r="H7711">
        <f>Ergebnis!$C$3/1000*Eigenverbrauch!E7711</f>
        <v>0.2216738722900527</v>
      </c>
      <c r="I7711">
        <f>Ergebnis!$C$4/1000*Eigenverbrauch!F7711</f>
        <v>0.50065285600140319</v>
      </c>
      <c r="J7711">
        <f t="shared" si="360"/>
        <v>0</v>
      </c>
      <c r="K7711">
        <f t="shared" si="361"/>
        <v>0</v>
      </c>
      <c r="L7711">
        <f t="shared" si="362"/>
        <v>0</v>
      </c>
    </row>
    <row r="7712" spans="2:12" x14ac:dyDescent="0.35">
      <c r="B7712" s="30">
        <v>41230</v>
      </c>
      <c r="C7712" s="31" t="s">
        <v>57</v>
      </c>
      <c r="D7712" s="32">
        <v>0</v>
      </c>
      <c r="E7712" s="32">
        <v>7.9320105292101761E-2</v>
      </c>
      <c r="F7712">
        <v>0.26309122444604682</v>
      </c>
      <c r="G7712">
        <f>(D7712*Ergebnis!$C$2*Ergebnis!$C$6)</f>
        <v>0</v>
      </c>
      <c r="H7712">
        <f>Ergebnis!$C$3/1000*Eigenverbrauch!E7712</f>
        <v>0.23796031587630528</v>
      </c>
      <c r="I7712">
        <f>Ergebnis!$C$4/1000*Eigenverbrauch!F7712</f>
        <v>0.92081928556116388</v>
      </c>
      <c r="J7712">
        <f t="shared" si="360"/>
        <v>0</v>
      </c>
      <c r="K7712">
        <f t="shared" si="361"/>
        <v>0</v>
      </c>
      <c r="L7712">
        <f t="shared" si="362"/>
        <v>0</v>
      </c>
    </row>
    <row r="7713" spans="2:12" x14ac:dyDescent="0.35">
      <c r="B7713" s="30">
        <v>41230</v>
      </c>
      <c r="C7713" s="31" t="s">
        <v>58</v>
      </c>
      <c r="D7713" s="32">
        <v>0</v>
      </c>
      <c r="E7713" s="32">
        <v>8.5051277276569567E-2</v>
      </c>
      <c r="F7713">
        <v>0.27400463820084581</v>
      </c>
      <c r="G7713">
        <f>(D7713*Ergebnis!$C$2*Ergebnis!$C$6)</f>
        <v>0</v>
      </c>
      <c r="H7713">
        <f>Ergebnis!$C$3/1000*Eigenverbrauch!E7713</f>
        <v>0.25515383182970869</v>
      </c>
      <c r="I7713">
        <f>Ergebnis!$C$4/1000*Eigenverbrauch!F7713</f>
        <v>0.9590162337029603</v>
      </c>
      <c r="J7713">
        <f t="shared" si="360"/>
        <v>0</v>
      </c>
      <c r="K7713">
        <f t="shared" si="361"/>
        <v>0</v>
      </c>
      <c r="L7713">
        <f t="shared" si="362"/>
        <v>0</v>
      </c>
    </row>
    <row r="7714" spans="2:12" x14ac:dyDescent="0.35">
      <c r="B7714" s="30">
        <v>41230</v>
      </c>
      <c r="C7714" s="31" t="s">
        <v>59</v>
      </c>
      <c r="D7714" s="32">
        <v>0</v>
      </c>
      <c r="E7714" s="32">
        <v>9.0916046337230286E-2</v>
      </c>
      <c r="F7714">
        <v>0.37631789215208622</v>
      </c>
      <c r="G7714">
        <f>(D7714*Ergebnis!$C$2*Ergebnis!$C$6)</f>
        <v>0</v>
      </c>
      <c r="H7714">
        <f>Ergebnis!$C$3/1000*Eigenverbrauch!E7714</f>
        <v>0.27274813901169087</v>
      </c>
      <c r="I7714">
        <f>Ergebnis!$C$4/1000*Eigenverbrauch!F7714</f>
        <v>1.3171126225323018</v>
      </c>
      <c r="J7714">
        <f t="shared" si="360"/>
        <v>0</v>
      </c>
      <c r="K7714">
        <f t="shared" si="361"/>
        <v>0</v>
      </c>
      <c r="L7714">
        <f t="shared" si="362"/>
        <v>0</v>
      </c>
    </row>
    <row r="7715" spans="2:12" x14ac:dyDescent="0.35">
      <c r="B7715" s="30">
        <v>41230</v>
      </c>
      <c r="C7715" s="31" t="s">
        <v>60</v>
      </c>
      <c r="D7715" s="32">
        <v>0</v>
      </c>
      <c r="E7715" s="32">
        <v>0.11393203212015565</v>
      </c>
      <c r="F7715">
        <v>0.19468750609007462</v>
      </c>
      <c r="G7715">
        <f>(D7715*Ergebnis!$C$2*Ergebnis!$C$6)</f>
        <v>0</v>
      </c>
      <c r="H7715">
        <f>Ergebnis!$C$3/1000*Eigenverbrauch!E7715</f>
        <v>0.34179609636046693</v>
      </c>
      <c r="I7715">
        <f>Ergebnis!$C$4/1000*Eigenverbrauch!F7715</f>
        <v>0.68140627131526121</v>
      </c>
      <c r="J7715">
        <f t="shared" si="360"/>
        <v>0</v>
      </c>
      <c r="K7715">
        <f t="shared" si="361"/>
        <v>0</v>
      </c>
      <c r="L7715">
        <f t="shared" si="362"/>
        <v>0</v>
      </c>
    </row>
    <row r="7716" spans="2:12" x14ac:dyDescent="0.35">
      <c r="B7716" s="30">
        <v>41230</v>
      </c>
      <c r="C7716" s="31" t="s">
        <v>61</v>
      </c>
      <c r="D7716" s="32">
        <v>9.2160122441230412E-6</v>
      </c>
      <c r="E7716" s="32">
        <v>0.14949773181639453</v>
      </c>
      <c r="F7716">
        <v>0.22976633601621421</v>
      </c>
      <c r="G7716">
        <f>(D7716*Ergebnis!$C$2*Ergebnis!$C$6)</f>
        <v>6.045704032144715E-2</v>
      </c>
      <c r="H7716">
        <f>Ergebnis!$C$3/1000*Eigenverbrauch!E7716</f>
        <v>0.44849319544918359</v>
      </c>
      <c r="I7716">
        <f>Ergebnis!$C$4/1000*Eigenverbrauch!F7716</f>
        <v>0.8041821760567498</v>
      </c>
      <c r="J7716">
        <f t="shared" si="360"/>
        <v>5.1388484273230076E-2</v>
      </c>
      <c r="K7716">
        <f t="shared" si="361"/>
        <v>9.0685560482170746E-3</v>
      </c>
      <c r="L7716">
        <f t="shared" si="362"/>
        <v>8.1617004433953682E-3</v>
      </c>
    </row>
    <row r="7717" spans="2:12" x14ac:dyDescent="0.35">
      <c r="B7717" s="30">
        <v>41230</v>
      </c>
      <c r="C7717" s="31" t="s">
        <v>62</v>
      </c>
      <c r="D7717" s="32">
        <v>1.6499422776568354E-5</v>
      </c>
      <c r="E7717" s="32">
        <v>0.16861458655727737</v>
      </c>
      <c r="F7717">
        <v>0.63492682166312631</v>
      </c>
      <c r="G7717">
        <f>(D7717*Ergebnis!$C$2*Ergebnis!$C$6)</f>
        <v>0.10823621341428841</v>
      </c>
      <c r="H7717">
        <f>Ergebnis!$C$3/1000*Eigenverbrauch!E7717</f>
        <v>0.50584375967183215</v>
      </c>
      <c r="I7717">
        <f>Ergebnis!$C$4/1000*Eigenverbrauch!F7717</f>
        <v>2.2222438758209422</v>
      </c>
      <c r="J7717">
        <f t="shared" si="360"/>
        <v>9.200078140214514E-2</v>
      </c>
      <c r="K7717">
        <f t="shared" si="361"/>
        <v>1.6235432012143267E-2</v>
      </c>
      <c r="L7717">
        <f t="shared" si="362"/>
        <v>1.461188881092894E-2</v>
      </c>
    </row>
    <row r="7718" spans="2:12" x14ac:dyDescent="0.35">
      <c r="B7718" s="30">
        <v>41230</v>
      </c>
      <c r="C7718" s="31" t="s">
        <v>63</v>
      </c>
      <c r="D7718" s="32">
        <v>3.1210860296074322E-5</v>
      </c>
      <c r="E7718" s="32">
        <v>0.17785676479489901</v>
      </c>
      <c r="F7718">
        <v>0.66630288620817335</v>
      </c>
      <c r="G7718">
        <f>(D7718*Ergebnis!$C$2*Ergebnis!$C$6)</f>
        <v>0.20474324354224754</v>
      </c>
      <c r="H7718">
        <f>Ergebnis!$C$3/1000*Eigenverbrauch!E7718</f>
        <v>0.53357029438469705</v>
      </c>
      <c r="I7718">
        <f>Ergebnis!$C$4/1000*Eigenverbrauch!F7718</f>
        <v>2.3320601017286067</v>
      </c>
      <c r="J7718">
        <f t="shared" si="360"/>
        <v>0.17403175701091042</v>
      </c>
      <c r="K7718">
        <f t="shared" si="361"/>
        <v>3.0711486531337123E-2</v>
      </c>
      <c r="L7718">
        <f t="shared" si="362"/>
        <v>2.764033787820341E-2</v>
      </c>
    </row>
    <row r="7719" spans="2:12" x14ac:dyDescent="0.35">
      <c r="B7719" s="30">
        <v>41230</v>
      </c>
      <c r="C7719" s="31" t="s">
        <v>64</v>
      </c>
      <c r="D7719" s="32">
        <v>5.2732418132920848E-5</v>
      </c>
      <c r="E7719" s="32">
        <v>0.18574892972845103</v>
      </c>
      <c r="F7719">
        <v>0.4492039054430651</v>
      </c>
      <c r="G7719">
        <f>(D7719*Ergebnis!$C$2*Ergebnis!$C$6)</f>
        <v>0.34592466295196078</v>
      </c>
      <c r="H7719">
        <f>Ergebnis!$C$3/1000*Eigenverbrauch!E7719</f>
        <v>0.55724678918535309</v>
      </c>
      <c r="I7719">
        <f>Ergebnis!$C$4/1000*Eigenverbrauch!F7719</f>
        <v>1.5722136690507278</v>
      </c>
      <c r="J7719">
        <f t="shared" si="360"/>
        <v>0.29403596350916666</v>
      </c>
      <c r="K7719">
        <f t="shared" si="361"/>
        <v>5.1888699442794117E-2</v>
      </c>
      <c r="L7719">
        <f t="shared" si="362"/>
        <v>4.6699829498514707E-2</v>
      </c>
    </row>
    <row r="7720" spans="2:12" x14ac:dyDescent="0.35">
      <c r="B7720" s="30">
        <v>41230</v>
      </c>
      <c r="C7720" s="31" t="s">
        <v>65</v>
      </c>
      <c r="D7720" s="32">
        <v>3.011308993603969E-4</v>
      </c>
      <c r="E7720" s="32">
        <v>0.18849448235448754</v>
      </c>
      <c r="F7720">
        <v>0.16818350125699139</v>
      </c>
      <c r="G7720">
        <f>(D7720*Ergebnis!$C$2*Ergebnis!$C$6)</f>
        <v>1.9754186998042036</v>
      </c>
      <c r="H7720">
        <f>Ergebnis!$C$3/1000*Eigenverbrauch!E7720</f>
        <v>0.56548344706346265</v>
      </c>
      <c r="I7720">
        <f>Ergebnis!$C$4/1000*Eigenverbrauch!F7720</f>
        <v>0.58864225439946982</v>
      </c>
      <c r="J7720">
        <f t="shared" si="360"/>
        <v>0.48066093000394322</v>
      </c>
      <c r="K7720">
        <f t="shared" si="361"/>
        <v>1.4947577698002603</v>
      </c>
      <c r="L7720">
        <f t="shared" si="362"/>
        <v>0.52977802895952286</v>
      </c>
    </row>
    <row r="7721" spans="2:12" x14ac:dyDescent="0.35">
      <c r="B7721" s="30">
        <v>41230</v>
      </c>
      <c r="C7721" s="31" t="s">
        <v>66</v>
      </c>
      <c r="D7721" s="32">
        <v>1.8163826699686721E-4</v>
      </c>
      <c r="E7721" s="32">
        <v>0.17963161517388304</v>
      </c>
      <c r="F7721">
        <v>0.22255568764250774</v>
      </c>
      <c r="G7721">
        <f>(D7721*Ergebnis!$C$2*Ergebnis!$C$6)</f>
        <v>1.191547031499449</v>
      </c>
      <c r="H7721">
        <f>Ergebnis!$C$3/1000*Eigenverbrauch!E7721</f>
        <v>0.53889484552164912</v>
      </c>
      <c r="I7721">
        <f>Ergebnis!$C$4/1000*Eigenverbrauch!F7721</f>
        <v>0.77894490674877714</v>
      </c>
      <c r="J7721">
        <f t="shared" si="360"/>
        <v>0.45806061869340176</v>
      </c>
      <c r="K7721">
        <f t="shared" si="361"/>
        <v>0.73348641280604721</v>
      </c>
      <c r="L7721">
        <f t="shared" si="362"/>
        <v>0.66013777152544251</v>
      </c>
    </row>
    <row r="7722" spans="2:12" x14ac:dyDescent="0.35">
      <c r="B7722" s="30">
        <v>41230</v>
      </c>
      <c r="C7722" s="31" t="s">
        <v>67</v>
      </c>
      <c r="D7722" s="32">
        <v>6.056800058298837E-5</v>
      </c>
      <c r="E7722" s="32">
        <v>0.17439510164949881</v>
      </c>
      <c r="F7722">
        <v>3.7222536199403661E-2</v>
      </c>
      <c r="G7722">
        <f>(D7722*Ergebnis!$C$2*Ergebnis!$C$6)</f>
        <v>0.39732608382440371</v>
      </c>
      <c r="H7722">
        <f>Ergebnis!$C$3/1000*Eigenverbrauch!E7722</f>
        <v>0.52318530494849647</v>
      </c>
      <c r="I7722">
        <f>Ergebnis!$C$4/1000*Eigenverbrauch!F7722</f>
        <v>0.13027887669791283</v>
      </c>
      <c r="J7722">
        <f t="shared" si="360"/>
        <v>0.33772717125074314</v>
      </c>
      <c r="K7722">
        <f t="shared" si="361"/>
        <v>5.9598912573660567E-2</v>
      </c>
      <c r="L7722">
        <f t="shared" si="362"/>
        <v>5.3639021316294513E-2</v>
      </c>
    </row>
    <row r="7723" spans="2:12" x14ac:dyDescent="0.35">
      <c r="B7723" s="30">
        <v>41230</v>
      </c>
      <c r="C7723" s="31" t="s">
        <v>68</v>
      </c>
      <c r="D7723" s="32">
        <v>1.426444120524037E-5</v>
      </c>
      <c r="E7723" s="32">
        <v>0.17553792108817884</v>
      </c>
      <c r="F7723">
        <v>0</v>
      </c>
      <c r="G7723">
        <f>(D7723*Ergebnis!$C$2*Ergebnis!$C$6)</f>
        <v>9.3574734306376819E-2</v>
      </c>
      <c r="H7723">
        <f>Ergebnis!$C$3/1000*Eigenverbrauch!E7723</f>
        <v>0.52661376326453646</v>
      </c>
      <c r="I7723">
        <f>Ergebnis!$C$4/1000*Eigenverbrauch!F7723</f>
        <v>0</v>
      </c>
      <c r="J7723">
        <f t="shared" si="360"/>
        <v>7.9538524160420301E-2</v>
      </c>
      <c r="K7723">
        <f t="shared" si="361"/>
        <v>1.4036210145956518E-2</v>
      </c>
      <c r="L7723">
        <f t="shared" si="362"/>
        <v>0</v>
      </c>
    </row>
    <row r="7724" spans="2:12" x14ac:dyDescent="0.35">
      <c r="B7724" s="30">
        <v>41230</v>
      </c>
      <c r="C7724" s="31" t="s">
        <v>69</v>
      </c>
      <c r="D7724" s="32">
        <v>5.1536045644739396E-6</v>
      </c>
      <c r="E7724" s="32">
        <v>0.17905169676058008</v>
      </c>
      <c r="F7724">
        <v>0</v>
      </c>
      <c r="G7724">
        <f>(D7724*Ergebnis!$C$2*Ergebnis!$C$6)</f>
        <v>3.3807645942949043E-2</v>
      </c>
      <c r="H7724">
        <f>Ergebnis!$C$3/1000*Eigenverbrauch!E7724</f>
        <v>0.53715509028174024</v>
      </c>
      <c r="I7724">
        <f>Ergebnis!$C$4/1000*Eigenverbrauch!F7724</f>
        <v>0</v>
      </c>
      <c r="J7724">
        <f t="shared" si="360"/>
        <v>2.8736499051506686E-2</v>
      </c>
      <c r="K7724">
        <f t="shared" si="361"/>
        <v>5.071146891442356E-3</v>
      </c>
      <c r="L7724">
        <f t="shared" si="362"/>
        <v>0</v>
      </c>
    </row>
    <row r="7725" spans="2:12" x14ac:dyDescent="0.35">
      <c r="B7725" s="30">
        <v>41230</v>
      </c>
      <c r="C7725" s="31" t="s">
        <v>70</v>
      </c>
      <c r="D7725" s="32">
        <v>0</v>
      </c>
      <c r="E7725" s="32">
        <v>0.19361673918003033</v>
      </c>
      <c r="F7725">
        <v>0.2605577533958256</v>
      </c>
      <c r="G7725">
        <f>(D7725*Ergebnis!$C$2*Ergebnis!$C$6)</f>
        <v>0</v>
      </c>
      <c r="H7725">
        <f>Ergebnis!$C$3/1000*Eigenverbrauch!E7725</f>
        <v>0.58085021754009103</v>
      </c>
      <c r="I7725">
        <f>Ergebnis!$C$4/1000*Eigenverbrauch!F7725</f>
        <v>0.91195213688538956</v>
      </c>
      <c r="J7725">
        <f t="shared" si="360"/>
        <v>0</v>
      </c>
      <c r="K7725">
        <f t="shared" si="361"/>
        <v>0</v>
      </c>
      <c r="L7725">
        <f t="shared" si="362"/>
        <v>0</v>
      </c>
    </row>
    <row r="7726" spans="2:12" x14ac:dyDescent="0.35">
      <c r="B7726" s="30">
        <v>41230</v>
      </c>
      <c r="C7726" s="31" t="s">
        <v>71</v>
      </c>
      <c r="D7726" s="32">
        <v>0</v>
      </c>
      <c r="E7726" s="32">
        <v>0.21305424932882233</v>
      </c>
      <c r="F7726">
        <v>0.26835304893496775</v>
      </c>
      <c r="G7726">
        <f>(D7726*Ergebnis!$C$2*Ergebnis!$C$6)</f>
        <v>0</v>
      </c>
      <c r="H7726">
        <f>Ergebnis!$C$3/1000*Eigenverbrauch!E7726</f>
        <v>0.63916274798646699</v>
      </c>
      <c r="I7726">
        <f>Ergebnis!$C$4/1000*Eigenverbrauch!F7726</f>
        <v>0.93923567127238716</v>
      </c>
      <c r="J7726">
        <f t="shared" si="360"/>
        <v>0</v>
      </c>
      <c r="K7726">
        <f t="shared" si="361"/>
        <v>0</v>
      </c>
      <c r="L7726">
        <f t="shared" si="362"/>
        <v>0</v>
      </c>
    </row>
    <row r="7727" spans="2:12" x14ac:dyDescent="0.35">
      <c r="B7727" s="30">
        <v>41230</v>
      </c>
      <c r="C7727" s="31" t="s">
        <v>72</v>
      </c>
      <c r="D7727" s="32">
        <v>0</v>
      </c>
      <c r="E7727" s="32">
        <v>0.20780360455099056</v>
      </c>
      <c r="F7727">
        <v>0.35605012375031669</v>
      </c>
      <c r="G7727">
        <f>(D7727*Ergebnis!$C$2*Ergebnis!$C$6)</f>
        <v>0</v>
      </c>
      <c r="H7727">
        <f>Ergebnis!$C$3/1000*Eigenverbrauch!E7727</f>
        <v>0.62341081365297168</v>
      </c>
      <c r="I7727">
        <f>Ergebnis!$C$4/1000*Eigenverbrauch!F7727</f>
        <v>1.2461754331261083</v>
      </c>
      <c r="J7727">
        <f t="shared" si="360"/>
        <v>0</v>
      </c>
      <c r="K7727">
        <f t="shared" si="361"/>
        <v>0</v>
      </c>
      <c r="L7727">
        <f t="shared" si="362"/>
        <v>0</v>
      </c>
    </row>
    <row r="7728" spans="2:12" x14ac:dyDescent="0.35">
      <c r="B7728" s="30">
        <v>41230</v>
      </c>
      <c r="C7728" s="31" t="s">
        <v>73</v>
      </c>
      <c r="D7728" s="32">
        <v>0</v>
      </c>
      <c r="E7728" s="32">
        <v>0.18450133181431536</v>
      </c>
      <c r="F7728">
        <v>0.35721941808118796</v>
      </c>
      <c r="G7728">
        <f>(D7728*Ergebnis!$C$2*Ergebnis!$C$6)</f>
        <v>0</v>
      </c>
      <c r="H7728">
        <f>Ergebnis!$C$3/1000*Eigenverbrauch!E7728</f>
        <v>0.55350399544294604</v>
      </c>
      <c r="I7728">
        <f>Ergebnis!$C$4/1000*Eigenverbrauch!F7728</f>
        <v>1.2502679632841578</v>
      </c>
      <c r="J7728">
        <f t="shared" si="360"/>
        <v>0</v>
      </c>
      <c r="K7728">
        <f t="shared" si="361"/>
        <v>0</v>
      </c>
      <c r="L7728">
        <f t="shared" si="362"/>
        <v>0</v>
      </c>
    </row>
    <row r="7729" spans="2:12" x14ac:dyDescent="0.35">
      <c r="B7729" s="30">
        <v>41230</v>
      </c>
      <c r="C7729" s="31" t="s">
        <v>74</v>
      </c>
      <c r="D7729" s="32">
        <v>0</v>
      </c>
      <c r="E7729" s="32">
        <v>0.15348923606639819</v>
      </c>
      <c r="F7729">
        <v>0.37047142049772963</v>
      </c>
      <c r="G7729">
        <f>(D7729*Ergebnis!$C$2*Ergebnis!$C$6)</f>
        <v>0</v>
      </c>
      <c r="H7729">
        <f>Ergebnis!$C$3/1000*Eigenverbrauch!E7729</f>
        <v>0.46046770819919458</v>
      </c>
      <c r="I7729">
        <f>Ergebnis!$C$4/1000*Eigenverbrauch!F7729</f>
        <v>1.2966499717420537</v>
      </c>
      <c r="J7729">
        <f t="shared" si="360"/>
        <v>0</v>
      </c>
      <c r="K7729">
        <f t="shared" si="361"/>
        <v>0</v>
      </c>
      <c r="L7729">
        <f t="shared" si="362"/>
        <v>0</v>
      </c>
    </row>
    <row r="7730" spans="2:12" x14ac:dyDescent="0.35">
      <c r="B7730" s="30">
        <v>41230</v>
      </c>
      <c r="C7730" s="31" t="s">
        <v>75</v>
      </c>
      <c r="D7730" s="32">
        <v>0</v>
      </c>
      <c r="E7730" s="32">
        <v>0.13126642348932199</v>
      </c>
      <c r="F7730">
        <v>0.38391830530274978</v>
      </c>
      <c r="G7730">
        <f>(D7730*Ergebnis!$C$2*Ergebnis!$C$6)</f>
        <v>0</v>
      </c>
      <c r="H7730">
        <f>Ergebnis!$C$3/1000*Eigenverbrauch!E7730</f>
        <v>0.39379927046796598</v>
      </c>
      <c r="I7730">
        <f>Ergebnis!$C$4/1000*Eigenverbrauch!F7730</f>
        <v>1.3437140685596243</v>
      </c>
      <c r="J7730">
        <f t="shared" si="360"/>
        <v>0</v>
      </c>
      <c r="K7730">
        <f t="shared" si="361"/>
        <v>0</v>
      </c>
      <c r="L7730">
        <f t="shared" si="362"/>
        <v>0</v>
      </c>
    </row>
    <row r="7731" spans="2:12" x14ac:dyDescent="0.35">
      <c r="B7731" s="30">
        <v>41230</v>
      </c>
      <c r="C7731" s="31" t="s">
        <v>76</v>
      </c>
      <c r="D7731" s="32">
        <v>0</v>
      </c>
      <c r="E7731" s="32">
        <v>0.11398253535781312</v>
      </c>
      <c r="F7731">
        <v>3.3909535595268256E-2</v>
      </c>
      <c r="G7731">
        <f>(D7731*Ergebnis!$C$2*Ergebnis!$C$6)</f>
        <v>0</v>
      </c>
      <c r="H7731">
        <f>Ergebnis!$C$3/1000*Eigenverbrauch!E7731</f>
        <v>0.34194760607343938</v>
      </c>
      <c r="I7731">
        <f>Ergebnis!$C$4/1000*Eigenverbrauch!F7731</f>
        <v>0.11868337458343889</v>
      </c>
      <c r="J7731">
        <f t="shared" si="360"/>
        <v>0</v>
      </c>
      <c r="K7731">
        <f t="shared" si="361"/>
        <v>0</v>
      </c>
      <c r="L7731">
        <f t="shared" si="362"/>
        <v>0</v>
      </c>
    </row>
    <row r="7732" spans="2:12" x14ac:dyDescent="0.35">
      <c r="B7732" s="30">
        <v>41231</v>
      </c>
      <c r="C7732" s="31" t="s">
        <v>53</v>
      </c>
      <c r="D7732" s="32">
        <v>0</v>
      </c>
      <c r="E7732" s="32">
        <v>0.10220813084701091</v>
      </c>
      <c r="F7732">
        <v>0</v>
      </c>
      <c r="G7732">
        <f>(D7732*Ergebnis!$C$2*Ergebnis!$C$6)</f>
        <v>0</v>
      </c>
      <c r="H7732">
        <f>Ergebnis!$C$3/1000*Eigenverbrauch!E7732</f>
        <v>0.30662439254103274</v>
      </c>
      <c r="I7732">
        <f>Ergebnis!$C$4/1000*Eigenverbrauch!F7732</f>
        <v>0</v>
      </c>
      <c r="J7732">
        <f t="shared" si="360"/>
        <v>0</v>
      </c>
      <c r="K7732">
        <f t="shared" si="361"/>
        <v>0</v>
      </c>
      <c r="L7732">
        <f t="shared" si="362"/>
        <v>0</v>
      </c>
    </row>
    <row r="7733" spans="2:12" x14ac:dyDescent="0.35">
      <c r="B7733" s="30">
        <v>41231</v>
      </c>
      <c r="C7733" s="31" t="s">
        <v>54</v>
      </c>
      <c r="D7733" s="32">
        <v>0</v>
      </c>
      <c r="E7733" s="32">
        <v>9.1520719180419888E-2</v>
      </c>
      <c r="F7733">
        <v>0.25393175218755482</v>
      </c>
      <c r="G7733">
        <f>(D7733*Ergebnis!$C$2*Ergebnis!$C$6)</f>
        <v>0</v>
      </c>
      <c r="H7733">
        <f>Ergebnis!$C$3/1000*Eigenverbrauch!E7733</f>
        <v>0.27456215754125968</v>
      </c>
      <c r="I7733">
        <f>Ergebnis!$C$4/1000*Eigenverbrauch!F7733</f>
        <v>0.88876113265644185</v>
      </c>
      <c r="J7733">
        <f t="shared" si="360"/>
        <v>0</v>
      </c>
      <c r="K7733">
        <f t="shared" si="361"/>
        <v>0</v>
      </c>
      <c r="L7733">
        <f t="shared" si="362"/>
        <v>0</v>
      </c>
    </row>
    <row r="7734" spans="2:12" x14ac:dyDescent="0.35">
      <c r="B7734" s="30">
        <v>41231</v>
      </c>
      <c r="C7734" s="31" t="s">
        <v>55</v>
      </c>
      <c r="D7734" s="32">
        <v>0</v>
      </c>
      <c r="E7734" s="32">
        <v>8.4797643551212762E-2</v>
      </c>
      <c r="F7734">
        <v>0.19137450548593923</v>
      </c>
      <c r="G7734">
        <f>(D7734*Ergebnis!$C$2*Ergebnis!$C$6)</f>
        <v>0</v>
      </c>
      <c r="H7734">
        <f>Ergebnis!$C$3/1000*Eigenverbrauch!E7734</f>
        <v>0.25439293065363827</v>
      </c>
      <c r="I7734">
        <f>Ergebnis!$C$4/1000*Eigenverbrauch!F7734</f>
        <v>0.6698107692007873</v>
      </c>
      <c r="J7734">
        <f t="shared" si="360"/>
        <v>0</v>
      </c>
      <c r="K7734">
        <f t="shared" si="361"/>
        <v>0</v>
      </c>
      <c r="L7734">
        <f t="shared" si="362"/>
        <v>0</v>
      </c>
    </row>
    <row r="7735" spans="2:12" x14ac:dyDescent="0.35">
      <c r="B7735" s="30">
        <v>41231</v>
      </c>
      <c r="C7735" s="31" t="s">
        <v>56</v>
      </c>
      <c r="D7735" s="32">
        <v>0</v>
      </c>
      <c r="E7735" s="32">
        <v>8.0188540219731708E-2</v>
      </c>
      <c r="F7735">
        <v>0.27108140237366746</v>
      </c>
      <c r="G7735">
        <f>(D7735*Ergebnis!$C$2*Ergebnis!$C$6)</f>
        <v>0</v>
      </c>
      <c r="H7735">
        <f>Ergebnis!$C$3/1000*Eigenverbrauch!E7735</f>
        <v>0.24056562065919512</v>
      </c>
      <c r="I7735">
        <f>Ergebnis!$C$4/1000*Eigenverbrauch!F7735</f>
        <v>0.94878490830783613</v>
      </c>
      <c r="J7735">
        <f t="shared" si="360"/>
        <v>0</v>
      </c>
      <c r="K7735">
        <f t="shared" si="361"/>
        <v>0</v>
      </c>
      <c r="L7735">
        <f t="shared" si="362"/>
        <v>0</v>
      </c>
    </row>
    <row r="7736" spans="2:12" x14ac:dyDescent="0.35">
      <c r="B7736" s="30">
        <v>41231</v>
      </c>
      <c r="C7736" s="31" t="s">
        <v>57</v>
      </c>
      <c r="D7736" s="32">
        <v>0</v>
      </c>
      <c r="E7736" s="32">
        <v>8.0818135347188791E-2</v>
      </c>
      <c r="F7736">
        <v>0.29641611287587943</v>
      </c>
      <c r="G7736">
        <f>(D7736*Ergebnis!$C$2*Ergebnis!$C$6)</f>
        <v>0</v>
      </c>
      <c r="H7736">
        <f>Ergebnis!$C$3/1000*Eigenverbrauch!E7736</f>
        <v>0.24245440604156637</v>
      </c>
      <c r="I7736">
        <f>Ergebnis!$C$4/1000*Eigenverbrauch!F7736</f>
        <v>1.037456395065578</v>
      </c>
      <c r="J7736">
        <f t="shared" si="360"/>
        <v>0</v>
      </c>
      <c r="K7736">
        <f t="shared" si="361"/>
        <v>0</v>
      </c>
      <c r="L7736">
        <f t="shared" si="362"/>
        <v>0</v>
      </c>
    </row>
    <row r="7737" spans="2:12" x14ac:dyDescent="0.35">
      <c r="B7737" s="30">
        <v>41231</v>
      </c>
      <c r="C7737" s="31" t="s">
        <v>58</v>
      </c>
      <c r="D7737" s="32">
        <v>0</v>
      </c>
      <c r="E7737" s="32">
        <v>8.4141444394085163E-2</v>
      </c>
      <c r="F7737">
        <v>0.27186093192758171</v>
      </c>
      <c r="G7737">
        <f>(D7737*Ergebnis!$C$2*Ergebnis!$C$6)</f>
        <v>0</v>
      </c>
      <c r="H7737">
        <f>Ergebnis!$C$3/1000*Eigenverbrauch!E7737</f>
        <v>0.25242433318225549</v>
      </c>
      <c r="I7737">
        <f>Ergebnis!$C$4/1000*Eigenverbrauch!F7737</f>
        <v>0.95151326174653594</v>
      </c>
      <c r="J7737">
        <f t="shared" si="360"/>
        <v>0</v>
      </c>
      <c r="K7737">
        <f t="shared" si="361"/>
        <v>0</v>
      </c>
      <c r="L7737">
        <f t="shared" si="362"/>
        <v>0</v>
      </c>
    </row>
    <row r="7738" spans="2:12" x14ac:dyDescent="0.35">
      <c r="B7738" s="30">
        <v>41231</v>
      </c>
      <c r="C7738" s="31" t="s">
        <v>59</v>
      </c>
      <c r="D7738" s="32">
        <v>0</v>
      </c>
      <c r="E7738" s="32">
        <v>8.9855236108810688E-2</v>
      </c>
      <c r="F7738">
        <v>0.44316255140022998</v>
      </c>
      <c r="G7738">
        <f>(D7738*Ergebnis!$C$2*Ergebnis!$C$6)</f>
        <v>0</v>
      </c>
      <c r="H7738">
        <f>Ergebnis!$C$3/1000*Eigenverbrauch!E7738</f>
        <v>0.26956570832643206</v>
      </c>
      <c r="I7738">
        <f>Ergebnis!$C$4/1000*Eigenverbrauch!F7738</f>
        <v>1.5510689299008049</v>
      </c>
      <c r="J7738">
        <f t="shared" si="360"/>
        <v>0</v>
      </c>
      <c r="K7738">
        <f t="shared" si="361"/>
        <v>0</v>
      </c>
      <c r="L7738">
        <f t="shared" si="362"/>
        <v>0</v>
      </c>
    </row>
    <row r="7739" spans="2:12" x14ac:dyDescent="0.35">
      <c r="B7739" s="30">
        <v>41231</v>
      </c>
      <c r="C7739" s="31" t="s">
        <v>60</v>
      </c>
      <c r="D7739" s="32">
        <v>1.9286576265518544E-5</v>
      </c>
      <c r="E7739" s="32">
        <v>0.10314109733553542</v>
      </c>
      <c r="F7739">
        <v>0.34981388731900298</v>
      </c>
      <c r="G7739">
        <f>(D7739*Ergebnis!$C$2*Ergebnis!$C$6)</f>
        <v>0.12651994030180164</v>
      </c>
      <c r="H7739">
        <f>Ergebnis!$C$3/1000*Eigenverbrauch!E7739</f>
        <v>0.30942329200660623</v>
      </c>
      <c r="I7739">
        <f>Ergebnis!$C$4/1000*Eigenverbrauch!F7739</f>
        <v>1.2243486056165105</v>
      </c>
      <c r="J7739">
        <f t="shared" si="360"/>
        <v>0.10754194925653139</v>
      </c>
      <c r="K7739">
        <f t="shared" si="361"/>
        <v>1.8977991045270245E-2</v>
      </c>
      <c r="L7739">
        <f t="shared" si="362"/>
        <v>1.7080191940743221E-2</v>
      </c>
    </row>
    <row r="7740" spans="2:12" x14ac:dyDescent="0.35">
      <c r="B7740" s="30">
        <v>41231</v>
      </c>
      <c r="C7740" s="31" t="s">
        <v>61</v>
      </c>
      <c r="D7740" s="32">
        <v>6.977086587669183E-5</v>
      </c>
      <c r="E7740" s="32">
        <v>0.13966317260420447</v>
      </c>
      <c r="F7740">
        <v>0.27419952058932434</v>
      </c>
      <c r="G7740">
        <f>(D7740*Ergebnis!$C$2*Ergebnis!$C$6)</f>
        <v>0.45769688015109838</v>
      </c>
      <c r="H7740">
        <f>Ergebnis!$C$3/1000*Eigenverbrauch!E7740</f>
        <v>0.4189895178126134</v>
      </c>
      <c r="I7740">
        <f>Ergebnis!$C$4/1000*Eigenverbrauch!F7740</f>
        <v>0.95969832206263517</v>
      </c>
      <c r="J7740">
        <f t="shared" si="360"/>
        <v>0.35614109014072137</v>
      </c>
      <c r="K7740">
        <f t="shared" si="361"/>
        <v>0.10155579001037701</v>
      </c>
      <c r="L7740">
        <f t="shared" si="362"/>
        <v>9.1400211009339316E-2</v>
      </c>
    </row>
    <row r="7741" spans="2:12" x14ac:dyDescent="0.35">
      <c r="B7741" s="30">
        <v>41231</v>
      </c>
      <c r="C7741" s="31" t="s">
        <v>62</v>
      </c>
      <c r="D7741" s="32">
        <v>2.2761315261412581E-4</v>
      </c>
      <c r="E7741" s="32">
        <v>0.16819740694333896</v>
      </c>
      <c r="F7741">
        <v>0.63960399898661158</v>
      </c>
      <c r="G7741">
        <f>(D7741*Ergebnis!$C$2*Ergebnis!$C$6)</f>
        <v>1.4931422811486652</v>
      </c>
      <c r="H7741">
        <f>Ergebnis!$C$3/1000*Eigenverbrauch!E7741</f>
        <v>0.50459222083001687</v>
      </c>
      <c r="I7741">
        <f>Ergebnis!$C$4/1000*Eigenverbrauch!F7741</f>
        <v>2.2386139964531404</v>
      </c>
      <c r="J7741">
        <f t="shared" si="360"/>
        <v>0.42890338770551434</v>
      </c>
      <c r="K7741">
        <f t="shared" si="361"/>
        <v>1.0642388934431508</v>
      </c>
      <c r="L7741">
        <f t="shared" si="362"/>
        <v>0.9578150040988358</v>
      </c>
    </row>
    <row r="7742" spans="2:12" x14ac:dyDescent="0.35">
      <c r="B7742" s="30">
        <v>41231</v>
      </c>
      <c r="C7742" s="31" t="s">
        <v>63</v>
      </c>
      <c r="D7742" s="32">
        <v>6.3531323207560882E-4</v>
      </c>
      <c r="E7742" s="32">
        <v>0.18770354588477625</v>
      </c>
      <c r="F7742">
        <v>0.66786194531600174</v>
      </c>
      <c r="G7742">
        <f>(D7742*Ergebnis!$C$2*Ergebnis!$C$6)</f>
        <v>4.1676548024159938</v>
      </c>
      <c r="H7742">
        <f>Ergebnis!$C$3/1000*Eigenverbrauch!E7742</f>
        <v>0.56311063765432878</v>
      </c>
      <c r="I7742">
        <f>Ergebnis!$C$4/1000*Eigenverbrauch!F7742</f>
        <v>2.3375168086060061</v>
      </c>
      <c r="J7742">
        <f t="shared" si="360"/>
        <v>0.47864404200617944</v>
      </c>
      <c r="K7742">
        <f t="shared" si="361"/>
        <v>3.6890107604098143</v>
      </c>
      <c r="L7742">
        <f t="shared" si="362"/>
        <v>2.1037651277454055</v>
      </c>
    </row>
    <row r="7743" spans="2:12" x14ac:dyDescent="0.35">
      <c r="B7743" s="30">
        <v>41231</v>
      </c>
      <c r="C7743" s="31" t="s">
        <v>64</v>
      </c>
      <c r="D7743" s="32">
        <v>7.2830161239327259E-4</v>
      </c>
      <c r="E7743" s="32">
        <v>0.20569570298660012</v>
      </c>
      <c r="F7743">
        <v>0.66513359187730214</v>
      </c>
      <c r="G7743">
        <f>(D7743*Ergebnis!$C$2*Ergebnis!$C$6)</f>
        <v>4.7776585772998681</v>
      </c>
      <c r="H7743">
        <f>Ergebnis!$C$3/1000*Eigenverbrauch!E7743</f>
        <v>0.61708710895980035</v>
      </c>
      <c r="I7743">
        <f>Ergebnis!$C$4/1000*Eigenverbrauch!F7743</f>
        <v>2.3279675715705577</v>
      </c>
      <c r="J7743">
        <f t="shared" si="360"/>
        <v>0.5245240426158303</v>
      </c>
      <c r="K7743">
        <f t="shared" si="361"/>
        <v>4.2531345346840377</v>
      </c>
      <c r="L7743">
        <f t="shared" si="362"/>
        <v>2.0951708144135019</v>
      </c>
    </row>
    <row r="7744" spans="2:12" x14ac:dyDescent="0.35">
      <c r="B7744" s="30">
        <v>41231</v>
      </c>
      <c r="C7744" s="31" t="s">
        <v>65</v>
      </c>
      <c r="D7744" s="32">
        <v>6.9887873735426066E-4</v>
      </c>
      <c r="E7744" s="32">
        <v>0.20257563196997999</v>
      </c>
      <c r="F7744">
        <v>0.37203047960555802</v>
      </c>
      <c r="G7744">
        <f>(D7744*Ergebnis!$C$2*Ergebnis!$C$6)</f>
        <v>4.5846445170439498</v>
      </c>
      <c r="H7744">
        <f>Ergebnis!$C$3/1000*Eigenverbrauch!E7744</f>
        <v>0.60772689590994</v>
      </c>
      <c r="I7744">
        <f>Ergebnis!$C$4/1000*Eigenverbrauch!F7744</f>
        <v>1.3021066786194531</v>
      </c>
      <c r="J7744">
        <f t="shared" si="360"/>
        <v>0.51656786152344902</v>
      </c>
      <c r="K7744">
        <f t="shared" si="361"/>
        <v>4.0680766555205006</v>
      </c>
      <c r="L7744">
        <f t="shared" si="362"/>
        <v>1.1718960107575078</v>
      </c>
    </row>
    <row r="7745" spans="2:12" x14ac:dyDescent="0.35">
      <c r="B7745" s="30">
        <v>41231</v>
      </c>
      <c r="C7745" s="31" t="s">
        <v>66</v>
      </c>
      <c r="D7745" s="32">
        <v>5.3242519809200417E-4</v>
      </c>
      <c r="E7745" s="32">
        <v>0.1816173195566996</v>
      </c>
      <c r="F7745">
        <v>2.2021709898076513E-2</v>
      </c>
      <c r="G7745">
        <f>(D7745*Ergebnis!$C$2*Ergebnis!$C$6)</f>
        <v>3.4927092994835474</v>
      </c>
      <c r="H7745">
        <f>Ergebnis!$C$3/1000*Eigenverbrauch!E7745</f>
        <v>0.54485195867009883</v>
      </c>
      <c r="I7745">
        <f>Ergebnis!$C$4/1000*Eigenverbrauch!F7745</f>
        <v>7.70759846432678E-2</v>
      </c>
      <c r="J7745">
        <f t="shared" si="360"/>
        <v>0.46312416486958402</v>
      </c>
      <c r="K7745">
        <f t="shared" si="361"/>
        <v>3.0295851346139635</v>
      </c>
      <c r="L7745">
        <f t="shared" si="362"/>
        <v>6.9368386178941019E-2</v>
      </c>
    </row>
    <row r="7746" spans="2:12" x14ac:dyDescent="0.35">
      <c r="B7746" s="30">
        <v>41231</v>
      </c>
      <c r="C7746" s="31" t="s">
        <v>67</v>
      </c>
      <c r="D7746" s="32">
        <v>4.2914275559581208E-4</v>
      </c>
      <c r="E7746" s="32">
        <v>0.16485198193605516</v>
      </c>
      <c r="F7746">
        <v>0.38937501218014925</v>
      </c>
      <c r="G7746">
        <f>(D7746*Ergebnis!$C$2*Ergebnis!$C$6)</f>
        <v>2.8151764767085274</v>
      </c>
      <c r="H7746">
        <f>Ergebnis!$C$3/1000*Eigenverbrauch!E7746</f>
        <v>0.49455594580816548</v>
      </c>
      <c r="I7746">
        <f>Ergebnis!$C$4/1000*Eigenverbrauch!F7746</f>
        <v>1.3628125426305224</v>
      </c>
      <c r="J7746">
        <f t="shared" si="360"/>
        <v>0.42037255393694062</v>
      </c>
      <c r="K7746">
        <f t="shared" si="361"/>
        <v>2.3948039227715867</v>
      </c>
      <c r="L7746">
        <f t="shared" si="362"/>
        <v>1.2265312883674702</v>
      </c>
    </row>
    <row r="7747" spans="2:12" x14ac:dyDescent="0.35">
      <c r="B7747" s="30">
        <v>41231</v>
      </c>
      <c r="C7747" s="31" t="s">
        <v>68</v>
      </c>
      <c r="D7747" s="32">
        <v>2.0192401149427358E-4</v>
      </c>
      <c r="E7747" s="32">
        <v>0.15885767012782864</v>
      </c>
      <c r="F7747">
        <v>0</v>
      </c>
      <c r="G7747">
        <f>(D7747*Ergebnis!$C$2*Ergebnis!$C$6)</f>
        <v>1.3246215154024348</v>
      </c>
      <c r="H7747">
        <f>Ergebnis!$C$3/1000*Eigenverbrauch!E7747</f>
        <v>0.47657301038348593</v>
      </c>
      <c r="I7747">
        <f>Ergebnis!$C$4/1000*Eigenverbrauch!F7747</f>
        <v>0</v>
      </c>
      <c r="J7747">
        <f t="shared" si="360"/>
        <v>0.40508705882596302</v>
      </c>
      <c r="K7747">
        <f t="shared" si="361"/>
        <v>0.91953445657647181</v>
      </c>
      <c r="L7747">
        <f t="shared" si="362"/>
        <v>0</v>
      </c>
    </row>
    <row r="7748" spans="2:12" x14ac:dyDescent="0.35">
      <c r="B7748" s="30">
        <v>41231</v>
      </c>
      <c r="C7748" s="31" t="s">
        <v>69</v>
      </c>
      <c r="D7748" s="32">
        <v>4.1149954813274058E-6</v>
      </c>
      <c r="E7748" s="32">
        <v>0.15797239783510458</v>
      </c>
      <c r="F7748">
        <v>0.19663632997486016</v>
      </c>
      <c r="G7748">
        <f>(D7748*Ergebnis!$C$2*Ergebnis!$C$6)</f>
        <v>2.699437035750778E-2</v>
      </c>
      <c r="H7748">
        <f>Ergebnis!$C$3/1000*Eigenverbrauch!E7748</f>
        <v>0.47391719350531375</v>
      </c>
      <c r="I7748">
        <f>Ergebnis!$C$4/1000*Eigenverbrauch!F7748</f>
        <v>0.68822715491201059</v>
      </c>
      <c r="J7748">
        <f t="shared" si="360"/>
        <v>2.2945214803881613E-2</v>
      </c>
      <c r="K7748">
        <f t="shared" si="361"/>
        <v>4.0491555536261679E-3</v>
      </c>
      <c r="L7748">
        <f t="shared" si="362"/>
        <v>3.6442399982635513E-3</v>
      </c>
    </row>
    <row r="7749" spans="2:12" x14ac:dyDescent="0.35">
      <c r="B7749" s="30">
        <v>41231</v>
      </c>
      <c r="C7749" s="31" t="s">
        <v>70</v>
      </c>
      <c r="D7749" s="32">
        <v>0</v>
      </c>
      <c r="E7749" s="32">
        <v>0.17211220405076849</v>
      </c>
      <c r="F7749">
        <v>0.22119151092315786</v>
      </c>
      <c r="G7749">
        <f>(D7749*Ergebnis!$C$2*Ergebnis!$C$6)</f>
        <v>0</v>
      </c>
      <c r="H7749">
        <f>Ergebnis!$C$3/1000*Eigenverbrauch!E7749</f>
        <v>0.51633661215230542</v>
      </c>
      <c r="I7749">
        <f>Ergebnis!$C$4/1000*Eigenverbrauch!F7749</f>
        <v>0.77417028823105249</v>
      </c>
      <c r="J7749">
        <f t="shared" ref="J7749:J7812" si="363">MIN(G7749,H7749)*0.85</f>
        <v>0</v>
      </c>
      <c r="K7749">
        <f t="shared" ref="K7749:K7812" si="364">G7749-J7749</f>
        <v>0</v>
      </c>
      <c r="L7749">
        <f t="shared" ref="L7749:L7812" si="365">MIN(I7749,K7749)*0.9</f>
        <v>0</v>
      </c>
    </row>
    <row r="7750" spans="2:12" x14ac:dyDescent="0.35">
      <c r="B7750" s="30">
        <v>41231</v>
      </c>
      <c r="C7750" s="31" t="s">
        <v>71</v>
      </c>
      <c r="D7750" s="32">
        <v>0</v>
      </c>
      <c r="E7750" s="32">
        <v>0.19588654540723041</v>
      </c>
      <c r="F7750">
        <v>0.31142205678872803</v>
      </c>
      <c r="G7750">
        <f>(D7750*Ergebnis!$C$2*Ergebnis!$C$6)</f>
        <v>0</v>
      </c>
      <c r="H7750">
        <f>Ergebnis!$C$3/1000*Eigenverbrauch!E7750</f>
        <v>0.58765963622169126</v>
      </c>
      <c r="I7750">
        <f>Ergebnis!$C$4/1000*Eigenverbrauch!F7750</f>
        <v>1.0899771987605482</v>
      </c>
      <c r="J7750">
        <f t="shared" si="363"/>
        <v>0</v>
      </c>
      <c r="K7750">
        <f t="shared" si="364"/>
        <v>0</v>
      </c>
      <c r="L7750">
        <f t="shared" si="365"/>
        <v>0</v>
      </c>
    </row>
    <row r="7751" spans="2:12" x14ac:dyDescent="0.35">
      <c r="B7751" s="30">
        <v>41231</v>
      </c>
      <c r="C7751" s="31" t="s">
        <v>72</v>
      </c>
      <c r="D7751" s="32">
        <v>0</v>
      </c>
      <c r="E7751" s="32">
        <v>0.20271927150644886</v>
      </c>
      <c r="F7751">
        <v>0.36676865511663709</v>
      </c>
      <c r="G7751">
        <f>(D7751*Ergebnis!$C$2*Ergebnis!$C$6)</f>
        <v>0</v>
      </c>
      <c r="H7751">
        <f>Ergebnis!$C$3/1000*Eigenverbrauch!E7751</f>
        <v>0.60815781451934658</v>
      </c>
      <c r="I7751">
        <f>Ergebnis!$C$4/1000*Eigenverbrauch!F7751</f>
        <v>1.2836902929082299</v>
      </c>
      <c r="J7751">
        <f t="shared" si="363"/>
        <v>0</v>
      </c>
      <c r="K7751">
        <f t="shared" si="364"/>
        <v>0</v>
      </c>
      <c r="L7751">
        <f t="shared" si="365"/>
        <v>0</v>
      </c>
    </row>
    <row r="7752" spans="2:12" x14ac:dyDescent="0.35">
      <c r="B7752" s="30">
        <v>41231</v>
      </c>
      <c r="C7752" s="31" t="s">
        <v>73</v>
      </c>
      <c r="D7752" s="32">
        <v>0</v>
      </c>
      <c r="E7752" s="32">
        <v>0.18541122230463558</v>
      </c>
      <c r="F7752">
        <v>0.4264026659910744</v>
      </c>
      <c r="G7752">
        <f>(D7752*Ergebnis!$C$2*Ergebnis!$C$6)</f>
        <v>0</v>
      </c>
      <c r="H7752">
        <f>Ergebnis!$C$3/1000*Eigenverbrauch!E7752</f>
        <v>0.55623366691390674</v>
      </c>
      <c r="I7752">
        <f>Ergebnis!$C$4/1000*Eigenverbrauch!F7752</f>
        <v>1.4924093309687605</v>
      </c>
      <c r="J7752">
        <f t="shared" si="363"/>
        <v>0</v>
      </c>
      <c r="K7752">
        <f t="shared" si="364"/>
        <v>0</v>
      </c>
      <c r="L7752">
        <f t="shared" si="365"/>
        <v>0</v>
      </c>
    </row>
    <row r="7753" spans="2:12" x14ac:dyDescent="0.35">
      <c r="B7753" s="30">
        <v>41231</v>
      </c>
      <c r="C7753" s="31" t="s">
        <v>74</v>
      </c>
      <c r="D7753" s="32">
        <v>0</v>
      </c>
      <c r="E7753" s="32">
        <v>0.15574181463595299</v>
      </c>
      <c r="F7753">
        <v>0.49539103151248226</v>
      </c>
      <c r="G7753">
        <f>(D7753*Ergebnis!$C$2*Ergebnis!$C$6)</f>
        <v>0</v>
      </c>
      <c r="H7753">
        <f>Ergebnis!$C$3/1000*Eigenverbrauch!E7753</f>
        <v>0.46722544390785897</v>
      </c>
      <c r="I7753">
        <f>Ergebnis!$C$4/1000*Eigenverbrauch!F7753</f>
        <v>1.733868610293688</v>
      </c>
      <c r="J7753">
        <f t="shared" si="363"/>
        <v>0</v>
      </c>
      <c r="K7753">
        <f t="shared" si="364"/>
        <v>0</v>
      </c>
      <c r="L7753">
        <f t="shared" si="365"/>
        <v>0</v>
      </c>
    </row>
    <row r="7754" spans="2:12" x14ac:dyDescent="0.35">
      <c r="B7754" s="30">
        <v>41231</v>
      </c>
      <c r="C7754" s="31" t="s">
        <v>75</v>
      </c>
      <c r="D7754" s="32">
        <v>0</v>
      </c>
      <c r="E7754" s="32">
        <v>0.13354053692905274</v>
      </c>
      <c r="F7754">
        <v>0.55697386627170509</v>
      </c>
      <c r="G7754">
        <f>(D7754*Ergebnis!$C$2*Ergebnis!$C$6)</f>
        <v>0</v>
      </c>
      <c r="H7754">
        <f>Ergebnis!$C$3/1000*Eigenverbrauch!E7754</f>
        <v>0.40062161078715819</v>
      </c>
      <c r="I7754">
        <f>Ergebnis!$C$4/1000*Eigenverbrauch!F7754</f>
        <v>1.9494085319509677</v>
      </c>
      <c r="J7754">
        <f t="shared" si="363"/>
        <v>0</v>
      </c>
      <c r="K7754">
        <f t="shared" si="364"/>
        <v>0</v>
      </c>
      <c r="L7754">
        <f t="shared" si="365"/>
        <v>0</v>
      </c>
    </row>
    <row r="7755" spans="2:12" x14ac:dyDescent="0.35">
      <c r="B7755" s="30">
        <v>41231</v>
      </c>
      <c r="C7755" s="31" t="s">
        <v>76</v>
      </c>
      <c r="D7755" s="32">
        <v>0</v>
      </c>
      <c r="E7755" s="32">
        <v>0.1143572857072051</v>
      </c>
      <c r="F7755">
        <v>3.0791417379611406E-2</v>
      </c>
      <c r="G7755">
        <f>(D7755*Ergebnis!$C$2*Ergebnis!$C$6)</f>
        <v>0</v>
      </c>
      <c r="H7755">
        <f>Ergebnis!$C$3/1000*Eigenverbrauch!E7755</f>
        <v>0.34307185712161531</v>
      </c>
      <c r="I7755">
        <f>Ergebnis!$C$4/1000*Eigenverbrauch!F7755</f>
        <v>0.10776996082863992</v>
      </c>
      <c r="J7755">
        <f t="shared" si="363"/>
        <v>0</v>
      </c>
      <c r="K7755">
        <f t="shared" si="364"/>
        <v>0</v>
      </c>
      <c r="L7755">
        <f t="shared" si="365"/>
        <v>0</v>
      </c>
    </row>
    <row r="7756" spans="2:12" x14ac:dyDescent="0.35">
      <c r="B7756" s="30">
        <v>41232</v>
      </c>
      <c r="C7756" s="31" t="s">
        <v>53</v>
      </c>
      <c r="D7756" s="32">
        <v>0</v>
      </c>
      <c r="E7756" s="32">
        <v>7.9920731193885625E-2</v>
      </c>
      <c r="F7756">
        <v>0</v>
      </c>
      <c r="G7756">
        <f>(D7756*Ergebnis!$C$2*Ergebnis!$C$6)</f>
        <v>0</v>
      </c>
      <c r="H7756">
        <f>Ergebnis!$C$3/1000*Eigenverbrauch!E7756</f>
        <v>0.23976219358165687</v>
      </c>
      <c r="I7756">
        <f>Ergebnis!$C$4/1000*Eigenverbrauch!F7756</f>
        <v>0</v>
      </c>
      <c r="J7756">
        <f t="shared" si="363"/>
        <v>0</v>
      </c>
      <c r="K7756">
        <f t="shared" si="364"/>
        <v>0</v>
      </c>
      <c r="L7756">
        <f t="shared" si="365"/>
        <v>0</v>
      </c>
    </row>
    <row r="7757" spans="2:12" x14ac:dyDescent="0.35">
      <c r="B7757" s="30">
        <v>41232</v>
      </c>
      <c r="C7757" s="31" t="s">
        <v>54</v>
      </c>
      <c r="D7757" s="32">
        <v>0</v>
      </c>
      <c r="E7757" s="32">
        <v>6.9016352287206928E-2</v>
      </c>
      <c r="F7757">
        <v>0.33675676729093995</v>
      </c>
      <c r="G7757">
        <f>(D7757*Ergebnis!$C$2*Ergebnis!$C$6)</f>
        <v>0</v>
      </c>
      <c r="H7757">
        <f>Ergebnis!$C$3/1000*Eigenverbrauch!E7757</f>
        <v>0.20704905686162078</v>
      </c>
      <c r="I7757">
        <f>Ergebnis!$C$4/1000*Eigenverbrauch!F7757</f>
        <v>1.1786486855182898</v>
      </c>
      <c r="J7757">
        <f t="shared" si="363"/>
        <v>0</v>
      </c>
      <c r="K7757">
        <f t="shared" si="364"/>
        <v>0</v>
      </c>
      <c r="L7757">
        <f t="shared" si="365"/>
        <v>0</v>
      </c>
    </row>
    <row r="7758" spans="2:12" x14ac:dyDescent="0.35">
      <c r="B7758" s="30">
        <v>41232</v>
      </c>
      <c r="C7758" s="31" t="s">
        <v>55</v>
      </c>
      <c r="D7758" s="32">
        <v>0</v>
      </c>
      <c r="E7758" s="32">
        <v>6.83468261857961E-2</v>
      </c>
      <c r="F7758">
        <v>0.24477227992906281</v>
      </c>
      <c r="G7758">
        <f>(D7758*Ergebnis!$C$2*Ergebnis!$C$6)</f>
        <v>0</v>
      </c>
      <c r="H7758">
        <f>Ergebnis!$C$3/1000*Eigenverbrauch!E7758</f>
        <v>0.2050404785573883</v>
      </c>
      <c r="I7758">
        <f>Ergebnis!$C$4/1000*Eigenverbrauch!F7758</f>
        <v>0.85670297975171983</v>
      </c>
      <c r="J7758">
        <f t="shared" si="363"/>
        <v>0</v>
      </c>
      <c r="K7758">
        <f t="shared" si="364"/>
        <v>0</v>
      </c>
      <c r="L7758">
        <f t="shared" si="365"/>
        <v>0</v>
      </c>
    </row>
    <row r="7759" spans="2:12" x14ac:dyDescent="0.35">
      <c r="B7759" s="30">
        <v>41232</v>
      </c>
      <c r="C7759" s="31" t="s">
        <v>56</v>
      </c>
      <c r="D7759" s="32">
        <v>0</v>
      </c>
      <c r="E7759" s="32">
        <v>7.1975674124176797E-2</v>
      </c>
      <c r="F7759">
        <v>0.21865803987293667</v>
      </c>
      <c r="G7759">
        <f>(D7759*Ergebnis!$C$2*Ergebnis!$C$6)</f>
        <v>0</v>
      </c>
      <c r="H7759">
        <f>Ergebnis!$C$3/1000*Eigenverbrauch!E7759</f>
        <v>0.21592702237253039</v>
      </c>
      <c r="I7759">
        <f>Ergebnis!$C$4/1000*Eigenverbrauch!F7759</f>
        <v>0.76530313955527829</v>
      </c>
      <c r="J7759">
        <f t="shared" si="363"/>
        <v>0</v>
      </c>
      <c r="K7759">
        <f t="shared" si="364"/>
        <v>0</v>
      </c>
      <c r="L7759">
        <f t="shared" si="365"/>
        <v>0</v>
      </c>
    </row>
    <row r="7760" spans="2:12" x14ac:dyDescent="0.35">
      <c r="B7760" s="30">
        <v>41232</v>
      </c>
      <c r="C7760" s="31" t="s">
        <v>57</v>
      </c>
      <c r="D7760" s="32">
        <v>0</v>
      </c>
      <c r="E7760" s="32">
        <v>7.8423171453926702E-2</v>
      </c>
      <c r="F7760">
        <v>0.27088651998518892</v>
      </c>
      <c r="G7760">
        <f>(D7760*Ergebnis!$C$2*Ergebnis!$C$6)</f>
        <v>0</v>
      </c>
      <c r="H7760">
        <f>Ergebnis!$C$3/1000*Eigenverbrauch!E7760</f>
        <v>0.23526951436178012</v>
      </c>
      <c r="I7760">
        <f>Ergebnis!$C$4/1000*Eigenverbrauch!F7760</f>
        <v>0.94810281994816126</v>
      </c>
      <c r="J7760">
        <f t="shared" si="363"/>
        <v>0</v>
      </c>
      <c r="K7760">
        <f t="shared" si="364"/>
        <v>0</v>
      </c>
      <c r="L7760">
        <f t="shared" si="365"/>
        <v>0</v>
      </c>
    </row>
    <row r="7761" spans="2:12" x14ac:dyDescent="0.35">
      <c r="B7761" s="30">
        <v>41232</v>
      </c>
      <c r="C7761" s="31" t="s">
        <v>58</v>
      </c>
      <c r="D7761" s="32">
        <v>0</v>
      </c>
      <c r="E7761" s="32">
        <v>9.2128260747139798E-2</v>
      </c>
      <c r="F7761">
        <v>0.3018728197532789</v>
      </c>
      <c r="G7761">
        <f>(D7761*Ergebnis!$C$2*Ergebnis!$C$6)</f>
        <v>0</v>
      </c>
      <c r="H7761">
        <f>Ergebnis!$C$3/1000*Eigenverbrauch!E7761</f>
        <v>0.27638478224141938</v>
      </c>
      <c r="I7761">
        <f>Ergebnis!$C$4/1000*Eigenverbrauch!F7761</f>
        <v>1.0565548691364761</v>
      </c>
      <c r="J7761">
        <f t="shared" si="363"/>
        <v>0</v>
      </c>
      <c r="K7761">
        <f t="shared" si="364"/>
        <v>0</v>
      </c>
      <c r="L7761">
        <f t="shared" si="365"/>
        <v>0</v>
      </c>
    </row>
    <row r="7762" spans="2:12" x14ac:dyDescent="0.35">
      <c r="B7762" s="30">
        <v>41232</v>
      </c>
      <c r="C7762" s="31" t="s">
        <v>59</v>
      </c>
      <c r="D7762" s="32">
        <v>0</v>
      </c>
      <c r="E7762" s="32">
        <v>0.12474821018072688</v>
      </c>
      <c r="F7762">
        <v>0.36481983123185158</v>
      </c>
      <c r="G7762">
        <f>(D7762*Ergebnis!$C$2*Ergebnis!$C$6)</f>
        <v>0</v>
      </c>
      <c r="H7762">
        <f>Ergebnis!$C$3/1000*Eigenverbrauch!E7762</f>
        <v>0.3742446305421806</v>
      </c>
      <c r="I7762">
        <f>Ergebnis!$C$4/1000*Eigenverbrauch!F7762</f>
        <v>1.2768694093114805</v>
      </c>
      <c r="J7762">
        <f t="shared" si="363"/>
        <v>0</v>
      </c>
      <c r="K7762">
        <f t="shared" si="364"/>
        <v>0</v>
      </c>
      <c r="L7762">
        <f t="shared" si="365"/>
        <v>0</v>
      </c>
    </row>
    <row r="7763" spans="2:12" x14ac:dyDescent="0.35">
      <c r="B7763" s="30">
        <v>41232</v>
      </c>
      <c r="C7763" s="31" t="s">
        <v>60</v>
      </c>
      <c r="D7763" s="32">
        <v>3.91779122503376E-6</v>
      </c>
      <c r="E7763" s="32">
        <v>0.13006266020058005</v>
      </c>
      <c r="F7763">
        <v>0.210667861945316</v>
      </c>
      <c r="G7763">
        <f>(D7763*Ergebnis!$C$2*Ergebnis!$C$6)</f>
        <v>2.5700710436221467E-2</v>
      </c>
      <c r="H7763">
        <f>Ergebnis!$C$3/1000*Eigenverbrauch!E7763</f>
        <v>0.39018798060174015</v>
      </c>
      <c r="I7763">
        <f>Ergebnis!$C$4/1000*Eigenverbrauch!F7763</f>
        <v>0.73733751680860604</v>
      </c>
      <c r="J7763">
        <f t="shared" si="363"/>
        <v>2.1845603870788245E-2</v>
      </c>
      <c r="K7763">
        <f t="shared" si="364"/>
        <v>3.8551065654332216E-3</v>
      </c>
      <c r="L7763">
        <f t="shared" si="365"/>
        <v>3.4695959088898993E-3</v>
      </c>
    </row>
    <row r="7764" spans="2:12" x14ac:dyDescent="0.35">
      <c r="B7764" s="30">
        <v>41232</v>
      </c>
      <c r="C7764" s="31" t="s">
        <v>61</v>
      </c>
      <c r="D7764" s="32">
        <v>3.8165597068030221E-5</v>
      </c>
      <c r="E7764" s="32">
        <v>0.1160645163286451</v>
      </c>
      <c r="F7764">
        <v>0.16272679437959192</v>
      </c>
      <c r="G7764">
        <f>(D7764*Ergebnis!$C$2*Ergebnis!$C$6)</f>
        <v>0.25036631676627824</v>
      </c>
      <c r="H7764">
        <f>Ergebnis!$C$3/1000*Eigenverbrauch!E7764</f>
        <v>0.3481935489859353</v>
      </c>
      <c r="I7764">
        <f>Ergebnis!$C$4/1000*Eigenverbrauch!F7764</f>
        <v>0.56954378032857167</v>
      </c>
      <c r="J7764">
        <f t="shared" si="363"/>
        <v>0.21281136925133651</v>
      </c>
      <c r="K7764">
        <f t="shared" si="364"/>
        <v>3.7554947514941733E-2</v>
      </c>
      <c r="L7764">
        <f t="shared" si="365"/>
        <v>3.3799452763447563E-2</v>
      </c>
    </row>
    <row r="7765" spans="2:12" x14ac:dyDescent="0.35">
      <c r="B7765" s="30">
        <v>41232</v>
      </c>
      <c r="C7765" s="31" t="s">
        <v>62</v>
      </c>
      <c r="D7765" s="32">
        <v>1.6903034154449348E-4</v>
      </c>
      <c r="E7765" s="32">
        <v>0.10942414432751262</v>
      </c>
      <c r="F7765">
        <v>0.59244246097480169</v>
      </c>
      <c r="G7765">
        <f>(D7765*Ergebnis!$C$2*Ergebnis!$C$6)</f>
        <v>1.1088390405318773</v>
      </c>
      <c r="H7765">
        <f>Ergebnis!$C$3/1000*Eigenverbrauch!E7765</f>
        <v>0.32827243298253783</v>
      </c>
      <c r="I7765">
        <f>Ergebnis!$C$4/1000*Eigenverbrauch!F7765</f>
        <v>2.073548613411806</v>
      </c>
      <c r="J7765">
        <f t="shared" si="363"/>
        <v>0.27903156803515716</v>
      </c>
      <c r="K7765">
        <f t="shared" si="364"/>
        <v>0.82980747249672016</v>
      </c>
      <c r="L7765">
        <f t="shared" si="365"/>
        <v>0.74682672524704818</v>
      </c>
    </row>
    <row r="7766" spans="2:12" x14ac:dyDescent="0.35">
      <c r="B7766" s="30">
        <v>41232</v>
      </c>
      <c r="C7766" s="31" t="s">
        <v>63</v>
      </c>
      <c r="D7766" s="32">
        <v>5.5481445465654271E-4</v>
      </c>
      <c r="E7766" s="32">
        <v>0.10842359821674165</v>
      </c>
      <c r="F7766">
        <v>0.43302866719934519</v>
      </c>
      <c r="G7766">
        <f>(D7766*Ergebnis!$C$2*Ergebnis!$C$6)</f>
        <v>3.6395828225469202</v>
      </c>
      <c r="H7766">
        <f>Ergebnis!$C$3/1000*Eigenverbrauch!E7766</f>
        <v>0.32527079465022496</v>
      </c>
      <c r="I7766">
        <f>Ergebnis!$C$4/1000*Eigenverbrauch!F7766</f>
        <v>1.5156003351977081</v>
      </c>
      <c r="J7766">
        <f t="shared" si="363"/>
        <v>0.27648017545269121</v>
      </c>
      <c r="K7766">
        <f t="shared" si="364"/>
        <v>3.3631026470942289</v>
      </c>
      <c r="L7766">
        <f t="shared" si="365"/>
        <v>1.3640403016779372</v>
      </c>
    </row>
    <row r="7767" spans="2:12" x14ac:dyDescent="0.35">
      <c r="B7767" s="30">
        <v>41232</v>
      </c>
      <c r="C7767" s="31" t="s">
        <v>64</v>
      </c>
      <c r="D7767" s="32">
        <v>3.3602290577395264E-4</v>
      </c>
      <c r="E7767" s="32">
        <v>0.11442032286586888</v>
      </c>
      <c r="F7767">
        <v>0.47980044043419795</v>
      </c>
      <c r="G7767">
        <f>(D7767*Ergebnis!$C$2*Ergebnis!$C$6)</f>
        <v>2.2043102618771293</v>
      </c>
      <c r="H7767">
        <f>Ergebnis!$C$3/1000*Eigenverbrauch!E7767</f>
        <v>0.34326096859760663</v>
      </c>
      <c r="I7767">
        <f>Ergebnis!$C$4/1000*Eigenverbrauch!F7767</f>
        <v>1.6793015415196928</v>
      </c>
      <c r="J7767">
        <f t="shared" si="363"/>
        <v>0.29177182330796564</v>
      </c>
      <c r="K7767">
        <f t="shared" si="364"/>
        <v>1.9125384385691637</v>
      </c>
      <c r="L7767">
        <f t="shared" si="365"/>
        <v>1.5113713873677235</v>
      </c>
    </row>
    <row r="7768" spans="2:12" x14ac:dyDescent="0.35">
      <c r="B7768" s="30">
        <v>41232</v>
      </c>
      <c r="C7768" s="31" t="s">
        <v>65</v>
      </c>
      <c r="D7768" s="32">
        <v>3.7403073943694795E-4</v>
      </c>
      <c r="E7768" s="32">
        <v>0.12295934743288857</v>
      </c>
      <c r="F7768">
        <v>0.41821760567497512</v>
      </c>
      <c r="G7768">
        <f>(D7768*Ergebnis!$C$2*Ergebnis!$C$6)</f>
        <v>2.4536416507063787</v>
      </c>
      <c r="H7768">
        <f>Ergebnis!$C$3/1000*Eigenverbrauch!E7768</f>
        <v>0.36887804229866572</v>
      </c>
      <c r="I7768">
        <f>Ergebnis!$C$4/1000*Eigenverbrauch!F7768</f>
        <v>1.4637616198624128</v>
      </c>
      <c r="J7768">
        <f t="shared" si="363"/>
        <v>0.31354633595386583</v>
      </c>
      <c r="K7768">
        <f t="shared" si="364"/>
        <v>2.140095314752513</v>
      </c>
      <c r="L7768">
        <f t="shared" si="365"/>
        <v>1.3173854578761717</v>
      </c>
    </row>
    <row r="7769" spans="2:12" x14ac:dyDescent="0.35">
      <c r="B7769" s="30">
        <v>41232</v>
      </c>
      <c r="C7769" s="31" t="s">
        <v>66</v>
      </c>
      <c r="D7769" s="32">
        <v>5.2177616825214729E-4</v>
      </c>
      <c r="E7769" s="32">
        <v>0.12602411974574773</v>
      </c>
      <c r="F7769">
        <v>0.31064252723481378</v>
      </c>
      <c r="G7769">
        <f>(D7769*Ergebnis!$C$2*Ergebnis!$C$6)</f>
        <v>3.4228516637340864</v>
      </c>
      <c r="H7769">
        <f>Ergebnis!$C$3/1000*Eigenverbrauch!E7769</f>
        <v>0.37807235923724319</v>
      </c>
      <c r="I7769">
        <f>Ergebnis!$C$4/1000*Eigenverbrauch!F7769</f>
        <v>1.0872488453218483</v>
      </c>
      <c r="J7769">
        <f t="shared" si="363"/>
        <v>0.3213615053516567</v>
      </c>
      <c r="K7769">
        <f t="shared" si="364"/>
        <v>3.1014901583824299</v>
      </c>
      <c r="L7769">
        <f t="shared" si="365"/>
        <v>0.97852396078966353</v>
      </c>
    </row>
    <row r="7770" spans="2:12" x14ac:dyDescent="0.35">
      <c r="B7770" s="30">
        <v>41232</v>
      </c>
      <c r="C7770" s="31" t="s">
        <v>67</v>
      </c>
      <c r="D7770" s="32">
        <v>2.3989240430601015E-4</v>
      </c>
      <c r="E7770" s="32">
        <v>0.11866533050505386</v>
      </c>
      <c r="F7770">
        <v>6.8013953579015074E-2</v>
      </c>
      <c r="G7770">
        <f>(D7770*Ergebnis!$C$2*Ergebnis!$C$6)</f>
        <v>1.5736941722474267</v>
      </c>
      <c r="H7770">
        <f>Ergebnis!$C$3/1000*Eigenverbrauch!E7770</f>
        <v>0.35599599151516159</v>
      </c>
      <c r="I7770">
        <f>Ergebnis!$C$4/1000*Eigenverbrauch!F7770</f>
        <v>0.23804883752655276</v>
      </c>
      <c r="J7770">
        <f t="shared" si="363"/>
        <v>0.30259659278788736</v>
      </c>
      <c r="K7770">
        <f t="shared" si="364"/>
        <v>1.2710975794595394</v>
      </c>
      <c r="L7770">
        <f t="shared" si="365"/>
        <v>0.21424395377389749</v>
      </c>
    </row>
    <row r="7771" spans="2:12" x14ac:dyDescent="0.35">
      <c r="B7771" s="30">
        <v>41232</v>
      </c>
      <c r="C7771" s="31" t="s">
        <v>68</v>
      </c>
      <c r="D7771" s="32">
        <v>1.455367411447105E-4</v>
      </c>
      <c r="E7771" s="32">
        <v>0.11316686290215583</v>
      </c>
      <c r="F7771">
        <v>0</v>
      </c>
      <c r="G7771">
        <f>(D7771*Ergebnis!$C$2*Ergebnis!$C$6)</f>
        <v>0.95472102190930086</v>
      </c>
      <c r="H7771">
        <f>Ergebnis!$C$3/1000*Eigenverbrauch!E7771</f>
        <v>0.33950058870646749</v>
      </c>
      <c r="I7771">
        <f>Ergebnis!$C$4/1000*Eigenverbrauch!F7771</f>
        <v>0</v>
      </c>
      <c r="J7771">
        <f t="shared" si="363"/>
        <v>0.28857550040049734</v>
      </c>
      <c r="K7771">
        <f t="shared" si="364"/>
        <v>0.66614552150880346</v>
      </c>
      <c r="L7771">
        <f t="shared" si="365"/>
        <v>0</v>
      </c>
    </row>
    <row r="7772" spans="2:12" x14ac:dyDescent="0.35">
      <c r="B7772" s="30">
        <v>41232</v>
      </c>
      <c r="C7772" s="31" t="s">
        <v>69</v>
      </c>
      <c r="D7772" s="32">
        <v>3.9703790267120659E-6</v>
      </c>
      <c r="E7772" s="32">
        <v>0.11879366027372337</v>
      </c>
      <c r="F7772">
        <v>0.60023775651394384</v>
      </c>
      <c r="G7772">
        <f>(D7772*Ergebnis!$C$2*Ergebnis!$C$6)</f>
        <v>2.6045686415231153E-2</v>
      </c>
      <c r="H7772">
        <f>Ergebnis!$C$3/1000*Eigenverbrauch!E7772</f>
        <v>0.35638098082117009</v>
      </c>
      <c r="I7772">
        <f>Ergebnis!$C$4/1000*Eigenverbrauch!F7772</f>
        <v>2.1008321477988035</v>
      </c>
      <c r="J7772">
        <f t="shared" si="363"/>
        <v>2.2138833452946479E-2</v>
      </c>
      <c r="K7772">
        <f t="shared" si="364"/>
        <v>3.9068529622846744E-3</v>
      </c>
      <c r="L7772">
        <f t="shared" si="365"/>
        <v>3.5161676660562069E-3</v>
      </c>
    </row>
    <row r="7773" spans="2:12" x14ac:dyDescent="0.35">
      <c r="B7773" s="30">
        <v>41232</v>
      </c>
      <c r="C7773" s="31" t="s">
        <v>70</v>
      </c>
      <c r="D7773" s="32">
        <v>0</v>
      </c>
      <c r="E7773" s="32">
        <v>0.14552619424382052</v>
      </c>
      <c r="F7773">
        <v>0.35585524136183816</v>
      </c>
      <c r="G7773">
        <f>(D7773*Ergebnis!$C$2*Ergebnis!$C$6)</f>
        <v>0</v>
      </c>
      <c r="H7773">
        <f>Ergebnis!$C$3/1000*Eigenverbrauch!E7773</f>
        <v>0.43657858273146155</v>
      </c>
      <c r="I7773">
        <f>Ergebnis!$C$4/1000*Eigenverbrauch!F7773</f>
        <v>1.2454933447664336</v>
      </c>
      <c r="J7773">
        <f t="shared" si="363"/>
        <v>0</v>
      </c>
      <c r="K7773">
        <f t="shared" si="364"/>
        <v>0</v>
      </c>
      <c r="L7773">
        <f t="shared" si="365"/>
        <v>0</v>
      </c>
    </row>
    <row r="7774" spans="2:12" x14ac:dyDescent="0.35">
      <c r="B7774" s="30">
        <v>41232</v>
      </c>
      <c r="C7774" s="31" t="s">
        <v>71</v>
      </c>
      <c r="D7774" s="32">
        <v>0</v>
      </c>
      <c r="E7774" s="32">
        <v>0.1859052059037582</v>
      </c>
      <c r="F7774">
        <v>0.36910724377837972</v>
      </c>
      <c r="G7774">
        <f>(D7774*Ergebnis!$C$2*Ergebnis!$C$6)</f>
        <v>0</v>
      </c>
      <c r="H7774">
        <f>Ergebnis!$C$3/1000*Eigenverbrauch!E7774</f>
        <v>0.55771561771127454</v>
      </c>
      <c r="I7774">
        <f>Ergebnis!$C$4/1000*Eigenverbrauch!F7774</f>
        <v>1.291875353224329</v>
      </c>
      <c r="J7774">
        <f t="shared" si="363"/>
        <v>0</v>
      </c>
      <c r="K7774">
        <f t="shared" si="364"/>
        <v>0</v>
      </c>
      <c r="L7774">
        <f t="shared" si="365"/>
        <v>0</v>
      </c>
    </row>
    <row r="7775" spans="2:12" x14ac:dyDescent="0.35">
      <c r="B7775" s="30">
        <v>41232</v>
      </c>
      <c r="C7775" s="31" t="s">
        <v>72</v>
      </c>
      <c r="D7775" s="32">
        <v>0</v>
      </c>
      <c r="E7775" s="32">
        <v>0.20172877948294318</v>
      </c>
      <c r="F7775">
        <v>0.23717186677839924</v>
      </c>
      <c r="G7775">
        <f>(D7775*Ergebnis!$C$2*Ergebnis!$C$6)</f>
        <v>0</v>
      </c>
      <c r="H7775">
        <f>Ergebnis!$C$3/1000*Eigenverbrauch!E7775</f>
        <v>0.60518633844882952</v>
      </c>
      <c r="I7775">
        <f>Ergebnis!$C$4/1000*Eigenverbrauch!F7775</f>
        <v>0.83010153372439732</v>
      </c>
      <c r="J7775">
        <f t="shared" si="363"/>
        <v>0</v>
      </c>
      <c r="K7775">
        <f t="shared" si="364"/>
        <v>0</v>
      </c>
      <c r="L7775">
        <f t="shared" si="365"/>
        <v>0</v>
      </c>
    </row>
    <row r="7776" spans="2:12" x14ac:dyDescent="0.35">
      <c r="B7776" s="30">
        <v>41232</v>
      </c>
      <c r="C7776" s="31" t="s">
        <v>73</v>
      </c>
      <c r="D7776" s="32">
        <v>0</v>
      </c>
      <c r="E7776" s="32">
        <v>0.18898255490487076</v>
      </c>
      <c r="F7776">
        <v>0</v>
      </c>
      <c r="G7776">
        <f>(D7776*Ergebnis!$C$2*Ergebnis!$C$6)</f>
        <v>0</v>
      </c>
      <c r="H7776">
        <f>Ergebnis!$C$3/1000*Eigenverbrauch!E7776</f>
        <v>0.56694766471461233</v>
      </c>
      <c r="I7776">
        <f>Ergebnis!$C$4/1000*Eigenverbrauch!F7776</f>
        <v>0</v>
      </c>
      <c r="J7776">
        <f t="shared" si="363"/>
        <v>0</v>
      </c>
      <c r="K7776">
        <f t="shared" si="364"/>
        <v>0</v>
      </c>
      <c r="L7776">
        <f t="shared" si="365"/>
        <v>0</v>
      </c>
    </row>
    <row r="7777" spans="2:12" x14ac:dyDescent="0.35">
      <c r="B7777" s="30">
        <v>41232</v>
      </c>
      <c r="C7777" s="31" t="s">
        <v>74</v>
      </c>
      <c r="D7777" s="32">
        <v>0</v>
      </c>
      <c r="E7777" s="32">
        <v>0.15563553528822338</v>
      </c>
      <c r="F7777">
        <v>0.29310311227174402</v>
      </c>
      <c r="G7777">
        <f>(D7777*Ergebnis!$C$2*Ergebnis!$C$6)</f>
        <v>0</v>
      </c>
      <c r="H7777">
        <f>Ergebnis!$C$3/1000*Eigenverbrauch!E7777</f>
        <v>0.46690660586467014</v>
      </c>
      <c r="I7777">
        <f>Ergebnis!$C$4/1000*Eigenverbrauch!F7777</f>
        <v>1.0258608929511039</v>
      </c>
      <c r="J7777">
        <f t="shared" si="363"/>
        <v>0</v>
      </c>
      <c r="K7777">
        <f t="shared" si="364"/>
        <v>0</v>
      </c>
      <c r="L7777">
        <f t="shared" si="365"/>
        <v>0</v>
      </c>
    </row>
    <row r="7778" spans="2:12" x14ac:dyDescent="0.35">
      <c r="B7778" s="30">
        <v>41232</v>
      </c>
      <c r="C7778" s="31" t="s">
        <v>75</v>
      </c>
      <c r="D7778" s="32">
        <v>0</v>
      </c>
      <c r="E7778" s="32">
        <v>0.12531061317917816</v>
      </c>
      <c r="F7778">
        <v>0.64584023541792523</v>
      </c>
      <c r="G7778">
        <f>(D7778*Ergebnis!$C$2*Ergebnis!$C$6)</f>
        <v>0</v>
      </c>
      <c r="H7778">
        <f>Ergebnis!$C$3/1000*Eigenverbrauch!E7778</f>
        <v>0.37593183953753451</v>
      </c>
      <c r="I7778">
        <f>Ergebnis!$C$4/1000*Eigenverbrauch!F7778</f>
        <v>2.2604408239627385</v>
      </c>
      <c r="J7778">
        <f t="shared" si="363"/>
        <v>0</v>
      </c>
      <c r="K7778">
        <f t="shared" si="364"/>
        <v>0</v>
      </c>
      <c r="L7778">
        <f t="shared" si="365"/>
        <v>0</v>
      </c>
    </row>
    <row r="7779" spans="2:12" x14ac:dyDescent="0.35">
      <c r="B7779" s="30">
        <v>41232</v>
      </c>
      <c r="C7779" s="31" t="s">
        <v>76</v>
      </c>
      <c r="D7779" s="32">
        <v>0</v>
      </c>
      <c r="E7779" s="32">
        <v>9.6233407230450277E-2</v>
      </c>
      <c r="F7779">
        <v>3.3714653206789701E-2</v>
      </c>
      <c r="G7779">
        <f>(D7779*Ergebnis!$C$2*Ergebnis!$C$6)</f>
        <v>0</v>
      </c>
      <c r="H7779">
        <f>Ergebnis!$C$3/1000*Eigenverbrauch!E7779</f>
        <v>0.28870022169135084</v>
      </c>
      <c r="I7779">
        <f>Ergebnis!$C$4/1000*Eigenverbrauch!F7779</f>
        <v>0.11800128622376395</v>
      </c>
      <c r="J7779">
        <f t="shared" si="363"/>
        <v>0</v>
      </c>
      <c r="K7779">
        <f t="shared" si="364"/>
        <v>0</v>
      </c>
      <c r="L7779">
        <f t="shared" si="365"/>
        <v>0</v>
      </c>
    </row>
    <row r="7780" spans="2:12" x14ac:dyDescent="0.35">
      <c r="B7780" s="30">
        <v>41233</v>
      </c>
      <c r="C7780" s="31" t="s">
        <v>53</v>
      </c>
      <c r="D7780" s="32">
        <v>0</v>
      </c>
      <c r="E7780" s="32">
        <v>7.9920731193885625E-2</v>
      </c>
      <c r="F7780">
        <v>5.3787539220080678E-2</v>
      </c>
      <c r="G7780">
        <f>(D7780*Ergebnis!$C$2*Ergebnis!$C$6)</f>
        <v>0</v>
      </c>
      <c r="H7780">
        <f>Ergebnis!$C$3/1000*Eigenverbrauch!E7780</f>
        <v>0.23976219358165687</v>
      </c>
      <c r="I7780">
        <f>Ergebnis!$C$4/1000*Eigenverbrauch!F7780</f>
        <v>0.18825638727028238</v>
      </c>
      <c r="J7780">
        <f t="shared" si="363"/>
        <v>0</v>
      </c>
      <c r="K7780">
        <f t="shared" si="364"/>
        <v>0</v>
      </c>
      <c r="L7780">
        <f t="shared" si="365"/>
        <v>0</v>
      </c>
    </row>
    <row r="7781" spans="2:12" x14ac:dyDescent="0.35">
      <c r="B7781" s="30">
        <v>41233</v>
      </c>
      <c r="C7781" s="31" t="s">
        <v>54</v>
      </c>
      <c r="D7781" s="32">
        <v>0</v>
      </c>
      <c r="E7781" s="32">
        <v>6.9016352287206928E-2</v>
      </c>
      <c r="F7781">
        <v>0.19780562430573151</v>
      </c>
      <c r="G7781">
        <f>(D7781*Ergebnis!$C$2*Ergebnis!$C$6)</f>
        <v>0</v>
      </c>
      <c r="H7781">
        <f>Ergebnis!$C$3/1000*Eigenverbrauch!E7781</f>
        <v>0.20704905686162078</v>
      </c>
      <c r="I7781">
        <f>Ergebnis!$C$4/1000*Eigenverbrauch!F7781</f>
        <v>0.69231968507006025</v>
      </c>
      <c r="J7781">
        <f t="shared" si="363"/>
        <v>0</v>
      </c>
      <c r="K7781">
        <f t="shared" si="364"/>
        <v>0</v>
      </c>
      <c r="L7781">
        <f t="shared" si="365"/>
        <v>0</v>
      </c>
    </row>
    <row r="7782" spans="2:12" x14ac:dyDescent="0.35">
      <c r="B7782" s="30">
        <v>41233</v>
      </c>
      <c r="C7782" s="31" t="s">
        <v>55</v>
      </c>
      <c r="D7782" s="32">
        <v>0</v>
      </c>
      <c r="E7782" s="32">
        <v>6.83468261857961E-2</v>
      </c>
      <c r="F7782">
        <v>0.3574143004696666</v>
      </c>
      <c r="G7782">
        <f>(D7782*Ergebnis!$C$2*Ergebnis!$C$6)</f>
        <v>0</v>
      </c>
      <c r="H7782">
        <f>Ergebnis!$C$3/1000*Eigenverbrauch!E7782</f>
        <v>0.2050404785573883</v>
      </c>
      <c r="I7782">
        <f>Ergebnis!$C$4/1000*Eigenverbrauch!F7782</f>
        <v>1.2509500516438332</v>
      </c>
      <c r="J7782">
        <f t="shared" si="363"/>
        <v>0</v>
      </c>
      <c r="K7782">
        <f t="shared" si="364"/>
        <v>0</v>
      </c>
      <c r="L7782">
        <f t="shared" si="365"/>
        <v>0</v>
      </c>
    </row>
    <row r="7783" spans="2:12" x14ac:dyDescent="0.35">
      <c r="B7783" s="30">
        <v>41233</v>
      </c>
      <c r="C7783" s="31" t="s">
        <v>56</v>
      </c>
      <c r="D7783" s="32">
        <v>0</v>
      </c>
      <c r="E7783" s="32">
        <v>7.1975674124176797E-2</v>
      </c>
      <c r="F7783">
        <v>0.35682965330423089</v>
      </c>
      <c r="G7783">
        <f>(D7783*Ergebnis!$C$2*Ergebnis!$C$6)</f>
        <v>0</v>
      </c>
      <c r="H7783">
        <f>Ergebnis!$C$3/1000*Eigenverbrauch!E7783</f>
        <v>0.21592702237253039</v>
      </c>
      <c r="I7783">
        <f>Ergebnis!$C$4/1000*Eigenverbrauch!F7783</f>
        <v>1.248903786564808</v>
      </c>
      <c r="J7783">
        <f t="shared" si="363"/>
        <v>0</v>
      </c>
      <c r="K7783">
        <f t="shared" si="364"/>
        <v>0</v>
      </c>
      <c r="L7783">
        <f t="shared" si="365"/>
        <v>0</v>
      </c>
    </row>
    <row r="7784" spans="2:12" x14ac:dyDescent="0.35">
      <c r="B7784" s="30">
        <v>41233</v>
      </c>
      <c r="C7784" s="31" t="s">
        <v>57</v>
      </c>
      <c r="D7784" s="32">
        <v>0</v>
      </c>
      <c r="E7784" s="32">
        <v>7.8423171453926702E-2</v>
      </c>
      <c r="F7784">
        <v>0.24048486738253466</v>
      </c>
      <c r="G7784">
        <f>(D7784*Ergebnis!$C$2*Ergebnis!$C$6)</f>
        <v>0</v>
      </c>
      <c r="H7784">
        <f>Ergebnis!$C$3/1000*Eigenverbrauch!E7784</f>
        <v>0.23526951436178012</v>
      </c>
      <c r="I7784">
        <f>Ergebnis!$C$4/1000*Eigenverbrauch!F7784</f>
        <v>0.84169703583887134</v>
      </c>
      <c r="J7784">
        <f t="shared" si="363"/>
        <v>0</v>
      </c>
      <c r="K7784">
        <f t="shared" si="364"/>
        <v>0</v>
      </c>
      <c r="L7784">
        <f t="shared" si="365"/>
        <v>0</v>
      </c>
    </row>
    <row r="7785" spans="2:12" x14ac:dyDescent="0.35">
      <c r="B7785" s="30">
        <v>41233</v>
      </c>
      <c r="C7785" s="31" t="s">
        <v>58</v>
      </c>
      <c r="D7785" s="32">
        <v>0</v>
      </c>
      <c r="E7785" s="32">
        <v>9.2128260747139798E-2</v>
      </c>
      <c r="F7785">
        <v>0.2252840410812075</v>
      </c>
      <c r="G7785">
        <f>(D7785*Ergebnis!$C$2*Ergebnis!$C$6)</f>
        <v>0</v>
      </c>
      <c r="H7785">
        <f>Ergebnis!$C$3/1000*Eigenverbrauch!E7785</f>
        <v>0.27638478224141938</v>
      </c>
      <c r="I7785">
        <f>Ergebnis!$C$4/1000*Eigenverbrauch!F7785</f>
        <v>0.78849414378422622</v>
      </c>
      <c r="J7785">
        <f t="shared" si="363"/>
        <v>0</v>
      </c>
      <c r="K7785">
        <f t="shared" si="364"/>
        <v>0</v>
      </c>
      <c r="L7785">
        <f t="shared" si="365"/>
        <v>0</v>
      </c>
    </row>
    <row r="7786" spans="2:12" x14ac:dyDescent="0.35">
      <c r="B7786" s="30">
        <v>41233</v>
      </c>
      <c r="C7786" s="31" t="s">
        <v>59</v>
      </c>
      <c r="D7786" s="32">
        <v>0</v>
      </c>
      <c r="E7786" s="32">
        <v>0.12474821018072688</v>
      </c>
      <c r="F7786">
        <v>0.21125250911075166</v>
      </c>
      <c r="G7786">
        <f>(D7786*Ergebnis!$C$2*Ergebnis!$C$6)</f>
        <v>0</v>
      </c>
      <c r="H7786">
        <f>Ergebnis!$C$3/1000*Eigenverbrauch!E7786</f>
        <v>0.3742446305421806</v>
      </c>
      <c r="I7786">
        <f>Ergebnis!$C$4/1000*Eigenverbrauch!F7786</f>
        <v>0.73938378188763076</v>
      </c>
      <c r="J7786">
        <f t="shared" si="363"/>
        <v>0</v>
      </c>
      <c r="K7786">
        <f t="shared" si="364"/>
        <v>0</v>
      </c>
      <c r="L7786">
        <f t="shared" si="365"/>
        <v>0</v>
      </c>
    </row>
    <row r="7787" spans="2:12" x14ac:dyDescent="0.35">
      <c r="B7787" s="30">
        <v>41233</v>
      </c>
      <c r="C7787" s="31" t="s">
        <v>60</v>
      </c>
      <c r="D7787" s="32">
        <v>0</v>
      </c>
      <c r="E7787" s="32">
        <v>0.13006266020058005</v>
      </c>
      <c r="F7787">
        <v>0.28238458090542357</v>
      </c>
      <c r="G7787">
        <f>(D7787*Ergebnis!$C$2*Ergebnis!$C$6)</f>
        <v>0</v>
      </c>
      <c r="H7787">
        <f>Ergebnis!$C$3/1000*Eigenverbrauch!E7787</f>
        <v>0.39018798060174015</v>
      </c>
      <c r="I7787">
        <f>Ergebnis!$C$4/1000*Eigenverbrauch!F7787</f>
        <v>0.98834603316898251</v>
      </c>
      <c r="J7787">
        <f t="shared" si="363"/>
        <v>0</v>
      </c>
      <c r="K7787">
        <f t="shared" si="364"/>
        <v>0</v>
      </c>
      <c r="L7787">
        <f t="shared" si="365"/>
        <v>0</v>
      </c>
    </row>
    <row r="7788" spans="2:12" x14ac:dyDescent="0.35">
      <c r="B7788" s="30">
        <v>41233</v>
      </c>
      <c r="C7788" s="31" t="s">
        <v>61</v>
      </c>
      <c r="D7788" s="32">
        <v>1.4461645461534014E-6</v>
      </c>
      <c r="E7788" s="32">
        <v>0.1160645163286451</v>
      </c>
      <c r="F7788">
        <v>0.34728041626878181</v>
      </c>
      <c r="G7788">
        <f>(D7788*Ergebnis!$C$2*Ergebnis!$C$6)</f>
        <v>9.4868394227663137E-3</v>
      </c>
      <c r="H7788">
        <f>Ergebnis!$C$3/1000*Eigenverbrauch!E7788</f>
        <v>0.3481935489859353</v>
      </c>
      <c r="I7788">
        <f>Ergebnis!$C$4/1000*Eigenverbrauch!F7788</f>
        <v>1.2154814569407364</v>
      </c>
      <c r="J7788">
        <f t="shared" si="363"/>
        <v>8.0638135093513662E-3</v>
      </c>
      <c r="K7788">
        <f t="shared" si="364"/>
        <v>1.4230259134149475E-3</v>
      </c>
      <c r="L7788">
        <f t="shared" si="365"/>
        <v>1.2807233220734529E-3</v>
      </c>
    </row>
    <row r="7789" spans="2:12" x14ac:dyDescent="0.35">
      <c r="B7789" s="30">
        <v>41233</v>
      </c>
      <c r="C7789" s="31" t="s">
        <v>62</v>
      </c>
      <c r="D7789" s="32">
        <v>8.4009013181093056E-6</v>
      </c>
      <c r="E7789" s="32">
        <v>0.10942414432751262</v>
      </c>
      <c r="F7789">
        <v>0.59088340186697319</v>
      </c>
      <c r="G7789">
        <f>(D7789*Ergebnis!$C$2*Ergebnis!$C$6)</f>
        <v>5.5109912646797043E-2</v>
      </c>
      <c r="H7789">
        <f>Ergebnis!$C$3/1000*Eigenverbrauch!E7789</f>
        <v>0.32827243298253783</v>
      </c>
      <c r="I7789">
        <f>Ergebnis!$C$4/1000*Eigenverbrauch!F7789</f>
        <v>2.0680919065344061</v>
      </c>
      <c r="J7789">
        <f t="shared" si="363"/>
        <v>4.6843425749777484E-2</v>
      </c>
      <c r="K7789">
        <f t="shared" si="364"/>
        <v>8.2664868970195593E-3</v>
      </c>
      <c r="L7789">
        <f t="shared" si="365"/>
        <v>7.4398382073176039E-3</v>
      </c>
    </row>
    <row r="7790" spans="2:12" x14ac:dyDescent="0.35">
      <c r="B7790" s="30">
        <v>41233</v>
      </c>
      <c r="C7790" s="31" t="s">
        <v>63</v>
      </c>
      <c r="D7790" s="32">
        <v>2.344101259810468E-5</v>
      </c>
      <c r="E7790" s="32">
        <v>0.10842359821674165</v>
      </c>
      <c r="F7790">
        <v>0.67292888741644419</v>
      </c>
      <c r="G7790">
        <f>(D7790*Ergebnis!$C$2*Ergebnis!$C$6)</f>
        <v>0.1537730426435667</v>
      </c>
      <c r="H7790">
        <f>Ergebnis!$C$3/1000*Eigenverbrauch!E7790</f>
        <v>0.32527079465022496</v>
      </c>
      <c r="I7790">
        <f>Ergebnis!$C$4/1000*Eigenverbrauch!F7790</f>
        <v>2.3552511059575547</v>
      </c>
      <c r="J7790">
        <f t="shared" si="363"/>
        <v>0.1307070862470317</v>
      </c>
      <c r="K7790">
        <f t="shared" si="364"/>
        <v>2.3065956396534998E-2</v>
      </c>
      <c r="L7790">
        <f t="shared" si="365"/>
        <v>2.0759360756881499E-2</v>
      </c>
    </row>
    <row r="7791" spans="2:12" x14ac:dyDescent="0.35">
      <c r="B7791" s="30">
        <v>41233</v>
      </c>
      <c r="C7791" s="31" t="s">
        <v>64</v>
      </c>
      <c r="D7791" s="32">
        <v>2.6096696582859108E-5</v>
      </c>
      <c r="E7791" s="32">
        <v>0.11442032286586888</v>
      </c>
      <c r="F7791">
        <v>0.44374719856566563</v>
      </c>
      <c r="G7791">
        <f>(D7791*Ergebnis!$C$2*Ergebnis!$C$6)</f>
        <v>0.17119432958355574</v>
      </c>
      <c r="H7791">
        <f>Ergebnis!$C$3/1000*Eigenverbrauch!E7791</f>
        <v>0.34326096859760663</v>
      </c>
      <c r="I7791">
        <f>Ergebnis!$C$4/1000*Eigenverbrauch!F7791</f>
        <v>1.5531151949798296</v>
      </c>
      <c r="J7791">
        <f t="shared" si="363"/>
        <v>0.14551518014602238</v>
      </c>
      <c r="K7791">
        <f t="shared" si="364"/>
        <v>2.5679149437533355E-2</v>
      </c>
      <c r="L7791">
        <f t="shared" si="365"/>
        <v>2.3111234493780022E-2</v>
      </c>
    </row>
    <row r="7792" spans="2:12" x14ac:dyDescent="0.35">
      <c r="B7792" s="30">
        <v>41233</v>
      </c>
      <c r="C7792" s="31" t="s">
        <v>65</v>
      </c>
      <c r="D7792" s="32">
        <v>1.8694963496637608E-5</v>
      </c>
      <c r="E7792" s="32">
        <v>0.12295934743288857</v>
      </c>
      <c r="F7792">
        <v>0.40028842593494829</v>
      </c>
      <c r="G7792">
        <f>(D7792*Ergebnis!$C$2*Ergebnis!$C$6)</f>
        <v>0.12263896053794271</v>
      </c>
      <c r="H7792">
        <f>Ergebnis!$C$3/1000*Eigenverbrauch!E7792</f>
        <v>0.36887804229866572</v>
      </c>
      <c r="I7792">
        <f>Ergebnis!$C$4/1000*Eigenverbrauch!F7792</f>
        <v>1.401009490772319</v>
      </c>
      <c r="J7792">
        <f t="shared" si="363"/>
        <v>0.1042431164572513</v>
      </c>
      <c r="K7792">
        <f t="shared" si="364"/>
        <v>1.8395844080691406E-2</v>
      </c>
      <c r="L7792">
        <f t="shared" si="365"/>
        <v>1.6556259672622267E-2</v>
      </c>
    </row>
    <row r="7793" spans="2:12" x14ac:dyDescent="0.35">
      <c r="B7793" s="30">
        <v>41233</v>
      </c>
      <c r="C7793" s="31" t="s">
        <v>66</v>
      </c>
      <c r="D7793" s="32">
        <v>1.6486275826148777E-5</v>
      </c>
      <c r="E7793" s="32">
        <v>0.12602411974574773</v>
      </c>
      <c r="F7793">
        <v>0.37553836259817197</v>
      </c>
      <c r="G7793">
        <f>(D7793*Ergebnis!$C$2*Ergebnis!$C$6)</f>
        <v>0.10814996941953597</v>
      </c>
      <c r="H7793">
        <f>Ergebnis!$C$3/1000*Eigenverbrauch!E7793</f>
        <v>0.37807235923724319</v>
      </c>
      <c r="I7793">
        <f>Ergebnis!$C$4/1000*Eigenverbrauch!F7793</f>
        <v>1.3143842690936018</v>
      </c>
      <c r="J7793">
        <f t="shared" si="363"/>
        <v>9.1927474006605572E-2</v>
      </c>
      <c r="K7793">
        <f t="shared" si="364"/>
        <v>1.6222495412930402E-2</v>
      </c>
      <c r="L7793">
        <f t="shared" si="365"/>
        <v>1.4600245871637363E-2</v>
      </c>
    </row>
    <row r="7794" spans="2:12" x14ac:dyDescent="0.35">
      <c r="B7794" s="30">
        <v>41233</v>
      </c>
      <c r="C7794" s="31" t="s">
        <v>67</v>
      </c>
      <c r="D7794" s="32">
        <v>7.5594964912564167E-6</v>
      </c>
      <c r="E7794" s="32">
        <v>0.11866533050505386</v>
      </c>
      <c r="F7794">
        <v>0.33032564847114765</v>
      </c>
      <c r="G7794">
        <f>(D7794*Ergebnis!$C$2*Ergebnis!$C$6)</f>
        <v>4.9590296982642092E-2</v>
      </c>
      <c r="H7794">
        <f>Ergebnis!$C$3/1000*Eigenverbrauch!E7794</f>
        <v>0.35599599151516159</v>
      </c>
      <c r="I7794">
        <f>Ergebnis!$C$4/1000*Eigenverbrauch!F7794</f>
        <v>1.1561397696490168</v>
      </c>
      <c r="J7794">
        <f t="shared" si="363"/>
        <v>4.2151752435245778E-2</v>
      </c>
      <c r="K7794">
        <f t="shared" si="364"/>
        <v>7.4385445473963141E-3</v>
      </c>
      <c r="L7794">
        <f t="shared" si="365"/>
        <v>6.6946900926566832E-3</v>
      </c>
    </row>
    <row r="7795" spans="2:12" x14ac:dyDescent="0.35">
      <c r="B7795" s="30">
        <v>41233</v>
      </c>
      <c r="C7795" s="31" t="s">
        <v>68</v>
      </c>
      <c r="D7795" s="32">
        <v>0</v>
      </c>
      <c r="E7795" s="32">
        <v>0.11316686290215583</v>
      </c>
      <c r="F7795">
        <v>0</v>
      </c>
      <c r="G7795">
        <f>(D7795*Ergebnis!$C$2*Ergebnis!$C$6)</f>
        <v>0</v>
      </c>
      <c r="H7795">
        <f>Ergebnis!$C$3/1000*Eigenverbrauch!E7795</f>
        <v>0.33950058870646749</v>
      </c>
      <c r="I7795">
        <f>Ergebnis!$C$4/1000*Eigenverbrauch!F7795</f>
        <v>0</v>
      </c>
      <c r="J7795">
        <f t="shared" si="363"/>
        <v>0</v>
      </c>
      <c r="K7795">
        <f t="shared" si="364"/>
        <v>0</v>
      </c>
      <c r="L7795">
        <f t="shared" si="365"/>
        <v>0</v>
      </c>
    </row>
    <row r="7796" spans="2:12" x14ac:dyDescent="0.35">
      <c r="B7796" s="30">
        <v>41233</v>
      </c>
      <c r="C7796" s="31" t="s">
        <v>69</v>
      </c>
      <c r="D7796" s="32">
        <v>0</v>
      </c>
      <c r="E7796" s="32">
        <v>0.11879366027372337</v>
      </c>
      <c r="F7796">
        <v>0.62284411357745606</v>
      </c>
      <c r="G7796">
        <f>(D7796*Ergebnis!$C$2*Ergebnis!$C$6)</f>
        <v>0</v>
      </c>
      <c r="H7796">
        <f>Ergebnis!$C$3/1000*Eigenverbrauch!E7796</f>
        <v>0.35638098082117009</v>
      </c>
      <c r="I7796">
        <f>Ergebnis!$C$4/1000*Eigenverbrauch!F7796</f>
        <v>2.1799543975210964</v>
      </c>
      <c r="J7796">
        <f t="shared" si="363"/>
        <v>0</v>
      </c>
      <c r="K7796">
        <f t="shared" si="364"/>
        <v>0</v>
      </c>
      <c r="L7796">
        <f t="shared" si="365"/>
        <v>0</v>
      </c>
    </row>
    <row r="7797" spans="2:12" x14ac:dyDescent="0.35">
      <c r="B7797" s="30">
        <v>41233</v>
      </c>
      <c r="C7797" s="31" t="s">
        <v>70</v>
      </c>
      <c r="D7797" s="32">
        <v>0</v>
      </c>
      <c r="E7797" s="32">
        <v>0.14552619424382052</v>
      </c>
      <c r="F7797">
        <v>0.39619589577689862</v>
      </c>
      <c r="G7797">
        <f>(D7797*Ergebnis!$C$2*Ergebnis!$C$6)</f>
        <v>0</v>
      </c>
      <c r="H7797">
        <f>Ergebnis!$C$3/1000*Eigenverbrauch!E7797</f>
        <v>0.43657858273146155</v>
      </c>
      <c r="I7797">
        <f>Ergebnis!$C$4/1000*Eigenverbrauch!F7797</f>
        <v>1.3866856352191452</v>
      </c>
      <c r="J7797">
        <f t="shared" si="363"/>
        <v>0</v>
      </c>
      <c r="K7797">
        <f t="shared" si="364"/>
        <v>0</v>
      </c>
      <c r="L7797">
        <f t="shared" si="365"/>
        <v>0</v>
      </c>
    </row>
    <row r="7798" spans="2:12" x14ac:dyDescent="0.35">
      <c r="B7798" s="30">
        <v>41233</v>
      </c>
      <c r="C7798" s="31" t="s">
        <v>71</v>
      </c>
      <c r="D7798" s="32">
        <v>0</v>
      </c>
      <c r="E7798" s="32">
        <v>0.1859052059037582</v>
      </c>
      <c r="F7798">
        <v>0.3652095960088087</v>
      </c>
      <c r="G7798">
        <f>(D7798*Ergebnis!$C$2*Ergebnis!$C$6)</f>
        <v>0</v>
      </c>
      <c r="H7798">
        <f>Ergebnis!$C$3/1000*Eigenverbrauch!E7798</f>
        <v>0.55771561771127454</v>
      </c>
      <c r="I7798">
        <f>Ergebnis!$C$4/1000*Eigenverbrauch!F7798</f>
        <v>1.2782335860308305</v>
      </c>
      <c r="J7798">
        <f t="shared" si="363"/>
        <v>0</v>
      </c>
      <c r="K7798">
        <f t="shared" si="364"/>
        <v>0</v>
      </c>
      <c r="L7798">
        <f t="shared" si="365"/>
        <v>0</v>
      </c>
    </row>
    <row r="7799" spans="2:12" x14ac:dyDescent="0.35">
      <c r="B7799" s="30">
        <v>41233</v>
      </c>
      <c r="C7799" s="31" t="s">
        <v>72</v>
      </c>
      <c r="D7799" s="32">
        <v>0</v>
      </c>
      <c r="E7799" s="32">
        <v>0.20172877948294318</v>
      </c>
      <c r="F7799">
        <v>0.29017987644456567</v>
      </c>
      <c r="G7799">
        <f>(D7799*Ergebnis!$C$2*Ergebnis!$C$6)</f>
        <v>0</v>
      </c>
      <c r="H7799">
        <f>Ergebnis!$C$3/1000*Eigenverbrauch!E7799</f>
        <v>0.60518633844882952</v>
      </c>
      <c r="I7799">
        <f>Ergebnis!$C$4/1000*Eigenverbrauch!F7799</f>
        <v>1.0156295675559799</v>
      </c>
      <c r="J7799">
        <f t="shared" si="363"/>
        <v>0</v>
      </c>
      <c r="K7799">
        <f t="shared" si="364"/>
        <v>0</v>
      </c>
      <c r="L7799">
        <f t="shared" si="365"/>
        <v>0</v>
      </c>
    </row>
    <row r="7800" spans="2:12" x14ac:dyDescent="0.35">
      <c r="B7800" s="30">
        <v>41233</v>
      </c>
      <c r="C7800" s="31" t="s">
        <v>73</v>
      </c>
      <c r="D7800" s="32">
        <v>0</v>
      </c>
      <c r="E7800" s="32">
        <v>0.18898255490487076</v>
      </c>
      <c r="F7800">
        <v>0</v>
      </c>
      <c r="G7800">
        <f>(D7800*Ergebnis!$C$2*Ergebnis!$C$6)</f>
        <v>0</v>
      </c>
      <c r="H7800">
        <f>Ergebnis!$C$3/1000*Eigenverbrauch!E7800</f>
        <v>0.56694766471461233</v>
      </c>
      <c r="I7800">
        <f>Ergebnis!$C$4/1000*Eigenverbrauch!F7800</f>
        <v>0</v>
      </c>
      <c r="J7800">
        <f t="shared" si="363"/>
        <v>0</v>
      </c>
      <c r="K7800">
        <f t="shared" si="364"/>
        <v>0</v>
      </c>
      <c r="L7800">
        <f t="shared" si="365"/>
        <v>0</v>
      </c>
    </row>
    <row r="7801" spans="2:12" x14ac:dyDescent="0.35">
      <c r="B7801" s="30">
        <v>41233</v>
      </c>
      <c r="C7801" s="31" t="s">
        <v>74</v>
      </c>
      <c r="D7801" s="32">
        <v>0</v>
      </c>
      <c r="E7801" s="32">
        <v>0.15563553528822338</v>
      </c>
      <c r="F7801">
        <v>0.25685498801473311</v>
      </c>
      <c r="G7801">
        <f>(D7801*Ergebnis!$C$2*Ergebnis!$C$6)</f>
        <v>0</v>
      </c>
      <c r="H7801">
        <f>Ergebnis!$C$3/1000*Eigenverbrauch!E7801</f>
        <v>0.46690660586467014</v>
      </c>
      <c r="I7801">
        <f>Ergebnis!$C$4/1000*Eigenverbrauch!F7801</f>
        <v>0.89899245805156591</v>
      </c>
      <c r="J7801">
        <f t="shared" si="363"/>
        <v>0</v>
      </c>
      <c r="K7801">
        <f t="shared" si="364"/>
        <v>0</v>
      </c>
      <c r="L7801">
        <f t="shared" si="365"/>
        <v>0</v>
      </c>
    </row>
    <row r="7802" spans="2:12" x14ac:dyDescent="0.35">
      <c r="B7802" s="30">
        <v>41233</v>
      </c>
      <c r="C7802" s="31" t="s">
        <v>75</v>
      </c>
      <c r="D7802" s="32">
        <v>0</v>
      </c>
      <c r="E7802" s="32">
        <v>0.12531061317917816</v>
      </c>
      <c r="F7802">
        <v>0.63746029271334748</v>
      </c>
      <c r="G7802">
        <f>(D7802*Ergebnis!$C$2*Ergebnis!$C$6)</f>
        <v>0</v>
      </c>
      <c r="H7802">
        <f>Ergebnis!$C$3/1000*Eigenverbrauch!E7802</f>
        <v>0.37593183953753451</v>
      </c>
      <c r="I7802">
        <f>Ergebnis!$C$4/1000*Eigenverbrauch!F7802</f>
        <v>2.2311110244967161</v>
      </c>
      <c r="J7802">
        <f t="shared" si="363"/>
        <v>0</v>
      </c>
      <c r="K7802">
        <f t="shared" si="364"/>
        <v>0</v>
      </c>
      <c r="L7802">
        <f t="shared" si="365"/>
        <v>0</v>
      </c>
    </row>
    <row r="7803" spans="2:12" x14ac:dyDescent="0.35">
      <c r="B7803" s="30">
        <v>41233</v>
      </c>
      <c r="C7803" s="31" t="s">
        <v>76</v>
      </c>
      <c r="D7803" s="32">
        <v>0</v>
      </c>
      <c r="E7803" s="32">
        <v>9.6233407230450277E-2</v>
      </c>
      <c r="F7803">
        <v>3.3519770818311145E-2</v>
      </c>
      <c r="G7803">
        <f>(D7803*Ergebnis!$C$2*Ergebnis!$C$6)</f>
        <v>0</v>
      </c>
      <c r="H7803">
        <f>Ergebnis!$C$3/1000*Eigenverbrauch!E7803</f>
        <v>0.28870022169135084</v>
      </c>
      <c r="I7803">
        <f>Ergebnis!$C$4/1000*Eigenverbrauch!F7803</f>
        <v>0.11731919786408901</v>
      </c>
      <c r="J7803">
        <f t="shared" si="363"/>
        <v>0</v>
      </c>
      <c r="K7803">
        <f t="shared" si="364"/>
        <v>0</v>
      </c>
      <c r="L7803">
        <f t="shared" si="365"/>
        <v>0</v>
      </c>
    </row>
    <row r="7804" spans="2:12" x14ac:dyDescent="0.35">
      <c r="B7804" s="30">
        <v>41234</v>
      </c>
      <c r="C7804" s="31" t="s">
        <v>53</v>
      </c>
      <c r="D7804" s="32">
        <v>0</v>
      </c>
      <c r="E7804" s="32">
        <v>7.9920731193885625E-2</v>
      </c>
      <c r="F7804">
        <v>0.20579580223335217</v>
      </c>
      <c r="G7804">
        <f>(D7804*Ergebnis!$C$2*Ergebnis!$C$6)</f>
        <v>0</v>
      </c>
      <c r="H7804">
        <f>Ergebnis!$C$3/1000*Eigenverbrauch!E7804</f>
        <v>0.23976219358165687</v>
      </c>
      <c r="I7804">
        <f>Ergebnis!$C$4/1000*Eigenverbrauch!F7804</f>
        <v>0.72028530781673261</v>
      </c>
      <c r="J7804">
        <f t="shared" si="363"/>
        <v>0</v>
      </c>
      <c r="K7804">
        <f t="shared" si="364"/>
        <v>0</v>
      </c>
      <c r="L7804">
        <f t="shared" si="365"/>
        <v>0</v>
      </c>
    </row>
    <row r="7805" spans="2:12" x14ac:dyDescent="0.35">
      <c r="B7805" s="30">
        <v>41234</v>
      </c>
      <c r="C7805" s="31" t="s">
        <v>54</v>
      </c>
      <c r="D7805" s="32">
        <v>0</v>
      </c>
      <c r="E7805" s="32">
        <v>6.9016352287206928E-2</v>
      </c>
      <c r="F7805">
        <v>0.12414008146083838</v>
      </c>
      <c r="G7805">
        <f>(D7805*Ergebnis!$C$2*Ergebnis!$C$6)</f>
        <v>0</v>
      </c>
      <c r="H7805">
        <f>Ergebnis!$C$3/1000*Eigenverbrauch!E7805</f>
        <v>0.20704905686162078</v>
      </c>
      <c r="I7805">
        <f>Ergebnis!$C$4/1000*Eigenverbrauch!F7805</f>
        <v>0.4344902851129343</v>
      </c>
      <c r="J7805">
        <f t="shared" si="363"/>
        <v>0</v>
      </c>
      <c r="K7805">
        <f t="shared" si="364"/>
        <v>0</v>
      </c>
      <c r="L7805">
        <f t="shared" si="365"/>
        <v>0</v>
      </c>
    </row>
    <row r="7806" spans="2:12" x14ac:dyDescent="0.35">
      <c r="B7806" s="30">
        <v>41234</v>
      </c>
      <c r="C7806" s="31" t="s">
        <v>55</v>
      </c>
      <c r="D7806" s="32">
        <v>0</v>
      </c>
      <c r="E7806" s="32">
        <v>6.83468261857961E-2</v>
      </c>
      <c r="F7806">
        <v>0.23405374856274239</v>
      </c>
      <c r="G7806">
        <f>(D7806*Ergebnis!$C$2*Ergebnis!$C$6)</f>
        <v>0</v>
      </c>
      <c r="H7806">
        <f>Ergebnis!$C$3/1000*Eigenverbrauch!E7806</f>
        <v>0.2050404785573883</v>
      </c>
      <c r="I7806">
        <f>Ergebnis!$C$4/1000*Eigenverbrauch!F7806</f>
        <v>0.81918811996959839</v>
      </c>
      <c r="J7806">
        <f t="shared" si="363"/>
        <v>0</v>
      </c>
      <c r="K7806">
        <f t="shared" si="364"/>
        <v>0</v>
      </c>
      <c r="L7806">
        <f t="shared" si="365"/>
        <v>0</v>
      </c>
    </row>
    <row r="7807" spans="2:12" x14ac:dyDescent="0.35">
      <c r="B7807" s="30">
        <v>41234</v>
      </c>
      <c r="C7807" s="31" t="s">
        <v>56</v>
      </c>
      <c r="D7807" s="32">
        <v>0</v>
      </c>
      <c r="E7807" s="32">
        <v>7.1975674124176797E-2</v>
      </c>
      <c r="F7807">
        <v>0.45076296455089354</v>
      </c>
      <c r="G7807">
        <f>(D7807*Ergebnis!$C$2*Ergebnis!$C$6)</f>
        <v>0</v>
      </c>
      <c r="H7807">
        <f>Ergebnis!$C$3/1000*Eigenverbrauch!E7807</f>
        <v>0.21592702237253039</v>
      </c>
      <c r="I7807">
        <f>Ergebnis!$C$4/1000*Eigenverbrauch!F7807</f>
        <v>1.5776703759281274</v>
      </c>
      <c r="J7807">
        <f t="shared" si="363"/>
        <v>0</v>
      </c>
      <c r="K7807">
        <f t="shared" si="364"/>
        <v>0</v>
      </c>
      <c r="L7807">
        <f t="shared" si="365"/>
        <v>0</v>
      </c>
    </row>
    <row r="7808" spans="2:12" x14ac:dyDescent="0.35">
      <c r="B7808" s="30">
        <v>41234</v>
      </c>
      <c r="C7808" s="31" t="s">
        <v>57</v>
      </c>
      <c r="D7808" s="32">
        <v>0</v>
      </c>
      <c r="E7808" s="32">
        <v>7.8423171453926702E-2</v>
      </c>
      <c r="F7808">
        <v>0</v>
      </c>
      <c r="G7808">
        <f>(D7808*Ergebnis!$C$2*Ergebnis!$C$6)</f>
        <v>0</v>
      </c>
      <c r="H7808">
        <f>Ergebnis!$C$3/1000*Eigenverbrauch!E7808</f>
        <v>0.23526951436178012</v>
      </c>
      <c r="I7808">
        <f>Ergebnis!$C$4/1000*Eigenverbrauch!F7808</f>
        <v>0</v>
      </c>
      <c r="J7808">
        <f t="shared" si="363"/>
        <v>0</v>
      </c>
      <c r="K7808">
        <f t="shared" si="364"/>
        <v>0</v>
      </c>
      <c r="L7808">
        <f t="shared" si="365"/>
        <v>0</v>
      </c>
    </row>
    <row r="7809" spans="2:12" x14ac:dyDescent="0.35">
      <c r="B7809" s="30">
        <v>41234</v>
      </c>
      <c r="C7809" s="31" t="s">
        <v>58</v>
      </c>
      <c r="D7809" s="32">
        <v>0</v>
      </c>
      <c r="E7809" s="32">
        <v>9.2128260747139798E-2</v>
      </c>
      <c r="F7809">
        <v>0.28394364001325201</v>
      </c>
      <c r="G7809">
        <f>(D7809*Ergebnis!$C$2*Ergebnis!$C$6)</f>
        <v>0</v>
      </c>
      <c r="H7809">
        <f>Ergebnis!$C$3/1000*Eigenverbrauch!E7809</f>
        <v>0.27638478224141938</v>
      </c>
      <c r="I7809">
        <f>Ergebnis!$C$4/1000*Eigenverbrauch!F7809</f>
        <v>0.99380274004638203</v>
      </c>
      <c r="J7809">
        <f t="shared" si="363"/>
        <v>0</v>
      </c>
      <c r="K7809">
        <f t="shared" si="364"/>
        <v>0</v>
      </c>
      <c r="L7809">
        <f t="shared" si="365"/>
        <v>0</v>
      </c>
    </row>
    <row r="7810" spans="2:12" x14ac:dyDescent="0.35">
      <c r="B7810" s="30">
        <v>41234</v>
      </c>
      <c r="C7810" s="31" t="s">
        <v>59</v>
      </c>
      <c r="D7810" s="32">
        <v>0</v>
      </c>
      <c r="E7810" s="32">
        <v>0.12474821018072688</v>
      </c>
      <c r="F7810">
        <v>0.32311500009744121</v>
      </c>
      <c r="G7810">
        <f>(D7810*Ergebnis!$C$2*Ergebnis!$C$6)</f>
        <v>0</v>
      </c>
      <c r="H7810">
        <f>Ergebnis!$C$3/1000*Eigenverbrauch!E7810</f>
        <v>0.3742446305421806</v>
      </c>
      <c r="I7810">
        <f>Ergebnis!$C$4/1000*Eigenverbrauch!F7810</f>
        <v>1.1309025003410442</v>
      </c>
      <c r="J7810">
        <f t="shared" si="363"/>
        <v>0</v>
      </c>
      <c r="K7810">
        <f t="shared" si="364"/>
        <v>0</v>
      </c>
      <c r="L7810">
        <f t="shared" si="365"/>
        <v>0</v>
      </c>
    </row>
    <row r="7811" spans="2:12" x14ac:dyDescent="0.35">
      <c r="B7811" s="30">
        <v>41234</v>
      </c>
      <c r="C7811" s="31" t="s">
        <v>60</v>
      </c>
      <c r="D7811" s="32">
        <v>0</v>
      </c>
      <c r="E7811" s="32">
        <v>0.13006266020058005</v>
      </c>
      <c r="F7811">
        <v>0.26465028355387521</v>
      </c>
      <c r="G7811">
        <f>(D7811*Ergebnis!$C$2*Ergebnis!$C$6)</f>
        <v>0</v>
      </c>
      <c r="H7811">
        <f>Ergebnis!$C$3/1000*Eigenverbrauch!E7811</f>
        <v>0.39018798060174015</v>
      </c>
      <c r="I7811">
        <f>Ergebnis!$C$4/1000*Eigenverbrauch!F7811</f>
        <v>0.92627599243856329</v>
      </c>
      <c r="J7811">
        <f t="shared" si="363"/>
        <v>0</v>
      </c>
      <c r="K7811">
        <f t="shared" si="364"/>
        <v>0</v>
      </c>
      <c r="L7811">
        <f t="shared" si="365"/>
        <v>0</v>
      </c>
    </row>
    <row r="7812" spans="2:12" x14ac:dyDescent="0.35">
      <c r="B7812" s="30">
        <v>41234</v>
      </c>
      <c r="C7812" s="31" t="s">
        <v>61</v>
      </c>
      <c r="D7812" s="32">
        <v>8.8610445827944776E-6</v>
      </c>
      <c r="E7812" s="32">
        <v>0.1160645163286451</v>
      </c>
      <c r="F7812">
        <v>0.28296922807085922</v>
      </c>
      <c r="G7812">
        <f>(D7812*Ergebnis!$C$2*Ergebnis!$C$6)</f>
        <v>5.8128452463131773E-2</v>
      </c>
      <c r="H7812">
        <f>Ergebnis!$C$3/1000*Eigenverbrauch!E7812</f>
        <v>0.3481935489859353</v>
      </c>
      <c r="I7812">
        <f>Ergebnis!$C$4/1000*Eigenverbrauch!F7812</f>
        <v>0.99039229824800734</v>
      </c>
      <c r="J7812">
        <f t="shared" si="363"/>
        <v>4.9409184593662003E-2</v>
      </c>
      <c r="K7812">
        <f t="shared" si="364"/>
        <v>8.7192678694697698E-3</v>
      </c>
      <c r="L7812">
        <f t="shared" si="365"/>
        <v>7.8473410825227932E-3</v>
      </c>
    </row>
    <row r="7813" spans="2:12" x14ac:dyDescent="0.35">
      <c r="B7813" s="30">
        <v>41234</v>
      </c>
      <c r="C7813" s="31" t="s">
        <v>62</v>
      </c>
      <c r="D7813" s="32">
        <v>1.5630409353834356E-4</v>
      </c>
      <c r="E7813" s="32">
        <v>0.10942414432751262</v>
      </c>
      <c r="F7813">
        <v>0.64486582347553256</v>
      </c>
      <c r="G7813">
        <f>(D7813*Ergebnis!$C$2*Ergebnis!$C$6)</f>
        <v>1.0253548536115338</v>
      </c>
      <c r="H7813">
        <f>Ergebnis!$C$3/1000*Eigenverbrauch!E7813</f>
        <v>0.32827243298253783</v>
      </c>
      <c r="I7813">
        <f>Ergebnis!$C$4/1000*Eigenverbrauch!F7813</f>
        <v>2.257030382164364</v>
      </c>
      <c r="J7813">
        <f t="shared" ref="J7813:J7876" si="366">MIN(G7813,H7813)*0.85</f>
        <v>0.27903156803515716</v>
      </c>
      <c r="K7813">
        <f t="shared" ref="K7813:K7876" si="367">G7813-J7813</f>
        <v>0.74632328557637662</v>
      </c>
      <c r="L7813">
        <f t="shared" ref="L7813:L7876" si="368">MIN(I7813,K7813)*0.9</f>
        <v>0.67169095701873893</v>
      </c>
    </row>
    <row r="7814" spans="2:12" x14ac:dyDescent="0.35">
      <c r="B7814" s="30">
        <v>41234</v>
      </c>
      <c r="C7814" s="31" t="s">
        <v>63</v>
      </c>
      <c r="D7814" s="32">
        <v>3.3746907032010604E-4</v>
      </c>
      <c r="E7814" s="32">
        <v>0.10842359821674165</v>
      </c>
      <c r="F7814">
        <v>0.67370841697035844</v>
      </c>
      <c r="G7814">
        <f>(D7814*Ergebnis!$C$2*Ergebnis!$C$6)</f>
        <v>2.2137971012998956</v>
      </c>
      <c r="H7814">
        <f>Ergebnis!$C$3/1000*Eigenverbrauch!E7814</f>
        <v>0.32527079465022496</v>
      </c>
      <c r="I7814">
        <f>Ergebnis!$C$4/1000*Eigenverbrauch!F7814</f>
        <v>2.3579794593962546</v>
      </c>
      <c r="J7814">
        <f t="shared" si="366"/>
        <v>0.27648017545269121</v>
      </c>
      <c r="K7814">
        <f t="shared" si="367"/>
        <v>1.9373169258472043</v>
      </c>
      <c r="L7814">
        <f t="shared" si="368"/>
        <v>1.7435852332624839</v>
      </c>
    </row>
    <row r="7815" spans="2:12" x14ac:dyDescent="0.35">
      <c r="B7815" s="30">
        <v>41234</v>
      </c>
      <c r="C7815" s="31" t="s">
        <v>64</v>
      </c>
      <c r="D7815" s="32">
        <v>1.7883796655749745E-4</v>
      </c>
      <c r="E7815" s="32">
        <v>0.11442032286586888</v>
      </c>
      <c r="F7815">
        <v>0.43030031376064543</v>
      </c>
      <c r="G7815">
        <f>(D7815*Ergebnis!$C$2*Ergebnis!$C$6)</f>
        <v>1.1731770606171832</v>
      </c>
      <c r="H7815">
        <f>Ergebnis!$C$3/1000*Eigenverbrauch!E7815</f>
        <v>0.34326096859760663</v>
      </c>
      <c r="I7815">
        <f>Ergebnis!$C$4/1000*Eigenverbrauch!F7815</f>
        <v>1.506051098162259</v>
      </c>
      <c r="J7815">
        <f t="shared" si="366"/>
        <v>0.29177182330796564</v>
      </c>
      <c r="K7815">
        <f t="shared" si="367"/>
        <v>0.8814052373092176</v>
      </c>
      <c r="L7815">
        <f t="shared" si="368"/>
        <v>0.79326471357829587</v>
      </c>
    </row>
    <row r="7816" spans="2:12" x14ac:dyDescent="0.35">
      <c r="B7816" s="30">
        <v>41234</v>
      </c>
      <c r="C7816" s="31" t="s">
        <v>65</v>
      </c>
      <c r="D7816" s="32">
        <v>4.0149471886344296E-4</v>
      </c>
      <c r="E7816" s="32">
        <v>0.12295934743288857</v>
      </c>
      <c r="F7816">
        <v>0.40243213220821233</v>
      </c>
      <c r="G7816">
        <f>(D7816*Ergebnis!$C$2*Ergebnis!$C$6)</f>
        <v>2.6338053557441858</v>
      </c>
      <c r="H7816">
        <f>Ergebnis!$C$3/1000*Eigenverbrauch!E7816</f>
        <v>0.36887804229866572</v>
      </c>
      <c r="I7816">
        <f>Ergebnis!$C$4/1000*Eigenverbrauch!F7816</f>
        <v>1.4085124627287431</v>
      </c>
      <c r="J7816">
        <f t="shared" si="366"/>
        <v>0.31354633595386583</v>
      </c>
      <c r="K7816">
        <f t="shared" si="367"/>
        <v>2.3202590197903201</v>
      </c>
      <c r="L7816">
        <f t="shared" si="368"/>
        <v>1.2676612164558687</v>
      </c>
    </row>
    <row r="7817" spans="2:12" x14ac:dyDescent="0.35">
      <c r="B7817" s="30">
        <v>41234</v>
      </c>
      <c r="C7817" s="31" t="s">
        <v>66</v>
      </c>
      <c r="D7817" s="32">
        <v>4.3040486283609143E-4</v>
      </c>
      <c r="E7817" s="32">
        <v>0.12602411974574773</v>
      </c>
      <c r="F7817">
        <v>0.23912069066318475</v>
      </c>
      <c r="G7817">
        <f>(D7817*Ergebnis!$C$2*Ergebnis!$C$6)</f>
        <v>2.8234559002047597</v>
      </c>
      <c r="H7817">
        <f>Ergebnis!$C$3/1000*Eigenverbrauch!E7817</f>
        <v>0.37807235923724319</v>
      </c>
      <c r="I7817">
        <f>Ergebnis!$C$4/1000*Eigenverbrauch!F7817</f>
        <v>0.83692241732114669</v>
      </c>
      <c r="J7817">
        <f t="shared" si="366"/>
        <v>0.3213615053516567</v>
      </c>
      <c r="K7817">
        <f t="shared" si="367"/>
        <v>2.5020943948531031</v>
      </c>
      <c r="L7817">
        <f t="shared" si="368"/>
        <v>0.75323017558903205</v>
      </c>
    </row>
    <row r="7818" spans="2:12" x14ac:dyDescent="0.35">
      <c r="B7818" s="30">
        <v>41234</v>
      </c>
      <c r="C7818" s="31" t="s">
        <v>67</v>
      </c>
      <c r="D7818" s="32">
        <v>4.7171258105440042E-5</v>
      </c>
      <c r="E7818" s="32">
        <v>0.11866533050505386</v>
      </c>
      <c r="F7818">
        <v>0.27556369730867425</v>
      </c>
      <c r="G7818">
        <f>(D7818*Ergebnis!$C$2*Ergebnis!$C$6)</f>
        <v>0.3094434531716867</v>
      </c>
      <c r="H7818">
        <f>Ergebnis!$C$3/1000*Eigenverbrauch!E7818</f>
        <v>0.35599599151516159</v>
      </c>
      <c r="I7818">
        <f>Ergebnis!$C$4/1000*Eigenverbrauch!F7818</f>
        <v>0.96447294058035982</v>
      </c>
      <c r="J7818">
        <f t="shared" si="366"/>
        <v>0.26302693519593368</v>
      </c>
      <c r="K7818">
        <f t="shared" si="367"/>
        <v>4.6416517975753024E-2</v>
      </c>
      <c r="L7818">
        <f t="shared" si="368"/>
        <v>4.1774866178177723E-2</v>
      </c>
    </row>
    <row r="7819" spans="2:12" x14ac:dyDescent="0.35">
      <c r="B7819" s="30">
        <v>41234</v>
      </c>
      <c r="C7819" s="31" t="s">
        <v>68</v>
      </c>
      <c r="D7819" s="32">
        <v>1.7288239801742937E-5</v>
      </c>
      <c r="E7819" s="32">
        <v>0.11316686290215583</v>
      </c>
      <c r="F7819">
        <v>0</v>
      </c>
      <c r="G7819">
        <f>(D7819*Ergebnis!$C$2*Ergebnis!$C$6)</f>
        <v>0.11341085309943368</v>
      </c>
      <c r="H7819">
        <f>Ergebnis!$C$3/1000*Eigenverbrauch!E7819</f>
        <v>0.33950058870646749</v>
      </c>
      <c r="I7819">
        <f>Ergebnis!$C$4/1000*Eigenverbrauch!F7819</f>
        <v>0</v>
      </c>
      <c r="J7819">
        <f t="shared" si="366"/>
        <v>9.6399225134518624E-2</v>
      </c>
      <c r="K7819">
        <f t="shared" si="367"/>
        <v>1.7011627964915052E-2</v>
      </c>
      <c r="L7819">
        <f t="shared" si="368"/>
        <v>0</v>
      </c>
    </row>
    <row r="7820" spans="2:12" x14ac:dyDescent="0.35">
      <c r="B7820" s="30">
        <v>41234</v>
      </c>
      <c r="C7820" s="31" t="s">
        <v>69</v>
      </c>
      <c r="D7820" s="32">
        <v>9.597273806290756E-7</v>
      </c>
      <c r="E7820" s="32">
        <v>0.11879366027372337</v>
      </c>
      <c r="F7820">
        <v>0.61621811236918522</v>
      </c>
      <c r="G7820">
        <f>(D7820*Ergebnis!$C$2*Ergebnis!$C$6)</f>
        <v>6.2958116169267355E-3</v>
      </c>
      <c r="H7820">
        <f>Ergebnis!$C$3/1000*Eigenverbrauch!E7820</f>
        <v>0.35638098082117009</v>
      </c>
      <c r="I7820">
        <f>Ergebnis!$C$4/1000*Eigenverbrauch!F7820</f>
        <v>2.1567633932921484</v>
      </c>
      <c r="J7820">
        <f t="shared" si="366"/>
        <v>5.3514398743877249E-3</v>
      </c>
      <c r="K7820">
        <f t="shared" si="367"/>
        <v>9.4437174253901059E-4</v>
      </c>
      <c r="L7820">
        <f t="shared" si="368"/>
        <v>8.4993456828510951E-4</v>
      </c>
    </row>
    <row r="7821" spans="2:12" x14ac:dyDescent="0.35">
      <c r="B7821" s="30">
        <v>41234</v>
      </c>
      <c r="C7821" s="31" t="s">
        <v>70</v>
      </c>
      <c r="D7821" s="32">
        <v>0</v>
      </c>
      <c r="E7821" s="32">
        <v>0.14552619424382052</v>
      </c>
      <c r="F7821">
        <v>0.36248124257010894</v>
      </c>
      <c r="G7821">
        <f>(D7821*Ergebnis!$C$2*Ergebnis!$C$6)</f>
        <v>0</v>
      </c>
      <c r="H7821">
        <f>Ergebnis!$C$3/1000*Eigenverbrauch!E7821</f>
        <v>0.43657858273146155</v>
      </c>
      <c r="I7821">
        <f>Ergebnis!$C$4/1000*Eigenverbrauch!F7821</f>
        <v>1.2686843489953814</v>
      </c>
      <c r="J7821">
        <f t="shared" si="366"/>
        <v>0</v>
      </c>
      <c r="K7821">
        <f t="shared" si="367"/>
        <v>0</v>
      </c>
      <c r="L7821">
        <f t="shared" si="368"/>
        <v>0</v>
      </c>
    </row>
    <row r="7822" spans="2:12" x14ac:dyDescent="0.35">
      <c r="B7822" s="30">
        <v>41234</v>
      </c>
      <c r="C7822" s="31" t="s">
        <v>71</v>
      </c>
      <c r="D7822" s="32">
        <v>0</v>
      </c>
      <c r="E7822" s="32">
        <v>0.1859052059037582</v>
      </c>
      <c r="F7822">
        <v>0.44472161050805842</v>
      </c>
      <c r="G7822">
        <f>(D7822*Ergebnis!$C$2*Ergebnis!$C$6)</f>
        <v>0</v>
      </c>
      <c r="H7822">
        <f>Ergebnis!$C$3/1000*Eigenverbrauch!E7822</f>
        <v>0.55771561771127454</v>
      </c>
      <c r="I7822">
        <f>Ergebnis!$C$4/1000*Eigenverbrauch!F7822</f>
        <v>1.5565256367782045</v>
      </c>
      <c r="J7822">
        <f t="shared" si="366"/>
        <v>0</v>
      </c>
      <c r="K7822">
        <f t="shared" si="367"/>
        <v>0</v>
      </c>
      <c r="L7822">
        <f t="shared" si="368"/>
        <v>0</v>
      </c>
    </row>
    <row r="7823" spans="2:12" x14ac:dyDescent="0.35">
      <c r="B7823" s="30">
        <v>41234</v>
      </c>
      <c r="C7823" s="31" t="s">
        <v>72</v>
      </c>
      <c r="D7823" s="32">
        <v>0</v>
      </c>
      <c r="E7823" s="32">
        <v>0.20172877948294318</v>
      </c>
      <c r="F7823">
        <v>0.11770896264104613</v>
      </c>
      <c r="G7823">
        <f>(D7823*Ergebnis!$C$2*Ergebnis!$C$6)</f>
        <v>0</v>
      </c>
      <c r="H7823">
        <f>Ergebnis!$C$3/1000*Eigenverbrauch!E7823</f>
        <v>0.60518633844882952</v>
      </c>
      <c r="I7823">
        <f>Ergebnis!$C$4/1000*Eigenverbrauch!F7823</f>
        <v>0.41198136924366147</v>
      </c>
      <c r="J7823">
        <f t="shared" si="366"/>
        <v>0</v>
      </c>
      <c r="K7823">
        <f t="shared" si="367"/>
        <v>0</v>
      </c>
      <c r="L7823">
        <f t="shared" si="368"/>
        <v>0</v>
      </c>
    </row>
    <row r="7824" spans="2:12" x14ac:dyDescent="0.35">
      <c r="B7824" s="30">
        <v>41234</v>
      </c>
      <c r="C7824" s="31" t="s">
        <v>73</v>
      </c>
      <c r="D7824" s="32">
        <v>0</v>
      </c>
      <c r="E7824" s="32">
        <v>0.18898255490487076</v>
      </c>
      <c r="F7824">
        <v>0</v>
      </c>
      <c r="G7824">
        <f>(D7824*Ergebnis!$C$2*Ergebnis!$C$6)</f>
        <v>0</v>
      </c>
      <c r="H7824">
        <f>Ergebnis!$C$3/1000*Eigenverbrauch!E7824</f>
        <v>0.56694766471461233</v>
      </c>
      <c r="I7824">
        <f>Ergebnis!$C$4/1000*Eigenverbrauch!F7824</f>
        <v>0</v>
      </c>
      <c r="J7824">
        <f t="shared" si="366"/>
        <v>0</v>
      </c>
      <c r="K7824">
        <f t="shared" si="367"/>
        <v>0</v>
      </c>
      <c r="L7824">
        <f t="shared" si="368"/>
        <v>0</v>
      </c>
    </row>
    <row r="7825" spans="2:12" x14ac:dyDescent="0.35">
      <c r="B7825" s="30">
        <v>41234</v>
      </c>
      <c r="C7825" s="31" t="s">
        <v>74</v>
      </c>
      <c r="D7825" s="32">
        <v>0</v>
      </c>
      <c r="E7825" s="32">
        <v>0.15563553528822338</v>
      </c>
      <c r="F7825">
        <v>0.26854793132344634</v>
      </c>
      <c r="G7825">
        <f>(D7825*Ergebnis!$C$2*Ergebnis!$C$6)</f>
        <v>0</v>
      </c>
      <c r="H7825">
        <f>Ergebnis!$C$3/1000*Eigenverbrauch!E7825</f>
        <v>0.46690660586467014</v>
      </c>
      <c r="I7825">
        <f>Ergebnis!$C$4/1000*Eigenverbrauch!F7825</f>
        <v>0.93991775963206226</v>
      </c>
      <c r="J7825">
        <f t="shared" si="366"/>
        <v>0</v>
      </c>
      <c r="K7825">
        <f t="shared" si="367"/>
        <v>0</v>
      </c>
      <c r="L7825">
        <f t="shared" si="368"/>
        <v>0</v>
      </c>
    </row>
    <row r="7826" spans="2:12" x14ac:dyDescent="0.35">
      <c r="B7826" s="30">
        <v>41234</v>
      </c>
      <c r="C7826" s="31" t="s">
        <v>75</v>
      </c>
      <c r="D7826" s="32">
        <v>0</v>
      </c>
      <c r="E7826" s="32">
        <v>0.12531061317917816</v>
      </c>
      <c r="F7826">
        <v>0.64155282287139714</v>
      </c>
      <c r="G7826">
        <f>(D7826*Ergebnis!$C$2*Ergebnis!$C$6)</f>
        <v>0</v>
      </c>
      <c r="H7826">
        <f>Ergebnis!$C$3/1000*Eigenverbrauch!E7826</f>
        <v>0.37593183953753451</v>
      </c>
      <c r="I7826">
        <f>Ergebnis!$C$4/1000*Eigenverbrauch!F7826</f>
        <v>2.2454348800498902</v>
      </c>
      <c r="J7826">
        <f t="shared" si="366"/>
        <v>0</v>
      </c>
      <c r="K7826">
        <f t="shared" si="367"/>
        <v>0</v>
      </c>
      <c r="L7826">
        <f t="shared" si="368"/>
        <v>0</v>
      </c>
    </row>
    <row r="7827" spans="2:12" x14ac:dyDescent="0.35">
      <c r="B7827" s="30">
        <v>41234</v>
      </c>
      <c r="C7827" s="31" t="s">
        <v>76</v>
      </c>
      <c r="D7827" s="32">
        <v>0</v>
      </c>
      <c r="E7827" s="32">
        <v>9.6233407230450277E-2</v>
      </c>
      <c r="F7827">
        <v>0.14479761463956503</v>
      </c>
      <c r="G7827">
        <f>(D7827*Ergebnis!$C$2*Ergebnis!$C$6)</f>
        <v>0</v>
      </c>
      <c r="H7827">
        <f>Ergebnis!$C$3/1000*Eigenverbrauch!E7827</f>
        <v>0.28870022169135084</v>
      </c>
      <c r="I7827">
        <f>Ergebnis!$C$4/1000*Eigenverbrauch!F7827</f>
        <v>0.50679165123847758</v>
      </c>
      <c r="J7827">
        <f t="shared" si="366"/>
        <v>0</v>
      </c>
      <c r="K7827">
        <f t="shared" si="367"/>
        <v>0</v>
      </c>
      <c r="L7827">
        <f t="shared" si="368"/>
        <v>0</v>
      </c>
    </row>
    <row r="7828" spans="2:12" x14ac:dyDescent="0.35">
      <c r="B7828" s="30">
        <v>41235</v>
      </c>
      <c r="C7828" s="31" t="s">
        <v>53</v>
      </c>
      <c r="D7828" s="32">
        <v>0</v>
      </c>
      <c r="E7828" s="32">
        <v>7.9920731193885625E-2</v>
      </c>
      <c r="F7828">
        <v>0.18065597411961881</v>
      </c>
      <c r="G7828">
        <f>(D7828*Ergebnis!$C$2*Ergebnis!$C$6)</f>
        <v>0</v>
      </c>
      <c r="H7828">
        <f>Ergebnis!$C$3/1000*Eigenverbrauch!E7828</f>
        <v>0.23976219358165687</v>
      </c>
      <c r="I7828">
        <f>Ergebnis!$C$4/1000*Eigenverbrauch!F7828</f>
        <v>0.63229590941866587</v>
      </c>
      <c r="J7828">
        <f t="shared" si="366"/>
        <v>0</v>
      </c>
      <c r="K7828">
        <f t="shared" si="367"/>
        <v>0</v>
      </c>
      <c r="L7828">
        <f t="shared" si="368"/>
        <v>0</v>
      </c>
    </row>
    <row r="7829" spans="2:12" x14ac:dyDescent="0.35">
      <c r="B7829" s="30">
        <v>41235</v>
      </c>
      <c r="C7829" s="31" t="s">
        <v>54</v>
      </c>
      <c r="D7829" s="32">
        <v>0</v>
      </c>
      <c r="E7829" s="32">
        <v>6.9016352287206928E-2</v>
      </c>
      <c r="F7829">
        <v>0.14635667374739345</v>
      </c>
      <c r="G7829">
        <f>(D7829*Ergebnis!$C$2*Ergebnis!$C$6)</f>
        <v>0</v>
      </c>
      <c r="H7829">
        <f>Ergebnis!$C$3/1000*Eigenverbrauch!E7829</f>
        <v>0.20704905686162078</v>
      </c>
      <c r="I7829">
        <f>Ergebnis!$C$4/1000*Eigenverbrauch!F7829</f>
        <v>0.5122483581158771</v>
      </c>
      <c r="J7829">
        <f t="shared" si="366"/>
        <v>0</v>
      </c>
      <c r="K7829">
        <f t="shared" si="367"/>
        <v>0</v>
      </c>
      <c r="L7829">
        <f t="shared" si="368"/>
        <v>0</v>
      </c>
    </row>
    <row r="7830" spans="2:12" x14ac:dyDescent="0.35">
      <c r="B7830" s="30">
        <v>41235</v>
      </c>
      <c r="C7830" s="31" t="s">
        <v>55</v>
      </c>
      <c r="D7830" s="32">
        <v>0</v>
      </c>
      <c r="E7830" s="32">
        <v>6.83468261857961E-2</v>
      </c>
      <c r="F7830">
        <v>0.33675676729093995</v>
      </c>
      <c r="G7830">
        <f>(D7830*Ergebnis!$C$2*Ergebnis!$C$6)</f>
        <v>0</v>
      </c>
      <c r="H7830">
        <f>Ergebnis!$C$3/1000*Eigenverbrauch!E7830</f>
        <v>0.2050404785573883</v>
      </c>
      <c r="I7830">
        <f>Ergebnis!$C$4/1000*Eigenverbrauch!F7830</f>
        <v>1.1786486855182898</v>
      </c>
      <c r="J7830">
        <f t="shared" si="366"/>
        <v>0</v>
      </c>
      <c r="K7830">
        <f t="shared" si="367"/>
        <v>0</v>
      </c>
      <c r="L7830">
        <f t="shared" si="368"/>
        <v>0</v>
      </c>
    </row>
    <row r="7831" spans="2:12" x14ac:dyDescent="0.35">
      <c r="B7831" s="30">
        <v>41235</v>
      </c>
      <c r="C7831" s="31" t="s">
        <v>56</v>
      </c>
      <c r="D7831" s="32">
        <v>0</v>
      </c>
      <c r="E7831" s="32">
        <v>7.1975674124176797E-2</v>
      </c>
      <c r="F7831">
        <v>0.30771929140763554</v>
      </c>
      <c r="G7831">
        <f>(D7831*Ergebnis!$C$2*Ergebnis!$C$6)</f>
        <v>0</v>
      </c>
      <c r="H7831">
        <f>Ergebnis!$C$3/1000*Eigenverbrauch!E7831</f>
        <v>0.21592702237253039</v>
      </c>
      <c r="I7831">
        <f>Ergebnis!$C$4/1000*Eigenverbrauch!F7831</f>
        <v>1.0770175199267245</v>
      </c>
      <c r="J7831">
        <f t="shared" si="366"/>
        <v>0</v>
      </c>
      <c r="K7831">
        <f t="shared" si="367"/>
        <v>0</v>
      </c>
      <c r="L7831">
        <f t="shared" si="368"/>
        <v>0</v>
      </c>
    </row>
    <row r="7832" spans="2:12" x14ac:dyDescent="0.35">
      <c r="B7832" s="30">
        <v>41235</v>
      </c>
      <c r="C7832" s="31" t="s">
        <v>57</v>
      </c>
      <c r="D7832" s="32">
        <v>0</v>
      </c>
      <c r="E7832" s="32">
        <v>7.8423171453926702E-2</v>
      </c>
      <c r="F7832">
        <v>0.32935123652875486</v>
      </c>
      <c r="G7832">
        <f>(D7832*Ergebnis!$C$2*Ergebnis!$C$6)</f>
        <v>0</v>
      </c>
      <c r="H7832">
        <f>Ergebnis!$C$3/1000*Eigenverbrauch!E7832</f>
        <v>0.23526951436178012</v>
      </c>
      <c r="I7832">
        <f>Ergebnis!$C$4/1000*Eigenverbrauch!F7832</f>
        <v>1.1527293278506421</v>
      </c>
      <c r="J7832">
        <f t="shared" si="366"/>
        <v>0</v>
      </c>
      <c r="K7832">
        <f t="shared" si="367"/>
        <v>0</v>
      </c>
      <c r="L7832">
        <f t="shared" si="368"/>
        <v>0</v>
      </c>
    </row>
    <row r="7833" spans="2:12" x14ac:dyDescent="0.35">
      <c r="B7833" s="30">
        <v>41235</v>
      </c>
      <c r="C7833" s="31" t="s">
        <v>58</v>
      </c>
      <c r="D7833" s="32">
        <v>0</v>
      </c>
      <c r="E7833" s="32">
        <v>9.2128260747139798E-2</v>
      </c>
      <c r="F7833">
        <v>0.24925457486406952</v>
      </c>
      <c r="G7833">
        <f>(D7833*Ergebnis!$C$2*Ergebnis!$C$6)</f>
        <v>0</v>
      </c>
      <c r="H7833">
        <f>Ergebnis!$C$3/1000*Eigenverbrauch!E7833</f>
        <v>0.27638478224141938</v>
      </c>
      <c r="I7833">
        <f>Ergebnis!$C$4/1000*Eigenverbrauch!F7833</f>
        <v>0.8723910120242433</v>
      </c>
      <c r="J7833">
        <f t="shared" si="366"/>
        <v>0</v>
      </c>
      <c r="K7833">
        <f t="shared" si="367"/>
        <v>0</v>
      </c>
      <c r="L7833">
        <f t="shared" si="368"/>
        <v>0</v>
      </c>
    </row>
    <row r="7834" spans="2:12" x14ac:dyDescent="0.35">
      <c r="B7834" s="30">
        <v>41235</v>
      </c>
      <c r="C7834" s="31" t="s">
        <v>59</v>
      </c>
      <c r="D7834" s="32">
        <v>0</v>
      </c>
      <c r="E7834" s="32">
        <v>0.12474821018072688</v>
      </c>
      <c r="F7834">
        <v>0.23093563034708556</v>
      </c>
      <c r="G7834">
        <f>(D7834*Ergebnis!$C$2*Ergebnis!$C$6)</f>
        <v>0</v>
      </c>
      <c r="H7834">
        <f>Ergebnis!$C$3/1000*Eigenverbrauch!E7834</f>
        <v>0.3742446305421806</v>
      </c>
      <c r="I7834">
        <f>Ergebnis!$C$4/1000*Eigenverbrauch!F7834</f>
        <v>0.80827470621479947</v>
      </c>
      <c r="J7834">
        <f t="shared" si="366"/>
        <v>0</v>
      </c>
      <c r="K7834">
        <f t="shared" si="367"/>
        <v>0</v>
      </c>
      <c r="L7834">
        <f t="shared" si="368"/>
        <v>0</v>
      </c>
    </row>
    <row r="7835" spans="2:12" x14ac:dyDescent="0.35">
      <c r="B7835" s="30">
        <v>41235</v>
      </c>
      <c r="C7835" s="31" t="s">
        <v>60</v>
      </c>
      <c r="D7835" s="32">
        <v>0</v>
      </c>
      <c r="E7835" s="32">
        <v>0.13006266020058005</v>
      </c>
      <c r="F7835">
        <v>0.27010699043127473</v>
      </c>
      <c r="G7835">
        <f>(D7835*Ergebnis!$C$2*Ergebnis!$C$6)</f>
        <v>0</v>
      </c>
      <c r="H7835">
        <f>Ergebnis!$C$3/1000*Eigenverbrauch!E7835</f>
        <v>0.39018798060174015</v>
      </c>
      <c r="I7835">
        <f>Ergebnis!$C$4/1000*Eigenverbrauch!F7835</f>
        <v>0.94537446650946155</v>
      </c>
      <c r="J7835">
        <f t="shared" si="366"/>
        <v>0</v>
      </c>
      <c r="K7835">
        <f t="shared" si="367"/>
        <v>0</v>
      </c>
      <c r="L7835">
        <f t="shared" si="368"/>
        <v>0</v>
      </c>
    </row>
    <row r="7836" spans="2:12" x14ac:dyDescent="0.35">
      <c r="B7836" s="30">
        <v>41235</v>
      </c>
      <c r="C7836" s="31" t="s">
        <v>61</v>
      </c>
      <c r="D7836" s="32">
        <v>2.4190388772020533E-6</v>
      </c>
      <c r="E7836" s="32">
        <v>0.1160645163286451</v>
      </c>
      <c r="F7836">
        <v>0.34844971059965307</v>
      </c>
      <c r="G7836">
        <f>(D7836*Ergebnis!$C$2*Ergebnis!$C$6)</f>
        <v>1.5868895034445468E-2</v>
      </c>
      <c r="H7836">
        <f>Ergebnis!$C$3/1000*Eigenverbrauch!E7836</f>
        <v>0.3481935489859353</v>
      </c>
      <c r="I7836">
        <f>Ergebnis!$C$4/1000*Eigenverbrauch!F7836</f>
        <v>1.2195739870987858</v>
      </c>
      <c r="J7836">
        <f t="shared" si="366"/>
        <v>1.3488560779278647E-2</v>
      </c>
      <c r="K7836">
        <f t="shared" si="367"/>
        <v>2.3803342551668213E-3</v>
      </c>
      <c r="L7836">
        <f t="shared" si="368"/>
        <v>2.1423008296501391E-3</v>
      </c>
    </row>
    <row r="7837" spans="2:12" x14ac:dyDescent="0.35">
      <c r="B7837" s="30">
        <v>41235</v>
      </c>
      <c r="C7837" s="31" t="s">
        <v>62</v>
      </c>
      <c r="D7837" s="32">
        <v>2.0509242654539147E-6</v>
      </c>
      <c r="E7837" s="32">
        <v>0.10942414432751262</v>
      </c>
      <c r="F7837">
        <v>0.59322199052871594</v>
      </c>
      <c r="G7837">
        <f>(D7837*Ergebnis!$C$2*Ergebnis!$C$6)</f>
        <v>1.3454063181377681E-2</v>
      </c>
      <c r="H7837">
        <f>Ergebnis!$C$3/1000*Eigenverbrauch!E7837</f>
        <v>0.32827243298253783</v>
      </c>
      <c r="I7837">
        <f>Ergebnis!$C$4/1000*Eigenverbrauch!F7837</f>
        <v>2.0762769668505059</v>
      </c>
      <c r="J7837">
        <f t="shared" si="366"/>
        <v>1.1435953704171027E-2</v>
      </c>
      <c r="K7837">
        <f t="shared" si="367"/>
        <v>2.0181094772066532E-3</v>
      </c>
      <c r="L7837">
        <f t="shared" si="368"/>
        <v>1.8162985294859879E-3</v>
      </c>
    </row>
    <row r="7838" spans="2:12" x14ac:dyDescent="0.35">
      <c r="B7838" s="30">
        <v>41235</v>
      </c>
      <c r="C7838" s="31" t="s">
        <v>63</v>
      </c>
      <c r="D7838" s="32">
        <v>1.117490785663992E-5</v>
      </c>
      <c r="E7838" s="32">
        <v>0.10842359821674165</v>
      </c>
      <c r="F7838">
        <v>0.67136982830861569</v>
      </c>
      <c r="G7838">
        <f>(D7838*Ergebnis!$C$2*Ergebnis!$C$6)</f>
        <v>7.3307395539557868E-2</v>
      </c>
      <c r="H7838">
        <f>Ergebnis!$C$3/1000*Eigenverbrauch!E7838</f>
        <v>0.32527079465022496</v>
      </c>
      <c r="I7838">
        <f>Ergebnis!$C$4/1000*Eigenverbrauch!F7838</f>
        <v>2.3497943990801549</v>
      </c>
      <c r="J7838">
        <f t="shared" si="366"/>
        <v>6.2311286208624188E-2</v>
      </c>
      <c r="K7838">
        <f t="shared" si="367"/>
        <v>1.099610933093368E-2</v>
      </c>
      <c r="L7838">
        <f t="shared" si="368"/>
        <v>9.8964983978403129E-3</v>
      </c>
    </row>
    <row r="7839" spans="2:12" x14ac:dyDescent="0.35">
      <c r="B7839" s="30">
        <v>41235</v>
      </c>
      <c r="C7839" s="31" t="s">
        <v>64</v>
      </c>
      <c r="D7839" s="32">
        <v>5.9634567103198445E-5</v>
      </c>
      <c r="E7839" s="32">
        <v>0.11442032286586888</v>
      </c>
      <c r="F7839">
        <v>0.45933778964394989</v>
      </c>
      <c r="G7839">
        <f>(D7839*Ergebnis!$C$2*Ergebnis!$C$6)</f>
        <v>0.3912027601969818</v>
      </c>
      <c r="H7839">
        <f>Ergebnis!$C$3/1000*Eigenverbrauch!E7839</f>
        <v>0.34326096859760663</v>
      </c>
      <c r="I7839">
        <f>Ergebnis!$C$4/1000*Eigenverbrauch!F7839</f>
        <v>1.6076822637538246</v>
      </c>
      <c r="J7839">
        <f t="shared" si="366"/>
        <v>0.29177182330796564</v>
      </c>
      <c r="K7839">
        <f t="shared" si="367"/>
        <v>9.9430936889016164E-2</v>
      </c>
      <c r="L7839">
        <f t="shared" si="368"/>
        <v>8.9487843200114547E-2</v>
      </c>
    </row>
    <row r="7840" spans="2:12" x14ac:dyDescent="0.35">
      <c r="B7840" s="30">
        <v>41235</v>
      </c>
      <c r="C7840" s="31" t="s">
        <v>65</v>
      </c>
      <c r="D7840" s="32">
        <v>8.9267793348923598E-6</v>
      </c>
      <c r="E7840" s="32">
        <v>0.12295934743288857</v>
      </c>
      <c r="F7840">
        <v>0.48603667686551166</v>
      </c>
      <c r="G7840">
        <f>(D7840*Ergebnis!$C$2*Ergebnis!$C$6)</f>
        <v>5.8559672436893882E-2</v>
      </c>
      <c r="H7840">
        <f>Ergebnis!$C$3/1000*Eigenverbrauch!E7840</f>
        <v>0.36887804229866572</v>
      </c>
      <c r="I7840">
        <f>Ergebnis!$C$4/1000*Eigenverbrauch!F7840</f>
        <v>1.7011283690292909</v>
      </c>
      <c r="J7840">
        <f t="shared" si="366"/>
        <v>4.9775721571359802E-2</v>
      </c>
      <c r="K7840">
        <f t="shared" si="367"/>
        <v>8.7839508655340806E-3</v>
      </c>
      <c r="L7840">
        <f t="shared" si="368"/>
        <v>7.9055557789806732E-3</v>
      </c>
    </row>
    <row r="7841" spans="2:12" x14ac:dyDescent="0.35">
      <c r="B7841" s="30">
        <v>41235</v>
      </c>
      <c r="C7841" s="31" t="s">
        <v>66</v>
      </c>
      <c r="D7841" s="32">
        <v>1.1733653249471917E-4</v>
      </c>
      <c r="E7841" s="32">
        <v>0.12602411974574773</v>
      </c>
      <c r="F7841">
        <v>0.18104573889657591</v>
      </c>
      <c r="G7841">
        <f>(D7841*Ergebnis!$C$2*Ergebnis!$C$6)</f>
        <v>0.76972765316535774</v>
      </c>
      <c r="H7841">
        <f>Ergebnis!$C$3/1000*Eigenverbrauch!E7841</f>
        <v>0.37807235923724319</v>
      </c>
      <c r="I7841">
        <f>Ergebnis!$C$4/1000*Eigenverbrauch!F7841</f>
        <v>0.63366008613801572</v>
      </c>
      <c r="J7841">
        <f t="shared" si="366"/>
        <v>0.3213615053516567</v>
      </c>
      <c r="K7841">
        <f t="shared" si="367"/>
        <v>0.44836614781370104</v>
      </c>
      <c r="L7841">
        <f t="shared" si="368"/>
        <v>0.40352953303233097</v>
      </c>
    </row>
    <row r="7842" spans="2:12" x14ac:dyDescent="0.35">
      <c r="B7842" s="30">
        <v>41235</v>
      </c>
      <c r="C7842" s="31" t="s">
        <v>67</v>
      </c>
      <c r="D7842" s="32">
        <v>1.3501918080904939E-5</v>
      </c>
      <c r="E7842" s="32">
        <v>0.11866533050505386</v>
      </c>
      <c r="F7842">
        <v>0.32623311831309804</v>
      </c>
      <c r="G7842">
        <f>(D7842*Ergebnis!$C$2*Ergebnis!$C$6)</f>
        <v>8.8572582610736403E-2</v>
      </c>
      <c r="H7842">
        <f>Ergebnis!$C$3/1000*Eigenverbrauch!E7842</f>
        <v>0.35599599151516159</v>
      </c>
      <c r="I7842">
        <f>Ergebnis!$C$4/1000*Eigenverbrauch!F7842</f>
        <v>1.141815914095843</v>
      </c>
      <c r="J7842">
        <f t="shared" si="366"/>
        <v>7.528669521912594E-2</v>
      </c>
      <c r="K7842">
        <f t="shared" si="367"/>
        <v>1.3285887391610463E-2</v>
      </c>
      <c r="L7842">
        <f t="shared" si="368"/>
        <v>1.1957298652449417E-2</v>
      </c>
    </row>
    <row r="7843" spans="2:12" x14ac:dyDescent="0.35">
      <c r="B7843" s="30">
        <v>41235</v>
      </c>
      <c r="C7843" s="31" t="s">
        <v>68</v>
      </c>
      <c r="D7843" s="32">
        <v>1.2962893113702308E-5</v>
      </c>
      <c r="E7843" s="32">
        <v>0.11316686290215583</v>
      </c>
      <c r="F7843">
        <v>0</v>
      </c>
      <c r="G7843">
        <f>(D7843*Ergebnis!$C$2*Ergebnis!$C$6)</f>
        <v>8.5036578825887138E-2</v>
      </c>
      <c r="H7843">
        <f>Ergebnis!$C$3/1000*Eigenverbrauch!E7843</f>
        <v>0.33950058870646749</v>
      </c>
      <c r="I7843">
        <f>Ergebnis!$C$4/1000*Eigenverbrauch!F7843</f>
        <v>0</v>
      </c>
      <c r="J7843">
        <f t="shared" si="366"/>
        <v>7.2281092002004069E-2</v>
      </c>
      <c r="K7843">
        <f t="shared" si="367"/>
        <v>1.2755486823883069E-2</v>
      </c>
      <c r="L7843">
        <f t="shared" si="368"/>
        <v>0</v>
      </c>
    </row>
    <row r="7844" spans="2:12" x14ac:dyDescent="0.35">
      <c r="B7844" s="30">
        <v>41235</v>
      </c>
      <c r="C7844" s="31" t="s">
        <v>69</v>
      </c>
      <c r="D7844" s="32">
        <v>3.4970888116073164E-6</v>
      </c>
      <c r="E7844" s="32">
        <v>0.11879366027372337</v>
      </c>
      <c r="F7844">
        <v>0.38645177635297101</v>
      </c>
      <c r="G7844">
        <f>(D7844*Ergebnis!$C$2*Ergebnis!$C$6)</f>
        <v>2.2940902604143994E-2</v>
      </c>
      <c r="H7844">
        <f>Ergebnis!$C$3/1000*Eigenverbrauch!E7844</f>
        <v>0.35638098082117009</v>
      </c>
      <c r="I7844">
        <f>Ergebnis!$C$4/1000*Eigenverbrauch!F7844</f>
        <v>1.3525812172353986</v>
      </c>
      <c r="J7844">
        <f t="shared" si="366"/>
        <v>1.9499767213522395E-2</v>
      </c>
      <c r="K7844">
        <f t="shared" si="367"/>
        <v>3.441135390621599E-3</v>
      </c>
      <c r="L7844">
        <f t="shared" si="368"/>
        <v>3.097021851559439E-3</v>
      </c>
    </row>
    <row r="7845" spans="2:12" x14ac:dyDescent="0.35">
      <c r="B7845" s="30">
        <v>41235</v>
      </c>
      <c r="C7845" s="31" t="s">
        <v>70</v>
      </c>
      <c r="D7845" s="32">
        <v>0</v>
      </c>
      <c r="E7845" s="32">
        <v>0.14552619424382052</v>
      </c>
      <c r="F7845">
        <v>0.41977666478280357</v>
      </c>
      <c r="G7845">
        <f>(D7845*Ergebnis!$C$2*Ergebnis!$C$6)</f>
        <v>0</v>
      </c>
      <c r="H7845">
        <f>Ergebnis!$C$3/1000*Eigenverbrauch!E7845</f>
        <v>0.43657858273146155</v>
      </c>
      <c r="I7845">
        <f>Ergebnis!$C$4/1000*Eigenverbrauch!F7845</f>
        <v>1.4692183267398125</v>
      </c>
      <c r="J7845">
        <f t="shared" si="366"/>
        <v>0</v>
      </c>
      <c r="K7845">
        <f t="shared" si="367"/>
        <v>0</v>
      </c>
      <c r="L7845">
        <f t="shared" si="368"/>
        <v>0</v>
      </c>
    </row>
    <row r="7846" spans="2:12" x14ac:dyDescent="0.35">
      <c r="B7846" s="30">
        <v>41235</v>
      </c>
      <c r="C7846" s="31" t="s">
        <v>71</v>
      </c>
      <c r="D7846" s="32">
        <v>0</v>
      </c>
      <c r="E7846" s="32">
        <v>0.1859052059037582</v>
      </c>
      <c r="F7846">
        <v>0.36072730107380191</v>
      </c>
      <c r="G7846">
        <f>(D7846*Ergebnis!$C$2*Ergebnis!$C$6)</f>
        <v>0</v>
      </c>
      <c r="H7846">
        <f>Ergebnis!$C$3/1000*Eigenverbrauch!E7846</f>
        <v>0.55771561771127454</v>
      </c>
      <c r="I7846">
        <f>Ergebnis!$C$4/1000*Eigenverbrauch!F7846</f>
        <v>1.2625455537583066</v>
      </c>
      <c r="J7846">
        <f t="shared" si="366"/>
        <v>0</v>
      </c>
      <c r="K7846">
        <f t="shared" si="367"/>
        <v>0</v>
      </c>
      <c r="L7846">
        <f t="shared" si="368"/>
        <v>0</v>
      </c>
    </row>
    <row r="7847" spans="2:12" x14ac:dyDescent="0.35">
      <c r="B7847" s="30">
        <v>41235</v>
      </c>
      <c r="C7847" s="31" t="s">
        <v>72</v>
      </c>
      <c r="D7847" s="32">
        <v>0</v>
      </c>
      <c r="E7847" s="32">
        <v>0.20172877948294318</v>
      </c>
      <c r="F7847">
        <v>5.710053982421609E-2</v>
      </c>
      <c r="G7847">
        <f>(D7847*Ergebnis!$C$2*Ergebnis!$C$6)</f>
        <v>0</v>
      </c>
      <c r="H7847">
        <f>Ergebnis!$C$3/1000*Eigenverbrauch!E7847</f>
        <v>0.60518633844882952</v>
      </c>
      <c r="I7847">
        <f>Ergebnis!$C$4/1000*Eigenverbrauch!F7847</f>
        <v>0.19985188938475631</v>
      </c>
      <c r="J7847">
        <f t="shared" si="366"/>
        <v>0</v>
      </c>
      <c r="K7847">
        <f t="shared" si="367"/>
        <v>0</v>
      </c>
      <c r="L7847">
        <f t="shared" si="368"/>
        <v>0</v>
      </c>
    </row>
    <row r="7848" spans="2:12" x14ac:dyDescent="0.35">
      <c r="B7848" s="30">
        <v>41235</v>
      </c>
      <c r="C7848" s="31" t="s">
        <v>73</v>
      </c>
      <c r="D7848" s="32">
        <v>0</v>
      </c>
      <c r="E7848" s="32">
        <v>0.18898255490487076</v>
      </c>
      <c r="F7848">
        <v>0</v>
      </c>
      <c r="G7848">
        <f>(D7848*Ergebnis!$C$2*Ergebnis!$C$6)</f>
        <v>0</v>
      </c>
      <c r="H7848">
        <f>Ergebnis!$C$3/1000*Eigenverbrauch!E7848</f>
        <v>0.56694766471461233</v>
      </c>
      <c r="I7848">
        <f>Ergebnis!$C$4/1000*Eigenverbrauch!F7848</f>
        <v>0</v>
      </c>
      <c r="J7848">
        <f t="shared" si="366"/>
        <v>0</v>
      </c>
      <c r="K7848">
        <f t="shared" si="367"/>
        <v>0</v>
      </c>
      <c r="L7848">
        <f t="shared" si="368"/>
        <v>0</v>
      </c>
    </row>
    <row r="7849" spans="2:12" x14ac:dyDescent="0.35">
      <c r="B7849" s="30">
        <v>41235</v>
      </c>
      <c r="C7849" s="31" t="s">
        <v>74</v>
      </c>
      <c r="D7849" s="32">
        <v>0</v>
      </c>
      <c r="E7849" s="32">
        <v>0.15563553528822338</v>
      </c>
      <c r="F7849">
        <v>0.28374875762477347</v>
      </c>
      <c r="G7849">
        <f>(D7849*Ergebnis!$C$2*Ergebnis!$C$6)</f>
        <v>0</v>
      </c>
      <c r="H7849">
        <f>Ergebnis!$C$3/1000*Eigenverbrauch!E7849</f>
        <v>0.46690660586467014</v>
      </c>
      <c r="I7849">
        <f>Ergebnis!$C$4/1000*Eigenverbrauch!F7849</f>
        <v>0.99312065168670716</v>
      </c>
      <c r="J7849">
        <f t="shared" si="366"/>
        <v>0</v>
      </c>
      <c r="K7849">
        <f t="shared" si="367"/>
        <v>0</v>
      </c>
      <c r="L7849">
        <f t="shared" si="368"/>
        <v>0</v>
      </c>
    </row>
    <row r="7850" spans="2:12" x14ac:dyDescent="0.35">
      <c r="B7850" s="30">
        <v>41235</v>
      </c>
      <c r="C7850" s="31" t="s">
        <v>75</v>
      </c>
      <c r="D7850" s="32">
        <v>0</v>
      </c>
      <c r="E7850" s="32">
        <v>0.12531061317917816</v>
      </c>
      <c r="F7850">
        <v>0.58308810632783115</v>
      </c>
      <c r="G7850">
        <f>(D7850*Ergebnis!$C$2*Ergebnis!$C$6)</f>
        <v>0</v>
      </c>
      <c r="H7850">
        <f>Ergebnis!$C$3/1000*Eigenverbrauch!E7850</f>
        <v>0.37593183953753451</v>
      </c>
      <c r="I7850">
        <f>Ergebnis!$C$4/1000*Eigenverbrauch!F7850</f>
        <v>2.0408083721474091</v>
      </c>
      <c r="J7850">
        <f t="shared" si="366"/>
        <v>0</v>
      </c>
      <c r="K7850">
        <f t="shared" si="367"/>
        <v>0</v>
      </c>
      <c r="L7850">
        <f t="shared" si="368"/>
        <v>0</v>
      </c>
    </row>
    <row r="7851" spans="2:12" x14ac:dyDescent="0.35">
      <c r="B7851" s="30">
        <v>41235</v>
      </c>
      <c r="C7851" s="31" t="s">
        <v>76</v>
      </c>
      <c r="D7851" s="32">
        <v>0</v>
      </c>
      <c r="E7851" s="32">
        <v>9.6233407230450277E-2</v>
      </c>
      <c r="F7851">
        <v>3.3130006041354042E-2</v>
      </c>
      <c r="G7851">
        <f>(D7851*Ergebnis!$C$2*Ergebnis!$C$6)</f>
        <v>0</v>
      </c>
      <c r="H7851">
        <f>Ergebnis!$C$3/1000*Eigenverbrauch!E7851</f>
        <v>0.28870022169135084</v>
      </c>
      <c r="I7851">
        <f>Ergebnis!$C$4/1000*Eigenverbrauch!F7851</f>
        <v>0.11595502114473914</v>
      </c>
      <c r="J7851">
        <f t="shared" si="366"/>
        <v>0</v>
      </c>
      <c r="K7851">
        <f t="shared" si="367"/>
        <v>0</v>
      </c>
      <c r="L7851">
        <f t="shared" si="368"/>
        <v>0</v>
      </c>
    </row>
    <row r="7852" spans="2:12" x14ac:dyDescent="0.35">
      <c r="B7852" s="30">
        <v>41236</v>
      </c>
      <c r="C7852" s="31" t="s">
        <v>53</v>
      </c>
      <c r="D7852" s="32">
        <v>0</v>
      </c>
      <c r="E7852" s="32">
        <v>7.9920731193885625E-2</v>
      </c>
      <c r="F7852">
        <v>0.3880108354607994</v>
      </c>
      <c r="G7852">
        <f>(D7852*Ergebnis!$C$2*Ergebnis!$C$6)</f>
        <v>0</v>
      </c>
      <c r="H7852">
        <f>Ergebnis!$C$3/1000*Eigenverbrauch!E7852</f>
        <v>0.23976219358165687</v>
      </c>
      <c r="I7852">
        <f>Ergebnis!$C$4/1000*Eigenverbrauch!F7852</f>
        <v>1.3580379241127978</v>
      </c>
      <c r="J7852">
        <f t="shared" si="366"/>
        <v>0</v>
      </c>
      <c r="K7852">
        <f t="shared" si="367"/>
        <v>0</v>
      </c>
      <c r="L7852">
        <f t="shared" si="368"/>
        <v>0</v>
      </c>
    </row>
    <row r="7853" spans="2:12" x14ac:dyDescent="0.35">
      <c r="B7853" s="30">
        <v>41236</v>
      </c>
      <c r="C7853" s="31" t="s">
        <v>54</v>
      </c>
      <c r="D7853" s="32">
        <v>0</v>
      </c>
      <c r="E7853" s="32">
        <v>6.9016352287206928E-2</v>
      </c>
      <c r="F7853">
        <v>7.9122249722292606E-2</v>
      </c>
      <c r="G7853">
        <f>(D7853*Ergebnis!$C$2*Ergebnis!$C$6)</f>
        <v>0</v>
      </c>
      <c r="H7853">
        <f>Ergebnis!$C$3/1000*Eigenverbrauch!E7853</f>
        <v>0.20704905686162078</v>
      </c>
      <c r="I7853">
        <f>Ergebnis!$C$4/1000*Eigenverbrauch!F7853</f>
        <v>0.2769278740280241</v>
      </c>
      <c r="J7853">
        <f t="shared" si="366"/>
        <v>0</v>
      </c>
      <c r="K7853">
        <f t="shared" si="367"/>
        <v>0</v>
      </c>
      <c r="L7853">
        <f t="shared" si="368"/>
        <v>0</v>
      </c>
    </row>
    <row r="7854" spans="2:12" x14ac:dyDescent="0.35">
      <c r="B7854" s="30">
        <v>41236</v>
      </c>
      <c r="C7854" s="31" t="s">
        <v>55</v>
      </c>
      <c r="D7854" s="32">
        <v>0</v>
      </c>
      <c r="E7854" s="32">
        <v>6.83468261857961E-2</v>
      </c>
      <c r="F7854">
        <v>0.30986299768089959</v>
      </c>
      <c r="G7854">
        <f>(D7854*Ergebnis!$C$2*Ergebnis!$C$6)</f>
        <v>0</v>
      </c>
      <c r="H7854">
        <f>Ergebnis!$C$3/1000*Eigenverbrauch!E7854</f>
        <v>0.2050404785573883</v>
      </c>
      <c r="I7854">
        <f>Ergebnis!$C$4/1000*Eigenverbrauch!F7854</f>
        <v>1.0845204918831486</v>
      </c>
      <c r="J7854">
        <f t="shared" si="366"/>
        <v>0</v>
      </c>
      <c r="K7854">
        <f t="shared" si="367"/>
        <v>0</v>
      </c>
      <c r="L7854">
        <f t="shared" si="368"/>
        <v>0</v>
      </c>
    </row>
    <row r="7855" spans="2:12" x14ac:dyDescent="0.35">
      <c r="B7855" s="30">
        <v>41236</v>
      </c>
      <c r="C7855" s="31" t="s">
        <v>56</v>
      </c>
      <c r="D7855" s="32">
        <v>0</v>
      </c>
      <c r="E7855" s="32">
        <v>7.1975674124176797E-2</v>
      </c>
      <c r="F7855">
        <v>0.43030031376064543</v>
      </c>
      <c r="G7855">
        <f>(D7855*Ergebnis!$C$2*Ergebnis!$C$6)</f>
        <v>0</v>
      </c>
      <c r="H7855">
        <f>Ergebnis!$C$3/1000*Eigenverbrauch!E7855</f>
        <v>0.21592702237253039</v>
      </c>
      <c r="I7855">
        <f>Ergebnis!$C$4/1000*Eigenverbrauch!F7855</f>
        <v>1.506051098162259</v>
      </c>
      <c r="J7855">
        <f t="shared" si="366"/>
        <v>0</v>
      </c>
      <c r="K7855">
        <f t="shared" si="367"/>
        <v>0</v>
      </c>
      <c r="L7855">
        <f t="shared" si="368"/>
        <v>0</v>
      </c>
    </row>
    <row r="7856" spans="2:12" x14ac:dyDescent="0.35">
      <c r="B7856" s="30">
        <v>41236</v>
      </c>
      <c r="C7856" s="31" t="s">
        <v>57</v>
      </c>
      <c r="D7856" s="32">
        <v>0</v>
      </c>
      <c r="E7856" s="32">
        <v>7.8423171453926702E-2</v>
      </c>
      <c r="F7856">
        <v>0.40145772026581955</v>
      </c>
      <c r="G7856">
        <f>(D7856*Ergebnis!$C$2*Ergebnis!$C$6)</f>
        <v>0</v>
      </c>
      <c r="H7856">
        <f>Ergebnis!$C$3/1000*Eigenverbrauch!E7856</f>
        <v>0.23526951436178012</v>
      </c>
      <c r="I7856">
        <f>Ergebnis!$C$4/1000*Eigenverbrauch!F7856</f>
        <v>1.4051020209303684</v>
      </c>
      <c r="J7856">
        <f t="shared" si="366"/>
        <v>0</v>
      </c>
      <c r="K7856">
        <f t="shared" si="367"/>
        <v>0</v>
      </c>
      <c r="L7856">
        <f t="shared" si="368"/>
        <v>0</v>
      </c>
    </row>
    <row r="7857" spans="2:12" x14ac:dyDescent="0.35">
      <c r="B7857" s="30">
        <v>41236</v>
      </c>
      <c r="C7857" s="31" t="s">
        <v>58</v>
      </c>
      <c r="D7857" s="32">
        <v>0</v>
      </c>
      <c r="E7857" s="32">
        <v>9.2128260747139798E-2</v>
      </c>
      <c r="F7857">
        <v>0.26523493071931092</v>
      </c>
      <c r="G7857">
        <f>(D7857*Ergebnis!$C$2*Ergebnis!$C$6)</f>
        <v>0</v>
      </c>
      <c r="H7857">
        <f>Ergebnis!$C$3/1000*Eigenverbrauch!E7857</f>
        <v>0.27638478224141938</v>
      </c>
      <c r="I7857">
        <f>Ergebnis!$C$4/1000*Eigenverbrauch!F7857</f>
        <v>0.92832225751758823</v>
      </c>
      <c r="J7857">
        <f t="shared" si="366"/>
        <v>0</v>
      </c>
      <c r="K7857">
        <f t="shared" si="367"/>
        <v>0</v>
      </c>
      <c r="L7857">
        <f t="shared" si="368"/>
        <v>0</v>
      </c>
    </row>
    <row r="7858" spans="2:12" x14ac:dyDescent="0.35">
      <c r="B7858" s="30">
        <v>41236</v>
      </c>
      <c r="C7858" s="31" t="s">
        <v>59</v>
      </c>
      <c r="D7858" s="32">
        <v>0</v>
      </c>
      <c r="E7858" s="32">
        <v>0.12474821018072688</v>
      </c>
      <c r="F7858">
        <v>0.30596534991132857</v>
      </c>
      <c r="G7858">
        <f>(D7858*Ergebnis!$C$2*Ergebnis!$C$6)</f>
        <v>0</v>
      </c>
      <c r="H7858">
        <f>Ergebnis!$C$3/1000*Eigenverbrauch!E7858</f>
        <v>0.3742446305421806</v>
      </c>
      <c r="I7858">
        <f>Ergebnis!$C$4/1000*Eigenverbrauch!F7858</f>
        <v>1.0708787246896501</v>
      </c>
      <c r="J7858">
        <f t="shared" si="366"/>
        <v>0</v>
      </c>
      <c r="K7858">
        <f t="shared" si="367"/>
        <v>0</v>
      </c>
      <c r="L7858">
        <f t="shared" si="368"/>
        <v>0</v>
      </c>
    </row>
    <row r="7859" spans="2:12" x14ac:dyDescent="0.35">
      <c r="B7859" s="30">
        <v>41236</v>
      </c>
      <c r="C7859" s="31" t="s">
        <v>60</v>
      </c>
      <c r="D7859" s="32">
        <v>0</v>
      </c>
      <c r="E7859" s="32">
        <v>0.13006266020058005</v>
      </c>
      <c r="F7859">
        <v>0.57236957496151064</v>
      </c>
      <c r="G7859">
        <f>(D7859*Ergebnis!$C$2*Ergebnis!$C$6)</f>
        <v>0</v>
      </c>
      <c r="H7859">
        <f>Ergebnis!$C$3/1000*Eigenverbrauch!E7859</f>
        <v>0.39018798060174015</v>
      </c>
      <c r="I7859">
        <f>Ergebnis!$C$4/1000*Eigenverbrauch!F7859</f>
        <v>2.0032935123652873</v>
      </c>
      <c r="J7859">
        <f t="shared" si="366"/>
        <v>0</v>
      </c>
      <c r="K7859">
        <f t="shared" si="367"/>
        <v>0</v>
      </c>
      <c r="L7859">
        <f t="shared" si="368"/>
        <v>0</v>
      </c>
    </row>
    <row r="7860" spans="2:12" x14ac:dyDescent="0.35">
      <c r="B7860" s="30">
        <v>41236</v>
      </c>
      <c r="C7860" s="31" t="s">
        <v>61</v>
      </c>
      <c r="D7860" s="32">
        <v>2.300716323425866E-6</v>
      </c>
      <c r="E7860" s="32">
        <v>0.1160645163286451</v>
      </c>
      <c r="F7860">
        <v>0.29992399586849339</v>
      </c>
      <c r="G7860">
        <f>(D7860*Ergebnis!$C$2*Ergebnis!$C$6)</f>
        <v>1.5092699081673681E-2</v>
      </c>
      <c r="H7860">
        <f>Ergebnis!$C$3/1000*Eigenverbrauch!E7860</f>
        <v>0.3481935489859353</v>
      </c>
      <c r="I7860">
        <f>Ergebnis!$C$4/1000*Eigenverbrauch!F7860</f>
        <v>1.049733985539727</v>
      </c>
      <c r="J7860">
        <f t="shared" si="366"/>
        <v>1.2828794219422629E-2</v>
      </c>
      <c r="K7860">
        <f t="shared" si="367"/>
        <v>2.2639048622510524E-3</v>
      </c>
      <c r="L7860">
        <f t="shared" si="368"/>
        <v>2.0375143760259472E-3</v>
      </c>
    </row>
    <row r="7861" spans="2:12" x14ac:dyDescent="0.35">
      <c r="B7861" s="30">
        <v>41236</v>
      </c>
      <c r="C7861" s="31" t="s">
        <v>62</v>
      </c>
      <c r="D7861" s="32">
        <v>1.5552842346358853E-5</v>
      </c>
      <c r="E7861" s="32">
        <v>0.10942414432751262</v>
      </c>
      <c r="F7861">
        <v>0.5930271081402374</v>
      </c>
      <c r="G7861">
        <f>(D7861*Ergebnis!$C$2*Ergebnis!$C$6)</f>
        <v>0.10202664579211407</v>
      </c>
      <c r="H7861">
        <f>Ergebnis!$C$3/1000*Eigenverbrauch!E7861</f>
        <v>0.32827243298253783</v>
      </c>
      <c r="I7861">
        <f>Ergebnis!$C$4/1000*Eigenverbrauch!F7861</f>
        <v>2.0755948784908309</v>
      </c>
      <c r="J7861">
        <f t="shared" si="366"/>
        <v>8.6722648923296952E-2</v>
      </c>
      <c r="K7861">
        <f t="shared" si="367"/>
        <v>1.5303996868817116E-2</v>
      </c>
      <c r="L7861">
        <f t="shared" si="368"/>
        <v>1.3773597181935405E-2</v>
      </c>
    </row>
    <row r="7862" spans="2:12" x14ac:dyDescent="0.35">
      <c r="B7862" s="30">
        <v>41236</v>
      </c>
      <c r="C7862" s="31" t="s">
        <v>63</v>
      </c>
      <c r="D7862" s="32">
        <v>1.0631938804311416E-4</v>
      </c>
      <c r="E7862" s="32">
        <v>0.10842359821674165</v>
      </c>
      <c r="F7862">
        <v>0.67370841697035844</v>
      </c>
      <c r="G7862">
        <f>(D7862*Ergebnis!$C$2*Ergebnis!$C$6)</f>
        <v>0.69745518556282893</v>
      </c>
      <c r="H7862">
        <f>Ergebnis!$C$3/1000*Eigenverbrauch!E7862</f>
        <v>0.32527079465022496</v>
      </c>
      <c r="I7862">
        <f>Ergebnis!$C$4/1000*Eigenverbrauch!F7862</f>
        <v>2.3579794593962546</v>
      </c>
      <c r="J7862">
        <f t="shared" si="366"/>
        <v>0.27648017545269121</v>
      </c>
      <c r="K7862">
        <f t="shared" si="367"/>
        <v>0.42097501011013772</v>
      </c>
      <c r="L7862">
        <f t="shared" si="368"/>
        <v>0.37887750909912393</v>
      </c>
    </row>
    <row r="7863" spans="2:12" x14ac:dyDescent="0.35">
      <c r="B7863" s="30">
        <v>41236</v>
      </c>
      <c r="C7863" s="31" t="s">
        <v>64</v>
      </c>
      <c r="D7863" s="32">
        <v>7.4520859063284778E-4</v>
      </c>
      <c r="E7863" s="32">
        <v>0.11442032286586888</v>
      </c>
      <c r="F7863">
        <v>0.46187126069417112</v>
      </c>
      <c r="G7863">
        <f>(D7863*Ergebnis!$C$2*Ergebnis!$C$6)</f>
        <v>4.8885683545514818</v>
      </c>
      <c r="H7863">
        <f>Ergebnis!$C$3/1000*Eigenverbrauch!E7863</f>
        <v>0.34326096859760663</v>
      </c>
      <c r="I7863">
        <f>Ergebnis!$C$4/1000*Eigenverbrauch!F7863</f>
        <v>1.6165494124295989</v>
      </c>
      <c r="J7863">
        <f t="shared" si="366"/>
        <v>0.29177182330796564</v>
      </c>
      <c r="K7863">
        <f t="shared" si="367"/>
        <v>4.5967965312435162</v>
      </c>
      <c r="L7863">
        <f t="shared" si="368"/>
        <v>1.4548944711866392</v>
      </c>
    </row>
    <row r="7864" spans="2:12" x14ac:dyDescent="0.35">
      <c r="B7864" s="30">
        <v>41236</v>
      </c>
      <c r="C7864" s="31" t="s">
        <v>65</v>
      </c>
      <c r="D7864" s="32">
        <v>7.241340291102668E-4</v>
      </c>
      <c r="E7864" s="32">
        <v>0.12295934743288857</v>
      </c>
      <c r="F7864">
        <v>0.48857014791573283</v>
      </c>
      <c r="G7864">
        <f>(D7864*Ergebnis!$C$2*Ergebnis!$C$6)</f>
        <v>4.75031923096335</v>
      </c>
      <c r="H7864">
        <f>Ergebnis!$C$3/1000*Eigenverbrauch!E7864</f>
        <v>0.36887804229866572</v>
      </c>
      <c r="I7864">
        <f>Ergebnis!$C$4/1000*Eigenverbrauch!F7864</f>
        <v>1.709995517705065</v>
      </c>
      <c r="J7864">
        <f t="shared" si="366"/>
        <v>0.31354633595386583</v>
      </c>
      <c r="K7864">
        <f t="shared" si="367"/>
        <v>4.4367728950094838</v>
      </c>
      <c r="L7864">
        <f t="shared" si="368"/>
        <v>1.5389959659345585</v>
      </c>
    </row>
    <row r="7865" spans="2:12" x14ac:dyDescent="0.35">
      <c r="B7865" s="30">
        <v>41236</v>
      </c>
      <c r="C7865" s="31" t="s">
        <v>66</v>
      </c>
      <c r="D7865" s="32">
        <v>5.0068845977914672E-4</v>
      </c>
      <c r="E7865" s="32">
        <v>0.12602411974574773</v>
      </c>
      <c r="F7865">
        <v>0.51741274141055871</v>
      </c>
      <c r="G7865">
        <f>(D7865*Ergebnis!$C$2*Ergebnis!$C$6)</f>
        <v>3.2845162961512027</v>
      </c>
      <c r="H7865">
        <f>Ergebnis!$C$3/1000*Eigenverbrauch!E7865</f>
        <v>0.37807235923724319</v>
      </c>
      <c r="I7865">
        <f>Ergebnis!$C$4/1000*Eigenverbrauch!F7865</f>
        <v>1.8109445949369554</v>
      </c>
      <c r="J7865">
        <f t="shared" si="366"/>
        <v>0.3213615053516567</v>
      </c>
      <c r="K7865">
        <f t="shared" si="367"/>
        <v>2.9631547907995461</v>
      </c>
      <c r="L7865">
        <f t="shared" si="368"/>
        <v>1.62985013544326</v>
      </c>
    </row>
    <row r="7866" spans="2:12" x14ac:dyDescent="0.35">
      <c r="B7866" s="30">
        <v>41236</v>
      </c>
      <c r="C7866" s="31" t="s">
        <v>67</v>
      </c>
      <c r="D7866" s="32">
        <v>4.2389712237840115E-4</v>
      </c>
      <c r="E7866" s="32">
        <v>0.11866533050505386</v>
      </c>
      <c r="F7866">
        <v>0</v>
      </c>
      <c r="G7866">
        <f>(D7866*Ergebnis!$C$2*Ergebnis!$C$6)</f>
        <v>2.7807651228023116</v>
      </c>
      <c r="H7866">
        <f>Ergebnis!$C$3/1000*Eigenverbrauch!E7866</f>
        <v>0.35599599151516159</v>
      </c>
      <c r="I7866">
        <f>Ergebnis!$C$4/1000*Eigenverbrauch!F7866</f>
        <v>0</v>
      </c>
      <c r="J7866">
        <f t="shared" si="366"/>
        <v>0.30259659278788736</v>
      </c>
      <c r="K7866">
        <f t="shared" si="367"/>
        <v>2.4781685300144241</v>
      </c>
      <c r="L7866">
        <f t="shared" si="368"/>
        <v>0</v>
      </c>
    </row>
    <row r="7867" spans="2:12" x14ac:dyDescent="0.35">
      <c r="B7867" s="30">
        <v>41236</v>
      </c>
      <c r="C7867" s="31" t="s">
        <v>68</v>
      </c>
      <c r="D7867" s="32">
        <v>1.7018727318141621E-4</v>
      </c>
      <c r="E7867" s="32">
        <v>0.11316686290215583</v>
      </c>
      <c r="F7867">
        <v>0</v>
      </c>
      <c r="G7867">
        <f>(D7867*Ergebnis!$C$2*Ergebnis!$C$6)</f>
        <v>1.1164285120700903</v>
      </c>
      <c r="H7867">
        <f>Ergebnis!$C$3/1000*Eigenverbrauch!E7867</f>
        <v>0.33950058870646749</v>
      </c>
      <c r="I7867">
        <f>Ergebnis!$C$4/1000*Eigenverbrauch!F7867</f>
        <v>0</v>
      </c>
      <c r="J7867">
        <f t="shared" si="366"/>
        <v>0.28857550040049734</v>
      </c>
      <c r="K7867">
        <f t="shared" si="367"/>
        <v>0.82785301166959302</v>
      </c>
      <c r="L7867">
        <f t="shared" si="368"/>
        <v>0</v>
      </c>
    </row>
    <row r="7868" spans="2:12" x14ac:dyDescent="0.35">
      <c r="B7868" s="30">
        <v>41236</v>
      </c>
      <c r="C7868" s="31" t="s">
        <v>69</v>
      </c>
      <c r="D7868" s="32">
        <v>6.2448014492987794E-6</v>
      </c>
      <c r="E7868" s="32">
        <v>0.11879366027372337</v>
      </c>
      <c r="F7868">
        <v>0.26075263578430419</v>
      </c>
      <c r="G7868">
        <f>(D7868*Ergebnis!$C$2*Ergebnis!$C$6)</f>
        <v>4.0965897507399991E-2</v>
      </c>
      <c r="H7868">
        <f>Ergebnis!$C$3/1000*Eigenverbrauch!E7868</f>
        <v>0.35638098082117009</v>
      </c>
      <c r="I7868">
        <f>Ergebnis!$C$4/1000*Eigenverbrauch!F7868</f>
        <v>0.91263422524506466</v>
      </c>
      <c r="J7868">
        <f t="shared" si="366"/>
        <v>3.4821012881289991E-2</v>
      </c>
      <c r="K7868">
        <f t="shared" si="367"/>
        <v>6.1448846261100004E-3</v>
      </c>
      <c r="L7868">
        <f t="shared" si="368"/>
        <v>5.5303961634990007E-3</v>
      </c>
    </row>
    <row r="7869" spans="2:12" x14ac:dyDescent="0.35">
      <c r="B7869" s="30">
        <v>41236</v>
      </c>
      <c r="C7869" s="31" t="s">
        <v>70</v>
      </c>
      <c r="D7869" s="32">
        <v>0</v>
      </c>
      <c r="E7869" s="32">
        <v>0.14552619424382052</v>
      </c>
      <c r="F7869">
        <v>0.31843782277395594</v>
      </c>
      <c r="G7869">
        <f>(D7869*Ergebnis!$C$2*Ergebnis!$C$6)</f>
        <v>0</v>
      </c>
      <c r="H7869">
        <f>Ergebnis!$C$3/1000*Eigenverbrauch!E7869</f>
        <v>0.43657858273146155</v>
      </c>
      <c r="I7869">
        <f>Ergebnis!$C$4/1000*Eigenverbrauch!F7869</f>
        <v>1.1145323797088458</v>
      </c>
      <c r="J7869">
        <f t="shared" si="366"/>
        <v>0</v>
      </c>
      <c r="K7869">
        <f t="shared" si="367"/>
        <v>0</v>
      </c>
      <c r="L7869">
        <f t="shared" si="368"/>
        <v>0</v>
      </c>
    </row>
    <row r="7870" spans="2:12" x14ac:dyDescent="0.35">
      <c r="B7870" s="30">
        <v>41236</v>
      </c>
      <c r="C7870" s="31" t="s">
        <v>71</v>
      </c>
      <c r="D7870" s="32">
        <v>0</v>
      </c>
      <c r="E7870" s="32">
        <v>0.1859052059037582</v>
      </c>
      <c r="F7870">
        <v>0.28959522927913006</v>
      </c>
      <c r="G7870">
        <f>(D7870*Ergebnis!$C$2*Ergebnis!$C$6)</f>
        <v>0</v>
      </c>
      <c r="H7870">
        <f>Ergebnis!$C$3/1000*Eigenverbrauch!E7870</f>
        <v>0.55771561771127454</v>
      </c>
      <c r="I7870">
        <f>Ergebnis!$C$4/1000*Eigenverbrauch!F7870</f>
        <v>1.0135833024769552</v>
      </c>
      <c r="J7870">
        <f t="shared" si="366"/>
        <v>0</v>
      </c>
      <c r="K7870">
        <f t="shared" si="367"/>
        <v>0</v>
      </c>
      <c r="L7870">
        <f t="shared" si="368"/>
        <v>0</v>
      </c>
    </row>
    <row r="7871" spans="2:12" x14ac:dyDescent="0.35">
      <c r="B7871" s="30">
        <v>41236</v>
      </c>
      <c r="C7871" s="31" t="s">
        <v>72</v>
      </c>
      <c r="D7871" s="32">
        <v>0</v>
      </c>
      <c r="E7871" s="32">
        <v>0.20172877948294318</v>
      </c>
      <c r="F7871">
        <v>3.6248124257010891E-2</v>
      </c>
      <c r="G7871">
        <f>(D7871*Ergebnis!$C$2*Ergebnis!$C$6)</f>
        <v>0</v>
      </c>
      <c r="H7871">
        <f>Ergebnis!$C$3/1000*Eigenverbrauch!E7871</f>
        <v>0.60518633844882952</v>
      </c>
      <c r="I7871">
        <f>Ergebnis!$C$4/1000*Eigenverbrauch!F7871</f>
        <v>0.12686843489953811</v>
      </c>
      <c r="J7871">
        <f t="shared" si="366"/>
        <v>0</v>
      </c>
      <c r="K7871">
        <f t="shared" si="367"/>
        <v>0</v>
      </c>
      <c r="L7871">
        <f t="shared" si="368"/>
        <v>0</v>
      </c>
    </row>
    <row r="7872" spans="2:12" x14ac:dyDescent="0.35">
      <c r="B7872" s="30">
        <v>41236</v>
      </c>
      <c r="C7872" s="31" t="s">
        <v>73</v>
      </c>
      <c r="D7872" s="32">
        <v>0</v>
      </c>
      <c r="E7872" s="32">
        <v>0.18898255490487076</v>
      </c>
      <c r="F7872">
        <v>0</v>
      </c>
      <c r="G7872">
        <f>(D7872*Ergebnis!$C$2*Ergebnis!$C$6)</f>
        <v>0</v>
      </c>
      <c r="H7872">
        <f>Ergebnis!$C$3/1000*Eigenverbrauch!E7872</f>
        <v>0.56694766471461233</v>
      </c>
      <c r="I7872">
        <f>Ergebnis!$C$4/1000*Eigenverbrauch!F7872</f>
        <v>0</v>
      </c>
      <c r="J7872">
        <f t="shared" si="366"/>
        <v>0</v>
      </c>
      <c r="K7872">
        <f t="shared" si="367"/>
        <v>0</v>
      </c>
      <c r="L7872">
        <f t="shared" si="368"/>
        <v>0</v>
      </c>
    </row>
    <row r="7873" spans="2:12" x14ac:dyDescent="0.35">
      <c r="B7873" s="30">
        <v>41236</v>
      </c>
      <c r="C7873" s="31" t="s">
        <v>74</v>
      </c>
      <c r="D7873" s="32">
        <v>0</v>
      </c>
      <c r="E7873" s="32">
        <v>0.15563553528822338</v>
      </c>
      <c r="F7873">
        <v>0.27868181552433108</v>
      </c>
      <c r="G7873">
        <f>(D7873*Ergebnis!$C$2*Ergebnis!$C$6)</f>
        <v>0</v>
      </c>
      <c r="H7873">
        <f>Ergebnis!$C$3/1000*Eigenverbrauch!E7873</f>
        <v>0.46690660586467014</v>
      </c>
      <c r="I7873">
        <f>Ergebnis!$C$4/1000*Eigenverbrauch!F7873</f>
        <v>0.97538635433515875</v>
      </c>
      <c r="J7873">
        <f t="shared" si="366"/>
        <v>0</v>
      </c>
      <c r="K7873">
        <f t="shared" si="367"/>
        <v>0</v>
      </c>
      <c r="L7873">
        <f t="shared" si="368"/>
        <v>0</v>
      </c>
    </row>
    <row r="7874" spans="2:12" x14ac:dyDescent="0.35">
      <c r="B7874" s="30">
        <v>41236</v>
      </c>
      <c r="C7874" s="31" t="s">
        <v>75</v>
      </c>
      <c r="D7874" s="32">
        <v>0</v>
      </c>
      <c r="E7874" s="32">
        <v>0.12531061317917816</v>
      </c>
      <c r="F7874">
        <v>0.58581645976653096</v>
      </c>
      <c r="G7874">
        <f>(D7874*Ergebnis!$C$2*Ergebnis!$C$6)</f>
        <v>0</v>
      </c>
      <c r="H7874">
        <f>Ergebnis!$C$3/1000*Eigenverbrauch!E7874</f>
        <v>0.37593183953753451</v>
      </c>
      <c r="I7874">
        <f>Ergebnis!$C$4/1000*Eigenverbrauch!F7874</f>
        <v>2.0503576091828584</v>
      </c>
      <c r="J7874">
        <f t="shared" si="366"/>
        <v>0</v>
      </c>
      <c r="K7874">
        <f t="shared" si="367"/>
        <v>0</v>
      </c>
      <c r="L7874">
        <f t="shared" si="368"/>
        <v>0</v>
      </c>
    </row>
    <row r="7875" spans="2:12" x14ac:dyDescent="0.35">
      <c r="B7875" s="30">
        <v>41236</v>
      </c>
      <c r="C7875" s="31" t="s">
        <v>76</v>
      </c>
      <c r="D7875" s="32">
        <v>0</v>
      </c>
      <c r="E7875" s="32">
        <v>9.6233407230450277E-2</v>
      </c>
      <c r="F7875">
        <v>3.3519770818311145E-2</v>
      </c>
      <c r="G7875">
        <f>(D7875*Ergebnis!$C$2*Ergebnis!$C$6)</f>
        <v>0</v>
      </c>
      <c r="H7875">
        <f>Ergebnis!$C$3/1000*Eigenverbrauch!E7875</f>
        <v>0.28870022169135084</v>
      </c>
      <c r="I7875">
        <f>Ergebnis!$C$4/1000*Eigenverbrauch!F7875</f>
        <v>0.11731919786408901</v>
      </c>
      <c r="J7875">
        <f t="shared" si="366"/>
        <v>0</v>
      </c>
      <c r="K7875">
        <f t="shared" si="367"/>
        <v>0</v>
      </c>
      <c r="L7875">
        <f t="shared" si="368"/>
        <v>0</v>
      </c>
    </row>
    <row r="7876" spans="2:12" x14ac:dyDescent="0.35">
      <c r="B7876" s="30">
        <v>41237</v>
      </c>
      <c r="C7876" s="31" t="s">
        <v>53</v>
      </c>
      <c r="D7876" s="32">
        <v>0</v>
      </c>
      <c r="E7876" s="32">
        <v>8.2851984044597676E-2</v>
      </c>
      <c r="F7876">
        <v>0.11712431547561046</v>
      </c>
      <c r="G7876">
        <f>(D7876*Ergebnis!$C$2*Ergebnis!$C$6)</f>
        <v>0</v>
      </c>
      <c r="H7876">
        <f>Ergebnis!$C$3/1000*Eigenverbrauch!E7876</f>
        <v>0.24855595213379303</v>
      </c>
      <c r="I7876">
        <f>Ergebnis!$C$4/1000*Eigenverbrauch!F7876</f>
        <v>0.40993510416463663</v>
      </c>
      <c r="J7876">
        <f t="shared" si="366"/>
        <v>0</v>
      </c>
      <c r="K7876">
        <f t="shared" si="367"/>
        <v>0</v>
      </c>
      <c r="L7876">
        <f t="shared" si="368"/>
        <v>0</v>
      </c>
    </row>
    <row r="7877" spans="2:12" x14ac:dyDescent="0.35">
      <c r="B7877" s="30">
        <v>41237</v>
      </c>
      <c r="C7877" s="31" t="s">
        <v>54</v>
      </c>
      <c r="D7877" s="32">
        <v>0</v>
      </c>
      <c r="E7877" s="32">
        <v>7.2453334074797163E-2</v>
      </c>
      <c r="F7877">
        <v>0.12004755130278877</v>
      </c>
      <c r="G7877">
        <f>(D7877*Ergebnis!$C$2*Ergebnis!$C$6)</f>
        <v>0</v>
      </c>
      <c r="H7877">
        <f>Ergebnis!$C$3/1000*Eigenverbrauch!E7877</f>
        <v>0.2173600022243915</v>
      </c>
      <c r="I7877">
        <f>Ergebnis!$C$4/1000*Eigenverbrauch!F7877</f>
        <v>0.42016642955976069</v>
      </c>
      <c r="J7877">
        <f t="shared" ref="J7877:J7940" si="369">MIN(G7877,H7877)*0.85</f>
        <v>0</v>
      </c>
      <c r="K7877">
        <f t="shared" ref="K7877:K7940" si="370">G7877-J7877</f>
        <v>0</v>
      </c>
      <c r="L7877">
        <f t="shared" ref="L7877:L7940" si="371">MIN(I7877,K7877)*0.9</f>
        <v>0</v>
      </c>
    </row>
    <row r="7878" spans="2:12" x14ac:dyDescent="0.35">
      <c r="B7878" s="30">
        <v>41237</v>
      </c>
      <c r="C7878" s="31" t="s">
        <v>55</v>
      </c>
      <c r="D7878" s="32">
        <v>0</v>
      </c>
      <c r="E7878" s="32">
        <v>7.1603746182731742E-2</v>
      </c>
      <c r="F7878">
        <v>0.38411318769122832</v>
      </c>
      <c r="G7878">
        <f>(D7878*Ergebnis!$C$2*Ergebnis!$C$6)</f>
        <v>0</v>
      </c>
      <c r="H7878">
        <f>Ergebnis!$C$3/1000*Eigenverbrauch!E7878</f>
        <v>0.21481123854819523</v>
      </c>
      <c r="I7878">
        <f>Ergebnis!$C$4/1000*Eigenverbrauch!F7878</f>
        <v>1.344396156919299</v>
      </c>
      <c r="J7878">
        <f t="shared" si="369"/>
        <v>0</v>
      </c>
      <c r="K7878">
        <f t="shared" si="370"/>
        <v>0</v>
      </c>
      <c r="L7878">
        <f t="shared" si="371"/>
        <v>0</v>
      </c>
    </row>
    <row r="7879" spans="2:12" x14ac:dyDescent="0.35">
      <c r="B7879" s="30">
        <v>41237</v>
      </c>
      <c r="C7879" s="31" t="s">
        <v>56</v>
      </c>
      <c r="D7879" s="32">
        <v>0</v>
      </c>
      <c r="E7879" s="32">
        <v>7.3891290763350895E-2</v>
      </c>
      <c r="F7879">
        <v>0.25549081129538326</v>
      </c>
      <c r="G7879">
        <f>(D7879*Ergebnis!$C$2*Ergebnis!$C$6)</f>
        <v>0</v>
      </c>
      <c r="H7879">
        <f>Ergebnis!$C$3/1000*Eigenverbrauch!E7879</f>
        <v>0.2216738722900527</v>
      </c>
      <c r="I7879">
        <f>Ergebnis!$C$4/1000*Eigenverbrauch!F7879</f>
        <v>0.89421783953384137</v>
      </c>
      <c r="J7879">
        <f t="shared" si="369"/>
        <v>0</v>
      </c>
      <c r="K7879">
        <f t="shared" si="370"/>
        <v>0</v>
      </c>
      <c r="L7879">
        <f t="shared" si="371"/>
        <v>0</v>
      </c>
    </row>
    <row r="7880" spans="2:12" x14ac:dyDescent="0.35">
      <c r="B7880" s="30">
        <v>41237</v>
      </c>
      <c r="C7880" s="31" t="s">
        <v>57</v>
      </c>
      <c r="D7880" s="32">
        <v>0</v>
      </c>
      <c r="E7880" s="32">
        <v>7.9320105292101761E-2</v>
      </c>
      <c r="F7880">
        <v>0.30830393857307115</v>
      </c>
      <c r="G7880">
        <f>(D7880*Ergebnis!$C$2*Ergebnis!$C$6)</f>
        <v>0</v>
      </c>
      <c r="H7880">
        <f>Ergebnis!$C$3/1000*Eigenverbrauch!E7880</f>
        <v>0.23796031587630528</v>
      </c>
      <c r="I7880">
        <f>Ergebnis!$C$4/1000*Eigenverbrauch!F7880</f>
        <v>1.079063785005749</v>
      </c>
      <c r="J7880">
        <f t="shared" si="369"/>
        <v>0</v>
      </c>
      <c r="K7880">
        <f t="shared" si="370"/>
        <v>0</v>
      </c>
      <c r="L7880">
        <f t="shared" si="371"/>
        <v>0</v>
      </c>
    </row>
    <row r="7881" spans="2:12" x14ac:dyDescent="0.35">
      <c r="B7881" s="30">
        <v>41237</v>
      </c>
      <c r="C7881" s="31" t="s">
        <v>58</v>
      </c>
      <c r="D7881" s="32">
        <v>0</v>
      </c>
      <c r="E7881" s="32">
        <v>8.5051277276569567E-2</v>
      </c>
      <c r="F7881">
        <v>0.1964414475863816</v>
      </c>
      <c r="G7881">
        <f>(D7881*Ergebnis!$C$2*Ergebnis!$C$6)</f>
        <v>0</v>
      </c>
      <c r="H7881">
        <f>Ergebnis!$C$3/1000*Eigenverbrauch!E7881</f>
        <v>0.25515383182970869</v>
      </c>
      <c r="I7881">
        <f>Ergebnis!$C$4/1000*Eigenverbrauch!F7881</f>
        <v>0.6875450665523356</v>
      </c>
      <c r="J7881">
        <f t="shared" si="369"/>
        <v>0</v>
      </c>
      <c r="K7881">
        <f t="shared" si="370"/>
        <v>0</v>
      </c>
      <c r="L7881">
        <f t="shared" si="371"/>
        <v>0</v>
      </c>
    </row>
    <row r="7882" spans="2:12" x14ac:dyDescent="0.35">
      <c r="B7882" s="30">
        <v>41237</v>
      </c>
      <c r="C7882" s="31" t="s">
        <v>59</v>
      </c>
      <c r="D7882" s="32">
        <v>0</v>
      </c>
      <c r="E7882" s="32">
        <v>9.0916046337230286E-2</v>
      </c>
      <c r="F7882">
        <v>0.33948512072963966</v>
      </c>
      <c r="G7882">
        <f>(D7882*Ergebnis!$C$2*Ergebnis!$C$6)</f>
        <v>0</v>
      </c>
      <c r="H7882">
        <f>Ergebnis!$C$3/1000*Eigenverbrauch!E7882</f>
        <v>0.27274813901169087</v>
      </c>
      <c r="I7882">
        <f>Ergebnis!$C$4/1000*Eigenverbrauch!F7882</f>
        <v>1.1881979225537389</v>
      </c>
      <c r="J7882">
        <f t="shared" si="369"/>
        <v>0</v>
      </c>
      <c r="K7882">
        <f t="shared" si="370"/>
        <v>0</v>
      </c>
      <c r="L7882">
        <f t="shared" si="371"/>
        <v>0</v>
      </c>
    </row>
    <row r="7883" spans="2:12" x14ac:dyDescent="0.35">
      <c r="B7883" s="30">
        <v>41237</v>
      </c>
      <c r="C7883" s="31" t="s">
        <v>60</v>
      </c>
      <c r="D7883" s="32">
        <v>4.7329021510474956E-7</v>
      </c>
      <c r="E7883" s="32">
        <v>0.11393203212015565</v>
      </c>
      <c r="F7883">
        <v>0.30128817258784324</v>
      </c>
      <c r="G7883">
        <f>(D7883*Ergebnis!$C$2*Ergebnis!$C$6)</f>
        <v>3.1047838110871569E-3</v>
      </c>
      <c r="H7883">
        <f>Ergebnis!$C$3/1000*Eigenverbrauch!E7883</f>
        <v>0.34179609636046693</v>
      </c>
      <c r="I7883">
        <f>Ergebnis!$C$4/1000*Eigenverbrauch!F7883</f>
        <v>1.0545086040574514</v>
      </c>
      <c r="J7883">
        <f t="shared" si="369"/>
        <v>2.6390662394240832E-3</v>
      </c>
      <c r="K7883">
        <f t="shared" si="370"/>
        <v>4.6571757166307369E-4</v>
      </c>
      <c r="L7883">
        <f t="shared" si="371"/>
        <v>4.1914581449676631E-4</v>
      </c>
    </row>
    <row r="7884" spans="2:12" x14ac:dyDescent="0.35">
      <c r="B7884" s="30">
        <v>41237</v>
      </c>
      <c r="C7884" s="31" t="s">
        <v>61</v>
      </c>
      <c r="D7884" s="32">
        <v>3.6285583158030799E-5</v>
      </c>
      <c r="E7884" s="32">
        <v>0.14949773181639453</v>
      </c>
      <c r="F7884">
        <v>0.31882758755091301</v>
      </c>
      <c r="G7884">
        <f>(D7884*Ergebnis!$C$2*Ergebnis!$C$6)</f>
        <v>0.23803342551668205</v>
      </c>
      <c r="H7884">
        <f>Ergebnis!$C$3/1000*Eigenverbrauch!E7884</f>
        <v>0.44849319544918359</v>
      </c>
      <c r="I7884">
        <f>Ergebnis!$C$4/1000*Eigenverbrauch!F7884</f>
        <v>1.1158965564281955</v>
      </c>
      <c r="J7884">
        <f t="shared" si="369"/>
        <v>0.20232841168917973</v>
      </c>
      <c r="K7884">
        <f t="shared" si="370"/>
        <v>3.5705013827502324E-2</v>
      </c>
      <c r="L7884">
        <f t="shared" si="371"/>
        <v>3.2134512444752093E-2</v>
      </c>
    </row>
    <row r="7885" spans="2:12" x14ac:dyDescent="0.35">
      <c r="B7885" s="30">
        <v>41237</v>
      </c>
      <c r="C7885" s="31" t="s">
        <v>62</v>
      </c>
      <c r="D7885" s="32">
        <v>1.4589170880603905E-4</v>
      </c>
      <c r="E7885" s="32">
        <v>0.16861458655727737</v>
      </c>
      <c r="F7885">
        <v>0.58776528365131642</v>
      </c>
      <c r="G7885">
        <f>(D7885*Ergebnis!$C$2*Ergebnis!$C$6)</f>
        <v>0.95704960976761622</v>
      </c>
      <c r="H7885">
        <f>Ergebnis!$C$3/1000*Eigenverbrauch!E7885</f>
        <v>0.50584375967183215</v>
      </c>
      <c r="I7885">
        <f>Ergebnis!$C$4/1000*Eigenverbrauch!F7885</f>
        <v>2.0571784927796073</v>
      </c>
      <c r="J7885">
        <f t="shared" si="369"/>
        <v>0.42996719572105729</v>
      </c>
      <c r="K7885">
        <f t="shared" si="370"/>
        <v>0.52708241404655887</v>
      </c>
      <c r="L7885">
        <f t="shared" si="371"/>
        <v>0.47437417264190301</v>
      </c>
    </row>
    <row r="7886" spans="2:12" x14ac:dyDescent="0.35">
      <c r="B7886" s="30">
        <v>41237</v>
      </c>
      <c r="C7886" s="31" t="s">
        <v>63</v>
      </c>
      <c r="D7886" s="32">
        <v>6.5654555700322471E-4</v>
      </c>
      <c r="E7886" s="32">
        <v>0.17785676479489901</v>
      </c>
      <c r="F7886">
        <v>0.65889735544598838</v>
      </c>
      <c r="G7886">
        <f>(D7886*Ergebnis!$C$2*Ergebnis!$C$6)</f>
        <v>4.3069388539411539</v>
      </c>
      <c r="H7886">
        <f>Ergebnis!$C$3/1000*Eigenverbrauch!E7886</f>
        <v>0.53357029438469705</v>
      </c>
      <c r="I7886">
        <f>Ergebnis!$C$4/1000*Eigenverbrauch!F7886</f>
        <v>2.3061407440609591</v>
      </c>
      <c r="J7886">
        <f t="shared" si="369"/>
        <v>0.45353475022699247</v>
      </c>
      <c r="K7886">
        <f t="shared" si="370"/>
        <v>3.8534041037141615</v>
      </c>
      <c r="L7886">
        <f t="shared" si="371"/>
        <v>2.0755266696548631</v>
      </c>
    </row>
    <row r="7887" spans="2:12" x14ac:dyDescent="0.35">
      <c r="B7887" s="30">
        <v>41237</v>
      </c>
      <c r="C7887" s="31" t="s">
        <v>64</v>
      </c>
      <c r="D7887" s="32">
        <v>7.4373613218585519E-4</v>
      </c>
      <c r="E7887" s="32">
        <v>0.18574892972845103</v>
      </c>
      <c r="F7887">
        <v>0.45173737649328632</v>
      </c>
      <c r="G7887">
        <f>(D7887*Ergebnis!$C$2*Ergebnis!$C$6)</f>
        <v>4.8789090271392102</v>
      </c>
      <c r="H7887">
        <f>Ergebnis!$C$3/1000*Eigenverbrauch!E7887</f>
        <v>0.55724678918535309</v>
      </c>
      <c r="I7887">
        <f>Ergebnis!$C$4/1000*Eigenverbrauch!F7887</f>
        <v>1.5810808177265021</v>
      </c>
      <c r="J7887">
        <f t="shared" si="369"/>
        <v>0.47365977080755012</v>
      </c>
      <c r="K7887">
        <f t="shared" si="370"/>
        <v>4.4052492563316603</v>
      </c>
      <c r="L7887">
        <f t="shared" si="371"/>
        <v>1.422972735953852</v>
      </c>
    </row>
    <row r="7888" spans="2:12" x14ac:dyDescent="0.35">
      <c r="B7888" s="30">
        <v>41237</v>
      </c>
      <c r="C7888" s="31" t="s">
        <v>65</v>
      </c>
      <c r="D7888" s="32">
        <v>7.1621956495768191E-4</v>
      </c>
      <c r="E7888" s="32">
        <v>0.18849448235448754</v>
      </c>
      <c r="F7888">
        <v>0.39756007249624853</v>
      </c>
      <c r="G7888">
        <f>(D7888*Ergebnis!$C$2*Ergebnis!$C$6)</f>
        <v>4.6984003461223933</v>
      </c>
      <c r="H7888">
        <f>Ergebnis!$C$3/1000*Eigenverbrauch!E7888</f>
        <v>0.56548344706346265</v>
      </c>
      <c r="I7888">
        <f>Ergebnis!$C$4/1000*Eigenverbrauch!F7888</f>
        <v>1.3914602537368699</v>
      </c>
      <c r="J7888">
        <f t="shared" si="369"/>
        <v>0.48066093000394322</v>
      </c>
      <c r="K7888">
        <f t="shared" si="370"/>
        <v>4.2177394161184498</v>
      </c>
      <c r="L7888">
        <f t="shared" si="371"/>
        <v>1.252314228363183</v>
      </c>
    </row>
    <row r="7889" spans="2:12" x14ac:dyDescent="0.35">
      <c r="B7889" s="30">
        <v>41237</v>
      </c>
      <c r="C7889" s="31" t="s">
        <v>66</v>
      </c>
      <c r="D7889" s="32">
        <v>5.3852538308668757E-4</v>
      </c>
      <c r="E7889" s="32">
        <v>0.17963161517388304</v>
      </c>
      <c r="F7889">
        <v>0.42328454777541752</v>
      </c>
      <c r="G7889">
        <f>(D7889*Ergebnis!$C$2*Ergebnis!$C$6)</f>
        <v>3.5327265130486705</v>
      </c>
      <c r="H7889">
        <f>Ergebnis!$C$3/1000*Eigenverbrauch!E7889</f>
        <v>0.53889484552164912</v>
      </c>
      <c r="I7889">
        <f>Ergebnis!$C$4/1000*Eigenverbrauch!F7889</f>
        <v>1.4814959172139612</v>
      </c>
      <c r="J7889">
        <f t="shared" si="369"/>
        <v>0.45806061869340176</v>
      </c>
      <c r="K7889">
        <f t="shared" si="370"/>
        <v>3.0746658943552685</v>
      </c>
      <c r="L7889">
        <f t="shared" si="371"/>
        <v>1.333346325492565</v>
      </c>
    </row>
    <row r="7890" spans="2:12" x14ac:dyDescent="0.35">
      <c r="B7890" s="30">
        <v>41237</v>
      </c>
      <c r="C7890" s="31" t="s">
        <v>67</v>
      </c>
      <c r="D7890" s="32">
        <v>3.9485550890155691E-4</v>
      </c>
      <c r="E7890" s="32">
        <v>0.17439510164949881</v>
      </c>
      <c r="F7890">
        <v>0.35702453569270942</v>
      </c>
      <c r="G7890">
        <f>(D7890*Ergebnis!$C$2*Ergebnis!$C$6)</f>
        <v>2.5902521383942134</v>
      </c>
      <c r="H7890">
        <f>Ergebnis!$C$3/1000*Eigenverbrauch!E7890</f>
        <v>0.52318530494849647</v>
      </c>
      <c r="I7890">
        <f>Ergebnis!$C$4/1000*Eigenverbrauch!F7890</f>
        <v>1.249585874924483</v>
      </c>
      <c r="J7890">
        <f t="shared" si="369"/>
        <v>0.44470750920622198</v>
      </c>
      <c r="K7890">
        <f t="shared" si="370"/>
        <v>2.1455446291879916</v>
      </c>
      <c r="L7890">
        <f t="shared" si="371"/>
        <v>1.1246272874320347</v>
      </c>
    </row>
    <row r="7891" spans="2:12" x14ac:dyDescent="0.35">
      <c r="B7891" s="30">
        <v>41237</v>
      </c>
      <c r="C7891" s="31" t="s">
        <v>68</v>
      </c>
      <c r="D7891" s="32">
        <v>1.0760778918423264E-4</v>
      </c>
      <c r="E7891" s="32">
        <v>0.17553792108817884</v>
      </c>
      <c r="F7891">
        <v>0.33753629684485414</v>
      </c>
      <c r="G7891">
        <f>(D7891*Ergebnis!$C$2*Ergebnis!$C$6)</f>
        <v>0.70590709704856613</v>
      </c>
      <c r="H7891">
        <f>Ergebnis!$C$3/1000*Eigenverbrauch!E7891</f>
        <v>0.52661376326453646</v>
      </c>
      <c r="I7891">
        <f>Ergebnis!$C$4/1000*Eigenverbrauch!F7891</f>
        <v>1.1813770389569895</v>
      </c>
      <c r="J7891">
        <f t="shared" si="369"/>
        <v>0.44762169877485597</v>
      </c>
      <c r="K7891">
        <f t="shared" si="370"/>
        <v>0.25828539827371017</v>
      </c>
      <c r="L7891">
        <f t="shared" si="371"/>
        <v>0.23245685844633915</v>
      </c>
    </row>
    <row r="7892" spans="2:12" x14ac:dyDescent="0.35">
      <c r="B7892" s="30">
        <v>41237</v>
      </c>
      <c r="C7892" s="31" t="s">
        <v>69</v>
      </c>
      <c r="D7892" s="32">
        <v>4.4436692418168151E-6</v>
      </c>
      <c r="E7892" s="32">
        <v>0.17905169676058008</v>
      </c>
      <c r="F7892">
        <v>0.33636700251398277</v>
      </c>
      <c r="G7892">
        <f>(D7892*Ergebnis!$C$2*Ergebnis!$C$6)</f>
        <v>2.9150470226318306E-2</v>
      </c>
      <c r="H7892">
        <f>Ergebnis!$C$3/1000*Eigenverbrauch!E7892</f>
        <v>0.53715509028174024</v>
      </c>
      <c r="I7892">
        <f>Ergebnis!$C$4/1000*Eigenverbrauch!F7892</f>
        <v>1.1772845087989396</v>
      </c>
      <c r="J7892">
        <f t="shared" si="369"/>
        <v>2.4777899692370559E-2</v>
      </c>
      <c r="K7892">
        <f t="shared" si="370"/>
        <v>4.3725705339477464E-3</v>
      </c>
      <c r="L7892">
        <f t="shared" si="371"/>
        <v>3.9353134805529717E-3</v>
      </c>
    </row>
    <row r="7893" spans="2:12" x14ac:dyDescent="0.35">
      <c r="B7893" s="30">
        <v>41237</v>
      </c>
      <c r="C7893" s="31" t="s">
        <v>70</v>
      </c>
      <c r="D7893" s="32">
        <v>0</v>
      </c>
      <c r="E7893" s="32">
        <v>0.19361673918003033</v>
      </c>
      <c r="F7893">
        <v>0.3459162395494319</v>
      </c>
      <c r="G7893">
        <f>(D7893*Ergebnis!$C$2*Ergebnis!$C$6)</f>
        <v>0</v>
      </c>
      <c r="H7893">
        <f>Ergebnis!$C$3/1000*Eigenverbrauch!E7893</f>
        <v>0.58085021754009103</v>
      </c>
      <c r="I7893">
        <f>Ergebnis!$C$4/1000*Eigenverbrauch!F7893</f>
        <v>1.2107068384230117</v>
      </c>
      <c r="J7893">
        <f t="shared" si="369"/>
        <v>0</v>
      </c>
      <c r="K7893">
        <f t="shared" si="370"/>
        <v>0</v>
      </c>
      <c r="L7893">
        <f t="shared" si="371"/>
        <v>0</v>
      </c>
    </row>
    <row r="7894" spans="2:12" x14ac:dyDescent="0.35">
      <c r="B7894" s="30">
        <v>41237</v>
      </c>
      <c r="C7894" s="31" t="s">
        <v>71</v>
      </c>
      <c r="D7894" s="32">
        <v>0</v>
      </c>
      <c r="E7894" s="32">
        <v>0.21305424932882233</v>
      </c>
      <c r="F7894">
        <v>0.38762107068384227</v>
      </c>
      <c r="G7894">
        <f>(D7894*Ergebnis!$C$2*Ergebnis!$C$6)</f>
        <v>0</v>
      </c>
      <c r="H7894">
        <f>Ergebnis!$C$3/1000*Eigenverbrauch!E7894</f>
        <v>0.63916274798646699</v>
      </c>
      <c r="I7894">
        <f>Ergebnis!$C$4/1000*Eigenverbrauch!F7894</f>
        <v>1.356673747393448</v>
      </c>
      <c r="J7894">
        <f t="shared" si="369"/>
        <v>0</v>
      </c>
      <c r="K7894">
        <f t="shared" si="370"/>
        <v>0</v>
      </c>
      <c r="L7894">
        <f t="shared" si="371"/>
        <v>0</v>
      </c>
    </row>
    <row r="7895" spans="2:12" x14ac:dyDescent="0.35">
      <c r="B7895" s="30">
        <v>41237</v>
      </c>
      <c r="C7895" s="31" t="s">
        <v>72</v>
      </c>
      <c r="D7895" s="32">
        <v>0</v>
      </c>
      <c r="E7895" s="32">
        <v>0.20780360455099056</v>
      </c>
      <c r="F7895">
        <v>0.32993588369419058</v>
      </c>
      <c r="G7895">
        <f>(D7895*Ergebnis!$C$2*Ergebnis!$C$6)</f>
        <v>0</v>
      </c>
      <c r="H7895">
        <f>Ergebnis!$C$3/1000*Eigenverbrauch!E7895</f>
        <v>0.62341081365297168</v>
      </c>
      <c r="I7895">
        <f>Ergebnis!$C$4/1000*Eigenverbrauch!F7895</f>
        <v>1.154775592929667</v>
      </c>
      <c r="J7895">
        <f t="shared" si="369"/>
        <v>0</v>
      </c>
      <c r="K7895">
        <f t="shared" si="370"/>
        <v>0</v>
      </c>
      <c r="L7895">
        <f t="shared" si="371"/>
        <v>0</v>
      </c>
    </row>
    <row r="7896" spans="2:12" x14ac:dyDescent="0.35">
      <c r="B7896" s="30">
        <v>41237</v>
      </c>
      <c r="C7896" s="31" t="s">
        <v>73</v>
      </c>
      <c r="D7896" s="32">
        <v>0</v>
      </c>
      <c r="E7896" s="32">
        <v>0.18450133181431536</v>
      </c>
      <c r="F7896">
        <v>0.28940034689065147</v>
      </c>
      <c r="G7896">
        <f>(D7896*Ergebnis!$C$2*Ergebnis!$C$6)</f>
        <v>0</v>
      </c>
      <c r="H7896">
        <f>Ergebnis!$C$3/1000*Eigenverbrauch!E7896</f>
        <v>0.55350399544294604</v>
      </c>
      <c r="I7896">
        <f>Ergebnis!$C$4/1000*Eigenverbrauch!F7896</f>
        <v>1.0129012141172802</v>
      </c>
      <c r="J7896">
        <f t="shared" si="369"/>
        <v>0</v>
      </c>
      <c r="K7896">
        <f t="shared" si="370"/>
        <v>0</v>
      </c>
      <c r="L7896">
        <f t="shared" si="371"/>
        <v>0</v>
      </c>
    </row>
    <row r="7897" spans="2:12" x14ac:dyDescent="0.35">
      <c r="B7897" s="30">
        <v>41237</v>
      </c>
      <c r="C7897" s="31" t="s">
        <v>74</v>
      </c>
      <c r="D7897" s="32">
        <v>0</v>
      </c>
      <c r="E7897" s="32">
        <v>0.15348923606639819</v>
      </c>
      <c r="F7897">
        <v>0.34396741566464639</v>
      </c>
      <c r="G7897">
        <f>(D7897*Ergebnis!$C$2*Ergebnis!$C$6)</f>
        <v>0</v>
      </c>
      <c r="H7897">
        <f>Ergebnis!$C$3/1000*Eigenverbrauch!E7897</f>
        <v>0.46046770819919458</v>
      </c>
      <c r="I7897">
        <f>Ergebnis!$C$4/1000*Eigenverbrauch!F7897</f>
        <v>1.2038859548262624</v>
      </c>
      <c r="J7897">
        <f t="shared" si="369"/>
        <v>0</v>
      </c>
      <c r="K7897">
        <f t="shared" si="370"/>
        <v>0</v>
      </c>
      <c r="L7897">
        <f t="shared" si="371"/>
        <v>0</v>
      </c>
    </row>
    <row r="7898" spans="2:12" x14ac:dyDescent="0.35">
      <c r="B7898" s="30">
        <v>41237</v>
      </c>
      <c r="C7898" s="31" t="s">
        <v>75</v>
      </c>
      <c r="D7898" s="32">
        <v>0</v>
      </c>
      <c r="E7898" s="32">
        <v>0.13126642348932199</v>
      </c>
      <c r="F7898">
        <v>0.46440473174439229</v>
      </c>
      <c r="G7898">
        <f>(D7898*Ergebnis!$C$2*Ergebnis!$C$6)</f>
        <v>0</v>
      </c>
      <c r="H7898">
        <f>Ergebnis!$C$3/1000*Eigenverbrauch!E7898</f>
        <v>0.39379927046796598</v>
      </c>
      <c r="I7898">
        <f>Ergebnis!$C$4/1000*Eigenverbrauch!F7898</f>
        <v>1.625416561105373</v>
      </c>
      <c r="J7898">
        <f t="shared" si="369"/>
        <v>0</v>
      </c>
      <c r="K7898">
        <f t="shared" si="370"/>
        <v>0</v>
      </c>
      <c r="L7898">
        <f t="shared" si="371"/>
        <v>0</v>
      </c>
    </row>
    <row r="7899" spans="2:12" x14ac:dyDescent="0.35">
      <c r="B7899" s="30">
        <v>41237</v>
      </c>
      <c r="C7899" s="31" t="s">
        <v>76</v>
      </c>
      <c r="D7899" s="32">
        <v>0</v>
      </c>
      <c r="E7899" s="32">
        <v>0.11398253535781312</v>
      </c>
      <c r="F7899">
        <v>0</v>
      </c>
      <c r="G7899">
        <f>(D7899*Ergebnis!$C$2*Ergebnis!$C$6)</f>
        <v>0</v>
      </c>
      <c r="H7899">
        <f>Ergebnis!$C$3/1000*Eigenverbrauch!E7899</f>
        <v>0.34194760607343938</v>
      </c>
      <c r="I7899">
        <f>Ergebnis!$C$4/1000*Eigenverbrauch!F7899</f>
        <v>0</v>
      </c>
      <c r="J7899">
        <f t="shared" si="369"/>
        <v>0</v>
      </c>
      <c r="K7899">
        <f t="shared" si="370"/>
        <v>0</v>
      </c>
      <c r="L7899">
        <f t="shared" si="371"/>
        <v>0</v>
      </c>
    </row>
    <row r="7900" spans="2:12" x14ac:dyDescent="0.35">
      <c r="B7900" s="30">
        <v>41238</v>
      </c>
      <c r="C7900" s="31" t="s">
        <v>53</v>
      </c>
      <c r="D7900" s="32">
        <v>0</v>
      </c>
      <c r="E7900" s="32">
        <v>0.10220813084701091</v>
      </c>
      <c r="F7900">
        <v>0</v>
      </c>
      <c r="G7900">
        <f>(D7900*Ergebnis!$C$2*Ergebnis!$C$6)</f>
        <v>0</v>
      </c>
      <c r="H7900">
        <f>Ergebnis!$C$3/1000*Eigenverbrauch!E7900</f>
        <v>0.30662439254103274</v>
      </c>
      <c r="I7900">
        <f>Ergebnis!$C$4/1000*Eigenverbrauch!F7900</f>
        <v>0</v>
      </c>
      <c r="J7900">
        <f t="shared" si="369"/>
        <v>0</v>
      </c>
      <c r="K7900">
        <f t="shared" si="370"/>
        <v>0</v>
      </c>
      <c r="L7900">
        <f t="shared" si="371"/>
        <v>0</v>
      </c>
    </row>
    <row r="7901" spans="2:12" x14ac:dyDescent="0.35">
      <c r="B7901" s="30">
        <v>41238</v>
      </c>
      <c r="C7901" s="31" t="s">
        <v>54</v>
      </c>
      <c r="D7901" s="32">
        <v>0</v>
      </c>
      <c r="E7901" s="32">
        <v>9.1520719180419888E-2</v>
      </c>
      <c r="F7901">
        <v>0.15746496989067099</v>
      </c>
      <c r="G7901">
        <f>(D7901*Ergebnis!$C$2*Ergebnis!$C$6)</f>
        <v>0</v>
      </c>
      <c r="H7901">
        <f>Ergebnis!$C$3/1000*Eigenverbrauch!E7901</f>
        <v>0.27456215754125968</v>
      </c>
      <c r="I7901">
        <f>Ergebnis!$C$4/1000*Eigenverbrauch!F7901</f>
        <v>0.5511273946173485</v>
      </c>
      <c r="J7901">
        <f t="shared" si="369"/>
        <v>0</v>
      </c>
      <c r="K7901">
        <f t="shared" si="370"/>
        <v>0</v>
      </c>
      <c r="L7901">
        <f t="shared" si="371"/>
        <v>0</v>
      </c>
    </row>
    <row r="7902" spans="2:12" x14ac:dyDescent="0.35">
      <c r="B7902" s="30">
        <v>41238</v>
      </c>
      <c r="C7902" s="31" t="s">
        <v>55</v>
      </c>
      <c r="D7902" s="32">
        <v>0</v>
      </c>
      <c r="E7902" s="32">
        <v>8.4797643551212762E-2</v>
      </c>
      <c r="F7902">
        <v>0.1128369029290823</v>
      </c>
      <c r="G7902">
        <f>(D7902*Ergebnis!$C$2*Ergebnis!$C$6)</f>
        <v>0</v>
      </c>
      <c r="H7902">
        <f>Ergebnis!$C$3/1000*Eigenverbrauch!E7902</f>
        <v>0.25439293065363827</v>
      </c>
      <c r="I7902">
        <f>Ergebnis!$C$4/1000*Eigenverbrauch!F7902</f>
        <v>0.39492916025178804</v>
      </c>
      <c r="J7902">
        <f t="shared" si="369"/>
        <v>0</v>
      </c>
      <c r="K7902">
        <f t="shared" si="370"/>
        <v>0</v>
      </c>
      <c r="L7902">
        <f t="shared" si="371"/>
        <v>0</v>
      </c>
    </row>
    <row r="7903" spans="2:12" x14ac:dyDescent="0.35">
      <c r="B7903" s="30">
        <v>41238</v>
      </c>
      <c r="C7903" s="31" t="s">
        <v>56</v>
      </c>
      <c r="D7903" s="32">
        <v>0</v>
      </c>
      <c r="E7903" s="32">
        <v>8.0188540219731708E-2</v>
      </c>
      <c r="F7903">
        <v>0.23873092588622769</v>
      </c>
      <c r="G7903">
        <f>(D7903*Ergebnis!$C$2*Ergebnis!$C$6)</f>
        <v>0</v>
      </c>
      <c r="H7903">
        <f>Ergebnis!$C$3/1000*Eigenverbrauch!E7903</f>
        <v>0.24056562065919512</v>
      </c>
      <c r="I7903">
        <f>Ergebnis!$C$4/1000*Eigenverbrauch!F7903</f>
        <v>0.83555824060179695</v>
      </c>
      <c r="J7903">
        <f t="shared" si="369"/>
        <v>0</v>
      </c>
      <c r="K7903">
        <f t="shared" si="370"/>
        <v>0</v>
      </c>
      <c r="L7903">
        <f t="shared" si="371"/>
        <v>0</v>
      </c>
    </row>
    <row r="7904" spans="2:12" x14ac:dyDescent="0.35">
      <c r="B7904" s="30">
        <v>41238</v>
      </c>
      <c r="C7904" s="31" t="s">
        <v>57</v>
      </c>
      <c r="D7904" s="32">
        <v>0</v>
      </c>
      <c r="E7904" s="32">
        <v>8.0818135347188791E-2</v>
      </c>
      <c r="F7904">
        <v>0.31941223471634866</v>
      </c>
      <c r="G7904">
        <f>(D7904*Ergebnis!$C$2*Ergebnis!$C$6)</f>
        <v>0</v>
      </c>
      <c r="H7904">
        <f>Ergebnis!$C$3/1000*Eigenverbrauch!E7904</f>
        <v>0.24245440604156637</v>
      </c>
      <c r="I7904">
        <f>Ergebnis!$C$4/1000*Eigenverbrauch!F7904</f>
        <v>1.1179428215072202</v>
      </c>
      <c r="J7904">
        <f t="shared" si="369"/>
        <v>0</v>
      </c>
      <c r="K7904">
        <f t="shared" si="370"/>
        <v>0</v>
      </c>
      <c r="L7904">
        <f t="shared" si="371"/>
        <v>0</v>
      </c>
    </row>
    <row r="7905" spans="2:12" x14ac:dyDescent="0.35">
      <c r="B7905" s="30">
        <v>41238</v>
      </c>
      <c r="C7905" s="31" t="s">
        <v>58</v>
      </c>
      <c r="D7905" s="32">
        <v>0</v>
      </c>
      <c r="E7905" s="32">
        <v>8.4141444394085163E-2</v>
      </c>
      <c r="F7905">
        <v>0.24964433964102667</v>
      </c>
      <c r="G7905">
        <f>(D7905*Ergebnis!$C$2*Ergebnis!$C$6)</f>
        <v>0</v>
      </c>
      <c r="H7905">
        <f>Ergebnis!$C$3/1000*Eigenverbrauch!E7905</f>
        <v>0.25242433318225549</v>
      </c>
      <c r="I7905">
        <f>Ergebnis!$C$4/1000*Eigenverbrauch!F7905</f>
        <v>0.87375518874359337</v>
      </c>
      <c r="J7905">
        <f t="shared" si="369"/>
        <v>0</v>
      </c>
      <c r="K7905">
        <f t="shared" si="370"/>
        <v>0</v>
      </c>
      <c r="L7905">
        <f t="shared" si="371"/>
        <v>0</v>
      </c>
    </row>
    <row r="7906" spans="2:12" x14ac:dyDescent="0.35">
      <c r="B7906" s="30">
        <v>41238</v>
      </c>
      <c r="C7906" s="31" t="s">
        <v>59</v>
      </c>
      <c r="D7906" s="32">
        <v>0</v>
      </c>
      <c r="E7906" s="32">
        <v>8.9855236108810688E-2</v>
      </c>
      <c r="F7906">
        <v>0.16058308810632782</v>
      </c>
      <c r="G7906">
        <f>(D7906*Ergebnis!$C$2*Ergebnis!$C$6)</f>
        <v>0</v>
      </c>
      <c r="H7906">
        <f>Ergebnis!$C$3/1000*Eigenverbrauch!E7906</f>
        <v>0.26956570832643206</v>
      </c>
      <c r="I7906">
        <f>Ergebnis!$C$4/1000*Eigenverbrauch!F7906</f>
        <v>0.56204080837214732</v>
      </c>
      <c r="J7906">
        <f t="shared" si="369"/>
        <v>0</v>
      </c>
      <c r="K7906">
        <f t="shared" si="370"/>
        <v>0</v>
      </c>
      <c r="L7906">
        <f t="shared" si="371"/>
        <v>0</v>
      </c>
    </row>
    <row r="7907" spans="2:12" x14ac:dyDescent="0.35">
      <c r="B7907" s="30">
        <v>41238</v>
      </c>
      <c r="C7907" s="31" t="s">
        <v>60</v>
      </c>
      <c r="D7907" s="32">
        <v>0</v>
      </c>
      <c r="E7907" s="32">
        <v>0.10314109733553542</v>
      </c>
      <c r="F7907">
        <v>0.16058308810632782</v>
      </c>
      <c r="G7907">
        <f>(D7907*Ergebnis!$C$2*Ergebnis!$C$6)</f>
        <v>0</v>
      </c>
      <c r="H7907">
        <f>Ergebnis!$C$3/1000*Eigenverbrauch!E7907</f>
        <v>0.30942329200660623</v>
      </c>
      <c r="I7907">
        <f>Ergebnis!$C$4/1000*Eigenverbrauch!F7907</f>
        <v>0.56204080837214732</v>
      </c>
      <c r="J7907">
        <f t="shared" si="369"/>
        <v>0</v>
      </c>
      <c r="K7907">
        <f t="shared" si="370"/>
        <v>0</v>
      </c>
      <c r="L7907">
        <f t="shared" si="371"/>
        <v>0</v>
      </c>
    </row>
    <row r="7908" spans="2:12" x14ac:dyDescent="0.35">
      <c r="B7908" s="30">
        <v>41238</v>
      </c>
      <c r="C7908" s="31" t="s">
        <v>61</v>
      </c>
      <c r="D7908" s="32">
        <v>6.5734752097881883E-7</v>
      </c>
      <c r="E7908" s="32">
        <v>0.13966317260420447</v>
      </c>
      <c r="F7908">
        <v>0.37203047960555802</v>
      </c>
      <c r="G7908">
        <f>(D7908*Ergebnis!$C$2*Ergebnis!$C$6)</f>
        <v>4.3121997376210511E-3</v>
      </c>
      <c r="H7908">
        <f>Ergebnis!$C$3/1000*Eigenverbrauch!E7908</f>
        <v>0.4189895178126134</v>
      </c>
      <c r="I7908">
        <f>Ergebnis!$C$4/1000*Eigenverbrauch!F7908</f>
        <v>1.3021066786194531</v>
      </c>
      <c r="J7908">
        <f t="shared" si="369"/>
        <v>3.6653697769778934E-3</v>
      </c>
      <c r="K7908">
        <f t="shared" si="370"/>
        <v>6.4682996064315771E-4</v>
      </c>
      <c r="L7908">
        <f t="shared" si="371"/>
        <v>5.82146964578842E-4</v>
      </c>
    </row>
    <row r="7909" spans="2:12" x14ac:dyDescent="0.35">
      <c r="B7909" s="30">
        <v>41238</v>
      </c>
      <c r="C7909" s="31" t="s">
        <v>62</v>
      </c>
      <c r="D7909" s="32">
        <v>5.6268947795786896E-6</v>
      </c>
      <c r="E7909" s="32">
        <v>0.16819740694333896</v>
      </c>
      <c r="F7909">
        <v>0.58893457798218773</v>
      </c>
      <c r="G7909">
        <f>(D7909*Ergebnis!$C$2*Ergebnis!$C$6)</f>
        <v>3.6912429754036205E-2</v>
      </c>
      <c r="H7909">
        <f>Ergebnis!$C$3/1000*Eigenverbrauch!E7909</f>
        <v>0.50459222083001687</v>
      </c>
      <c r="I7909">
        <f>Ergebnis!$C$4/1000*Eigenverbrauch!F7909</f>
        <v>2.0612710229376572</v>
      </c>
      <c r="J7909">
        <f t="shared" si="369"/>
        <v>3.1375565290930774E-2</v>
      </c>
      <c r="K7909">
        <f t="shared" si="370"/>
        <v>5.5368644631054315E-3</v>
      </c>
      <c r="L7909">
        <f t="shared" si="371"/>
        <v>4.9831780167948888E-3</v>
      </c>
    </row>
    <row r="7910" spans="2:12" x14ac:dyDescent="0.35">
      <c r="B7910" s="30">
        <v>41238</v>
      </c>
      <c r="C7910" s="31" t="s">
        <v>63</v>
      </c>
      <c r="D7910" s="32">
        <v>1.7511737958875735E-5</v>
      </c>
      <c r="E7910" s="32">
        <v>0.18770354588477625</v>
      </c>
      <c r="F7910">
        <v>0.67059029875470155</v>
      </c>
      <c r="G7910">
        <f>(D7910*Ergebnis!$C$2*Ergebnis!$C$6)</f>
        <v>0.11487700101022483</v>
      </c>
      <c r="H7910">
        <f>Ergebnis!$C$3/1000*Eigenverbrauch!E7910</f>
        <v>0.56311063765432878</v>
      </c>
      <c r="I7910">
        <f>Ergebnis!$C$4/1000*Eigenverbrauch!F7910</f>
        <v>2.3470660456414554</v>
      </c>
      <c r="J7910">
        <f t="shared" si="369"/>
        <v>9.7645450858691099E-2</v>
      </c>
      <c r="K7910">
        <f t="shared" si="370"/>
        <v>1.7231550151533728E-2</v>
      </c>
      <c r="L7910">
        <f t="shared" si="371"/>
        <v>1.5508395136380356E-2</v>
      </c>
    </row>
    <row r="7911" spans="2:12" x14ac:dyDescent="0.35">
      <c r="B7911" s="30">
        <v>41238</v>
      </c>
      <c r="C7911" s="31" t="s">
        <v>64</v>
      </c>
      <c r="D7911" s="32">
        <v>4.8854067759145818E-5</v>
      </c>
      <c r="E7911" s="32">
        <v>0.20569570298660012</v>
      </c>
      <c r="F7911">
        <v>0.16759885409155575</v>
      </c>
      <c r="G7911">
        <f>(D7911*Ergebnis!$C$2*Ergebnis!$C$6)</f>
        <v>0.32048268449999656</v>
      </c>
      <c r="H7911">
        <f>Ergebnis!$C$3/1000*Eigenverbrauch!E7911</f>
        <v>0.61708710895980035</v>
      </c>
      <c r="I7911">
        <f>Ergebnis!$C$4/1000*Eigenverbrauch!F7911</f>
        <v>0.5865959893204451</v>
      </c>
      <c r="J7911">
        <f t="shared" si="369"/>
        <v>0.27241028182499705</v>
      </c>
      <c r="K7911">
        <f t="shared" si="370"/>
        <v>4.8072402674999515E-2</v>
      </c>
      <c r="L7911">
        <f t="shared" si="371"/>
        <v>4.3265162407499565E-2</v>
      </c>
    </row>
    <row r="7912" spans="2:12" x14ac:dyDescent="0.35">
      <c r="B7912" s="30">
        <v>41238</v>
      </c>
      <c r="C7912" s="31" t="s">
        <v>65</v>
      </c>
      <c r="D7912" s="32">
        <v>6.8745403743964876E-5</v>
      </c>
      <c r="E7912" s="32">
        <v>0.20257563196997999</v>
      </c>
      <c r="F7912">
        <v>0.54430651102059902</v>
      </c>
      <c r="G7912">
        <f>(D7912*Ergebnis!$C$2*Ergebnis!$C$6)</f>
        <v>0.45096984856040961</v>
      </c>
      <c r="H7912">
        <f>Ergebnis!$C$3/1000*Eigenverbrauch!E7912</f>
        <v>0.60772689590994</v>
      </c>
      <c r="I7912">
        <f>Ergebnis!$C$4/1000*Eigenverbrauch!F7912</f>
        <v>1.9050727885720966</v>
      </c>
      <c r="J7912">
        <f t="shared" si="369"/>
        <v>0.38332437127634816</v>
      </c>
      <c r="K7912">
        <f t="shared" si="370"/>
        <v>6.764547728406145E-2</v>
      </c>
      <c r="L7912">
        <f t="shared" si="371"/>
        <v>6.0880929555655307E-2</v>
      </c>
    </row>
    <row r="7913" spans="2:12" x14ac:dyDescent="0.35">
      <c r="B7913" s="30">
        <v>41238</v>
      </c>
      <c r="C7913" s="31" t="s">
        <v>66</v>
      </c>
      <c r="D7913" s="32">
        <v>4.4541868021524768E-5</v>
      </c>
      <c r="E7913" s="32">
        <v>0.1816173195566996</v>
      </c>
      <c r="F7913">
        <v>0.52832615516535775</v>
      </c>
      <c r="G7913">
        <f>(D7913*Ergebnis!$C$2*Ergebnis!$C$6)</f>
        <v>0.2921946542212025</v>
      </c>
      <c r="H7913">
        <f>Ergebnis!$C$3/1000*Eigenverbrauch!E7913</f>
        <v>0.54485195867009883</v>
      </c>
      <c r="I7913">
        <f>Ergebnis!$C$4/1000*Eigenverbrauch!F7913</f>
        <v>1.8491415430787521</v>
      </c>
      <c r="J7913">
        <f t="shared" si="369"/>
        <v>0.24836545608802213</v>
      </c>
      <c r="K7913">
        <f t="shared" si="370"/>
        <v>4.3829198133180369E-2</v>
      </c>
      <c r="L7913">
        <f t="shared" si="371"/>
        <v>3.9446278319862332E-2</v>
      </c>
    </row>
    <row r="7914" spans="2:12" x14ac:dyDescent="0.35">
      <c r="B7914" s="30">
        <v>41238</v>
      </c>
      <c r="C7914" s="31" t="s">
        <v>67</v>
      </c>
      <c r="D7914" s="32">
        <v>3.3748221727052561E-5</v>
      </c>
      <c r="E7914" s="32">
        <v>0.16485198193605516</v>
      </c>
      <c r="F7914">
        <v>0.37924112797926451</v>
      </c>
      <c r="G7914">
        <f>(D7914*Ergebnis!$C$2*Ergebnis!$C$6)</f>
        <v>0.2213883345294648</v>
      </c>
      <c r="H7914">
        <f>Ergebnis!$C$3/1000*Eigenverbrauch!E7914</f>
        <v>0.49455594580816548</v>
      </c>
      <c r="I7914">
        <f>Ergebnis!$C$4/1000*Eigenverbrauch!F7914</f>
        <v>1.3273439479274258</v>
      </c>
      <c r="J7914">
        <f t="shared" si="369"/>
        <v>0.18818008435004507</v>
      </c>
      <c r="K7914">
        <f t="shared" si="370"/>
        <v>3.3208250179419724E-2</v>
      </c>
      <c r="L7914">
        <f t="shared" si="371"/>
        <v>2.9887425161477753E-2</v>
      </c>
    </row>
    <row r="7915" spans="2:12" x14ac:dyDescent="0.35">
      <c r="B7915" s="30">
        <v>41238</v>
      </c>
      <c r="C7915" s="31" t="s">
        <v>68</v>
      </c>
      <c r="D7915" s="32">
        <v>4.0137639630966681E-5</v>
      </c>
      <c r="E7915" s="32">
        <v>0.15885767012782864</v>
      </c>
      <c r="F7915">
        <v>0.37982577514470017</v>
      </c>
      <c r="G7915">
        <f>(D7915*Ergebnis!$C$2*Ergebnis!$C$6)</f>
        <v>0.26330291597914141</v>
      </c>
      <c r="H7915">
        <f>Ergebnis!$C$3/1000*Eigenverbrauch!E7915</f>
        <v>0.47657301038348593</v>
      </c>
      <c r="I7915">
        <f>Ergebnis!$C$4/1000*Eigenverbrauch!F7915</f>
        <v>1.3293902130064505</v>
      </c>
      <c r="J7915">
        <f t="shared" si="369"/>
        <v>0.22380747858227018</v>
      </c>
      <c r="K7915">
        <f t="shared" si="370"/>
        <v>3.9495437396871225E-2</v>
      </c>
      <c r="L7915">
        <f t="shared" si="371"/>
        <v>3.5545893657184101E-2</v>
      </c>
    </row>
    <row r="7916" spans="2:12" x14ac:dyDescent="0.35">
      <c r="B7916" s="30">
        <v>41238</v>
      </c>
      <c r="C7916" s="31" t="s">
        <v>69</v>
      </c>
      <c r="D7916" s="32">
        <v>5.3245149199284328E-6</v>
      </c>
      <c r="E7916" s="32">
        <v>0.15797239783510458</v>
      </c>
      <c r="F7916">
        <v>0.38099506947557149</v>
      </c>
      <c r="G7916">
        <f>(D7916*Ergebnis!$C$2*Ergebnis!$C$6)</f>
        <v>3.4928817874730518E-2</v>
      </c>
      <c r="H7916">
        <f>Ergebnis!$C$3/1000*Eigenverbrauch!E7916</f>
        <v>0.47391719350531375</v>
      </c>
      <c r="I7916">
        <f>Ergebnis!$C$4/1000*Eigenverbrauch!F7916</f>
        <v>1.3334827431645002</v>
      </c>
      <c r="J7916">
        <f t="shared" si="369"/>
        <v>2.9689495193520939E-2</v>
      </c>
      <c r="K7916">
        <f t="shared" si="370"/>
        <v>5.2393226812095794E-3</v>
      </c>
      <c r="L7916">
        <f t="shared" si="371"/>
        <v>4.7153904130886213E-3</v>
      </c>
    </row>
    <row r="7917" spans="2:12" x14ac:dyDescent="0.35">
      <c r="B7917" s="30">
        <v>41238</v>
      </c>
      <c r="C7917" s="31" t="s">
        <v>70</v>
      </c>
      <c r="D7917" s="32">
        <v>0</v>
      </c>
      <c r="E7917" s="32">
        <v>0.17211220405076849</v>
      </c>
      <c r="F7917">
        <v>0.37768206887143607</v>
      </c>
      <c r="G7917">
        <f>(D7917*Ergebnis!$C$2*Ergebnis!$C$6)</f>
        <v>0</v>
      </c>
      <c r="H7917">
        <f>Ergebnis!$C$3/1000*Eigenverbrauch!E7917</f>
        <v>0.51633661215230542</v>
      </c>
      <c r="I7917">
        <f>Ergebnis!$C$4/1000*Eigenverbrauch!F7917</f>
        <v>1.3218872410500262</v>
      </c>
      <c r="J7917">
        <f t="shared" si="369"/>
        <v>0</v>
      </c>
      <c r="K7917">
        <f t="shared" si="370"/>
        <v>0</v>
      </c>
      <c r="L7917">
        <f t="shared" si="371"/>
        <v>0</v>
      </c>
    </row>
    <row r="7918" spans="2:12" x14ac:dyDescent="0.35">
      <c r="B7918" s="30">
        <v>41238</v>
      </c>
      <c r="C7918" s="31" t="s">
        <v>71</v>
      </c>
      <c r="D7918" s="32">
        <v>0</v>
      </c>
      <c r="E7918" s="32">
        <v>0.19588654540723041</v>
      </c>
      <c r="F7918">
        <v>0.41373531073996839</v>
      </c>
      <c r="G7918">
        <f>(D7918*Ergebnis!$C$2*Ergebnis!$C$6)</f>
        <v>0</v>
      </c>
      <c r="H7918">
        <f>Ergebnis!$C$3/1000*Eigenverbrauch!E7918</f>
        <v>0.58765963622169126</v>
      </c>
      <c r="I7918">
        <f>Ergebnis!$C$4/1000*Eigenverbrauch!F7918</f>
        <v>1.4480735875898894</v>
      </c>
      <c r="J7918">
        <f t="shared" si="369"/>
        <v>0</v>
      </c>
      <c r="K7918">
        <f t="shared" si="370"/>
        <v>0</v>
      </c>
      <c r="L7918">
        <f t="shared" si="371"/>
        <v>0</v>
      </c>
    </row>
    <row r="7919" spans="2:12" x14ac:dyDescent="0.35">
      <c r="B7919" s="30">
        <v>41238</v>
      </c>
      <c r="C7919" s="31" t="s">
        <v>72</v>
      </c>
      <c r="D7919" s="32">
        <v>0</v>
      </c>
      <c r="E7919" s="32">
        <v>0.20271927150644886</v>
      </c>
      <c r="F7919">
        <v>0.37787695125991461</v>
      </c>
      <c r="G7919">
        <f>(D7919*Ergebnis!$C$2*Ergebnis!$C$6)</f>
        <v>0</v>
      </c>
      <c r="H7919">
        <f>Ergebnis!$C$3/1000*Eigenverbrauch!E7919</f>
        <v>0.60815781451934658</v>
      </c>
      <c r="I7919">
        <f>Ergebnis!$C$4/1000*Eigenverbrauch!F7919</f>
        <v>1.3225693294097012</v>
      </c>
      <c r="J7919">
        <f t="shared" si="369"/>
        <v>0</v>
      </c>
      <c r="K7919">
        <f t="shared" si="370"/>
        <v>0</v>
      </c>
      <c r="L7919">
        <f t="shared" si="371"/>
        <v>0</v>
      </c>
    </row>
    <row r="7920" spans="2:12" x14ac:dyDescent="0.35">
      <c r="B7920" s="30">
        <v>41238</v>
      </c>
      <c r="C7920" s="31" t="s">
        <v>73</v>
      </c>
      <c r="D7920" s="32">
        <v>0</v>
      </c>
      <c r="E7920" s="32">
        <v>0.18541122230463558</v>
      </c>
      <c r="F7920">
        <v>0.36618400795120148</v>
      </c>
      <c r="G7920">
        <f>(D7920*Ergebnis!$C$2*Ergebnis!$C$6)</f>
        <v>0</v>
      </c>
      <c r="H7920">
        <f>Ergebnis!$C$3/1000*Eigenverbrauch!E7920</f>
        <v>0.55623366691390674</v>
      </c>
      <c r="I7920">
        <f>Ergebnis!$C$4/1000*Eigenverbrauch!F7920</f>
        <v>1.2816440278292052</v>
      </c>
      <c r="J7920">
        <f t="shared" si="369"/>
        <v>0</v>
      </c>
      <c r="K7920">
        <f t="shared" si="370"/>
        <v>0</v>
      </c>
      <c r="L7920">
        <f t="shared" si="371"/>
        <v>0</v>
      </c>
    </row>
    <row r="7921" spans="2:12" x14ac:dyDescent="0.35">
      <c r="B7921" s="30">
        <v>41238</v>
      </c>
      <c r="C7921" s="31" t="s">
        <v>74</v>
      </c>
      <c r="D7921" s="32">
        <v>0</v>
      </c>
      <c r="E7921" s="32">
        <v>0.15574181463595299</v>
      </c>
      <c r="F7921">
        <v>0.37768206887143607</v>
      </c>
      <c r="G7921">
        <f>(D7921*Ergebnis!$C$2*Ergebnis!$C$6)</f>
        <v>0</v>
      </c>
      <c r="H7921">
        <f>Ergebnis!$C$3/1000*Eigenverbrauch!E7921</f>
        <v>0.46722544390785897</v>
      </c>
      <c r="I7921">
        <f>Ergebnis!$C$4/1000*Eigenverbrauch!F7921</f>
        <v>1.3218872410500262</v>
      </c>
      <c r="J7921">
        <f t="shared" si="369"/>
        <v>0</v>
      </c>
      <c r="K7921">
        <f t="shared" si="370"/>
        <v>0</v>
      </c>
      <c r="L7921">
        <f t="shared" si="371"/>
        <v>0</v>
      </c>
    </row>
    <row r="7922" spans="2:12" x14ac:dyDescent="0.35">
      <c r="B7922" s="30">
        <v>41238</v>
      </c>
      <c r="C7922" s="31" t="s">
        <v>75</v>
      </c>
      <c r="D7922" s="32">
        <v>0</v>
      </c>
      <c r="E7922" s="32">
        <v>0.13354053692905274</v>
      </c>
      <c r="F7922">
        <v>0.44881414066610803</v>
      </c>
      <c r="G7922">
        <f>(D7922*Ergebnis!$C$2*Ergebnis!$C$6)</f>
        <v>0</v>
      </c>
      <c r="H7922">
        <f>Ergebnis!$C$3/1000*Eigenverbrauch!E7922</f>
        <v>0.40062161078715819</v>
      </c>
      <c r="I7922">
        <f>Ergebnis!$C$4/1000*Eigenverbrauch!F7922</f>
        <v>1.5708494923313781</v>
      </c>
      <c r="J7922">
        <f t="shared" si="369"/>
        <v>0</v>
      </c>
      <c r="K7922">
        <f t="shared" si="370"/>
        <v>0</v>
      </c>
      <c r="L7922">
        <f t="shared" si="371"/>
        <v>0</v>
      </c>
    </row>
    <row r="7923" spans="2:12" x14ac:dyDescent="0.35">
      <c r="B7923" s="30">
        <v>41238</v>
      </c>
      <c r="C7923" s="31" t="s">
        <v>76</v>
      </c>
      <c r="D7923" s="32">
        <v>0</v>
      </c>
      <c r="E7923" s="32">
        <v>0.1143572857072051</v>
      </c>
      <c r="F7923">
        <v>6.9767895075322051E-2</v>
      </c>
      <c r="G7923">
        <f>(D7923*Ergebnis!$C$2*Ergebnis!$C$6)</f>
        <v>0</v>
      </c>
      <c r="H7923">
        <f>Ergebnis!$C$3/1000*Eigenverbrauch!E7923</f>
        <v>0.34307185712161531</v>
      </c>
      <c r="I7923">
        <f>Ergebnis!$C$4/1000*Eigenverbrauch!F7923</f>
        <v>0.24418763276362718</v>
      </c>
      <c r="J7923">
        <f t="shared" si="369"/>
        <v>0</v>
      </c>
      <c r="K7923">
        <f t="shared" si="370"/>
        <v>0</v>
      </c>
      <c r="L7923">
        <f t="shared" si="371"/>
        <v>0</v>
      </c>
    </row>
    <row r="7924" spans="2:12" x14ac:dyDescent="0.35">
      <c r="B7924" s="30">
        <v>41239</v>
      </c>
      <c r="C7924" s="31" t="s">
        <v>53</v>
      </c>
      <c r="D7924" s="32">
        <v>0</v>
      </c>
      <c r="E7924" s="32">
        <v>7.9920731193885625E-2</v>
      </c>
      <c r="F7924">
        <v>0</v>
      </c>
      <c r="G7924">
        <f>(D7924*Ergebnis!$C$2*Ergebnis!$C$6)</f>
        <v>0</v>
      </c>
      <c r="H7924">
        <f>Ergebnis!$C$3/1000*Eigenverbrauch!E7924</f>
        <v>0.23976219358165687</v>
      </c>
      <c r="I7924">
        <f>Ergebnis!$C$4/1000*Eigenverbrauch!F7924</f>
        <v>0</v>
      </c>
      <c r="J7924">
        <f t="shared" si="369"/>
        <v>0</v>
      </c>
      <c r="K7924">
        <f t="shared" si="370"/>
        <v>0</v>
      </c>
      <c r="L7924">
        <f t="shared" si="371"/>
        <v>0</v>
      </c>
    </row>
    <row r="7925" spans="2:12" x14ac:dyDescent="0.35">
      <c r="B7925" s="30">
        <v>41239</v>
      </c>
      <c r="C7925" s="31" t="s">
        <v>54</v>
      </c>
      <c r="D7925" s="32">
        <v>0</v>
      </c>
      <c r="E7925" s="32">
        <v>6.9016352287206928E-2</v>
      </c>
      <c r="F7925">
        <v>0</v>
      </c>
      <c r="G7925">
        <f>(D7925*Ergebnis!$C$2*Ergebnis!$C$6)</f>
        <v>0</v>
      </c>
      <c r="H7925">
        <f>Ergebnis!$C$3/1000*Eigenverbrauch!E7925</f>
        <v>0.20704905686162078</v>
      </c>
      <c r="I7925">
        <f>Ergebnis!$C$4/1000*Eigenverbrauch!F7925</f>
        <v>0</v>
      </c>
      <c r="J7925">
        <f t="shared" si="369"/>
        <v>0</v>
      </c>
      <c r="K7925">
        <f t="shared" si="370"/>
        <v>0</v>
      </c>
      <c r="L7925">
        <f t="shared" si="371"/>
        <v>0</v>
      </c>
    </row>
    <row r="7926" spans="2:12" x14ac:dyDescent="0.35">
      <c r="B7926" s="30">
        <v>41239</v>
      </c>
      <c r="C7926" s="31" t="s">
        <v>55</v>
      </c>
      <c r="D7926" s="32">
        <v>0</v>
      </c>
      <c r="E7926" s="32">
        <v>6.83468261857961E-2</v>
      </c>
      <c r="F7926">
        <v>0.22002221659228657</v>
      </c>
      <c r="G7926">
        <f>(D7926*Ergebnis!$C$2*Ergebnis!$C$6)</f>
        <v>0</v>
      </c>
      <c r="H7926">
        <f>Ergebnis!$C$3/1000*Eigenverbrauch!E7926</f>
        <v>0.2050404785573883</v>
      </c>
      <c r="I7926">
        <f>Ergebnis!$C$4/1000*Eigenverbrauch!F7926</f>
        <v>0.77007775807300305</v>
      </c>
      <c r="J7926">
        <f t="shared" si="369"/>
        <v>0</v>
      </c>
      <c r="K7926">
        <f t="shared" si="370"/>
        <v>0</v>
      </c>
      <c r="L7926">
        <f t="shared" si="371"/>
        <v>0</v>
      </c>
    </row>
    <row r="7927" spans="2:12" x14ac:dyDescent="0.35">
      <c r="B7927" s="30">
        <v>41239</v>
      </c>
      <c r="C7927" s="31" t="s">
        <v>56</v>
      </c>
      <c r="D7927" s="32">
        <v>0</v>
      </c>
      <c r="E7927" s="32">
        <v>7.1975674124176797E-2</v>
      </c>
      <c r="F7927">
        <v>0.21807339270750101</v>
      </c>
      <c r="G7927">
        <f>(D7927*Ergebnis!$C$2*Ergebnis!$C$6)</f>
        <v>0</v>
      </c>
      <c r="H7927">
        <f>Ergebnis!$C$3/1000*Eigenverbrauch!E7927</f>
        <v>0.21592702237253039</v>
      </c>
      <c r="I7927">
        <f>Ergebnis!$C$4/1000*Eigenverbrauch!F7927</f>
        <v>0.76325687447625357</v>
      </c>
      <c r="J7927">
        <f t="shared" si="369"/>
        <v>0</v>
      </c>
      <c r="K7927">
        <f t="shared" si="370"/>
        <v>0</v>
      </c>
      <c r="L7927">
        <f t="shared" si="371"/>
        <v>0</v>
      </c>
    </row>
    <row r="7928" spans="2:12" x14ac:dyDescent="0.35">
      <c r="B7928" s="30">
        <v>41239</v>
      </c>
      <c r="C7928" s="31" t="s">
        <v>57</v>
      </c>
      <c r="D7928" s="32">
        <v>0</v>
      </c>
      <c r="E7928" s="32">
        <v>7.8423171453926702E-2</v>
      </c>
      <c r="F7928">
        <v>0.21086274433379457</v>
      </c>
      <c r="G7928">
        <f>(D7928*Ergebnis!$C$2*Ergebnis!$C$6)</f>
        <v>0</v>
      </c>
      <c r="H7928">
        <f>Ergebnis!$C$3/1000*Eigenverbrauch!E7928</f>
        <v>0.23526951436178012</v>
      </c>
      <c r="I7928">
        <f>Ergebnis!$C$4/1000*Eigenverbrauch!F7928</f>
        <v>0.73801960516828102</v>
      </c>
      <c r="J7928">
        <f t="shared" si="369"/>
        <v>0</v>
      </c>
      <c r="K7928">
        <f t="shared" si="370"/>
        <v>0</v>
      </c>
      <c r="L7928">
        <f t="shared" si="371"/>
        <v>0</v>
      </c>
    </row>
    <row r="7929" spans="2:12" x14ac:dyDescent="0.35">
      <c r="B7929" s="30">
        <v>41239</v>
      </c>
      <c r="C7929" s="31" t="s">
        <v>58</v>
      </c>
      <c r="D7929" s="32">
        <v>0</v>
      </c>
      <c r="E7929" s="32">
        <v>9.2128260747139798E-2</v>
      </c>
      <c r="F7929">
        <v>6.898836552140783E-2</v>
      </c>
      <c r="G7929">
        <f>(D7929*Ergebnis!$C$2*Ergebnis!$C$6)</f>
        <v>0</v>
      </c>
      <c r="H7929">
        <f>Ergebnis!$C$3/1000*Eigenverbrauch!E7929</f>
        <v>0.27638478224141938</v>
      </c>
      <c r="I7929">
        <f>Ergebnis!$C$4/1000*Eigenverbrauch!F7929</f>
        <v>0.24145927932492739</v>
      </c>
      <c r="J7929">
        <f t="shared" si="369"/>
        <v>0</v>
      </c>
      <c r="K7929">
        <f t="shared" si="370"/>
        <v>0</v>
      </c>
      <c r="L7929">
        <f t="shared" si="371"/>
        <v>0</v>
      </c>
    </row>
    <row r="7930" spans="2:12" x14ac:dyDescent="0.35">
      <c r="B7930" s="30">
        <v>41239</v>
      </c>
      <c r="C7930" s="31" t="s">
        <v>59</v>
      </c>
      <c r="D7930" s="32">
        <v>0</v>
      </c>
      <c r="E7930" s="32">
        <v>0.12474821018072688</v>
      </c>
      <c r="F7930">
        <v>0.22742774735447158</v>
      </c>
      <c r="G7930">
        <f>(D7930*Ergebnis!$C$2*Ergebnis!$C$6)</f>
        <v>0</v>
      </c>
      <c r="H7930">
        <f>Ergebnis!$C$3/1000*Eigenverbrauch!E7930</f>
        <v>0.3742446305421806</v>
      </c>
      <c r="I7930">
        <f>Ergebnis!$C$4/1000*Eigenverbrauch!F7930</f>
        <v>0.79599711574065046</v>
      </c>
      <c r="J7930">
        <f t="shared" si="369"/>
        <v>0</v>
      </c>
      <c r="K7930">
        <f t="shared" si="370"/>
        <v>0</v>
      </c>
      <c r="L7930">
        <f t="shared" si="371"/>
        <v>0</v>
      </c>
    </row>
    <row r="7931" spans="2:12" x14ac:dyDescent="0.35">
      <c r="B7931" s="30">
        <v>41239</v>
      </c>
      <c r="C7931" s="31" t="s">
        <v>60</v>
      </c>
      <c r="D7931" s="32">
        <v>0</v>
      </c>
      <c r="E7931" s="32">
        <v>0.13006266020058005</v>
      </c>
      <c r="F7931">
        <v>0.29817005437218641</v>
      </c>
      <c r="G7931">
        <f>(D7931*Ergebnis!$C$2*Ergebnis!$C$6)</f>
        <v>0</v>
      </c>
      <c r="H7931">
        <f>Ergebnis!$C$3/1000*Eigenverbrauch!E7931</f>
        <v>0.39018798060174015</v>
      </c>
      <c r="I7931">
        <f>Ergebnis!$C$4/1000*Eigenverbrauch!F7931</f>
        <v>1.0435951903026524</v>
      </c>
      <c r="J7931">
        <f t="shared" si="369"/>
        <v>0</v>
      </c>
      <c r="K7931">
        <f t="shared" si="370"/>
        <v>0</v>
      </c>
      <c r="L7931">
        <f t="shared" si="371"/>
        <v>0</v>
      </c>
    </row>
    <row r="7932" spans="2:12" x14ac:dyDescent="0.35">
      <c r="B7932" s="30">
        <v>41239</v>
      </c>
      <c r="C7932" s="31" t="s">
        <v>61</v>
      </c>
      <c r="D7932" s="32">
        <v>4.5751387460125795E-6</v>
      </c>
      <c r="E7932" s="32">
        <v>0.1160645163286451</v>
      </c>
      <c r="F7932">
        <v>0.22859704168534289</v>
      </c>
      <c r="G7932">
        <f>(D7932*Ergebnis!$C$2*Ergebnis!$C$6)</f>
        <v>3.0012910173842521E-2</v>
      </c>
      <c r="H7932">
        <f>Ergebnis!$C$3/1000*Eigenverbrauch!E7932</f>
        <v>0.3481935489859353</v>
      </c>
      <c r="I7932">
        <f>Ergebnis!$C$4/1000*Eigenverbrauch!F7932</f>
        <v>0.80008964589870013</v>
      </c>
      <c r="J7932">
        <f t="shared" si="369"/>
        <v>2.5510973647766142E-2</v>
      </c>
      <c r="K7932">
        <f t="shared" si="370"/>
        <v>4.5019365260763784E-3</v>
      </c>
      <c r="L7932">
        <f t="shared" si="371"/>
        <v>4.0517428734687406E-3</v>
      </c>
    </row>
    <row r="7933" spans="2:12" x14ac:dyDescent="0.35">
      <c r="B7933" s="30">
        <v>41239</v>
      </c>
      <c r="C7933" s="31" t="s">
        <v>62</v>
      </c>
      <c r="D7933" s="32">
        <v>2.7293069071040558E-5</v>
      </c>
      <c r="E7933" s="32">
        <v>0.10942414432751262</v>
      </c>
      <c r="F7933">
        <v>0.58484204782413807</v>
      </c>
      <c r="G7933">
        <f>(D7933*Ergebnis!$C$2*Ergebnis!$C$6)</f>
        <v>0.17904253310602605</v>
      </c>
      <c r="H7933">
        <f>Ergebnis!$C$3/1000*Eigenverbrauch!E7933</f>
        <v>0.32827243298253783</v>
      </c>
      <c r="I7933">
        <f>Ergebnis!$C$4/1000*Eigenverbrauch!F7933</f>
        <v>2.0469471673844835</v>
      </c>
      <c r="J7933">
        <f t="shared" si="369"/>
        <v>0.15218615314012215</v>
      </c>
      <c r="K7933">
        <f t="shared" si="370"/>
        <v>2.6856379965903898E-2</v>
      </c>
      <c r="L7933">
        <f t="shared" si="371"/>
        <v>2.417074196931351E-2</v>
      </c>
    </row>
    <row r="7934" spans="2:12" x14ac:dyDescent="0.35">
      <c r="B7934" s="30">
        <v>41239</v>
      </c>
      <c r="C7934" s="31" t="s">
        <v>63</v>
      </c>
      <c r="D7934" s="32">
        <v>4.1149954813274061E-5</v>
      </c>
      <c r="E7934" s="32">
        <v>0.10842359821674165</v>
      </c>
      <c r="F7934">
        <v>0.4712256153411416</v>
      </c>
      <c r="G7934">
        <f>(D7934*Ergebnis!$C$2*Ergebnis!$C$6)</f>
        <v>0.26994370357507785</v>
      </c>
      <c r="H7934">
        <f>Ergebnis!$C$3/1000*Eigenverbrauch!E7934</f>
        <v>0.32527079465022496</v>
      </c>
      <c r="I7934">
        <f>Ergebnis!$C$4/1000*Eigenverbrauch!F7934</f>
        <v>1.6492896536939956</v>
      </c>
      <c r="J7934">
        <f t="shared" si="369"/>
        <v>0.22945214803881617</v>
      </c>
      <c r="K7934">
        <f t="shared" si="370"/>
        <v>4.0491555536261686E-2</v>
      </c>
      <c r="L7934">
        <f t="shared" si="371"/>
        <v>3.6442399982635522E-2</v>
      </c>
    </row>
    <row r="7935" spans="2:12" x14ac:dyDescent="0.35">
      <c r="B7935" s="30">
        <v>41239</v>
      </c>
      <c r="C7935" s="31" t="s">
        <v>64</v>
      </c>
      <c r="D7935" s="32">
        <v>5.3113679695088561E-5</v>
      </c>
      <c r="E7935" s="32">
        <v>0.11442032286586888</v>
      </c>
      <c r="F7935">
        <v>0.46206614308264965</v>
      </c>
      <c r="G7935">
        <f>(D7935*Ergebnis!$C$2*Ergebnis!$C$6)</f>
        <v>0.34842573879978095</v>
      </c>
      <c r="H7935">
        <f>Ergebnis!$C$3/1000*Eigenverbrauch!E7935</f>
        <v>0.34326096859760663</v>
      </c>
      <c r="I7935">
        <f>Ergebnis!$C$4/1000*Eigenverbrauch!F7935</f>
        <v>1.6172315007892737</v>
      </c>
      <c r="J7935">
        <f t="shared" si="369"/>
        <v>0.29177182330796564</v>
      </c>
      <c r="K7935">
        <f t="shared" si="370"/>
        <v>5.665391549181531E-2</v>
      </c>
      <c r="L7935">
        <f t="shared" si="371"/>
        <v>5.0988523942633777E-2</v>
      </c>
    </row>
    <row r="7936" spans="2:12" x14ac:dyDescent="0.35">
      <c r="B7936" s="30">
        <v>41239</v>
      </c>
      <c r="C7936" s="31" t="s">
        <v>65</v>
      </c>
      <c r="D7936" s="32">
        <v>3.6009497199219696E-5</v>
      </c>
      <c r="E7936" s="32">
        <v>0.12295934743288857</v>
      </c>
      <c r="F7936">
        <v>0.31921735232787013</v>
      </c>
      <c r="G7936">
        <f>(D7936*Ergebnis!$C$2*Ergebnis!$C$6)</f>
        <v>0.23622230162688121</v>
      </c>
      <c r="H7936">
        <f>Ergebnis!$C$3/1000*Eigenverbrauch!E7936</f>
        <v>0.36887804229866572</v>
      </c>
      <c r="I7936">
        <f>Ergebnis!$C$4/1000*Eigenverbrauch!F7936</f>
        <v>1.1172607331475455</v>
      </c>
      <c r="J7936">
        <f t="shared" si="369"/>
        <v>0.20078895638284902</v>
      </c>
      <c r="K7936">
        <f t="shared" si="370"/>
        <v>3.5433345244032188E-2</v>
      </c>
      <c r="L7936">
        <f t="shared" si="371"/>
        <v>3.1890010719628971E-2</v>
      </c>
    </row>
    <row r="7937" spans="2:12" x14ac:dyDescent="0.35">
      <c r="B7937" s="30">
        <v>41239</v>
      </c>
      <c r="C7937" s="31" t="s">
        <v>66</v>
      </c>
      <c r="D7937" s="32">
        <v>3.5062916769010198E-5</v>
      </c>
      <c r="E7937" s="32">
        <v>0.12602411974574773</v>
      </c>
      <c r="F7937">
        <v>0.37904624559078592</v>
      </c>
      <c r="G7937">
        <f>(D7937*Ergebnis!$C$2*Ergebnis!$C$6)</f>
        <v>0.2300127340047069</v>
      </c>
      <c r="H7937">
        <f>Ergebnis!$C$3/1000*Eigenverbrauch!E7937</f>
        <v>0.37807235923724319</v>
      </c>
      <c r="I7937">
        <f>Ergebnis!$C$4/1000*Eigenverbrauch!F7937</f>
        <v>1.3266618595677508</v>
      </c>
      <c r="J7937">
        <f t="shared" si="369"/>
        <v>0.19551082390400085</v>
      </c>
      <c r="K7937">
        <f t="shared" si="370"/>
        <v>3.4501910100706051E-2</v>
      </c>
      <c r="L7937">
        <f t="shared" si="371"/>
        <v>3.1051719090635446E-2</v>
      </c>
    </row>
    <row r="7938" spans="2:12" x14ac:dyDescent="0.35">
      <c r="B7938" s="30">
        <v>41239</v>
      </c>
      <c r="C7938" s="31" t="s">
        <v>67</v>
      </c>
      <c r="D7938" s="32">
        <v>3.0487778022997618E-5</v>
      </c>
      <c r="E7938" s="32">
        <v>0.11866533050505386</v>
      </c>
      <c r="F7938">
        <v>0.19527215325551031</v>
      </c>
      <c r="G7938">
        <f>(D7938*Ergebnis!$C$2*Ergebnis!$C$6)</f>
        <v>0.19999982383086437</v>
      </c>
      <c r="H7938">
        <f>Ergebnis!$C$3/1000*Eigenverbrauch!E7938</f>
        <v>0.35599599151516159</v>
      </c>
      <c r="I7938">
        <f>Ergebnis!$C$4/1000*Eigenverbrauch!F7938</f>
        <v>0.68345253639428605</v>
      </c>
      <c r="J7938">
        <f t="shared" si="369"/>
        <v>0.16999985025623471</v>
      </c>
      <c r="K7938">
        <f t="shared" si="370"/>
        <v>2.9999973574629663E-2</v>
      </c>
      <c r="L7938">
        <f t="shared" si="371"/>
        <v>2.6999976217166696E-2</v>
      </c>
    </row>
    <row r="7939" spans="2:12" x14ac:dyDescent="0.35">
      <c r="B7939" s="30">
        <v>41239</v>
      </c>
      <c r="C7939" s="31" t="s">
        <v>68</v>
      </c>
      <c r="D7939" s="32">
        <v>1.2279251691884337E-5</v>
      </c>
      <c r="E7939" s="32">
        <v>0.11316686290215583</v>
      </c>
      <c r="F7939">
        <v>0</v>
      </c>
      <c r="G7939">
        <f>(D7939*Ergebnis!$C$2*Ergebnis!$C$6)</f>
        <v>8.055189109876125E-2</v>
      </c>
      <c r="H7939">
        <f>Ergebnis!$C$3/1000*Eigenverbrauch!E7939</f>
        <v>0.33950058870646749</v>
      </c>
      <c r="I7939">
        <f>Ergebnis!$C$4/1000*Eigenverbrauch!F7939</f>
        <v>0</v>
      </c>
      <c r="J7939">
        <f t="shared" si="369"/>
        <v>6.846910743394706E-2</v>
      </c>
      <c r="K7939">
        <f t="shared" si="370"/>
        <v>1.208278366481419E-2</v>
      </c>
      <c r="L7939">
        <f t="shared" si="371"/>
        <v>0</v>
      </c>
    </row>
    <row r="7940" spans="2:12" x14ac:dyDescent="0.35">
      <c r="B7940" s="30">
        <v>41239</v>
      </c>
      <c r="C7940" s="31" t="s">
        <v>69</v>
      </c>
      <c r="D7940" s="32">
        <v>2.3533041251041715E-6</v>
      </c>
      <c r="E7940" s="32">
        <v>0.11879366027372337</v>
      </c>
      <c r="F7940">
        <v>0.63882446943269733</v>
      </c>
      <c r="G7940">
        <f>(D7940*Ergebnis!$C$2*Ergebnis!$C$6)</f>
        <v>1.5437675060683366E-2</v>
      </c>
      <c r="H7940">
        <f>Ergebnis!$C$3/1000*Eigenverbrauch!E7940</f>
        <v>0.35638098082117009</v>
      </c>
      <c r="I7940">
        <f>Ergebnis!$C$4/1000*Eigenverbrauch!F7940</f>
        <v>2.2358856430144405</v>
      </c>
      <c r="J7940">
        <f t="shared" si="369"/>
        <v>1.3122023801580861E-2</v>
      </c>
      <c r="K7940">
        <f t="shared" si="370"/>
        <v>2.3156512591025052E-3</v>
      </c>
      <c r="L7940">
        <f t="shared" si="371"/>
        <v>2.0840861331922547E-3</v>
      </c>
    </row>
    <row r="7941" spans="2:12" x14ac:dyDescent="0.35">
      <c r="B7941" s="30">
        <v>41239</v>
      </c>
      <c r="C7941" s="31" t="s">
        <v>70</v>
      </c>
      <c r="D7941" s="32">
        <v>0</v>
      </c>
      <c r="E7941" s="32">
        <v>0.14552619424382052</v>
      </c>
      <c r="F7941">
        <v>0.34299300372225361</v>
      </c>
      <c r="G7941">
        <f>(D7941*Ergebnis!$C$2*Ergebnis!$C$6)</f>
        <v>0</v>
      </c>
      <c r="H7941">
        <f>Ergebnis!$C$3/1000*Eigenverbrauch!E7941</f>
        <v>0.43657858273146155</v>
      </c>
      <c r="I7941">
        <f>Ergebnis!$C$4/1000*Eigenverbrauch!F7941</f>
        <v>1.2004755130278877</v>
      </c>
      <c r="J7941">
        <f t="shared" ref="J7941:J8004" si="372">MIN(G7941,H7941)*0.85</f>
        <v>0</v>
      </c>
      <c r="K7941">
        <f t="shared" ref="K7941:K8004" si="373">G7941-J7941</f>
        <v>0</v>
      </c>
      <c r="L7941">
        <f t="shared" ref="L7941:L8004" si="374">MIN(I7941,K7941)*0.9</f>
        <v>0</v>
      </c>
    </row>
    <row r="7942" spans="2:12" x14ac:dyDescent="0.35">
      <c r="B7942" s="30">
        <v>41239</v>
      </c>
      <c r="C7942" s="31" t="s">
        <v>71</v>
      </c>
      <c r="D7942" s="32">
        <v>0</v>
      </c>
      <c r="E7942" s="32">
        <v>0.1859052059037582</v>
      </c>
      <c r="F7942">
        <v>0.32545358875918384</v>
      </c>
      <c r="G7942">
        <f>(D7942*Ergebnis!$C$2*Ergebnis!$C$6)</f>
        <v>0</v>
      </c>
      <c r="H7942">
        <f>Ergebnis!$C$3/1000*Eigenverbrauch!E7942</f>
        <v>0.55771561771127454</v>
      </c>
      <c r="I7942">
        <f>Ergebnis!$C$4/1000*Eigenverbrauch!F7942</f>
        <v>1.1390875606571433</v>
      </c>
      <c r="J7942">
        <f t="shared" si="372"/>
        <v>0</v>
      </c>
      <c r="K7942">
        <f t="shared" si="373"/>
        <v>0</v>
      </c>
      <c r="L7942">
        <f t="shared" si="374"/>
        <v>0</v>
      </c>
    </row>
    <row r="7943" spans="2:12" x14ac:dyDescent="0.35">
      <c r="B7943" s="30">
        <v>41239</v>
      </c>
      <c r="C7943" s="31" t="s">
        <v>72</v>
      </c>
      <c r="D7943" s="32">
        <v>0</v>
      </c>
      <c r="E7943" s="32">
        <v>0.20172877948294318</v>
      </c>
      <c r="F7943">
        <v>5.3397774443123575E-2</v>
      </c>
      <c r="G7943">
        <f>(D7943*Ergebnis!$C$2*Ergebnis!$C$6)</f>
        <v>0</v>
      </c>
      <c r="H7943">
        <f>Ergebnis!$C$3/1000*Eigenverbrauch!E7943</f>
        <v>0.60518633844882952</v>
      </c>
      <c r="I7943">
        <f>Ergebnis!$C$4/1000*Eigenverbrauch!F7943</f>
        <v>0.18689221055093252</v>
      </c>
      <c r="J7943">
        <f t="shared" si="372"/>
        <v>0</v>
      </c>
      <c r="K7943">
        <f t="shared" si="373"/>
        <v>0</v>
      </c>
      <c r="L7943">
        <f t="shared" si="374"/>
        <v>0</v>
      </c>
    </row>
    <row r="7944" spans="2:12" x14ac:dyDescent="0.35">
      <c r="B7944" s="30">
        <v>41239</v>
      </c>
      <c r="C7944" s="31" t="s">
        <v>73</v>
      </c>
      <c r="D7944" s="32">
        <v>0</v>
      </c>
      <c r="E7944" s="32">
        <v>0.18898255490487076</v>
      </c>
      <c r="F7944">
        <v>0</v>
      </c>
      <c r="G7944">
        <f>(D7944*Ergebnis!$C$2*Ergebnis!$C$6)</f>
        <v>0</v>
      </c>
      <c r="H7944">
        <f>Ergebnis!$C$3/1000*Eigenverbrauch!E7944</f>
        <v>0.56694766471461233</v>
      </c>
      <c r="I7944">
        <f>Ergebnis!$C$4/1000*Eigenverbrauch!F7944</f>
        <v>0</v>
      </c>
      <c r="J7944">
        <f t="shared" si="372"/>
        <v>0</v>
      </c>
      <c r="K7944">
        <f t="shared" si="373"/>
        <v>0</v>
      </c>
      <c r="L7944">
        <f t="shared" si="374"/>
        <v>0</v>
      </c>
    </row>
    <row r="7945" spans="2:12" x14ac:dyDescent="0.35">
      <c r="B7945" s="30">
        <v>41239</v>
      </c>
      <c r="C7945" s="31" t="s">
        <v>74</v>
      </c>
      <c r="D7945" s="32">
        <v>0</v>
      </c>
      <c r="E7945" s="32">
        <v>0.15563553528822338</v>
      </c>
      <c r="F7945">
        <v>0.27575857969715278</v>
      </c>
      <c r="G7945">
        <f>(D7945*Ergebnis!$C$2*Ergebnis!$C$6)</f>
        <v>0</v>
      </c>
      <c r="H7945">
        <f>Ergebnis!$C$3/1000*Eigenverbrauch!E7945</f>
        <v>0.46690660586467014</v>
      </c>
      <c r="I7945">
        <f>Ergebnis!$C$4/1000*Eigenverbrauch!F7945</f>
        <v>0.9651550289400348</v>
      </c>
      <c r="J7945">
        <f t="shared" si="372"/>
        <v>0</v>
      </c>
      <c r="K7945">
        <f t="shared" si="373"/>
        <v>0</v>
      </c>
      <c r="L7945">
        <f t="shared" si="374"/>
        <v>0</v>
      </c>
    </row>
    <row r="7946" spans="2:12" x14ac:dyDescent="0.35">
      <c r="B7946" s="30">
        <v>41239</v>
      </c>
      <c r="C7946" s="31" t="s">
        <v>75</v>
      </c>
      <c r="D7946" s="32">
        <v>0</v>
      </c>
      <c r="E7946" s="32">
        <v>0.12531061317917816</v>
      </c>
      <c r="F7946">
        <v>0.58854481320523067</v>
      </c>
      <c r="G7946">
        <f>(D7946*Ergebnis!$C$2*Ergebnis!$C$6)</f>
        <v>0</v>
      </c>
      <c r="H7946">
        <f>Ergebnis!$C$3/1000*Eigenverbrauch!E7946</f>
        <v>0.37593183953753451</v>
      </c>
      <c r="I7946">
        <f>Ergebnis!$C$4/1000*Eigenverbrauch!F7946</f>
        <v>2.0599068462183072</v>
      </c>
      <c r="J7946">
        <f t="shared" si="372"/>
        <v>0</v>
      </c>
      <c r="K7946">
        <f t="shared" si="373"/>
        <v>0</v>
      </c>
      <c r="L7946">
        <f t="shared" si="374"/>
        <v>0</v>
      </c>
    </row>
    <row r="7947" spans="2:12" x14ac:dyDescent="0.35">
      <c r="B7947" s="30">
        <v>41239</v>
      </c>
      <c r="C7947" s="31" t="s">
        <v>76</v>
      </c>
      <c r="D7947" s="32">
        <v>0</v>
      </c>
      <c r="E7947" s="32">
        <v>9.6233407230450277E-2</v>
      </c>
      <c r="F7947">
        <v>3.3714653206789701E-2</v>
      </c>
      <c r="G7947">
        <f>(D7947*Ergebnis!$C$2*Ergebnis!$C$6)</f>
        <v>0</v>
      </c>
      <c r="H7947">
        <f>Ergebnis!$C$3/1000*Eigenverbrauch!E7947</f>
        <v>0.28870022169135084</v>
      </c>
      <c r="I7947">
        <f>Ergebnis!$C$4/1000*Eigenverbrauch!F7947</f>
        <v>0.11800128622376395</v>
      </c>
      <c r="J7947">
        <f t="shared" si="372"/>
        <v>0</v>
      </c>
      <c r="K7947">
        <f t="shared" si="373"/>
        <v>0</v>
      </c>
      <c r="L7947">
        <f t="shared" si="374"/>
        <v>0</v>
      </c>
    </row>
    <row r="7948" spans="2:12" x14ac:dyDescent="0.35">
      <c r="B7948" s="30">
        <v>41240</v>
      </c>
      <c r="C7948" s="31" t="s">
        <v>53</v>
      </c>
      <c r="D7948" s="32">
        <v>0</v>
      </c>
      <c r="E7948" s="32">
        <v>7.9920731193885625E-2</v>
      </c>
      <c r="F7948">
        <v>0</v>
      </c>
      <c r="G7948">
        <f>(D7948*Ergebnis!$C$2*Ergebnis!$C$6)</f>
        <v>0</v>
      </c>
      <c r="H7948">
        <f>Ergebnis!$C$3/1000*Eigenverbrauch!E7948</f>
        <v>0.23976219358165687</v>
      </c>
      <c r="I7948">
        <f>Ergebnis!$C$4/1000*Eigenverbrauch!F7948</f>
        <v>0</v>
      </c>
      <c r="J7948">
        <f t="shared" si="372"/>
        <v>0</v>
      </c>
      <c r="K7948">
        <f t="shared" si="373"/>
        <v>0</v>
      </c>
      <c r="L7948">
        <f t="shared" si="374"/>
        <v>0</v>
      </c>
    </row>
    <row r="7949" spans="2:12" x14ac:dyDescent="0.35">
      <c r="B7949" s="30">
        <v>41240</v>
      </c>
      <c r="C7949" s="31" t="s">
        <v>54</v>
      </c>
      <c r="D7949" s="32">
        <v>0</v>
      </c>
      <c r="E7949" s="32">
        <v>6.9016352287206928E-2</v>
      </c>
      <c r="F7949">
        <v>0.30849882096154968</v>
      </c>
      <c r="G7949">
        <f>(D7949*Ergebnis!$C$2*Ergebnis!$C$6)</f>
        <v>0</v>
      </c>
      <c r="H7949">
        <f>Ergebnis!$C$3/1000*Eigenverbrauch!E7949</f>
        <v>0.20704905686162078</v>
      </c>
      <c r="I7949">
        <f>Ergebnis!$C$4/1000*Eigenverbrauch!F7949</f>
        <v>1.0797458733654239</v>
      </c>
      <c r="J7949">
        <f t="shared" si="372"/>
        <v>0</v>
      </c>
      <c r="K7949">
        <f t="shared" si="373"/>
        <v>0</v>
      </c>
      <c r="L7949">
        <f t="shared" si="374"/>
        <v>0</v>
      </c>
    </row>
    <row r="7950" spans="2:12" x14ac:dyDescent="0.35">
      <c r="B7950" s="30">
        <v>41240</v>
      </c>
      <c r="C7950" s="31" t="s">
        <v>55</v>
      </c>
      <c r="D7950" s="32">
        <v>0</v>
      </c>
      <c r="E7950" s="32">
        <v>6.83468261857961E-2</v>
      </c>
      <c r="F7950">
        <v>0.21476039210336562</v>
      </c>
      <c r="G7950">
        <f>(D7950*Ergebnis!$C$2*Ergebnis!$C$6)</f>
        <v>0</v>
      </c>
      <c r="H7950">
        <f>Ergebnis!$C$3/1000*Eigenverbrauch!E7950</f>
        <v>0.2050404785573883</v>
      </c>
      <c r="I7950">
        <f>Ergebnis!$C$4/1000*Eigenverbrauch!F7950</f>
        <v>0.75166137236177966</v>
      </c>
      <c r="J7950">
        <f t="shared" si="372"/>
        <v>0</v>
      </c>
      <c r="K7950">
        <f t="shared" si="373"/>
        <v>0</v>
      </c>
      <c r="L7950">
        <f t="shared" si="374"/>
        <v>0</v>
      </c>
    </row>
    <row r="7951" spans="2:12" x14ac:dyDescent="0.35">
      <c r="B7951" s="30">
        <v>41240</v>
      </c>
      <c r="C7951" s="31" t="s">
        <v>56</v>
      </c>
      <c r="D7951" s="32">
        <v>0</v>
      </c>
      <c r="E7951" s="32">
        <v>7.1975674124176797E-2</v>
      </c>
      <c r="F7951">
        <v>0.16896303081090561</v>
      </c>
      <c r="G7951">
        <f>(D7951*Ergebnis!$C$2*Ergebnis!$C$6)</f>
        <v>0</v>
      </c>
      <c r="H7951">
        <f>Ergebnis!$C$3/1000*Eigenverbrauch!E7951</f>
        <v>0.21592702237253039</v>
      </c>
      <c r="I7951">
        <f>Ergebnis!$C$4/1000*Eigenverbrauch!F7951</f>
        <v>0.59137060783816964</v>
      </c>
      <c r="J7951">
        <f t="shared" si="372"/>
        <v>0</v>
      </c>
      <c r="K7951">
        <f t="shared" si="373"/>
        <v>0</v>
      </c>
      <c r="L7951">
        <f t="shared" si="374"/>
        <v>0</v>
      </c>
    </row>
    <row r="7952" spans="2:12" x14ac:dyDescent="0.35">
      <c r="B7952" s="30">
        <v>41240</v>
      </c>
      <c r="C7952" s="31" t="s">
        <v>57</v>
      </c>
      <c r="D7952" s="32">
        <v>0</v>
      </c>
      <c r="E7952" s="32">
        <v>7.8423171453926702E-2</v>
      </c>
      <c r="F7952">
        <v>0.20248280162921675</v>
      </c>
      <c r="G7952">
        <f>(D7952*Ergebnis!$C$2*Ergebnis!$C$6)</f>
        <v>0</v>
      </c>
      <c r="H7952">
        <f>Ergebnis!$C$3/1000*Eigenverbrauch!E7952</f>
        <v>0.23526951436178012</v>
      </c>
      <c r="I7952">
        <f>Ergebnis!$C$4/1000*Eigenverbrauch!F7952</f>
        <v>0.70868980570225859</v>
      </c>
      <c r="J7952">
        <f t="shared" si="372"/>
        <v>0</v>
      </c>
      <c r="K7952">
        <f t="shared" si="373"/>
        <v>0</v>
      </c>
      <c r="L7952">
        <f t="shared" si="374"/>
        <v>0</v>
      </c>
    </row>
    <row r="7953" spans="2:12" x14ac:dyDescent="0.35">
      <c r="B7953" s="30">
        <v>41240</v>
      </c>
      <c r="C7953" s="31" t="s">
        <v>58</v>
      </c>
      <c r="D7953" s="32">
        <v>0</v>
      </c>
      <c r="E7953" s="32">
        <v>9.2128260747139798E-2</v>
      </c>
      <c r="F7953">
        <v>0.26640422505018219</v>
      </c>
      <c r="G7953">
        <f>(D7953*Ergebnis!$C$2*Ergebnis!$C$6)</f>
        <v>0</v>
      </c>
      <c r="H7953">
        <f>Ergebnis!$C$3/1000*Eigenverbrauch!E7953</f>
        <v>0.27638478224141938</v>
      </c>
      <c r="I7953">
        <f>Ergebnis!$C$4/1000*Eigenverbrauch!F7953</f>
        <v>0.93241478767563768</v>
      </c>
      <c r="J7953">
        <f t="shared" si="372"/>
        <v>0</v>
      </c>
      <c r="K7953">
        <f t="shared" si="373"/>
        <v>0</v>
      </c>
      <c r="L7953">
        <f t="shared" si="374"/>
        <v>0</v>
      </c>
    </row>
    <row r="7954" spans="2:12" x14ac:dyDescent="0.35">
      <c r="B7954" s="30">
        <v>41240</v>
      </c>
      <c r="C7954" s="31" t="s">
        <v>59</v>
      </c>
      <c r="D7954" s="32">
        <v>0</v>
      </c>
      <c r="E7954" s="32">
        <v>0.12474821018072688</v>
      </c>
      <c r="F7954">
        <v>0.38041042231013583</v>
      </c>
      <c r="G7954">
        <f>(D7954*Ergebnis!$C$2*Ergebnis!$C$6)</f>
        <v>0</v>
      </c>
      <c r="H7954">
        <f>Ergebnis!$C$3/1000*Eigenverbrauch!E7954</f>
        <v>0.3742446305421806</v>
      </c>
      <c r="I7954">
        <f>Ergebnis!$C$4/1000*Eigenverbrauch!F7954</f>
        <v>1.3314364780854755</v>
      </c>
      <c r="J7954">
        <f t="shared" si="372"/>
        <v>0</v>
      </c>
      <c r="K7954">
        <f t="shared" si="373"/>
        <v>0</v>
      </c>
      <c r="L7954">
        <f t="shared" si="374"/>
        <v>0</v>
      </c>
    </row>
    <row r="7955" spans="2:12" x14ac:dyDescent="0.35">
      <c r="B7955" s="30">
        <v>41240</v>
      </c>
      <c r="C7955" s="31" t="s">
        <v>60</v>
      </c>
      <c r="D7955" s="32">
        <v>0</v>
      </c>
      <c r="E7955" s="32">
        <v>0.13006266020058005</v>
      </c>
      <c r="F7955">
        <v>0.21885292226141523</v>
      </c>
      <c r="G7955">
        <f>(D7955*Ergebnis!$C$2*Ergebnis!$C$6)</f>
        <v>0</v>
      </c>
      <c r="H7955">
        <f>Ergebnis!$C$3/1000*Eigenverbrauch!E7955</f>
        <v>0.39018798060174015</v>
      </c>
      <c r="I7955">
        <f>Ergebnis!$C$4/1000*Eigenverbrauch!F7955</f>
        <v>0.76598522791495327</v>
      </c>
      <c r="J7955">
        <f t="shared" si="372"/>
        <v>0</v>
      </c>
      <c r="K7955">
        <f t="shared" si="373"/>
        <v>0</v>
      </c>
      <c r="L7955">
        <f t="shared" si="374"/>
        <v>0</v>
      </c>
    </row>
    <row r="7956" spans="2:12" x14ac:dyDescent="0.35">
      <c r="B7956" s="30">
        <v>41240</v>
      </c>
      <c r="C7956" s="31" t="s">
        <v>61</v>
      </c>
      <c r="D7956" s="32">
        <v>1.8155938529434976E-5</v>
      </c>
      <c r="E7956" s="32">
        <v>0.1160645163286451</v>
      </c>
      <c r="F7956">
        <v>0.17266579619199815</v>
      </c>
      <c r="G7956">
        <f>(D7956*Ergebnis!$C$2*Ergebnis!$C$6)</f>
        <v>0.11910295675309344</v>
      </c>
      <c r="H7956">
        <f>Ergebnis!$C$3/1000*Eigenverbrauch!E7956</f>
        <v>0.3481935489859353</v>
      </c>
      <c r="I7956">
        <f>Ergebnis!$C$4/1000*Eigenverbrauch!F7956</f>
        <v>0.60433028667199351</v>
      </c>
      <c r="J7956">
        <f t="shared" si="372"/>
        <v>0.10123751324012943</v>
      </c>
      <c r="K7956">
        <f t="shared" si="373"/>
        <v>1.7865443512964013E-2</v>
      </c>
      <c r="L7956">
        <f t="shared" si="374"/>
        <v>1.6078899161667614E-2</v>
      </c>
    </row>
    <row r="7957" spans="2:12" x14ac:dyDescent="0.35">
      <c r="B7957" s="30">
        <v>41240</v>
      </c>
      <c r="C7957" s="31" t="s">
        <v>62</v>
      </c>
      <c r="D7957" s="32">
        <v>3.5588794785793255E-5</v>
      </c>
      <c r="E7957" s="32">
        <v>0.10942414432751262</v>
      </c>
      <c r="F7957">
        <v>0.63005476195116239</v>
      </c>
      <c r="G7957">
        <f>(D7957*Ergebnis!$C$2*Ergebnis!$C$6)</f>
        <v>0.23346249379480374</v>
      </c>
      <c r="H7957">
        <f>Ergebnis!$C$3/1000*Eigenverbrauch!E7957</f>
        <v>0.32827243298253783</v>
      </c>
      <c r="I7957">
        <f>Ergebnis!$C$4/1000*Eigenverbrauch!F7957</f>
        <v>2.2051916668290685</v>
      </c>
      <c r="J7957">
        <f t="shared" si="372"/>
        <v>0.19844311972558318</v>
      </c>
      <c r="K7957">
        <f t="shared" si="373"/>
        <v>3.5019374069220566E-2</v>
      </c>
      <c r="L7957">
        <f t="shared" si="374"/>
        <v>3.1517436662298511E-2</v>
      </c>
    </row>
    <row r="7958" spans="2:12" x14ac:dyDescent="0.35">
      <c r="B7958" s="30">
        <v>41240</v>
      </c>
      <c r="C7958" s="31" t="s">
        <v>63</v>
      </c>
      <c r="D7958" s="32">
        <v>5.3310883951382207E-5</v>
      </c>
      <c r="E7958" s="32">
        <v>0.10842359821674165</v>
      </c>
      <c r="F7958">
        <v>0.6670824157620876</v>
      </c>
      <c r="G7958">
        <f>(D7958*Ergebnis!$C$2*Ergebnis!$C$6)</f>
        <v>0.34971939872106728</v>
      </c>
      <c r="H7958">
        <f>Ergebnis!$C$3/1000*Eigenverbrauch!E7958</f>
        <v>0.32527079465022496</v>
      </c>
      <c r="I7958">
        <f>Ergebnis!$C$4/1000*Eigenverbrauch!F7958</f>
        <v>2.3347884551673066</v>
      </c>
      <c r="J7958">
        <f t="shared" si="372"/>
        <v>0.27648017545269121</v>
      </c>
      <c r="K7958">
        <f t="shared" si="373"/>
        <v>7.3239223268376064E-2</v>
      </c>
      <c r="L7958">
        <f t="shared" si="374"/>
        <v>6.5915300941538454E-2</v>
      </c>
    </row>
    <row r="7959" spans="2:12" x14ac:dyDescent="0.35">
      <c r="B7959" s="30">
        <v>41240</v>
      </c>
      <c r="C7959" s="31" t="s">
        <v>64</v>
      </c>
      <c r="D7959" s="32">
        <v>7.935499273256301E-5</v>
      </c>
      <c r="E7959" s="32">
        <v>0.11442032286586888</v>
      </c>
      <c r="F7959">
        <v>0.45660943620525013</v>
      </c>
      <c r="G7959">
        <f>(D7959*Ergebnis!$C$2*Ergebnis!$C$6)</f>
        <v>0.52056875232561339</v>
      </c>
      <c r="H7959">
        <f>Ergebnis!$C$3/1000*Eigenverbrauch!E7959</f>
        <v>0.34326096859760663</v>
      </c>
      <c r="I7959">
        <f>Ergebnis!$C$4/1000*Eigenverbrauch!F7959</f>
        <v>1.5981330267183755</v>
      </c>
      <c r="J7959">
        <f t="shared" si="372"/>
        <v>0.29177182330796564</v>
      </c>
      <c r="K7959">
        <f t="shared" si="373"/>
        <v>0.22879692901764775</v>
      </c>
      <c r="L7959">
        <f t="shared" si="374"/>
        <v>0.20591723611588297</v>
      </c>
    </row>
    <row r="7960" spans="2:12" x14ac:dyDescent="0.35">
      <c r="B7960" s="30">
        <v>41240</v>
      </c>
      <c r="C7960" s="31" t="s">
        <v>65</v>
      </c>
      <c r="D7960" s="32">
        <v>1.1385259063353143E-4</v>
      </c>
      <c r="E7960" s="32">
        <v>0.12295934743288857</v>
      </c>
      <c r="F7960">
        <v>0.38411318769122832</v>
      </c>
      <c r="G7960">
        <f>(D7960*Ergebnis!$C$2*Ergebnis!$C$6)</f>
        <v>0.74687299455596623</v>
      </c>
      <c r="H7960">
        <f>Ergebnis!$C$3/1000*Eigenverbrauch!E7960</f>
        <v>0.36887804229866572</v>
      </c>
      <c r="I7960">
        <f>Ergebnis!$C$4/1000*Eigenverbrauch!F7960</f>
        <v>1.344396156919299</v>
      </c>
      <c r="J7960">
        <f t="shared" si="372"/>
        <v>0.31354633595386583</v>
      </c>
      <c r="K7960">
        <f t="shared" si="373"/>
        <v>0.4333266586021004</v>
      </c>
      <c r="L7960">
        <f t="shared" si="374"/>
        <v>0.38999399274189039</v>
      </c>
    </row>
    <row r="7961" spans="2:12" x14ac:dyDescent="0.35">
      <c r="B7961" s="30">
        <v>41240</v>
      </c>
      <c r="C7961" s="31" t="s">
        <v>66</v>
      </c>
      <c r="D7961" s="32">
        <v>1.1057899997905691E-4</v>
      </c>
      <c r="E7961" s="32">
        <v>0.12602411974574773</v>
      </c>
      <c r="F7961">
        <v>0.36481983123185158</v>
      </c>
      <c r="G7961">
        <f>(D7961*Ergebnis!$C$2*Ergebnis!$C$6)</f>
        <v>0.72539823986261331</v>
      </c>
      <c r="H7961">
        <f>Ergebnis!$C$3/1000*Eigenverbrauch!E7961</f>
        <v>0.37807235923724319</v>
      </c>
      <c r="I7961">
        <f>Ergebnis!$C$4/1000*Eigenverbrauch!F7961</f>
        <v>1.2768694093114805</v>
      </c>
      <c r="J7961">
        <f t="shared" si="372"/>
        <v>0.3213615053516567</v>
      </c>
      <c r="K7961">
        <f t="shared" si="373"/>
        <v>0.40403673451095662</v>
      </c>
      <c r="L7961">
        <f t="shared" si="374"/>
        <v>0.36363306105986098</v>
      </c>
    </row>
    <row r="7962" spans="2:12" x14ac:dyDescent="0.35">
      <c r="B7962" s="30">
        <v>41240</v>
      </c>
      <c r="C7962" s="31" t="s">
        <v>67</v>
      </c>
      <c r="D7962" s="32">
        <v>7.5476642358787981E-5</v>
      </c>
      <c r="E7962" s="32">
        <v>0.11866533050505386</v>
      </c>
      <c r="F7962">
        <v>0.30577046752284992</v>
      </c>
      <c r="G7962">
        <f>(D7962*Ergebnis!$C$2*Ergebnis!$C$6)</f>
        <v>0.49512677387364917</v>
      </c>
      <c r="H7962">
        <f>Ergebnis!$C$3/1000*Eigenverbrauch!E7962</f>
        <v>0.35599599151516159</v>
      </c>
      <c r="I7962">
        <f>Ergebnis!$C$4/1000*Eigenverbrauch!F7962</f>
        <v>1.0701966363299746</v>
      </c>
      <c r="J7962">
        <f t="shared" si="372"/>
        <v>0.30259659278788736</v>
      </c>
      <c r="K7962">
        <f t="shared" si="373"/>
        <v>0.19253018108576181</v>
      </c>
      <c r="L7962">
        <f t="shared" si="374"/>
        <v>0.17327716297718562</v>
      </c>
    </row>
    <row r="7963" spans="2:12" x14ac:dyDescent="0.35">
      <c r="B7963" s="30">
        <v>41240</v>
      </c>
      <c r="C7963" s="31" t="s">
        <v>68</v>
      </c>
      <c r="D7963" s="32">
        <v>3.0159104262508211E-5</v>
      </c>
      <c r="E7963" s="32">
        <v>0.11316686290215583</v>
      </c>
      <c r="F7963">
        <v>0</v>
      </c>
      <c r="G7963">
        <f>(D7963*Ergebnis!$C$2*Ergebnis!$C$6)</f>
        <v>0.19784372396205385</v>
      </c>
      <c r="H7963">
        <f>Ergebnis!$C$3/1000*Eigenverbrauch!E7963</f>
        <v>0.33950058870646749</v>
      </c>
      <c r="I7963">
        <f>Ergebnis!$C$4/1000*Eigenverbrauch!F7963</f>
        <v>0</v>
      </c>
      <c r="J7963">
        <f t="shared" si="372"/>
        <v>0.16816716536774576</v>
      </c>
      <c r="K7963">
        <f t="shared" si="373"/>
        <v>2.9676558594308095E-2</v>
      </c>
      <c r="L7963">
        <f t="shared" si="374"/>
        <v>0</v>
      </c>
    </row>
    <row r="7964" spans="2:12" x14ac:dyDescent="0.35">
      <c r="B7964" s="30">
        <v>41240</v>
      </c>
      <c r="C7964" s="31" t="s">
        <v>69</v>
      </c>
      <c r="D7964" s="32">
        <v>1.1043438352444156E-6</v>
      </c>
      <c r="E7964" s="32">
        <v>0.11879366027372337</v>
      </c>
      <c r="F7964">
        <v>0.6279110556778984</v>
      </c>
      <c r="G7964">
        <f>(D7964*Ergebnis!$C$2*Ergebnis!$C$6)</f>
        <v>7.2444955592033669E-3</v>
      </c>
      <c r="H7964">
        <f>Ergebnis!$C$3/1000*Eigenverbrauch!E7964</f>
        <v>0.35638098082117009</v>
      </c>
      <c r="I7964">
        <f>Ergebnis!$C$4/1000*Eigenverbrauch!F7964</f>
        <v>2.1976886948726442</v>
      </c>
      <c r="J7964">
        <f t="shared" si="372"/>
        <v>6.1578212253228619E-3</v>
      </c>
      <c r="K7964">
        <f t="shared" si="373"/>
        <v>1.086674333880505E-3</v>
      </c>
      <c r="L7964">
        <f t="shared" si="374"/>
        <v>9.7800690049245449E-4</v>
      </c>
    </row>
    <row r="7965" spans="2:12" x14ac:dyDescent="0.35">
      <c r="B7965" s="30">
        <v>41240</v>
      </c>
      <c r="C7965" s="31" t="s">
        <v>70</v>
      </c>
      <c r="D7965" s="32">
        <v>0</v>
      </c>
      <c r="E7965" s="32">
        <v>0.14552619424382052</v>
      </c>
      <c r="F7965">
        <v>0.34182370939138229</v>
      </c>
      <c r="G7965">
        <f>(D7965*Ergebnis!$C$2*Ergebnis!$C$6)</f>
        <v>0</v>
      </c>
      <c r="H7965">
        <f>Ergebnis!$C$3/1000*Eigenverbrauch!E7965</f>
        <v>0.43657858273146155</v>
      </c>
      <c r="I7965">
        <f>Ergebnis!$C$4/1000*Eigenverbrauch!F7965</f>
        <v>1.196382982869838</v>
      </c>
      <c r="J7965">
        <f t="shared" si="372"/>
        <v>0</v>
      </c>
      <c r="K7965">
        <f t="shared" si="373"/>
        <v>0</v>
      </c>
      <c r="L7965">
        <f t="shared" si="374"/>
        <v>0</v>
      </c>
    </row>
    <row r="7966" spans="2:12" x14ac:dyDescent="0.35">
      <c r="B7966" s="30">
        <v>41240</v>
      </c>
      <c r="C7966" s="31" t="s">
        <v>71</v>
      </c>
      <c r="D7966" s="32">
        <v>0</v>
      </c>
      <c r="E7966" s="32">
        <v>0.1859052059037582</v>
      </c>
      <c r="F7966">
        <v>0.33812094401028975</v>
      </c>
      <c r="G7966">
        <f>(D7966*Ergebnis!$C$2*Ergebnis!$C$6)</f>
        <v>0</v>
      </c>
      <c r="H7966">
        <f>Ergebnis!$C$3/1000*Eigenverbrauch!E7966</f>
        <v>0.55771561771127454</v>
      </c>
      <c r="I7966">
        <f>Ergebnis!$C$4/1000*Eigenverbrauch!F7966</f>
        <v>1.183423304036014</v>
      </c>
      <c r="J7966">
        <f t="shared" si="372"/>
        <v>0</v>
      </c>
      <c r="K7966">
        <f t="shared" si="373"/>
        <v>0</v>
      </c>
      <c r="L7966">
        <f t="shared" si="374"/>
        <v>0</v>
      </c>
    </row>
    <row r="7967" spans="2:12" x14ac:dyDescent="0.35">
      <c r="B7967" s="30">
        <v>41240</v>
      </c>
      <c r="C7967" s="31" t="s">
        <v>72</v>
      </c>
      <c r="D7967" s="32">
        <v>0</v>
      </c>
      <c r="E7967" s="32">
        <v>0.20172877948294318</v>
      </c>
      <c r="F7967">
        <v>0.22781751213142867</v>
      </c>
      <c r="G7967">
        <f>(D7967*Ergebnis!$C$2*Ergebnis!$C$6)</f>
        <v>0</v>
      </c>
      <c r="H7967">
        <f>Ergebnis!$C$3/1000*Eigenverbrauch!E7967</f>
        <v>0.60518633844882952</v>
      </c>
      <c r="I7967">
        <f>Ergebnis!$C$4/1000*Eigenverbrauch!F7967</f>
        <v>0.79736129246000031</v>
      </c>
      <c r="J7967">
        <f t="shared" si="372"/>
        <v>0</v>
      </c>
      <c r="K7967">
        <f t="shared" si="373"/>
        <v>0</v>
      </c>
      <c r="L7967">
        <f t="shared" si="374"/>
        <v>0</v>
      </c>
    </row>
    <row r="7968" spans="2:12" x14ac:dyDescent="0.35">
      <c r="B7968" s="30">
        <v>41240</v>
      </c>
      <c r="C7968" s="31" t="s">
        <v>73</v>
      </c>
      <c r="D7968" s="32">
        <v>0</v>
      </c>
      <c r="E7968" s="32">
        <v>0.18898255490487076</v>
      </c>
      <c r="F7968">
        <v>0</v>
      </c>
      <c r="G7968">
        <f>(D7968*Ergebnis!$C$2*Ergebnis!$C$6)</f>
        <v>0</v>
      </c>
      <c r="H7968">
        <f>Ergebnis!$C$3/1000*Eigenverbrauch!E7968</f>
        <v>0.56694766471461233</v>
      </c>
      <c r="I7968">
        <f>Ergebnis!$C$4/1000*Eigenverbrauch!F7968</f>
        <v>0</v>
      </c>
      <c r="J7968">
        <f t="shared" si="372"/>
        <v>0</v>
      </c>
      <c r="K7968">
        <f t="shared" si="373"/>
        <v>0</v>
      </c>
      <c r="L7968">
        <f t="shared" si="374"/>
        <v>0</v>
      </c>
    </row>
    <row r="7969" spans="2:12" x14ac:dyDescent="0.35">
      <c r="B7969" s="30">
        <v>41240</v>
      </c>
      <c r="C7969" s="31" t="s">
        <v>74</v>
      </c>
      <c r="D7969" s="32">
        <v>0</v>
      </c>
      <c r="E7969" s="32">
        <v>0.15563553528822338</v>
      </c>
      <c r="F7969">
        <v>0.28940034689065147</v>
      </c>
      <c r="G7969">
        <f>(D7969*Ergebnis!$C$2*Ergebnis!$C$6)</f>
        <v>0</v>
      </c>
      <c r="H7969">
        <f>Ergebnis!$C$3/1000*Eigenverbrauch!E7969</f>
        <v>0.46690660586467014</v>
      </c>
      <c r="I7969">
        <f>Ergebnis!$C$4/1000*Eigenverbrauch!F7969</f>
        <v>1.0129012141172802</v>
      </c>
      <c r="J7969">
        <f t="shared" si="372"/>
        <v>0</v>
      </c>
      <c r="K7969">
        <f t="shared" si="373"/>
        <v>0</v>
      </c>
      <c r="L7969">
        <f t="shared" si="374"/>
        <v>0</v>
      </c>
    </row>
    <row r="7970" spans="2:12" x14ac:dyDescent="0.35">
      <c r="B7970" s="30">
        <v>41240</v>
      </c>
      <c r="C7970" s="31" t="s">
        <v>75</v>
      </c>
      <c r="D7970" s="32">
        <v>0</v>
      </c>
      <c r="E7970" s="32">
        <v>0.12531061317917816</v>
      </c>
      <c r="F7970">
        <v>0.64311188197922553</v>
      </c>
      <c r="G7970">
        <f>(D7970*Ergebnis!$C$2*Ergebnis!$C$6)</f>
        <v>0</v>
      </c>
      <c r="H7970">
        <f>Ergebnis!$C$3/1000*Eigenverbrauch!E7970</f>
        <v>0.37593183953753451</v>
      </c>
      <c r="I7970">
        <f>Ergebnis!$C$4/1000*Eigenverbrauch!F7970</f>
        <v>2.2508915869272892</v>
      </c>
      <c r="J7970">
        <f t="shared" si="372"/>
        <v>0</v>
      </c>
      <c r="K7970">
        <f t="shared" si="373"/>
        <v>0</v>
      </c>
      <c r="L7970">
        <f t="shared" si="374"/>
        <v>0</v>
      </c>
    </row>
    <row r="7971" spans="2:12" x14ac:dyDescent="0.35">
      <c r="B7971" s="30">
        <v>41240</v>
      </c>
      <c r="C7971" s="31" t="s">
        <v>76</v>
      </c>
      <c r="D7971" s="32">
        <v>0</v>
      </c>
      <c r="E7971" s="32">
        <v>9.6233407230450277E-2</v>
      </c>
      <c r="F7971">
        <v>7.9512014499249703E-2</v>
      </c>
      <c r="G7971">
        <f>(D7971*Ergebnis!$C$2*Ergebnis!$C$6)</f>
        <v>0</v>
      </c>
      <c r="H7971">
        <f>Ergebnis!$C$3/1000*Eigenverbrauch!E7971</f>
        <v>0.28870022169135084</v>
      </c>
      <c r="I7971">
        <f>Ergebnis!$C$4/1000*Eigenverbrauch!F7971</f>
        <v>0.27829205074737395</v>
      </c>
      <c r="J7971">
        <f t="shared" si="372"/>
        <v>0</v>
      </c>
      <c r="K7971">
        <f t="shared" si="373"/>
        <v>0</v>
      </c>
      <c r="L7971">
        <f t="shared" si="374"/>
        <v>0</v>
      </c>
    </row>
    <row r="7972" spans="2:12" x14ac:dyDescent="0.35">
      <c r="B7972" s="30">
        <v>41241</v>
      </c>
      <c r="C7972" s="31" t="s">
        <v>53</v>
      </c>
      <c r="D7972" s="32">
        <v>0</v>
      </c>
      <c r="E7972" s="32">
        <v>7.9920731193885625E-2</v>
      </c>
      <c r="F7972">
        <v>0.27731763880498123</v>
      </c>
      <c r="G7972">
        <f>(D7972*Ergebnis!$C$2*Ergebnis!$C$6)</f>
        <v>0</v>
      </c>
      <c r="H7972">
        <f>Ergebnis!$C$3/1000*Eigenverbrauch!E7972</f>
        <v>0.23976219358165687</v>
      </c>
      <c r="I7972">
        <f>Ergebnis!$C$4/1000*Eigenverbrauch!F7972</f>
        <v>0.97061173581743432</v>
      </c>
      <c r="J7972">
        <f t="shared" si="372"/>
        <v>0</v>
      </c>
      <c r="K7972">
        <f t="shared" si="373"/>
        <v>0</v>
      </c>
      <c r="L7972">
        <f t="shared" si="374"/>
        <v>0</v>
      </c>
    </row>
    <row r="7973" spans="2:12" x14ac:dyDescent="0.35">
      <c r="B7973" s="30">
        <v>41241</v>
      </c>
      <c r="C7973" s="31" t="s">
        <v>54</v>
      </c>
      <c r="D7973" s="32">
        <v>0</v>
      </c>
      <c r="E7973" s="32">
        <v>6.9016352287206928E-2</v>
      </c>
      <c r="F7973">
        <v>0.24087463215949173</v>
      </c>
      <c r="G7973">
        <f>(D7973*Ergebnis!$C$2*Ergebnis!$C$6)</f>
        <v>0</v>
      </c>
      <c r="H7973">
        <f>Ergebnis!$C$3/1000*Eigenverbrauch!E7973</f>
        <v>0.20704905686162078</v>
      </c>
      <c r="I7973">
        <f>Ergebnis!$C$4/1000*Eigenverbrauch!F7973</f>
        <v>0.84306121255822108</v>
      </c>
      <c r="J7973">
        <f t="shared" si="372"/>
        <v>0</v>
      </c>
      <c r="K7973">
        <f t="shared" si="373"/>
        <v>0</v>
      </c>
      <c r="L7973">
        <f t="shared" si="374"/>
        <v>0</v>
      </c>
    </row>
    <row r="7974" spans="2:12" x14ac:dyDescent="0.35">
      <c r="B7974" s="30">
        <v>41241</v>
      </c>
      <c r="C7974" s="31" t="s">
        <v>55</v>
      </c>
      <c r="D7974" s="32">
        <v>0</v>
      </c>
      <c r="E7974" s="32">
        <v>6.83468261857961E-2</v>
      </c>
      <c r="F7974">
        <v>0.238146278720792</v>
      </c>
      <c r="G7974">
        <f>(D7974*Ergebnis!$C$2*Ergebnis!$C$6)</f>
        <v>0</v>
      </c>
      <c r="H7974">
        <f>Ergebnis!$C$3/1000*Eigenverbrauch!E7974</f>
        <v>0.2050404785573883</v>
      </c>
      <c r="I7974">
        <f>Ergebnis!$C$4/1000*Eigenverbrauch!F7974</f>
        <v>0.83351197552277201</v>
      </c>
      <c r="J7974">
        <f t="shared" si="372"/>
        <v>0</v>
      </c>
      <c r="K7974">
        <f t="shared" si="373"/>
        <v>0</v>
      </c>
      <c r="L7974">
        <f t="shared" si="374"/>
        <v>0</v>
      </c>
    </row>
    <row r="7975" spans="2:12" x14ac:dyDescent="0.35">
      <c r="B7975" s="30">
        <v>41241</v>
      </c>
      <c r="C7975" s="31" t="s">
        <v>56</v>
      </c>
      <c r="D7975" s="32">
        <v>0</v>
      </c>
      <c r="E7975" s="32">
        <v>7.1975674124176797E-2</v>
      </c>
      <c r="F7975">
        <v>0.53144427338101463</v>
      </c>
      <c r="G7975">
        <f>(D7975*Ergebnis!$C$2*Ergebnis!$C$6)</f>
        <v>0</v>
      </c>
      <c r="H7975">
        <f>Ergebnis!$C$3/1000*Eigenverbrauch!E7975</f>
        <v>0.21592702237253039</v>
      </c>
      <c r="I7975">
        <f>Ergebnis!$C$4/1000*Eigenverbrauch!F7975</f>
        <v>1.8600549568335512</v>
      </c>
      <c r="J7975">
        <f t="shared" si="372"/>
        <v>0</v>
      </c>
      <c r="K7975">
        <f t="shared" si="373"/>
        <v>0</v>
      </c>
      <c r="L7975">
        <f t="shared" si="374"/>
        <v>0</v>
      </c>
    </row>
    <row r="7976" spans="2:12" x14ac:dyDescent="0.35">
      <c r="B7976" s="30">
        <v>41241</v>
      </c>
      <c r="C7976" s="31" t="s">
        <v>57</v>
      </c>
      <c r="D7976" s="32">
        <v>0</v>
      </c>
      <c r="E7976" s="32">
        <v>7.8423171453926702E-2</v>
      </c>
      <c r="F7976">
        <v>9.5492370354491068E-2</v>
      </c>
      <c r="G7976">
        <f>(D7976*Ergebnis!$C$2*Ergebnis!$C$6)</f>
        <v>0</v>
      </c>
      <c r="H7976">
        <f>Ergebnis!$C$3/1000*Eigenverbrauch!E7976</f>
        <v>0.23526951436178012</v>
      </c>
      <c r="I7976">
        <f>Ergebnis!$C$4/1000*Eigenverbrauch!F7976</f>
        <v>0.33422329624071873</v>
      </c>
      <c r="J7976">
        <f t="shared" si="372"/>
        <v>0</v>
      </c>
      <c r="K7976">
        <f t="shared" si="373"/>
        <v>0</v>
      </c>
      <c r="L7976">
        <f t="shared" si="374"/>
        <v>0</v>
      </c>
    </row>
    <row r="7977" spans="2:12" x14ac:dyDescent="0.35">
      <c r="B7977" s="30">
        <v>41241</v>
      </c>
      <c r="C7977" s="31" t="s">
        <v>58</v>
      </c>
      <c r="D7977" s="32">
        <v>0</v>
      </c>
      <c r="E7977" s="32">
        <v>9.2128260747139798E-2</v>
      </c>
      <c r="F7977">
        <v>0.22664821780055738</v>
      </c>
      <c r="G7977">
        <f>(D7977*Ergebnis!$C$2*Ergebnis!$C$6)</f>
        <v>0</v>
      </c>
      <c r="H7977">
        <f>Ergebnis!$C$3/1000*Eigenverbrauch!E7977</f>
        <v>0.27638478224141938</v>
      </c>
      <c r="I7977">
        <f>Ergebnis!$C$4/1000*Eigenverbrauch!F7977</f>
        <v>0.79326876230195087</v>
      </c>
      <c r="J7977">
        <f t="shared" si="372"/>
        <v>0</v>
      </c>
      <c r="K7977">
        <f t="shared" si="373"/>
        <v>0</v>
      </c>
      <c r="L7977">
        <f t="shared" si="374"/>
        <v>0</v>
      </c>
    </row>
    <row r="7978" spans="2:12" x14ac:dyDescent="0.35">
      <c r="B7978" s="30">
        <v>41241</v>
      </c>
      <c r="C7978" s="31" t="s">
        <v>59</v>
      </c>
      <c r="D7978" s="32">
        <v>0</v>
      </c>
      <c r="E7978" s="32">
        <v>0.12474821018072688</v>
      </c>
      <c r="F7978">
        <v>0.4022372498197338</v>
      </c>
      <c r="G7978">
        <f>(D7978*Ergebnis!$C$2*Ergebnis!$C$6)</f>
        <v>0</v>
      </c>
      <c r="H7978">
        <f>Ergebnis!$C$3/1000*Eigenverbrauch!E7978</f>
        <v>0.3742446305421806</v>
      </c>
      <c r="I7978">
        <f>Ergebnis!$C$4/1000*Eigenverbrauch!F7978</f>
        <v>1.4078303743690683</v>
      </c>
      <c r="J7978">
        <f t="shared" si="372"/>
        <v>0</v>
      </c>
      <c r="K7978">
        <f t="shared" si="373"/>
        <v>0</v>
      </c>
      <c r="L7978">
        <f t="shared" si="374"/>
        <v>0</v>
      </c>
    </row>
    <row r="7979" spans="2:12" x14ac:dyDescent="0.35">
      <c r="B7979" s="30">
        <v>41241</v>
      </c>
      <c r="C7979" s="31" t="s">
        <v>60</v>
      </c>
      <c r="D7979" s="32">
        <v>0</v>
      </c>
      <c r="E7979" s="32">
        <v>0.13006266020058005</v>
      </c>
      <c r="F7979">
        <v>0.43010543137216689</v>
      </c>
      <c r="G7979">
        <f>(D7979*Ergebnis!$C$2*Ergebnis!$C$6)</f>
        <v>0</v>
      </c>
      <c r="H7979">
        <f>Ergebnis!$C$3/1000*Eigenverbrauch!E7979</f>
        <v>0.39018798060174015</v>
      </c>
      <c r="I7979">
        <f>Ergebnis!$C$4/1000*Eigenverbrauch!F7979</f>
        <v>1.505369009802584</v>
      </c>
      <c r="J7979">
        <f t="shared" si="372"/>
        <v>0</v>
      </c>
      <c r="K7979">
        <f t="shared" si="373"/>
        <v>0</v>
      </c>
      <c r="L7979">
        <f t="shared" si="374"/>
        <v>0</v>
      </c>
    </row>
    <row r="7980" spans="2:12" x14ac:dyDescent="0.35">
      <c r="B7980" s="30">
        <v>41241</v>
      </c>
      <c r="C7980" s="31" t="s">
        <v>61</v>
      </c>
      <c r="D7980" s="32">
        <v>0</v>
      </c>
      <c r="E7980" s="32">
        <v>0.1160645163286451</v>
      </c>
      <c r="F7980">
        <v>4.2874125465281699E-3</v>
      </c>
      <c r="G7980">
        <f>(D7980*Ergebnis!$C$2*Ergebnis!$C$6)</f>
        <v>0</v>
      </c>
      <c r="H7980">
        <f>Ergebnis!$C$3/1000*Eigenverbrauch!E7980</f>
        <v>0.3481935489859353</v>
      </c>
      <c r="I7980">
        <f>Ergebnis!$C$4/1000*Eigenverbrauch!F7980</f>
        <v>1.5005943912848594E-2</v>
      </c>
      <c r="J7980">
        <f t="shared" si="372"/>
        <v>0</v>
      </c>
      <c r="K7980">
        <f t="shared" si="373"/>
        <v>0</v>
      </c>
      <c r="L7980">
        <f t="shared" si="374"/>
        <v>0</v>
      </c>
    </row>
    <row r="7981" spans="2:12" x14ac:dyDescent="0.35">
      <c r="B7981" s="30">
        <v>41241</v>
      </c>
      <c r="C7981" s="31" t="s">
        <v>62</v>
      </c>
      <c r="D7981" s="32">
        <v>1.1700785873422976E-6</v>
      </c>
      <c r="E7981" s="32">
        <v>0.10942414432751262</v>
      </c>
      <c r="F7981">
        <v>0.62771617328941987</v>
      </c>
      <c r="G7981">
        <f>(D7981*Ergebnis!$C$2*Ergebnis!$C$6)</f>
        <v>7.6757155329654726E-3</v>
      </c>
      <c r="H7981">
        <f>Ergebnis!$C$3/1000*Eigenverbrauch!E7981</f>
        <v>0.32827243298253783</v>
      </c>
      <c r="I7981">
        <f>Ergebnis!$C$4/1000*Eigenverbrauch!F7981</f>
        <v>2.1970066065129696</v>
      </c>
      <c r="J7981">
        <f t="shared" si="372"/>
        <v>6.5243582030206516E-3</v>
      </c>
      <c r="K7981">
        <f t="shared" si="373"/>
        <v>1.151357329944821E-3</v>
      </c>
      <c r="L7981">
        <f t="shared" si="374"/>
        <v>1.0362215969503389E-3</v>
      </c>
    </row>
    <row r="7982" spans="2:12" x14ac:dyDescent="0.35">
      <c r="B7982" s="30">
        <v>41241</v>
      </c>
      <c r="C7982" s="31" t="s">
        <v>63</v>
      </c>
      <c r="D7982" s="32">
        <v>8.1511092601373535E-7</v>
      </c>
      <c r="E7982" s="32">
        <v>0.10842359821674165</v>
      </c>
      <c r="F7982">
        <v>0.66825171009295881</v>
      </c>
      <c r="G7982">
        <f>(D7982*Ergebnis!$C$2*Ergebnis!$C$6)</f>
        <v>5.3471276746501041E-3</v>
      </c>
      <c r="H7982">
        <f>Ergebnis!$C$3/1000*Eigenverbrauch!E7982</f>
        <v>0.32527079465022496</v>
      </c>
      <c r="I7982">
        <f>Ergebnis!$C$4/1000*Eigenverbrauch!F7982</f>
        <v>2.338880985325356</v>
      </c>
      <c r="J7982">
        <f t="shared" si="372"/>
        <v>4.5450585234525888E-3</v>
      </c>
      <c r="K7982">
        <f t="shared" si="373"/>
        <v>8.0206915119751532E-4</v>
      </c>
      <c r="L7982">
        <f t="shared" si="374"/>
        <v>7.2186223607776376E-4</v>
      </c>
    </row>
    <row r="7983" spans="2:12" x14ac:dyDescent="0.35">
      <c r="B7983" s="30">
        <v>41241</v>
      </c>
      <c r="C7983" s="31" t="s">
        <v>64</v>
      </c>
      <c r="D7983" s="32">
        <v>3.3261784561528236E-6</v>
      </c>
      <c r="E7983" s="32">
        <v>0.11442032286586888</v>
      </c>
      <c r="F7983">
        <v>0.4462806696158868</v>
      </c>
      <c r="G7983">
        <f>(D7983*Ergebnis!$C$2*Ergebnis!$C$6)</f>
        <v>2.1819730672362522E-2</v>
      </c>
      <c r="H7983">
        <f>Ergebnis!$C$3/1000*Eigenverbrauch!E7983</f>
        <v>0.34326096859760663</v>
      </c>
      <c r="I7983">
        <f>Ergebnis!$C$4/1000*Eigenverbrauch!F7983</f>
        <v>1.5619823436556037</v>
      </c>
      <c r="J7983">
        <f t="shared" si="372"/>
        <v>1.8546771071508143E-2</v>
      </c>
      <c r="K7983">
        <f t="shared" si="373"/>
        <v>3.272959600854379E-3</v>
      </c>
      <c r="L7983">
        <f t="shared" si="374"/>
        <v>2.9456636407689412E-3</v>
      </c>
    </row>
    <row r="7984" spans="2:12" x14ac:dyDescent="0.35">
      <c r="B7984" s="30">
        <v>41241</v>
      </c>
      <c r="C7984" s="31" t="s">
        <v>65</v>
      </c>
      <c r="D7984" s="32">
        <v>3.0500924973417194E-6</v>
      </c>
      <c r="E7984" s="32">
        <v>0.12295934743288857</v>
      </c>
      <c r="F7984">
        <v>0.36053241868532337</v>
      </c>
      <c r="G7984">
        <f>(D7984*Ergebnis!$C$2*Ergebnis!$C$6)</f>
        <v>2.000860678256168E-2</v>
      </c>
      <c r="H7984">
        <f>Ergebnis!$C$3/1000*Eigenverbrauch!E7984</f>
        <v>0.36887804229866572</v>
      </c>
      <c r="I7984">
        <f>Ergebnis!$C$4/1000*Eigenverbrauch!F7984</f>
        <v>1.2618634653986318</v>
      </c>
      <c r="J7984">
        <f t="shared" si="372"/>
        <v>1.7007315765177427E-2</v>
      </c>
      <c r="K7984">
        <f t="shared" si="373"/>
        <v>3.0012910173842534E-3</v>
      </c>
      <c r="L7984">
        <f t="shared" si="374"/>
        <v>2.7011619156458284E-3</v>
      </c>
    </row>
    <row r="7985" spans="2:12" x14ac:dyDescent="0.35">
      <c r="B7985" s="30">
        <v>41241</v>
      </c>
      <c r="C7985" s="31" t="s">
        <v>66</v>
      </c>
      <c r="D7985" s="32">
        <v>3.9848406721735998E-5</v>
      </c>
      <c r="E7985" s="32">
        <v>0.12602411974574773</v>
      </c>
      <c r="F7985">
        <v>0.25276245785668344</v>
      </c>
      <c r="G7985">
        <f>(D7985*Ergebnis!$C$2*Ergebnis!$C$6)</f>
        <v>0.26140554809458816</v>
      </c>
      <c r="H7985">
        <f>Ergebnis!$C$3/1000*Eigenverbrauch!E7985</f>
        <v>0.37807235923724319</v>
      </c>
      <c r="I7985">
        <f>Ergebnis!$C$4/1000*Eigenverbrauch!F7985</f>
        <v>0.88466860249839208</v>
      </c>
      <c r="J7985">
        <f t="shared" si="372"/>
        <v>0.22219471588039993</v>
      </c>
      <c r="K7985">
        <f t="shared" si="373"/>
        <v>3.9210832214188224E-2</v>
      </c>
      <c r="L7985">
        <f t="shared" si="374"/>
        <v>3.5289748992769404E-2</v>
      </c>
    </row>
    <row r="7986" spans="2:12" x14ac:dyDescent="0.35">
      <c r="B7986" s="30">
        <v>41241</v>
      </c>
      <c r="C7986" s="31" t="s">
        <v>67</v>
      </c>
      <c r="D7986" s="32">
        <v>1.2313433762975234E-4</v>
      </c>
      <c r="E7986" s="32">
        <v>0.11866533050505386</v>
      </c>
      <c r="F7986">
        <v>0.16642955976068441</v>
      </c>
      <c r="G7986">
        <f>(D7986*Ergebnis!$C$2*Ergebnis!$C$6)</f>
        <v>0.80776125485117534</v>
      </c>
      <c r="H7986">
        <f>Ergebnis!$C$3/1000*Eigenverbrauch!E7986</f>
        <v>0.35599599151516159</v>
      </c>
      <c r="I7986">
        <f>Ergebnis!$C$4/1000*Eigenverbrauch!F7986</f>
        <v>0.58250345916239543</v>
      </c>
      <c r="J7986">
        <f t="shared" si="372"/>
        <v>0.30259659278788736</v>
      </c>
      <c r="K7986">
        <f t="shared" si="373"/>
        <v>0.50516466206328792</v>
      </c>
      <c r="L7986">
        <f t="shared" si="374"/>
        <v>0.45464819585695915</v>
      </c>
    </row>
    <row r="7987" spans="2:12" x14ac:dyDescent="0.35">
      <c r="B7987" s="30">
        <v>41241</v>
      </c>
      <c r="C7987" s="31" t="s">
        <v>68</v>
      </c>
      <c r="D7987" s="32">
        <v>6.7641059908720466E-5</v>
      </c>
      <c r="E7987" s="32">
        <v>0.11316686290215583</v>
      </c>
      <c r="F7987">
        <v>0</v>
      </c>
      <c r="G7987">
        <f>(D7987*Ergebnis!$C$2*Ergebnis!$C$6)</f>
        <v>0.44372535300120625</v>
      </c>
      <c r="H7987">
        <f>Ergebnis!$C$3/1000*Eigenverbrauch!E7987</f>
        <v>0.33950058870646749</v>
      </c>
      <c r="I7987">
        <f>Ergebnis!$C$4/1000*Eigenverbrauch!F7987</f>
        <v>0</v>
      </c>
      <c r="J7987">
        <f t="shared" si="372"/>
        <v>0.28857550040049734</v>
      </c>
      <c r="K7987">
        <f t="shared" si="373"/>
        <v>0.1551498526007089</v>
      </c>
      <c r="L7987">
        <f t="shared" si="374"/>
        <v>0</v>
      </c>
    </row>
    <row r="7988" spans="2:12" x14ac:dyDescent="0.35">
      <c r="B7988" s="30">
        <v>41241</v>
      </c>
      <c r="C7988" s="31" t="s">
        <v>69</v>
      </c>
      <c r="D7988" s="32">
        <v>3.6154113653835037E-6</v>
      </c>
      <c r="E7988" s="32">
        <v>0.11879366027372337</v>
      </c>
      <c r="F7988">
        <v>0.50591468049032418</v>
      </c>
      <c r="G7988">
        <f>(D7988*Ergebnis!$C$2*Ergebnis!$C$6)</f>
        <v>2.3717098556915783E-2</v>
      </c>
      <c r="H7988">
        <f>Ergebnis!$C$3/1000*Eigenverbrauch!E7988</f>
        <v>0.35638098082117009</v>
      </c>
      <c r="I7988">
        <f>Ergebnis!$C$4/1000*Eigenverbrauch!F7988</f>
        <v>1.7707013817161346</v>
      </c>
      <c r="J7988">
        <f t="shared" si="372"/>
        <v>2.0159533773378414E-2</v>
      </c>
      <c r="K7988">
        <f t="shared" si="373"/>
        <v>3.5575647835373696E-3</v>
      </c>
      <c r="L7988">
        <f t="shared" si="374"/>
        <v>3.2018083051836327E-3</v>
      </c>
    </row>
    <row r="7989" spans="2:12" x14ac:dyDescent="0.35">
      <c r="B7989" s="30">
        <v>41241</v>
      </c>
      <c r="C7989" s="31" t="s">
        <v>70</v>
      </c>
      <c r="D7989" s="32">
        <v>0</v>
      </c>
      <c r="E7989" s="32">
        <v>0.14552619424382052</v>
      </c>
      <c r="F7989">
        <v>0.26659910743866078</v>
      </c>
      <c r="G7989">
        <f>(D7989*Ergebnis!$C$2*Ergebnis!$C$6)</f>
        <v>0</v>
      </c>
      <c r="H7989">
        <f>Ergebnis!$C$3/1000*Eigenverbrauch!E7989</f>
        <v>0.43657858273146155</v>
      </c>
      <c r="I7989">
        <f>Ergebnis!$C$4/1000*Eigenverbrauch!F7989</f>
        <v>0.93309687603531266</v>
      </c>
      <c r="J7989">
        <f t="shared" si="372"/>
        <v>0</v>
      </c>
      <c r="K7989">
        <f t="shared" si="373"/>
        <v>0</v>
      </c>
      <c r="L7989">
        <f t="shared" si="374"/>
        <v>0</v>
      </c>
    </row>
    <row r="7990" spans="2:12" x14ac:dyDescent="0.35">
      <c r="B7990" s="30">
        <v>41241</v>
      </c>
      <c r="C7990" s="31" t="s">
        <v>71</v>
      </c>
      <c r="D7990" s="32">
        <v>0</v>
      </c>
      <c r="E7990" s="32">
        <v>0.1859052059037582</v>
      </c>
      <c r="F7990">
        <v>0.32194570576656989</v>
      </c>
      <c r="G7990">
        <f>(D7990*Ergebnis!$C$2*Ergebnis!$C$6)</f>
        <v>0</v>
      </c>
      <c r="H7990">
        <f>Ergebnis!$C$3/1000*Eigenverbrauch!E7990</f>
        <v>0.55771561771127454</v>
      </c>
      <c r="I7990">
        <f>Ergebnis!$C$4/1000*Eigenverbrauch!F7990</f>
        <v>1.1268099701829946</v>
      </c>
      <c r="J7990">
        <f t="shared" si="372"/>
        <v>0</v>
      </c>
      <c r="K7990">
        <f t="shared" si="373"/>
        <v>0</v>
      </c>
      <c r="L7990">
        <f t="shared" si="374"/>
        <v>0</v>
      </c>
    </row>
    <row r="7991" spans="2:12" x14ac:dyDescent="0.35">
      <c r="B7991" s="30">
        <v>41241</v>
      </c>
      <c r="C7991" s="31" t="s">
        <v>72</v>
      </c>
      <c r="D7991" s="32">
        <v>0</v>
      </c>
      <c r="E7991" s="32">
        <v>0.20172877948294318</v>
      </c>
      <c r="F7991">
        <v>0.11088807904429678</v>
      </c>
      <c r="G7991">
        <f>(D7991*Ergebnis!$C$2*Ergebnis!$C$6)</f>
        <v>0</v>
      </c>
      <c r="H7991">
        <f>Ergebnis!$C$3/1000*Eigenverbrauch!E7991</f>
        <v>0.60518633844882952</v>
      </c>
      <c r="I7991">
        <f>Ergebnis!$C$4/1000*Eigenverbrauch!F7991</f>
        <v>0.38810827665503872</v>
      </c>
      <c r="J7991">
        <f t="shared" si="372"/>
        <v>0</v>
      </c>
      <c r="K7991">
        <f t="shared" si="373"/>
        <v>0</v>
      </c>
      <c r="L7991">
        <f t="shared" si="374"/>
        <v>0</v>
      </c>
    </row>
    <row r="7992" spans="2:12" x14ac:dyDescent="0.35">
      <c r="B7992" s="30">
        <v>41241</v>
      </c>
      <c r="C7992" s="31" t="s">
        <v>73</v>
      </c>
      <c r="D7992" s="32">
        <v>0</v>
      </c>
      <c r="E7992" s="32">
        <v>0.18898255490487076</v>
      </c>
      <c r="F7992">
        <v>0</v>
      </c>
      <c r="G7992">
        <f>(D7992*Ergebnis!$C$2*Ergebnis!$C$6)</f>
        <v>0</v>
      </c>
      <c r="H7992">
        <f>Ergebnis!$C$3/1000*Eigenverbrauch!E7992</f>
        <v>0.56694766471461233</v>
      </c>
      <c r="I7992">
        <f>Ergebnis!$C$4/1000*Eigenverbrauch!F7992</f>
        <v>0</v>
      </c>
      <c r="J7992">
        <f t="shared" si="372"/>
        <v>0</v>
      </c>
      <c r="K7992">
        <f t="shared" si="373"/>
        <v>0</v>
      </c>
      <c r="L7992">
        <f t="shared" si="374"/>
        <v>0</v>
      </c>
    </row>
    <row r="7993" spans="2:12" x14ac:dyDescent="0.35">
      <c r="B7993" s="30">
        <v>41241</v>
      </c>
      <c r="C7993" s="31" t="s">
        <v>74</v>
      </c>
      <c r="D7993" s="32">
        <v>0</v>
      </c>
      <c r="E7993" s="32">
        <v>0.15563553528822338</v>
      </c>
      <c r="F7993">
        <v>0.2790715803012882</v>
      </c>
      <c r="G7993">
        <f>(D7993*Ergebnis!$C$2*Ergebnis!$C$6)</f>
        <v>0</v>
      </c>
      <c r="H7993">
        <f>Ergebnis!$C$3/1000*Eigenverbrauch!E7993</f>
        <v>0.46690660586467014</v>
      </c>
      <c r="I7993">
        <f>Ergebnis!$C$4/1000*Eigenverbrauch!F7993</f>
        <v>0.97675053105450871</v>
      </c>
      <c r="J7993">
        <f t="shared" si="372"/>
        <v>0</v>
      </c>
      <c r="K7993">
        <f t="shared" si="373"/>
        <v>0</v>
      </c>
      <c r="L7993">
        <f t="shared" si="374"/>
        <v>0</v>
      </c>
    </row>
    <row r="7994" spans="2:12" x14ac:dyDescent="0.35">
      <c r="B7994" s="30">
        <v>41241</v>
      </c>
      <c r="C7994" s="31" t="s">
        <v>75</v>
      </c>
      <c r="D7994" s="32">
        <v>0</v>
      </c>
      <c r="E7994" s="32">
        <v>0.12531061317917816</v>
      </c>
      <c r="F7994">
        <v>0.50045797361292454</v>
      </c>
      <c r="G7994">
        <f>(D7994*Ergebnis!$C$2*Ergebnis!$C$6)</f>
        <v>0</v>
      </c>
      <c r="H7994">
        <f>Ergebnis!$C$3/1000*Eigenverbrauch!E7994</f>
        <v>0.37593183953753451</v>
      </c>
      <c r="I7994">
        <f>Ergebnis!$C$4/1000*Eigenverbrauch!F7994</f>
        <v>1.751602907645236</v>
      </c>
      <c r="J7994">
        <f t="shared" si="372"/>
        <v>0</v>
      </c>
      <c r="K7994">
        <f t="shared" si="373"/>
        <v>0</v>
      </c>
      <c r="L7994">
        <f t="shared" si="374"/>
        <v>0</v>
      </c>
    </row>
    <row r="7995" spans="2:12" x14ac:dyDescent="0.35">
      <c r="B7995" s="30">
        <v>41241</v>
      </c>
      <c r="C7995" s="31" t="s">
        <v>76</v>
      </c>
      <c r="D7995" s="32">
        <v>0</v>
      </c>
      <c r="E7995" s="32">
        <v>9.6233407230450277E-2</v>
      </c>
      <c r="F7995">
        <v>0</v>
      </c>
      <c r="G7995">
        <f>(D7995*Ergebnis!$C$2*Ergebnis!$C$6)</f>
        <v>0</v>
      </c>
      <c r="H7995">
        <f>Ergebnis!$C$3/1000*Eigenverbrauch!E7995</f>
        <v>0.28870022169135084</v>
      </c>
      <c r="I7995">
        <f>Ergebnis!$C$4/1000*Eigenverbrauch!F7995</f>
        <v>0</v>
      </c>
      <c r="J7995">
        <f t="shared" si="372"/>
        <v>0</v>
      </c>
      <c r="K7995">
        <f t="shared" si="373"/>
        <v>0</v>
      </c>
      <c r="L7995">
        <f t="shared" si="374"/>
        <v>0</v>
      </c>
    </row>
    <row r="7996" spans="2:12" x14ac:dyDescent="0.35">
      <c r="B7996" s="30">
        <v>41242</v>
      </c>
      <c r="C7996" s="31" t="s">
        <v>53</v>
      </c>
      <c r="D7996" s="32">
        <v>0</v>
      </c>
      <c r="E7996" s="32">
        <v>7.9920731193885625E-2</v>
      </c>
      <c r="F7996">
        <v>0</v>
      </c>
      <c r="G7996">
        <f>(D7996*Ergebnis!$C$2*Ergebnis!$C$6)</f>
        <v>0</v>
      </c>
      <c r="H7996">
        <f>Ergebnis!$C$3/1000*Eigenverbrauch!E7996</f>
        <v>0.23976219358165687</v>
      </c>
      <c r="I7996">
        <f>Ergebnis!$C$4/1000*Eigenverbrauch!F7996</f>
        <v>0</v>
      </c>
      <c r="J7996">
        <f t="shared" si="372"/>
        <v>0</v>
      </c>
      <c r="K7996">
        <f t="shared" si="373"/>
        <v>0</v>
      </c>
      <c r="L7996">
        <f t="shared" si="374"/>
        <v>0</v>
      </c>
    </row>
    <row r="7997" spans="2:12" x14ac:dyDescent="0.35">
      <c r="B7997" s="30">
        <v>41242</v>
      </c>
      <c r="C7997" s="31" t="s">
        <v>54</v>
      </c>
      <c r="D7997" s="32">
        <v>0</v>
      </c>
      <c r="E7997" s="32">
        <v>6.9016352287206928E-2</v>
      </c>
      <c r="F7997">
        <v>0</v>
      </c>
      <c r="G7997">
        <f>(D7997*Ergebnis!$C$2*Ergebnis!$C$6)</f>
        <v>0</v>
      </c>
      <c r="H7997">
        <f>Ergebnis!$C$3/1000*Eigenverbrauch!E7997</f>
        <v>0.20704905686162078</v>
      </c>
      <c r="I7997">
        <f>Ergebnis!$C$4/1000*Eigenverbrauch!F7997</f>
        <v>0</v>
      </c>
      <c r="J7997">
        <f t="shared" si="372"/>
        <v>0</v>
      </c>
      <c r="K7997">
        <f t="shared" si="373"/>
        <v>0</v>
      </c>
      <c r="L7997">
        <f t="shared" si="374"/>
        <v>0</v>
      </c>
    </row>
    <row r="7998" spans="2:12" x14ac:dyDescent="0.35">
      <c r="B7998" s="30">
        <v>41242</v>
      </c>
      <c r="C7998" s="31" t="s">
        <v>55</v>
      </c>
      <c r="D7998" s="32">
        <v>0</v>
      </c>
      <c r="E7998" s="32">
        <v>6.83468261857961E-2</v>
      </c>
      <c r="F7998">
        <v>0.23483327811665661</v>
      </c>
      <c r="G7998">
        <f>(D7998*Ergebnis!$C$2*Ergebnis!$C$6)</f>
        <v>0</v>
      </c>
      <c r="H7998">
        <f>Ergebnis!$C$3/1000*Eigenverbrauch!E7998</f>
        <v>0.2050404785573883</v>
      </c>
      <c r="I7998">
        <f>Ergebnis!$C$4/1000*Eigenverbrauch!F7998</f>
        <v>0.8219164734082981</v>
      </c>
      <c r="J7998">
        <f t="shared" si="372"/>
        <v>0</v>
      </c>
      <c r="K7998">
        <f t="shared" si="373"/>
        <v>0</v>
      </c>
      <c r="L7998">
        <f t="shared" si="374"/>
        <v>0</v>
      </c>
    </row>
    <row r="7999" spans="2:12" x14ac:dyDescent="0.35">
      <c r="B7999" s="30">
        <v>41242</v>
      </c>
      <c r="C7999" s="31" t="s">
        <v>56</v>
      </c>
      <c r="D7999" s="32">
        <v>0</v>
      </c>
      <c r="E7999" s="32">
        <v>7.1975674124176797E-2</v>
      </c>
      <c r="F7999">
        <v>0</v>
      </c>
      <c r="G7999">
        <f>(D7999*Ergebnis!$C$2*Ergebnis!$C$6)</f>
        <v>0</v>
      </c>
      <c r="H7999">
        <f>Ergebnis!$C$3/1000*Eigenverbrauch!E7999</f>
        <v>0.21592702237253039</v>
      </c>
      <c r="I7999">
        <f>Ergebnis!$C$4/1000*Eigenverbrauch!F7999</f>
        <v>0</v>
      </c>
      <c r="J7999">
        <f t="shared" si="372"/>
        <v>0</v>
      </c>
      <c r="K7999">
        <f t="shared" si="373"/>
        <v>0</v>
      </c>
      <c r="L7999">
        <f t="shared" si="374"/>
        <v>0</v>
      </c>
    </row>
    <row r="8000" spans="2:12" x14ac:dyDescent="0.35">
      <c r="B8000" s="30">
        <v>41242</v>
      </c>
      <c r="C8000" s="31" t="s">
        <v>57</v>
      </c>
      <c r="D8000" s="32">
        <v>0</v>
      </c>
      <c r="E8000" s="32">
        <v>7.8423171453926702E-2</v>
      </c>
      <c r="F8000">
        <v>0.18085085650809737</v>
      </c>
      <c r="G8000">
        <f>(D8000*Ergebnis!$C$2*Ergebnis!$C$6)</f>
        <v>0</v>
      </c>
      <c r="H8000">
        <f>Ergebnis!$C$3/1000*Eigenverbrauch!E8000</f>
        <v>0.23526951436178012</v>
      </c>
      <c r="I8000">
        <f>Ergebnis!$C$4/1000*Eigenverbrauch!F8000</f>
        <v>0.63297799777834085</v>
      </c>
      <c r="J8000">
        <f t="shared" si="372"/>
        <v>0</v>
      </c>
      <c r="K8000">
        <f t="shared" si="373"/>
        <v>0</v>
      </c>
      <c r="L8000">
        <f t="shared" si="374"/>
        <v>0</v>
      </c>
    </row>
    <row r="8001" spans="2:12" x14ac:dyDescent="0.35">
      <c r="B8001" s="30">
        <v>41242</v>
      </c>
      <c r="C8001" s="31" t="s">
        <v>58</v>
      </c>
      <c r="D8001" s="32">
        <v>0</v>
      </c>
      <c r="E8001" s="32">
        <v>9.2128260747139798E-2</v>
      </c>
      <c r="F8001">
        <v>3.2155594098961279E-2</v>
      </c>
      <c r="G8001">
        <f>(D8001*Ergebnis!$C$2*Ergebnis!$C$6)</f>
        <v>0</v>
      </c>
      <c r="H8001">
        <f>Ergebnis!$C$3/1000*Eigenverbrauch!E8001</f>
        <v>0.27638478224141938</v>
      </c>
      <c r="I8001">
        <f>Ergebnis!$C$4/1000*Eigenverbrauch!F8001</f>
        <v>0.11254457934636447</v>
      </c>
      <c r="J8001">
        <f t="shared" si="372"/>
        <v>0</v>
      </c>
      <c r="K8001">
        <f t="shared" si="373"/>
        <v>0</v>
      </c>
      <c r="L8001">
        <f t="shared" si="374"/>
        <v>0</v>
      </c>
    </row>
    <row r="8002" spans="2:12" x14ac:dyDescent="0.35">
      <c r="B8002" s="30">
        <v>41242</v>
      </c>
      <c r="C8002" s="31" t="s">
        <v>59</v>
      </c>
      <c r="D8002" s="32">
        <v>0</v>
      </c>
      <c r="E8002" s="32">
        <v>0.12474821018072688</v>
      </c>
      <c r="F8002">
        <v>0.25081363397189793</v>
      </c>
      <c r="G8002">
        <f>(D8002*Ergebnis!$C$2*Ergebnis!$C$6)</f>
        <v>0</v>
      </c>
      <c r="H8002">
        <f>Ergebnis!$C$3/1000*Eigenverbrauch!E8002</f>
        <v>0.3742446305421806</v>
      </c>
      <c r="I8002">
        <f>Ergebnis!$C$4/1000*Eigenverbrauch!F8002</f>
        <v>0.8778477189016427</v>
      </c>
      <c r="J8002">
        <f t="shared" si="372"/>
        <v>0</v>
      </c>
      <c r="K8002">
        <f t="shared" si="373"/>
        <v>0</v>
      </c>
      <c r="L8002">
        <f t="shared" si="374"/>
        <v>0</v>
      </c>
    </row>
    <row r="8003" spans="2:12" x14ac:dyDescent="0.35">
      <c r="B8003" s="30">
        <v>41242</v>
      </c>
      <c r="C8003" s="31" t="s">
        <v>60</v>
      </c>
      <c r="D8003" s="32">
        <v>0</v>
      </c>
      <c r="E8003" s="32">
        <v>0.13006266020058005</v>
      </c>
      <c r="F8003">
        <v>9.9390018124062132E-2</v>
      </c>
      <c r="G8003">
        <f>(D8003*Ergebnis!$C$2*Ergebnis!$C$6)</f>
        <v>0</v>
      </c>
      <c r="H8003">
        <f>Ergebnis!$C$3/1000*Eigenverbrauch!E8003</f>
        <v>0.39018798060174015</v>
      </c>
      <c r="I8003">
        <f>Ergebnis!$C$4/1000*Eigenverbrauch!F8003</f>
        <v>0.34786506343421747</v>
      </c>
      <c r="J8003">
        <f t="shared" si="372"/>
        <v>0</v>
      </c>
      <c r="K8003">
        <f t="shared" si="373"/>
        <v>0</v>
      </c>
      <c r="L8003">
        <f t="shared" si="374"/>
        <v>0</v>
      </c>
    </row>
    <row r="8004" spans="2:12" x14ac:dyDescent="0.35">
      <c r="B8004" s="30">
        <v>41242</v>
      </c>
      <c r="C8004" s="31" t="s">
        <v>61</v>
      </c>
      <c r="D8004" s="32">
        <v>3.5233827124464689E-6</v>
      </c>
      <c r="E8004" s="32">
        <v>0.1160645163286451</v>
      </c>
      <c r="F8004">
        <v>9.3348664081226981E-2</v>
      </c>
      <c r="G8004">
        <f>(D8004*Ergebnis!$C$2*Ergebnis!$C$6)</f>
        <v>2.3113390593648836E-2</v>
      </c>
      <c r="H8004">
        <f>Ergebnis!$C$3/1000*Eigenverbrauch!E8004</f>
        <v>0.3481935489859353</v>
      </c>
      <c r="I8004">
        <f>Ergebnis!$C$4/1000*Eigenverbrauch!F8004</f>
        <v>0.32672032428429443</v>
      </c>
      <c r="J8004">
        <f t="shared" si="372"/>
        <v>1.9646382004601511E-2</v>
      </c>
      <c r="K8004">
        <f t="shared" si="373"/>
        <v>3.4670085890473254E-3</v>
      </c>
      <c r="L8004">
        <f t="shared" si="374"/>
        <v>3.1203077301425928E-3</v>
      </c>
    </row>
    <row r="8005" spans="2:12" x14ac:dyDescent="0.35">
      <c r="B8005" s="30">
        <v>41242</v>
      </c>
      <c r="C8005" s="31" t="s">
        <v>62</v>
      </c>
      <c r="D8005" s="32">
        <v>9.4526573516754157E-6</v>
      </c>
      <c r="E8005" s="32">
        <v>0.10942414432751262</v>
      </c>
      <c r="F8005">
        <v>0.61680275953462083</v>
      </c>
      <c r="G8005">
        <f>(D8005*Ergebnis!$C$2*Ergebnis!$C$6)</f>
        <v>6.2009432226990728E-2</v>
      </c>
      <c r="H8005">
        <f>Ergebnis!$C$3/1000*Eigenverbrauch!E8005</f>
        <v>0.32827243298253783</v>
      </c>
      <c r="I8005">
        <f>Ergebnis!$C$4/1000*Eigenverbrauch!F8005</f>
        <v>2.1588096583711729</v>
      </c>
      <c r="J8005">
        <f t="shared" ref="J8005:J8068" si="375">MIN(G8005,H8005)*0.85</f>
        <v>5.2708017392942119E-2</v>
      </c>
      <c r="K8005">
        <f t="shared" ref="K8005:K8068" si="376">G8005-J8005</f>
        <v>9.3014148340486089E-3</v>
      </c>
      <c r="L8005">
        <f t="shared" ref="L8005:L8068" si="377">MIN(I8005,K8005)*0.9</f>
        <v>8.3712733506437487E-3</v>
      </c>
    </row>
    <row r="8006" spans="2:12" x14ac:dyDescent="0.35">
      <c r="B8006" s="30">
        <v>41242</v>
      </c>
      <c r="C8006" s="31" t="s">
        <v>63</v>
      </c>
      <c r="D8006" s="32">
        <v>3.5154945421947234E-5</v>
      </c>
      <c r="E8006" s="32">
        <v>0.10842359821674165</v>
      </c>
      <c r="F8006">
        <v>0.40340654415060506</v>
      </c>
      <c r="G8006">
        <f>(D8006*Ergebnis!$C$2*Ergebnis!$C$6)</f>
        <v>0.23061644196797385</v>
      </c>
      <c r="H8006">
        <f>Ergebnis!$C$3/1000*Eigenverbrauch!E8006</f>
        <v>0.32527079465022496</v>
      </c>
      <c r="I8006">
        <f>Ergebnis!$C$4/1000*Eigenverbrauch!F8006</f>
        <v>1.4119229045271178</v>
      </c>
      <c r="J8006">
        <f t="shared" si="375"/>
        <v>0.19602397567277777</v>
      </c>
      <c r="K8006">
        <f t="shared" si="376"/>
        <v>3.4592466295196078E-2</v>
      </c>
      <c r="L8006">
        <f t="shared" si="377"/>
        <v>3.1133219665676472E-2</v>
      </c>
    </row>
    <row r="8007" spans="2:12" x14ac:dyDescent="0.35">
      <c r="B8007" s="30">
        <v>41242</v>
      </c>
      <c r="C8007" s="31" t="s">
        <v>64</v>
      </c>
      <c r="D8007" s="32">
        <v>5.8937778730960902E-5</v>
      </c>
      <c r="E8007" s="32">
        <v>0.11442032286586888</v>
      </c>
      <c r="F8007">
        <v>0.30401652602654294</v>
      </c>
      <c r="G8007">
        <f>(D8007*Ergebnis!$C$2*Ergebnis!$C$6)</f>
        <v>0.38663182847510352</v>
      </c>
      <c r="H8007">
        <f>Ergebnis!$C$3/1000*Eigenverbrauch!E8007</f>
        <v>0.34326096859760663</v>
      </c>
      <c r="I8007">
        <f>Ergebnis!$C$4/1000*Eigenverbrauch!F8007</f>
        <v>1.0640578410929002</v>
      </c>
      <c r="J8007">
        <f t="shared" si="375"/>
        <v>0.29177182330796564</v>
      </c>
      <c r="K8007">
        <f t="shared" si="376"/>
        <v>9.4860005167137884E-2</v>
      </c>
      <c r="L8007">
        <f t="shared" si="377"/>
        <v>8.5374004650424093E-2</v>
      </c>
    </row>
    <row r="8008" spans="2:12" x14ac:dyDescent="0.35">
      <c r="B8008" s="30">
        <v>41242</v>
      </c>
      <c r="C8008" s="31" t="s">
        <v>65</v>
      </c>
      <c r="D8008" s="32">
        <v>6.7299239197811481E-5</v>
      </c>
      <c r="E8008" s="32">
        <v>0.12295934743288857</v>
      </c>
      <c r="F8008">
        <v>0.32915635414027633</v>
      </c>
      <c r="G8008">
        <f>(D8008*Ergebnis!$C$2*Ergebnis!$C$6)</f>
        <v>0.44148300913764332</v>
      </c>
      <c r="H8008">
        <f>Ergebnis!$C$3/1000*Eigenverbrauch!E8008</f>
        <v>0.36887804229866572</v>
      </c>
      <c r="I8008">
        <f>Ergebnis!$C$4/1000*Eigenverbrauch!F8008</f>
        <v>1.1520472394909671</v>
      </c>
      <c r="J8008">
        <f t="shared" si="375"/>
        <v>0.31354633595386583</v>
      </c>
      <c r="K8008">
        <f t="shared" si="376"/>
        <v>0.12793667318377749</v>
      </c>
      <c r="L8008">
        <f t="shared" si="377"/>
        <v>0.11514300586539974</v>
      </c>
    </row>
    <row r="8009" spans="2:12" x14ac:dyDescent="0.35">
      <c r="B8009" s="30">
        <v>41242</v>
      </c>
      <c r="C8009" s="31" t="s">
        <v>66</v>
      </c>
      <c r="D8009" s="32">
        <v>4.1978212689707375E-5</v>
      </c>
      <c r="E8009" s="32">
        <v>0.12602411974574773</v>
      </c>
      <c r="F8009">
        <v>0.29992399586849339</v>
      </c>
      <c r="G8009">
        <f>(D8009*Ergebnis!$C$2*Ergebnis!$C$6)</f>
        <v>0.27537707524448041</v>
      </c>
      <c r="H8009">
        <f>Ergebnis!$C$3/1000*Eigenverbrauch!E8009</f>
        <v>0.37807235923724319</v>
      </c>
      <c r="I8009">
        <f>Ergebnis!$C$4/1000*Eigenverbrauch!F8009</f>
        <v>1.049733985539727</v>
      </c>
      <c r="J8009">
        <f t="shared" si="375"/>
        <v>0.23407051395780834</v>
      </c>
      <c r="K8009">
        <f t="shared" si="376"/>
        <v>4.1306561286672067E-2</v>
      </c>
      <c r="L8009">
        <f t="shared" si="377"/>
        <v>3.7175905158004861E-2</v>
      </c>
    </row>
    <row r="8010" spans="2:12" x14ac:dyDescent="0.35">
      <c r="B8010" s="30">
        <v>41242</v>
      </c>
      <c r="C8010" s="31" t="s">
        <v>67</v>
      </c>
      <c r="D8010" s="32">
        <v>3.8099862315932339E-5</v>
      </c>
      <c r="E8010" s="32">
        <v>0.11866533050505386</v>
      </c>
      <c r="F8010">
        <v>1.7734297351548342E-2</v>
      </c>
      <c r="G8010">
        <f>(D8010*Ergebnis!$C$2*Ergebnis!$C$6)</f>
        <v>0.24993509679251613</v>
      </c>
      <c r="H8010">
        <f>Ergebnis!$C$3/1000*Eigenverbrauch!E8010</f>
        <v>0.35599599151516159</v>
      </c>
      <c r="I8010">
        <f>Ergebnis!$C$4/1000*Eigenverbrauch!F8010</f>
        <v>6.2070040730419197E-2</v>
      </c>
      <c r="J8010">
        <f t="shared" si="375"/>
        <v>0.2124448322736387</v>
      </c>
      <c r="K8010">
        <f t="shared" si="376"/>
        <v>3.7490264518877436E-2</v>
      </c>
      <c r="L8010">
        <f t="shared" si="377"/>
        <v>3.3741238066989691E-2</v>
      </c>
    </row>
    <row r="8011" spans="2:12" x14ac:dyDescent="0.35">
      <c r="B8011" s="30">
        <v>41242</v>
      </c>
      <c r="C8011" s="31" t="s">
        <v>68</v>
      </c>
      <c r="D8011" s="32">
        <v>1.1240642608737802E-5</v>
      </c>
      <c r="E8011" s="32">
        <v>0.11316686290215583</v>
      </c>
      <c r="F8011">
        <v>0</v>
      </c>
      <c r="G8011">
        <f>(D8011*Ergebnis!$C$2*Ergebnis!$C$6)</f>
        <v>7.3738615513319977E-2</v>
      </c>
      <c r="H8011">
        <f>Ergebnis!$C$3/1000*Eigenverbrauch!E8011</f>
        <v>0.33950058870646749</v>
      </c>
      <c r="I8011">
        <f>Ergebnis!$C$4/1000*Eigenverbrauch!F8011</f>
        <v>0</v>
      </c>
      <c r="J8011">
        <f t="shared" si="375"/>
        <v>6.2677823186321979E-2</v>
      </c>
      <c r="K8011">
        <f t="shared" si="376"/>
        <v>1.1060792326997998E-2</v>
      </c>
      <c r="L8011">
        <f t="shared" si="377"/>
        <v>0</v>
      </c>
    </row>
    <row r="8012" spans="2:12" x14ac:dyDescent="0.35">
      <c r="B8012" s="30">
        <v>41242</v>
      </c>
      <c r="C8012" s="31" t="s">
        <v>69</v>
      </c>
      <c r="D8012" s="32">
        <v>0</v>
      </c>
      <c r="E8012" s="32">
        <v>0.11879366027372337</v>
      </c>
      <c r="F8012">
        <v>0.4221152534445462</v>
      </c>
      <c r="G8012">
        <f>(D8012*Ergebnis!$C$2*Ergebnis!$C$6)</f>
        <v>0</v>
      </c>
      <c r="H8012">
        <f>Ergebnis!$C$3/1000*Eigenverbrauch!E8012</f>
        <v>0.35638098082117009</v>
      </c>
      <c r="I8012">
        <f>Ergebnis!$C$4/1000*Eigenverbrauch!F8012</f>
        <v>1.4774033870559118</v>
      </c>
      <c r="J8012">
        <f t="shared" si="375"/>
        <v>0</v>
      </c>
      <c r="K8012">
        <f t="shared" si="376"/>
        <v>0</v>
      </c>
      <c r="L8012">
        <f t="shared" si="377"/>
        <v>0</v>
      </c>
    </row>
    <row r="8013" spans="2:12" x14ac:dyDescent="0.35">
      <c r="B8013" s="30">
        <v>41242</v>
      </c>
      <c r="C8013" s="31" t="s">
        <v>70</v>
      </c>
      <c r="D8013" s="32">
        <v>0</v>
      </c>
      <c r="E8013" s="32">
        <v>0.14552619424382052</v>
      </c>
      <c r="F8013">
        <v>0.27614834447410985</v>
      </c>
      <c r="G8013">
        <f>(D8013*Ergebnis!$C$2*Ergebnis!$C$6)</f>
        <v>0</v>
      </c>
      <c r="H8013">
        <f>Ergebnis!$C$3/1000*Eigenverbrauch!E8013</f>
        <v>0.43657858273146155</v>
      </c>
      <c r="I8013">
        <f>Ergebnis!$C$4/1000*Eigenverbrauch!F8013</f>
        <v>0.96651920565938454</v>
      </c>
      <c r="J8013">
        <f t="shared" si="375"/>
        <v>0</v>
      </c>
      <c r="K8013">
        <f t="shared" si="376"/>
        <v>0</v>
      </c>
      <c r="L8013">
        <f t="shared" si="377"/>
        <v>0</v>
      </c>
    </row>
    <row r="8014" spans="2:12" x14ac:dyDescent="0.35">
      <c r="B8014" s="30">
        <v>41242</v>
      </c>
      <c r="C8014" s="31" t="s">
        <v>71</v>
      </c>
      <c r="D8014" s="32">
        <v>0</v>
      </c>
      <c r="E8014" s="32">
        <v>0.1859052059037582</v>
      </c>
      <c r="F8014">
        <v>0.24301833843275583</v>
      </c>
      <c r="G8014">
        <f>(D8014*Ergebnis!$C$2*Ergebnis!$C$6)</f>
        <v>0</v>
      </c>
      <c r="H8014">
        <f>Ergebnis!$C$3/1000*Eigenverbrauch!E8014</f>
        <v>0.55771561771127454</v>
      </c>
      <c r="I8014">
        <f>Ergebnis!$C$4/1000*Eigenverbrauch!F8014</f>
        <v>0.85056418451464544</v>
      </c>
      <c r="J8014">
        <f t="shared" si="375"/>
        <v>0</v>
      </c>
      <c r="K8014">
        <f t="shared" si="376"/>
        <v>0</v>
      </c>
      <c r="L8014">
        <f t="shared" si="377"/>
        <v>0</v>
      </c>
    </row>
    <row r="8015" spans="2:12" x14ac:dyDescent="0.35">
      <c r="B8015" s="30">
        <v>41242</v>
      </c>
      <c r="C8015" s="31" t="s">
        <v>72</v>
      </c>
      <c r="D8015" s="32">
        <v>0</v>
      </c>
      <c r="E8015" s="32">
        <v>0.20172877948294318</v>
      </c>
      <c r="F8015">
        <v>0.13622278954650868</v>
      </c>
      <c r="G8015">
        <f>(D8015*Ergebnis!$C$2*Ergebnis!$C$6)</f>
        <v>0</v>
      </c>
      <c r="H8015">
        <f>Ergebnis!$C$3/1000*Eigenverbrauch!E8015</f>
        <v>0.60518633844882952</v>
      </c>
      <c r="I8015">
        <f>Ergebnis!$C$4/1000*Eigenverbrauch!F8015</f>
        <v>0.47677976341278039</v>
      </c>
      <c r="J8015">
        <f t="shared" si="375"/>
        <v>0</v>
      </c>
      <c r="K8015">
        <f t="shared" si="376"/>
        <v>0</v>
      </c>
      <c r="L8015">
        <f t="shared" si="377"/>
        <v>0</v>
      </c>
    </row>
    <row r="8016" spans="2:12" x14ac:dyDescent="0.35">
      <c r="B8016" s="30">
        <v>41242</v>
      </c>
      <c r="C8016" s="31" t="s">
        <v>73</v>
      </c>
      <c r="D8016" s="32">
        <v>0</v>
      </c>
      <c r="E8016" s="32">
        <v>0.18898255490487076</v>
      </c>
      <c r="F8016">
        <v>0</v>
      </c>
      <c r="G8016">
        <f>(D8016*Ergebnis!$C$2*Ergebnis!$C$6)</f>
        <v>0</v>
      </c>
      <c r="H8016">
        <f>Ergebnis!$C$3/1000*Eigenverbrauch!E8016</f>
        <v>0.56694766471461233</v>
      </c>
      <c r="I8016">
        <f>Ergebnis!$C$4/1000*Eigenverbrauch!F8016</f>
        <v>0</v>
      </c>
      <c r="J8016">
        <f t="shared" si="375"/>
        <v>0</v>
      </c>
      <c r="K8016">
        <f t="shared" si="376"/>
        <v>0</v>
      </c>
      <c r="L8016">
        <f t="shared" si="377"/>
        <v>0</v>
      </c>
    </row>
    <row r="8017" spans="2:12" x14ac:dyDescent="0.35">
      <c r="B8017" s="30">
        <v>41242</v>
      </c>
      <c r="C8017" s="31" t="s">
        <v>74</v>
      </c>
      <c r="D8017" s="32">
        <v>0</v>
      </c>
      <c r="E8017" s="32">
        <v>0.15563553528822338</v>
      </c>
      <c r="F8017">
        <v>0.28218969851694503</v>
      </c>
      <c r="G8017">
        <f>(D8017*Ergebnis!$C$2*Ergebnis!$C$6)</f>
        <v>0</v>
      </c>
      <c r="H8017">
        <f>Ergebnis!$C$3/1000*Eigenverbrauch!E8017</f>
        <v>0.46690660586467014</v>
      </c>
      <c r="I8017">
        <f>Ergebnis!$C$4/1000*Eigenverbrauch!F8017</f>
        <v>0.98766394480930764</v>
      </c>
      <c r="J8017">
        <f t="shared" si="375"/>
        <v>0</v>
      </c>
      <c r="K8017">
        <f t="shared" si="376"/>
        <v>0</v>
      </c>
      <c r="L8017">
        <f t="shared" si="377"/>
        <v>0</v>
      </c>
    </row>
    <row r="8018" spans="2:12" x14ac:dyDescent="0.35">
      <c r="B8018" s="30">
        <v>41242</v>
      </c>
      <c r="C8018" s="31" t="s">
        <v>75</v>
      </c>
      <c r="D8018" s="32">
        <v>0</v>
      </c>
      <c r="E8018" s="32">
        <v>0.12531061317917816</v>
      </c>
      <c r="F8018">
        <v>0.25042386919494086</v>
      </c>
      <c r="G8018">
        <f>(D8018*Ergebnis!$C$2*Ergebnis!$C$6)</f>
        <v>0</v>
      </c>
      <c r="H8018">
        <f>Ergebnis!$C$3/1000*Eigenverbrauch!E8018</f>
        <v>0.37593183953753451</v>
      </c>
      <c r="I8018">
        <f>Ergebnis!$C$4/1000*Eigenverbrauch!F8018</f>
        <v>0.87648354218229296</v>
      </c>
      <c r="J8018">
        <f t="shared" si="375"/>
        <v>0</v>
      </c>
      <c r="K8018">
        <f t="shared" si="376"/>
        <v>0</v>
      </c>
      <c r="L8018">
        <f t="shared" si="377"/>
        <v>0</v>
      </c>
    </row>
    <row r="8019" spans="2:12" x14ac:dyDescent="0.35">
      <c r="B8019" s="30">
        <v>41242</v>
      </c>
      <c r="C8019" s="31" t="s">
        <v>76</v>
      </c>
      <c r="D8019" s="32">
        <v>0</v>
      </c>
      <c r="E8019" s="32">
        <v>9.6233407230450277E-2</v>
      </c>
      <c r="F8019">
        <v>0</v>
      </c>
      <c r="G8019">
        <f>(D8019*Ergebnis!$C$2*Ergebnis!$C$6)</f>
        <v>0</v>
      </c>
      <c r="H8019">
        <f>Ergebnis!$C$3/1000*Eigenverbrauch!E8019</f>
        <v>0.28870022169135084</v>
      </c>
      <c r="I8019">
        <f>Ergebnis!$C$4/1000*Eigenverbrauch!F8019</f>
        <v>0</v>
      </c>
      <c r="J8019">
        <f t="shared" si="375"/>
        <v>0</v>
      </c>
      <c r="K8019">
        <f t="shared" si="376"/>
        <v>0</v>
      </c>
      <c r="L8019">
        <f t="shared" si="377"/>
        <v>0</v>
      </c>
    </row>
    <row r="8020" spans="2:12" x14ac:dyDescent="0.35">
      <c r="B8020" s="30">
        <v>41243</v>
      </c>
      <c r="C8020" s="31" t="s">
        <v>53</v>
      </c>
      <c r="D8020" s="32">
        <v>0</v>
      </c>
      <c r="E8020" s="32">
        <v>7.9920731193885625E-2</v>
      </c>
      <c r="F8020">
        <v>0</v>
      </c>
      <c r="G8020">
        <f>(D8020*Ergebnis!$C$2*Ergebnis!$C$6)</f>
        <v>0</v>
      </c>
      <c r="H8020">
        <f>Ergebnis!$C$3/1000*Eigenverbrauch!E8020</f>
        <v>0.23976219358165687</v>
      </c>
      <c r="I8020">
        <f>Ergebnis!$C$4/1000*Eigenverbrauch!F8020</f>
        <v>0</v>
      </c>
      <c r="J8020">
        <f t="shared" si="375"/>
        <v>0</v>
      </c>
      <c r="K8020">
        <f t="shared" si="376"/>
        <v>0</v>
      </c>
      <c r="L8020">
        <f t="shared" si="377"/>
        <v>0</v>
      </c>
    </row>
    <row r="8021" spans="2:12" x14ac:dyDescent="0.35">
      <c r="B8021" s="30">
        <v>41243</v>
      </c>
      <c r="C8021" s="31" t="s">
        <v>54</v>
      </c>
      <c r="D8021" s="32">
        <v>0</v>
      </c>
      <c r="E8021" s="32">
        <v>6.9016352287206928E-2</v>
      </c>
      <c r="F8021">
        <v>0</v>
      </c>
      <c r="G8021">
        <f>(D8021*Ergebnis!$C$2*Ergebnis!$C$6)</f>
        <v>0</v>
      </c>
      <c r="H8021">
        <f>Ergebnis!$C$3/1000*Eigenverbrauch!E8021</f>
        <v>0.20704905686162078</v>
      </c>
      <c r="I8021">
        <f>Ergebnis!$C$4/1000*Eigenverbrauch!F8021</f>
        <v>0</v>
      </c>
      <c r="J8021">
        <f t="shared" si="375"/>
        <v>0</v>
      </c>
      <c r="K8021">
        <f t="shared" si="376"/>
        <v>0</v>
      </c>
      <c r="L8021">
        <f t="shared" si="377"/>
        <v>0</v>
      </c>
    </row>
    <row r="8022" spans="2:12" x14ac:dyDescent="0.35">
      <c r="B8022" s="30">
        <v>41243</v>
      </c>
      <c r="C8022" s="31" t="s">
        <v>55</v>
      </c>
      <c r="D8022" s="32">
        <v>0</v>
      </c>
      <c r="E8022" s="32">
        <v>6.83468261857961E-2</v>
      </c>
      <c r="F8022">
        <v>0</v>
      </c>
      <c r="G8022">
        <f>(D8022*Ergebnis!$C$2*Ergebnis!$C$6)</f>
        <v>0</v>
      </c>
      <c r="H8022">
        <f>Ergebnis!$C$3/1000*Eigenverbrauch!E8022</f>
        <v>0.2050404785573883</v>
      </c>
      <c r="I8022">
        <f>Ergebnis!$C$4/1000*Eigenverbrauch!F8022</f>
        <v>0</v>
      </c>
      <c r="J8022">
        <f t="shared" si="375"/>
        <v>0</v>
      </c>
      <c r="K8022">
        <f t="shared" si="376"/>
        <v>0</v>
      </c>
      <c r="L8022">
        <f t="shared" si="377"/>
        <v>0</v>
      </c>
    </row>
    <row r="8023" spans="2:12" x14ac:dyDescent="0.35">
      <c r="B8023" s="30">
        <v>41243</v>
      </c>
      <c r="C8023" s="31" t="s">
        <v>56</v>
      </c>
      <c r="D8023" s="32">
        <v>0</v>
      </c>
      <c r="E8023" s="32">
        <v>7.1975674124176797E-2</v>
      </c>
      <c r="F8023">
        <v>0</v>
      </c>
      <c r="G8023">
        <f>(D8023*Ergebnis!$C$2*Ergebnis!$C$6)</f>
        <v>0</v>
      </c>
      <c r="H8023">
        <f>Ergebnis!$C$3/1000*Eigenverbrauch!E8023</f>
        <v>0.21592702237253039</v>
      </c>
      <c r="I8023">
        <f>Ergebnis!$C$4/1000*Eigenverbrauch!F8023</f>
        <v>0</v>
      </c>
      <c r="J8023">
        <f t="shared" si="375"/>
        <v>0</v>
      </c>
      <c r="K8023">
        <f t="shared" si="376"/>
        <v>0</v>
      </c>
      <c r="L8023">
        <f t="shared" si="377"/>
        <v>0</v>
      </c>
    </row>
    <row r="8024" spans="2:12" x14ac:dyDescent="0.35">
      <c r="B8024" s="30">
        <v>41243</v>
      </c>
      <c r="C8024" s="31" t="s">
        <v>57</v>
      </c>
      <c r="D8024" s="32">
        <v>0</v>
      </c>
      <c r="E8024" s="32">
        <v>7.8423171453926702E-2</v>
      </c>
      <c r="F8024">
        <v>0</v>
      </c>
      <c r="G8024">
        <f>(D8024*Ergebnis!$C$2*Ergebnis!$C$6)</f>
        <v>0</v>
      </c>
      <c r="H8024">
        <f>Ergebnis!$C$3/1000*Eigenverbrauch!E8024</f>
        <v>0.23526951436178012</v>
      </c>
      <c r="I8024">
        <f>Ergebnis!$C$4/1000*Eigenverbrauch!F8024</f>
        <v>0</v>
      </c>
      <c r="J8024">
        <f t="shared" si="375"/>
        <v>0</v>
      </c>
      <c r="K8024">
        <f t="shared" si="376"/>
        <v>0</v>
      </c>
      <c r="L8024">
        <f t="shared" si="377"/>
        <v>0</v>
      </c>
    </row>
    <row r="8025" spans="2:12" x14ac:dyDescent="0.35">
      <c r="B8025" s="30">
        <v>41243</v>
      </c>
      <c r="C8025" s="31" t="s">
        <v>58</v>
      </c>
      <c r="D8025" s="32">
        <v>0</v>
      </c>
      <c r="E8025" s="32">
        <v>9.2128260747139798E-2</v>
      </c>
      <c r="F8025">
        <v>0</v>
      </c>
      <c r="G8025">
        <f>(D8025*Ergebnis!$C$2*Ergebnis!$C$6)</f>
        <v>0</v>
      </c>
      <c r="H8025">
        <f>Ergebnis!$C$3/1000*Eigenverbrauch!E8025</f>
        <v>0.27638478224141938</v>
      </c>
      <c r="I8025">
        <f>Ergebnis!$C$4/1000*Eigenverbrauch!F8025</f>
        <v>0</v>
      </c>
      <c r="J8025">
        <f t="shared" si="375"/>
        <v>0</v>
      </c>
      <c r="K8025">
        <f t="shared" si="376"/>
        <v>0</v>
      </c>
      <c r="L8025">
        <f t="shared" si="377"/>
        <v>0</v>
      </c>
    </row>
    <row r="8026" spans="2:12" x14ac:dyDescent="0.35">
      <c r="B8026" s="30">
        <v>41243</v>
      </c>
      <c r="C8026" s="31" t="s">
        <v>59</v>
      </c>
      <c r="D8026" s="32">
        <v>0</v>
      </c>
      <c r="E8026" s="32">
        <v>0.12474821018072688</v>
      </c>
      <c r="F8026">
        <v>0.20248280162921675</v>
      </c>
      <c r="G8026">
        <f>(D8026*Ergebnis!$C$2*Ergebnis!$C$6)</f>
        <v>0</v>
      </c>
      <c r="H8026">
        <f>Ergebnis!$C$3/1000*Eigenverbrauch!E8026</f>
        <v>0.3742446305421806</v>
      </c>
      <c r="I8026">
        <f>Ergebnis!$C$4/1000*Eigenverbrauch!F8026</f>
        <v>0.70868980570225859</v>
      </c>
      <c r="J8026">
        <f t="shared" si="375"/>
        <v>0</v>
      </c>
      <c r="K8026">
        <f t="shared" si="376"/>
        <v>0</v>
      </c>
      <c r="L8026">
        <f t="shared" si="377"/>
        <v>0</v>
      </c>
    </row>
    <row r="8027" spans="2:12" x14ac:dyDescent="0.35">
      <c r="B8027" s="30">
        <v>41243</v>
      </c>
      <c r="C8027" s="31" t="s">
        <v>60</v>
      </c>
      <c r="D8027" s="32">
        <v>0</v>
      </c>
      <c r="E8027" s="32">
        <v>0.13006266020058005</v>
      </c>
      <c r="F8027">
        <v>0</v>
      </c>
      <c r="G8027">
        <f>(D8027*Ergebnis!$C$2*Ergebnis!$C$6)</f>
        <v>0</v>
      </c>
      <c r="H8027">
        <f>Ergebnis!$C$3/1000*Eigenverbrauch!E8027</f>
        <v>0.39018798060174015</v>
      </c>
      <c r="I8027">
        <f>Ergebnis!$C$4/1000*Eigenverbrauch!F8027</f>
        <v>0</v>
      </c>
      <c r="J8027">
        <f t="shared" si="375"/>
        <v>0</v>
      </c>
      <c r="K8027">
        <f t="shared" si="376"/>
        <v>0</v>
      </c>
      <c r="L8027">
        <f t="shared" si="377"/>
        <v>0</v>
      </c>
    </row>
    <row r="8028" spans="2:12" x14ac:dyDescent="0.35">
      <c r="B8028" s="30">
        <v>41243</v>
      </c>
      <c r="C8028" s="31" t="s">
        <v>61</v>
      </c>
      <c r="D8028" s="32">
        <v>3.6811461174813854E-6</v>
      </c>
      <c r="E8028" s="32">
        <v>0.1160645163286451</v>
      </c>
      <c r="F8028">
        <v>0.24828016292167676</v>
      </c>
      <c r="G8028">
        <f>(D8028*Ergebnis!$C$2*Ergebnis!$C$6)</f>
        <v>2.4148318530677889E-2</v>
      </c>
      <c r="H8028">
        <f>Ergebnis!$C$3/1000*Eigenverbrauch!E8028</f>
        <v>0.3481935489859353</v>
      </c>
      <c r="I8028">
        <f>Ergebnis!$C$4/1000*Eigenverbrauch!F8028</f>
        <v>0.86898057022586861</v>
      </c>
      <c r="J8028">
        <f t="shared" si="375"/>
        <v>2.0526070751076205E-2</v>
      </c>
      <c r="K8028">
        <f t="shared" si="376"/>
        <v>3.6222477796016839E-3</v>
      </c>
      <c r="L8028">
        <f t="shared" si="377"/>
        <v>3.2600230016415154E-3</v>
      </c>
    </row>
    <row r="8029" spans="2:12" x14ac:dyDescent="0.35">
      <c r="B8029" s="30">
        <v>41243</v>
      </c>
      <c r="C8029" s="31" t="s">
        <v>62</v>
      </c>
      <c r="D8029" s="32">
        <v>1.9588956125168801E-5</v>
      </c>
      <c r="E8029" s="32">
        <v>0.10942414432751262</v>
      </c>
      <c r="F8029">
        <v>0.52072574201469413</v>
      </c>
      <c r="G8029">
        <f>(D8029*Ergebnis!$C$2*Ergebnis!$C$6)</f>
        <v>0.12850355218110734</v>
      </c>
      <c r="H8029">
        <f>Ergebnis!$C$3/1000*Eigenverbrauch!E8029</f>
        <v>0.32827243298253783</v>
      </c>
      <c r="I8029">
        <f>Ergebnis!$C$4/1000*Eigenverbrauch!F8029</f>
        <v>1.8225400970514294</v>
      </c>
      <c r="J8029">
        <f t="shared" si="375"/>
        <v>0.10922801935394123</v>
      </c>
      <c r="K8029">
        <f t="shared" si="376"/>
        <v>1.9275532827166111E-2</v>
      </c>
      <c r="L8029">
        <f t="shared" si="377"/>
        <v>1.7347979544449502E-2</v>
      </c>
    </row>
    <row r="8030" spans="2:12" x14ac:dyDescent="0.35">
      <c r="B8030" s="30">
        <v>41243</v>
      </c>
      <c r="C8030" s="31" t="s">
        <v>63</v>
      </c>
      <c r="D8030" s="32">
        <v>2.7135305666005643E-5</v>
      </c>
      <c r="E8030" s="32">
        <v>0.10842359821674165</v>
      </c>
      <c r="F8030">
        <v>0.25685498801473311</v>
      </c>
      <c r="G8030">
        <f>(D8030*Ergebnis!$C$2*Ergebnis!$C$6)</f>
        <v>0.17800760516899702</v>
      </c>
      <c r="H8030">
        <f>Ergebnis!$C$3/1000*Eigenverbrauch!E8030</f>
        <v>0.32527079465022496</v>
      </c>
      <c r="I8030">
        <f>Ergebnis!$C$4/1000*Eigenverbrauch!F8030</f>
        <v>0.89899245805156591</v>
      </c>
      <c r="J8030">
        <f t="shared" si="375"/>
        <v>0.15130646439364748</v>
      </c>
      <c r="K8030">
        <f t="shared" si="376"/>
        <v>2.6701140775349547E-2</v>
      </c>
      <c r="L8030">
        <f t="shared" si="377"/>
        <v>2.4031026697814591E-2</v>
      </c>
    </row>
    <row r="8031" spans="2:12" x14ac:dyDescent="0.35">
      <c r="B8031" s="30">
        <v>41243</v>
      </c>
      <c r="C8031" s="31" t="s">
        <v>64</v>
      </c>
      <c r="D8031" s="32">
        <v>4.4081724756839592E-5</v>
      </c>
      <c r="E8031" s="32">
        <v>0.11442032286586888</v>
      </c>
      <c r="F8031">
        <v>0.28998499405608713</v>
      </c>
      <c r="G8031">
        <f>(D8031*Ergebnis!$C$2*Ergebnis!$C$6)</f>
        <v>0.28917611440486773</v>
      </c>
      <c r="H8031">
        <f>Ergebnis!$C$3/1000*Eigenverbrauch!E8031</f>
        <v>0.34326096859760663</v>
      </c>
      <c r="I8031">
        <f>Ergebnis!$C$4/1000*Eigenverbrauch!F8031</f>
        <v>1.0149474791963049</v>
      </c>
      <c r="J8031">
        <f t="shared" si="375"/>
        <v>0.24579969724413755</v>
      </c>
      <c r="K8031">
        <f t="shared" si="376"/>
        <v>4.337641716073018E-2</v>
      </c>
      <c r="L8031">
        <f t="shared" si="377"/>
        <v>3.9038775444657163E-2</v>
      </c>
    </row>
    <row r="8032" spans="2:12" x14ac:dyDescent="0.35">
      <c r="B8032" s="30">
        <v>41243</v>
      </c>
      <c r="C8032" s="31" t="s">
        <v>65</v>
      </c>
      <c r="D8032" s="32">
        <v>3.2302057180899159E-5</v>
      </c>
      <c r="E8032" s="32">
        <v>0.12295934743288857</v>
      </c>
      <c r="F8032">
        <v>0.23268957184339253</v>
      </c>
      <c r="G8032">
        <f>(D8032*Ergebnis!$C$2*Ergebnis!$C$6)</f>
        <v>0.21190149510669848</v>
      </c>
      <c r="H8032">
        <f>Ergebnis!$C$3/1000*Eigenverbrauch!E8032</f>
        <v>0.36887804229866572</v>
      </c>
      <c r="I8032">
        <f>Ergebnis!$C$4/1000*Eigenverbrauch!F8032</f>
        <v>0.81441350145187386</v>
      </c>
      <c r="J8032">
        <f t="shared" si="375"/>
        <v>0.1801162708406937</v>
      </c>
      <c r="K8032">
        <f t="shared" si="376"/>
        <v>3.1785224266004775E-2</v>
      </c>
      <c r="L8032">
        <f t="shared" si="377"/>
        <v>2.8606701839404298E-2</v>
      </c>
    </row>
    <row r="8033" spans="2:12" x14ac:dyDescent="0.35">
      <c r="B8033" s="30">
        <v>41243</v>
      </c>
      <c r="C8033" s="31" t="s">
        <v>66</v>
      </c>
      <c r="D8033" s="32">
        <v>2.7740065385306157E-5</v>
      </c>
      <c r="E8033" s="32">
        <v>0.12602411974574773</v>
      </c>
      <c r="F8033">
        <v>0</v>
      </c>
      <c r="G8033">
        <f>(D8033*Ergebnis!$C$2*Ergebnis!$C$6)</f>
        <v>0.18197482892760838</v>
      </c>
      <c r="H8033">
        <f>Ergebnis!$C$3/1000*Eigenverbrauch!E8033</f>
        <v>0.37807235923724319</v>
      </c>
      <c r="I8033">
        <f>Ergebnis!$C$4/1000*Eigenverbrauch!F8033</f>
        <v>0</v>
      </c>
      <c r="J8033">
        <f t="shared" si="375"/>
        <v>0.15467860458846713</v>
      </c>
      <c r="K8033">
        <f t="shared" si="376"/>
        <v>2.7296224339141251E-2</v>
      </c>
      <c r="L8033">
        <f t="shared" si="377"/>
        <v>0</v>
      </c>
    </row>
    <row r="8034" spans="2:12" x14ac:dyDescent="0.35">
      <c r="B8034" s="30">
        <v>41243</v>
      </c>
      <c r="C8034" s="31" t="s">
        <v>67</v>
      </c>
      <c r="D8034" s="32">
        <v>9.7261139204026035E-5</v>
      </c>
      <c r="E8034" s="32">
        <v>0.11866533050505386</v>
      </c>
      <c r="F8034">
        <v>0.22138639331163643</v>
      </c>
      <c r="G8034">
        <f>(D8034*Ergebnis!$C$2*Ergebnis!$C$6)</f>
        <v>0.63803307317841074</v>
      </c>
      <c r="H8034">
        <f>Ergebnis!$C$3/1000*Eigenverbrauch!E8034</f>
        <v>0.35599599151516159</v>
      </c>
      <c r="I8034">
        <f>Ergebnis!$C$4/1000*Eigenverbrauch!F8034</f>
        <v>0.77485237659072748</v>
      </c>
      <c r="J8034">
        <f t="shared" si="375"/>
        <v>0.30259659278788736</v>
      </c>
      <c r="K8034">
        <f t="shared" si="376"/>
        <v>0.33543648039052337</v>
      </c>
      <c r="L8034">
        <f t="shared" si="377"/>
        <v>0.30189283235147102</v>
      </c>
    </row>
    <row r="8035" spans="2:12" x14ac:dyDescent="0.35">
      <c r="B8035" s="30">
        <v>41243</v>
      </c>
      <c r="C8035" s="31" t="s">
        <v>68</v>
      </c>
      <c r="D8035" s="32">
        <v>7.4806147887389582E-6</v>
      </c>
      <c r="E8035" s="32">
        <v>0.11316686290215583</v>
      </c>
      <c r="F8035">
        <v>0</v>
      </c>
      <c r="G8035">
        <f>(D8035*Ergebnis!$C$2*Ergebnis!$C$6)</f>
        <v>4.9072833014127563E-2</v>
      </c>
      <c r="H8035">
        <f>Ergebnis!$C$3/1000*Eigenverbrauch!E8035</f>
        <v>0.33950058870646749</v>
      </c>
      <c r="I8035">
        <f>Ergebnis!$C$4/1000*Eigenverbrauch!F8035</f>
        <v>0</v>
      </c>
      <c r="J8035">
        <f t="shared" si="375"/>
        <v>4.1711908062008425E-2</v>
      </c>
      <c r="K8035">
        <f t="shared" si="376"/>
        <v>7.3609249521191383E-3</v>
      </c>
      <c r="L8035">
        <f t="shared" si="377"/>
        <v>0</v>
      </c>
    </row>
    <row r="8036" spans="2:12" x14ac:dyDescent="0.35">
      <c r="B8036" s="30">
        <v>41243</v>
      </c>
      <c r="C8036" s="31" t="s">
        <v>69</v>
      </c>
      <c r="D8036" s="32">
        <v>1.0517560335661101E-7</v>
      </c>
      <c r="E8036" s="32">
        <v>0.11879366027372337</v>
      </c>
      <c r="F8036">
        <v>0.23756163155535634</v>
      </c>
      <c r="G8036">
        <f>(D8036*Ergebnis!$C$2*Ergebnis!$C$6)</f>
        <v>6.8995195801936822E-4</v>
      </c>
      <c r="H8036">
        <f>Ergebnis!$C$3/1000*Eigenverbrauch!E8036</f>
        <v>0.35638098082117009</v>
      </c>
      <c r="I8036">
        <f>Ergebnis!$C$4/1000*Eigenverbrauch!F8036</f>
        <v>0.83146571044374717</v>
      </c>
      <c r="J8036">
        <f t="shared" si="375"/>
        <v>5.86459164316463E-4</v>
      </c>
      <c r="K8036">
        <f t="shared" si="376"/>
        <v>1.0349279370290522E-4</v>
      </c>
      <c r="L8036">
        <f t="shared" si="377"/>
        <v>9.3143514332614692E-5</v>
      </c>
    </row>
    <row r="8037" spans="2:12" x14ac:dyDescent="0.35">
      <c r="B8037" s="30">
        <v>41243</v>
      </c>
      <c r="C8037" s="31" t="s">
        <v>70</v>
      </c>
      <c r="D8037" s="32">
        <v>0</v>
      </c>
      <c r="E8037" s="32">
        <v>0.14552619424382052</v>
      </c>
      <c r="F8037">
        <v>0.20969345000292325</v>
      </c>
      <c r="G8037">
        <f>(D8037*Ergebnis!$C$2*Ergebnis!$C$6)</f>
        <v>0</v>
      </c>
      <c r="H8037">
        <f>Ergebnis!$C$3/1000*Eigenverbrauch!E8037</f>
        <v>0.43657858273146155</v>
      </c>
      <c r="I8037">
        <f>Ergebnis!$C$4/1000*Eigenverbrauch!F8037</f>
        <v>0.73392707501023136</v>
      </c>
      <c r="J8037">
        <f t="shared" si="375"/>
        <v>0</v>
      </c>
      <c r="K8037">
        <f t="shared" si="376"/>
        <v>0</v>
      </c>
      <c r="L8037">
        <f t="shared" si="377"/>
        <v>0</v>
      </c>
    </row>
    <row r="8038" spans="2:12" x14ac:dyDescent="0.35">
      <c r="B8038" s="30">
        <v>41243</v>
      </c>
      <c r="C8038" s="31" t="s">
        <v>71</v>
      </c>
      <c r="D8038" s="32">
        <v>0</v>
      </c>
      <c r="E8038" s="32">
        <v>0.1859052059037582</v>
      </c>
      <c r="F8038">
        <v>0.2451620447060199</v>
      </c>
      <c r="G8038">
        <f>(D8038*Ergebnis!$C$2*Ergebnis!$C$6)</f>
        <v>0</v>
      </c>
      <c r="H8038">
        <f>Ergebnis!$C$3/1000*Eigenverbrauch!E8038</f>
        <v>0.55771561771127454</v>
      </c>
      <c r="I8038">
        <f>Ergebnis!$C$4/1000*Eigenverbrauch!F8038</f>
        <v>0.85806715647106968</v>
      </c>
      <c r="J8038">
        <f t="shared" si="375"/>
        <v>0</v>
      </c>
      <c r="K8038">
        <f t="shared" si="376"/>
        <v>0</v>
      </c>
      <c r="L8038">
        <f t="shared" si="377"/>
        <v>0</v>
      </c>
    </row>
    <row r="8039" spans="2:12" x14ac:dyDescent="0.35">
      <c r="B8039" s="30">
        <v>41243</v>
      </c>
      <c r="C8039" s="31" t="s">
        <v>72</v>
      </c>
      <c r="D8039" s="32">
        <v>0</v>
      </c>
      <c r="E8039" s="32">
        <v>0.20172877948294318</v>
      </c>
      <c r="F8039">
        <v>0.15278779256718569</v>
      </c>
      <c r="G8039">
        <f>(D8039*Ergebnis!$C$2*Ergebnis!$C$6)</f>
        <v>0</v>
      </c>
      <c r="H8039">
        <f>Ergebnis!$C$3/1000*Eigenverbrauch!E8039</f>
        <v>0.60518633844882952</v>
      </c>
      <c r="I8039">
        <f>Ergebnis!$C$4/1000*Eigenverbrauch!F8039</f>
        <v>0.53475727398514994</v>
      </c>
      <c r="J8039">
        <f t="shared" si="375"/>
        <v>0</v>
      </c>
      <c r="K8039">
        <f t="shared" si="376"/>
        <v>0</v>
      </c>
      <c r="L8039">
        <f t="shared" si="377"/>
        <v>0</v>
      </c>
    </row>
    <row r="8040" spans="2:12" x14ac:dyDescent="0.35">
      <c r="B8040" s="30">
        <v>41243</v>
      </c>
      <c r="C8040" s="31" t="s">
        <v>73</v>
      </c>
      <c r="D8040" s="32">
        <v>0</v>
      </c>
      <c r="E8040" s="32">
        <v>0.18898255490487076</v>
      </c>
      <c r="F8040">
        <v>0</v>
      </c>
      <c r="G8040">
        <f>(D8040*Ergebnis!$C$2*Ergebnis!$C$6)</f>
        <v>0</v>
      </c>
      <c r="H8040">
        <f>Ergebnis!$C$3/1000*Eigenverbrauch!E8040</f>
        <v>0.56694766471461233</v>
      </c>
      <c r="I8040">
        <f>Ergebnis!$C$4/1000*Eigenverbrauch!F8040</f>
        <v>0</v>
      </c>
      <c r="J8040">
        <f t="shared" si="375"/>
        <v>0</v>
      </c>
      <c r="K8040">
        <f t="shared" si="376"/>
        <v>0</v>
      </c>
      <c r="L8040">
        <f t="shared" si="377"/>
        <v>0</v>
      </c>
    </row>
    <row r="8041" spans="2:12" x14ac:dyDescent="0.35">
      <c r="B8041" s="30">
        <v>41243</v>
      </c>
      <c r="C8041" s="31" t="s">
        <v>74</v>
      </c>
      <c r="D8041" s="32">
        <v>0</v>
      </c>
      <c r="E8041" s="32">
        <v>0.15563553528822338</v>
      </c>
      <c r="F8041">
        <v>0.29173893555239411</v>
      </c>
      <c r="G8041">
        <f>(D8041*Ergebnis!$C$2*Ergebnis!$C$6)</f>
        <v>0</v>
      </c>
      <c r="H8041">
        <f>Ergebnis!$C$3/1000*Eigenverbrauch!E8041</f>
        <v>0.46690660586467014</v>
      </c>
      <c r="I8041">
        <f>Ergebnis!$C$4/1000*Eigenverbrauch!F8041</f>
        <v>1.0210862744333793</v>
      </c>
      <c r="J8041">
        <f t="shared" si="375"/>
        <v>0</v>
      </c>
      <c r="K8041">
        <f t="shared" si="376"/>
        <v>0</v>
      </c>
      <c r="L8041">
        <f t="shared" si="377"/>
        <v>0</v>
      </c>
    </row>
    <row r="8042" spans="2:12" x14ac:dyDescent="0.35">
      <c r="B8042" s="30">
        <v>41243</v>
      </c>
      <c r="C8042" s="31" t="s">
        <v>75</v>
      </c>
      <c r="D8042" s="32">
        <v>0</v>
      </c>
      <c r="E8042" s="32">
        <v>0.12531061317917816</v>
      </c>
      <c r="F8042">
        <v>0.35682965330423089</v>
      </c>
      <c r="G8042">
        <f>(D8042*Ergebnis!$C$2*Ergebnis!$C$6)</f>
        <v>0</v>
      </c>
      <c r="H8042">
        <f>Ergebnis!$C$3/1000*Eigenverbrauch!E8042</f>
        <v>0.37593183953753451</v>
      </c>
      <c r="I8042">
        <f>Ergebnis!$C$4/1000*Eigenverbrauch!F8042</f>
        <v>1.248903786564808</v>
      </c>
      <c r="J8042">
        <f t="shared" si="375"/>
        <v>0</v>
      </c>
      <c r="K8042">
        <f t="shared" si="376"/>
        <v>0</v>
      </c>
      <c r="L8042">
        <f t="shared" si="377"/>
        <v>0</v>
      </c>
    </row>
    <row r="8043" spans="2:12" x14ac:dyDescent="0.35">
      <c r="B8043" s="30">
        <v>41243</v>
      </c>
      <c r="C8043" s="31" t="s">
        <v>76</v>
      </c>
      <c r="D8043" s="32">
        <v>0</v>
      </c>
      <c r="E8043" s="32">
        <v>9.6233407230450277E-2</v>
      </c>
      <c r="F8043">
        <v>0</v>
      </c>
      <c r="G8043">
        <f>(D8043*Ergebnis!$C$2*Ergebnis!$C$6)</f>
        <v>0</v>
      </c>
      <c r="H8043">
        <f>Ergebnis!$C$3/1000*Eigenverbrauch!E8043</f>
        <v>0.28870022169135084</v>
      </c>
      <c r="I8043">
        <f>Ergebnis!$C$4/1000*Eigenverbrauch!F8043</f>
        <v>0</v>
      </c>
      <c r="J8043">
        <f t="shared" si="375"/>
        <v>0</v>
      </c>
      <c r="K8043">
        <f t="shared" si="376"/>
        <v>0</v>
      </c>
      <c r="L8043">
        <f t="shared" si="377"/>
        <v>0</v>
      </c>
    </row>
    <row r="8044" spans="2:12" x14ac:dyDescent="0.35">
      <c r="B8044" s="30">
        <v>41244</v>
      </c>
      <c r="C8044" s="31" t="s">
        <v>53</v>
      </c>
      <c r="D8044" s="32">
        <v>0</v>
      </c>
      <c r="E8044" s="32">
        <v>8.2851984044597676E-2</v>
      </c>
      <c r="F8044">
        <v>0</v>
      </c>
      <c r="G8044">
        <f>(D8044*Ergebnis!$C$2*Ergebnis!$C$6)</f>
        <v>0</v>
      </c>
      <c r="H8044">
        <f>Ergebnis!$C$3/1000*Eigenverbrauch!E8044</f>
        <v>0.24855595213379303</v>
      </c>
      <c r="I8044">
        <f>Ergebnis!$C$4/1000*Eigenverbrauch!F8044</f>
        <v>0</v>
      </c>
      <c r="J8044">
        <f t="shared" si="375"/>
        <v>0</v>
      </c>
      <c r="K8044">
        <f t="shared" si="376"/>
        <v>0</v>
      </c>
      <c r="L8044">
        <f t="shared" si="377"/>
        <v>0</v>
      </c>
    </row>
    <row r="8045" spans="2:12" x14ac:dyDescent="0.35">
      <c r="B8045" s="30">
        <v>41244</v>
      </c>
      <c r="C8045" s="31" t="s">
        <v>54</v>
      </c>
      <c r="D8045" s="32">
        <v>0</v>
      </c>
      <c r="E8045" s="32">
        <v>7.2453334074797163E-2</v>
      </c>
      <c r="F8045">
        <v>0.2011186249098669</v>
      </c>
      <c r="G8045">
        <f>(D8045*Ergebnis!$C$2*Ergebnis!$C$6)</f>
        <v>0</v>
      </c>
      <c r="H8045">
        <f>Ergebnis!$C$3/1000*Eigenverbrauch!E8045</f>
        <v>0.2173600022243915</v>
      </c>
      <c r="I8045">
        <f>Ergebnis!$C$4/1000*Eigenverbrauch!F8045</f>
        <v>0.70391518718453416</v>
      </c>
      <c r="J8045">
        <f t="shared" si="375"/>
        <v>0</v>
      </c>
      <c r="K8045">
        <f t="shared" si="376"/>
        <v>0</v>
      </c>
      <c r="L8045">
        <f t="shared" si="377"/>
        <v>0</v>
      </c>
    </row>
    <row r="8046" spans="2:12" x14ac:dyDescent="0.35">
      <c r="B8046" s="30">
        <v>41244</v>
      </c>
      <c r="C8046" s="31" t="s">
        <v>55</v>
      </c>
      <c r="D8046" s="32">
        <v>0</v>
      </c>
      <c r="E8046" s="32">
        <v>7.1603746182731742E-2</v>
      </c>
      <c r="F8046">
        <v>0</v>
      </c>
      <c r="G8046">
        <f>(D8046*Ergebnis!$C$2*Ergebnis!$C$6)</f>
        <v>0</v>
      </c>
      <c r="H8046">
        <f>Ergebnis!$C$3/1000*Eigenverbrauch!E8046</f>
        <v>0.21481123854819523</v>
      </c>
      <c r="I8046">
        <f>Ergebnis!$C$4/1000*Eigenverbrauch!F8046</f>
        <v>0</v>
      </c>
      <c r="J8046">
        <f t="shared" si="375"/>
        <v>0</v>
      </c>
      <c r="K8046">
        <f t="shared" si="376"/>
        <v>0</v>
      </c>
      <c r="L8046">
        <f t="shared" si="377"/>
        <v>0</v>
      </c>
    </row>
    <row r="8047" spans="2:12" x14ac:dyDescent="0.35">
      <c r="B8047" s="30">
        <v>41244</v>
      </c>
      <c r="C8047" s="31" t="s">
        <v>56</v>
      </c>
      <c r="D8047" s="32">
        <v>0</v>
      </c>
      <c r="E8047" s="32">
        <v>7.3891290763350895E-2</v>
      </c>
      <c r="F8047">
        <v>0.23444351333969951</v>
      </c>
      <c r="G8047">
        <f>(D8047*Ergebnis!$C$2*Ergebnis!$C$6)</f>
        <v>0</v>
      </c>
      <c r="H8047">
        <f>Ergebnis!$C$3/1000*Eigenverbrauch!E8047</f>
        <v>0.2216738722900527</v>
      </c>
      <c r="I8047">
        <f>Ergebnis!$C$4/1000*Eigenverbrauch!F8047</f>
        <v>0.82055229668894825</v>
      </c>
      <c r="J8047">
        <f t="shared" si="375"/>
        <v>0</v>
      </c>
      <c r="K8047">
        <f t="shared" si="376"/>
        <v>0</v>
      </c>
      <c r="L8047">
        <f t="shared" si="377"/>
        <v>0</v>
      </c>
    </row>
    <row r="8048" spans="2:12" x14ac:dyDescent="0.35">
      <c r="B8048" s="30">
        <v>41244</v>
      </c>
      <c r="C8048" s="31" t="s">
        <v>57</v>
      </c>
      <c r="D8048" s="32">
        <v>0</v>
      </c>
      <c r="E8048" s="32">
        <v>7.9320105292101761E-2</v>
      </c>
      <c r="F8048">
        <v>7.2106483737064672E-2</v>
      </c>
      <c r="G8048">
        <f>(D8048*Ergebnis!$C$2*Ergebnis!$C$6)</f>
        <v>0</v>
      </c>
      <c r="H8048">
        <f>Ergebnis!$C$3/1000*Eigenverbrauch!E8048</f>
        <v>0.23796031587630528</v>
      </c>
      <c r="I8048">
        <f>Ergebnis!$C$4/1000*Eigenverbrauch!F8048</f>
        <v>0.25237269307972637</v>
      </c>
      <c r="J8048">
        <f t="shared" si="375"/>
        <v>0</v>
      </c>
      <c r="K8048">
        <f t="shared" si="376"/>
        <v>0</v>
      </c>
      <c r="L8048">
        <f t="shared" si="377"/>
        <v>0</v>
      </c>
    </row>
    <row r="8049" spans="2:12" x14ac:dyDescent="0.35">
      <c r="B8049" s="30">
        <v>41244</v>
      </c>
      <c r="C8049" s="31" t="s">
        <v>58</v>
      </c>
      <c r="D8049" s="32">
        <v>0</v>
      </c>
      <c r="E8049" s="32">
        <v>8.5051277276569567E-2</v>
      </c>
      <c r="F8049">
        <v>0.20696509656422352</v>
      </c>
      <c r="G8049">
        <f>(D8049*Ergebnis!$C$2*Ergebnis!$C$6)</f>
        <v>0</v>
      </c>
      <c r="H8049">
        <f>Ergebnis!$C$3/1000*Eigenverbrauch!E8049</f>
        <v>0.25515383182970869</v>
      </c>
      <c r="I8049">
        <f>Ergebnis!$C$4/1000*Eigenverbrauch!F8049</f>
        <v>0.72437783797478228</v>
      </c>
      <c r="J8049">
        <f t="shared" si="375"/>
        <v>0</v>
      </c>
      <c r="K8049">
        <f t="shared" si="376"/>
        <v>0</v>
      </c>
      <c r="L8049">
        <f t="shared" si="377"/>
        <v>0</v>
      </c>
    </row>
    <row r="8050" spans="2:12" x14ac:dyDescent="0.35">
      <c r="B8050" s="30">
        <v>41244</v>
      </c>
      <c r="C8050" s="31" t="s">
        <v>59</v>
      </c>
      <c r="D8050" s="32">
        <v>0</v>
      </c>
      <c r="E8050" s="32">
        <v>9.0916046337230286E-2</v>
      </c>
      <c r="F8050">
        <v>0.22216592286555062</v>
      </c>
      <c r="G8050">
        <f>(D8050*Ergebnis!$C$2*Ergebnis!$C$6)</f>
        <v>0</v>
      </c>
      <c r="H8050">
        <f>Ergebnis!$C$3/1000*Eigenverbrauch!E8050</f>
        <v>0.27274813901169087</v>
      </c>
      <c r="I8050">
        <f>Ergebnis!$C$4/1000*Eigenverbrauch!F8050</f>
        <v>0.77758073002942718</v>
      </c>
      <c r="J8050">
        <f t="shared" si="375"/>
        <v>0</v>
      </c>
      <c r="K8050">
        <f t="shared" si="376"/>
        <v>0</v>
      </c>
      <c r="L8050">
        <f t="shared" si="377"/>
        <v>0</v>
      </c>
    </row>
    <row r="8051" spans="2:12" x14ac:dyDescent="0.35">
      <c r="B8051" s="30">
        <v>41244</v>
      </c>
      <c r="C8051" s="31" t="s">
        <v>60</v>
      </c>
      <c r="D8051" s="32">
        <v>0</v>
      </c>
      <c r="E8051" s="32">
        <v>0.11393203212015565</v>
      </c>
      <c r="F8051">
        <v>0.13758696626585856</v>
      </c>
      <c r="G8051">
        <f>(D8051*Ergebnis!$C$2*Ergebnis!$C$6)</f>
        <v>0</v>
      </c>
      <c r="H8051">
        <f>Ergebnis!$C$3/1000*Eigenverbrauch!E8051</f>
        <v>0.34179609636046693</v>
      </c>
      <c r="I8051">
        <f>Ergebnis!$C$4/1000*Eigenverbrauch!F8051</f>
        <v>0.48155438193050498</v>
      </c>
      <c r="J8051">
        <f t="shared" si="375"/>
        <v>0</v>
      </c>
      <c r="K8051">
        <f t="shared" si="376"/>
        <v>0</v>
      </c>
      <c r="L8051">
        <f t="shared" si="377"/>
        <v>0</v>
      </c>
    </row>
    <row r="8052" spans="2:12" x14ac:dyDescent="0.35">
      <c r="B8052" s="30">
        <v>41244</v>
      </c>
      <c r="C8052" s="31" t="s">
        <v>61</v>
      </c>
      <c r="D8052" s="32">
        <v>3.944085125872913E-7</v>
      </c>
      <c r="E8052" s="32">
        <v>0.14949773181639453</v>
      </c>
      <c r="F8052">
        <v>0.14850038002065752</v>
      </c>
      <c r="G8052">
        <f>(D8052*Ergebnis!$C$2*Ergebnis!$C$6)</f>
        <v>2.5873198425726308E-3</v>
      </c>
      <c r="H8052">
        <f>Ergebnis!$C$3/1000*Eigenverbrauch!E8052</f>
        <v>0.44849319544918359</v>
      </c>
      <c r="I8052">
        <f>Ergebnis!$C$4/1000*Eigenverbrauch!F8052</f>
        <v>0.51975133007230134</v>
      </c>
      <c r="J8052">
        <f t="shared" si="375"/>
        <v>2.199221866186736E-3</v>
      </c>
      <c r="K8052">
        <f t="shared" si="376"/>
        <v>3.8809797638589489E-4</v>
      </c>
      <c r="L8052">
        <f t="shared" si="377"/>
        <v>3.4928817874730543E-4</v>
      </c>
    </row>
    <row r="8053" spans="2:12" x14ac:dyDescent="0.35">
      <c r="B8053" s="30">
        <v>41244</v>
      </c>
      <c r="C8053" s="31" t="s">
        <v>62</v>
      </c>
      <c r="D8053" s="32">
        <v>1.3146950419576377E-5</v>
      </c>
      <c r="E8053" s="32">
        <v>0.16861458655727737</v>
      </c>
      <c r="F8053">
        <v>0.57509792840021046</v>
      </c>
      <c r="G8053">
        <f>(D8053*Ergebnis!$C$2*Ergebnis!$C$6)</f>
        <v>8.6243994752421033E-2</v>
      </c>
      <c r="H8053">
        <f>Ergebnis!$C$3/1000*Eigenverbrauch!E8053</f>
        <v>0.50584375967183215</v>
      </c>
      <c r="I8053">
        <f>Ergebnis!$C$4/1000*Eigenverbrauch!F8053</f>
        <v>2.0128427494007366</v>
      </c>
      <c r="J8053">
        <f t="shared" si="375"/>
        <v>7.3307395539557882E-2</v>
      </c>
      <c r="K8053">
        <f t="shared" si="376"/>
        <v>1.2936599212863151E-2</v>
      </c>
      <c r="L8053">
        <f t="shared" si="377"/>
        <v>1.1642939291576835E-2</v>
      </c>
    </row>
    <row r="8054" spans="2:12" x14ac:dyDescent="0.35">
      <c r="B8054" s="30">
        <v>41244</v>
      </c>
      <c r="C8054" s="31" t="s">
        <v>63</v>
      </c>
      <c r="D8054" s="32">
        <v>2.9173082981039981E-5</v>
      </c>
      <c r="E8054" s="32">
        <v>0.17785676479489901</v>
      </c>
      <c r="F8054">
        <v>0.42679243076803147</v>
      </c>
      <c r="G8054">
        <f>(D8054*Ergebnis!$C$2*Ergebnis!$C$6)</f>
        <v>0.19137542435562227</v>
      </c>
      <c r="H8054">
        <f>Ergebnis!$C$3/1000*Eigenverbrauch!E8054</f>
        <v>0.53357029438469705</v>
      </c>
      <c r="I8054">
        <f>Ergebnis!$C$4/1000*Eigenverbrauch!F8054</f>
        <v>1.4937735076881102</v>
      </c>
      <c r="J8054">
        <f t="shared" si="375"/>
        <v>0.16266911070227894</v>
      </c>
      <c r="K8054">
        <f t="shared" si="376"/>
        <v>2.8706313653343335E-2</v>
      </c>
      <c r="L8054">
        <f t="shared" si="377"/>
        <v>2.5835682288009001E-2</v>
      </c>
    </row>
    <row r="8055" spans="2:12" x14ac:dyDescent="0.35">
      <c r="B8055" s="30">
        <v>41244</v>
      </c>
      <c r="C8055" s="31" t="s">
        <v>64</v>
      </c>
      <c r="D8055" s="32">
        <v>3.7587131249568862E-5</v>
      </c>
      <c r="E8055" s="32">
        <v>0.18574892972845103</v>
      </c>
      <c r="F8055">
        <v>0.3780718336483932</v>
      </c>
      <c r="G8055">
        <f>(D8055*Ergebnis!$C$2*Ergebnis!$C$6)</f>
        <v>0.24657158099717175</v>
      </c>
      <c r="H8055">
        <f>Ergebnis!$C$3/1000*Eigenverbrauch!E8055</f>
        <v>0.55724678918535309</v>
      </c>
      <c r="I8055">
        <f>Ergebnis!$C$4/1000*Eigenverbrauch!F8055</f>
        <v>1.3232514177693762</v>
      </c>
      <c r="J8055">
        <f t="shared" si="375"/>
        <v>0.20958584384759599</v>
      </c>
      <c r="K8055">
        <f t="shared" si="376"/>
        <v>3.6985737149575759E-2</v>
      </c>
      <c r="L8055">
        <f t="shared" si="377"/>
        <v>3.3287163434618183E-2</v>
      </c>
    </row>
    <row r="8056" spans="2:12" x14ac:dyDescent="0.35">
      <c r="B8056" s="30">
        <v>41244</v>
      </c>
      <c r="C8056" s="31" t="s">
        <v>65</v>
      </c>
      <c r="D8056" s="32">
        <v>5.7070911771381053E-5</v>
      </c>
      <c r="E8056" s="32">
        <v>0.18849448235448754</v>
      </c>
      <c r="F8056">
        <v>0.21047297955683747</v>
      </c>
      <c r="G8056">
        <f>(D8056*Ergebnis!$C$2*Ergebnis!$C$6)</f>
        <v>0.37438518122025971</v>
      </c>
      <c r="H8056">
        <f>Ergebnis!$C$3/1000*Eigenverbrauch!E8056</f>
        <v>0.56548344706346265</v>
      </c>
      <c r="I8056">
        <f>Ergebnis!$C$4/1000*Eigenverbrauch!F8056</f>
        <v>0.73665542844893117</v>
      </c>
      <c r="J8056">
        <f t="shared" si="375"/>
        <v>0.31822740403722077</v>
      </c>
      <c r="K8056">
        <f t="shared" si="376"/>
        <v>5.6157777183038937E-2</v>
      </c>
      <c r="L8056">
        <f t="shared" si="377"/>
        <v>5.0541999464735046E-2</v>
      </c>
    </row>
    <row r="8057" spans="2:12" x14ac:dyDescent="0.35">
      <c r="B8057" s="30">
        <v>41244</v>
      </c>
      <c r="C8057" s="31" t="s">
        <v>66</v>
      </c>
      <c r="D8057" s="32">
        <v>8.7400926389343759E-5</v>
      </c>
      <c r="E8057" s="32">
        <v>0.17963161517388304</v>
      </c>
      <c r="F8057">
        <v>0.2597782238419114</v>
      </c>
      <c r="G8057">
        <f>(D8057*Ergebnis!$C$2*Ergebnis!$C$6)</f>
        <v>0.57335007711409502</v>
      </c>
      <c r="H8057">
        <f>Ergebnis!$C$3/1000*Eigenverbrauch!E8057</f>
        <v>0.53889484552164912</v>
      </c>
      <c r="I8057">
        <f>Ergebnis!$C$4/1000*Eigenverbrauch!F8057</f>
        <v>0.90922378344668986</v>
      </c>
      <c r="J8057">
        <f t="shared" si="375"/>
        <v>0.45806061869340176</v>
      </c>
      <c r="K8057">
        <f t="shared" si="376"/>
        <v>0.11528945842069327</v>
      </c>
      <c r="L8057">
        <f t="shared" si="377"/>
        <v>0.10376051257862394</v>
      </c>
    </row>
    <row r="8058" spans="2:12" x14ac:dyDescent="0.35">
      <c r="B8058" s="30">
        <v>41244</v>
      </c>
      <c r="C8058" s="31" t="s">
        <v>67</v>
      </c>
      <c r="D8058" s="32">
        <v>5.2522066926207628E-5</v>
      </c>
      <c r="E8058" s="32">
        <v>0.17439510164949881</v>
      </c>
      <c r="F8058">
        <v>0.25256757546820491</v>
      </c>
      <c r="G8058">
        <f>(D8058*Ergebnis!$C$2*Ergebnis!$C$6)</f>
        <v>0.34454475903592202</v>
      </c>
      <c r="H8058">
        <f>Ergebnis!$C$3/1000*Eigenverbrauch!E8058</f>
        <v>0.52318530494849647</v>
      </c>
      <c r="I8058">
        <f>Ergebnis!$C$4/1000*Eigenverbrauch!F8058</f>
        <v>0.88398651413871721</v>
      </c>
      <c r="J8058">
        <f t="shared" si="375"/>
        <v>0.29286304518053369</v>
      </c>
      <c r="K8058">
        <f t="shared" si="376"/>
        <v>5.1681713855388334E-2</v>
      </c>
      <c r="L8058">
        <f t="shared" si="377"/>
        <v>4.6513542469849505E-2</v>
      </c>
    </row>
    <row r="8059" spans="2:12" x14ac:dyDescent="0.35">
      <c r="B8059" s="30">
        <v>41244</v>
      </c>
      <c r="C8059" s="31" t="s">
        <v>68</v>
      </c>
      <c r="D8059" s="32">
        <v>1.1253789559157379E-5</v>
      </c>
      <c r="E8059" s="32">
        <v>0.17553792108817884</v>
      </c>
      <c r="F8059">
        <v>0.1040671954475474</v>
      </c>
      <c r="G8059">
        <f>(D8059*Ergebnis!$C$2*Ergebnis!$C$6)</f>
        <v>7.382485950807241E-2</v>
      </c>
      <c r="H8059">
        <f>Ergebnis!$C$3/1000*Eigenverbrauch!E8059</f>
        <v>0.52661376326453646</v>
      </c>
      <c r="I8059">
        <f>Ergebnis!$C$4/1000*Eigenverbrauch!F8059</f>
        <v>0.36423518406641592</v>
      </c>
      <c r="J8059">
        <f t="shared" si="375"/>
        <v>6.2751130581861547E-2</v>
      </c>
      <c r="K8059">
        <f t="shared" si="376"/>
        <v>1.1073728926210863E-2</v>
      </c>
      <c r="L8059">
        <f t="shared" si="377"/>
        <v>9.9663560335897777E-3</v>
      </c>
    </row>
    <row r="8060" spans="2:12" x14ac:dyDescent="0.35">
      <c r="B8060" s="30">
        <v>41244</v>
      </c>
      <c r="C8060" s="31" t="s">
        <v>69</v>
      </c>
      <c r="D8060" s="32">
        <v>6.3105362013966608E-7</v>
      </c>
      <c r="E8060" s="32">
        <v>0.17905169676058008</v>
      </c>
      <c r="F8060">
        <v>0.19488238847855319</v>
      </c>
      <c r="G8060">
        <f>(D8060*Ergebnis!$C$2*Ergebnis!$C$6)</f>
        <v>4.1397117481162095E-3</v>
      </c>
      <c r="H8060">
        <f>Ergebnis!$C$3/1000*Eigenverbrauch!E8060</f>
        <v>0.53715509028174024</v>
      </c>
      <c r="I8060">
        <f>Ergebnis!$C$4/1000*Eigenverbrauch!F8060</f>
        <v>0.6820883596749362</v>
      </c>
      <c r="J8060">
        <f t="shared" si="375"/>
        <v>3.5187549858987778E-3</v>
      </c>
      <c r="K8060">
        <f t="shared" si="376"/>
        <v>6.2095676221743173E-4</v>
      </c>
      <c r="L8060">
        <f t="shared" si="377"/>
        <v>5.5886108599568856E-4</v>
      </c>
    </row>
    <row r="8061" spans="2:12" x14ac:dyDescent="0.35">
      <c r="B8061" s="30">
        <v>41244</v>
      </c>
      <c r="C8061" s="31" t="s">
        <v>70</v>
      </c>
      <c r="D8061" s="32">
        <v>0</v>
      </c>
      <c r="E8061" s="32">
        <v>0.19361673918003033</v>
      </c>
      <c r="F8061">
        <v>0.24808528053319823</v>
      </c>
      <c r="G8061">
        <f>(D8061*Ergebnis!$C$2*Ergebnis!$C$6)</f>
        <v>0</v>
      </c>
      <c r="H8061">
        <f>Ergebnis!$C$3/1000*Eigenverbrauch!E8061</f>
        <v>0.58085021754009103</v>
      </c>
      <c r="I8061">
        <f>Ergebnis!$C$4/1000*Eigenverbrauch!F8061</f>
        <v>0.86829848186619385</v>
      </c>
      <c r="J8061">
        <f t="shared" si="375"/>
        <v>0</v>
      </c>
      <c r="K8061">
        <f t="shared" si="376"/>
        <v>0</v>
      </c>
      <c r="L8061">
        <f t="shared" si="377"/>
        <v>0</v>
      </c>
    </row>
    <row r="8062" spans="2:12" x14ac:dyDescent="0.35">
      <c r="B8062" s="30">
        <v>41244</v>
      </c>
      <c r="C8062" s="31" t="s">
        <v>71</v>
      </c>
      <c r="D8062" s="32">
        <v>0</v>
      </c>
      <c r="E8062" s="32">
        <v>0.21305424932882233</v>
      </c>
      <c r="F8062">
        <v>0.24886481008711242</v>
      </c>
      <c r="G8062">
        <f>(D8062*Ergebnis!$C$2*Ergebnis!$C$6)</f>
        <v>0</v>
      </c>
      <c r="H8062">
        <f>Ergebnis!$C$3/1000*Eigenverbrauch!E8062</f>
        <v>0.63916274798646699</v>
      </c>
      <c r="I8062">
        <f>Ergebnis!$C$4/1000*Eigenverbrauch!F8062</f>
        <v>0.87102683530489344</v>
      </c>
      <c r="J8062">
        <f t="shared" si="375"/>
        <v>0</v>
      </c>
      <c r="K8062">
        <f t="shared" si="376"/>
        <v>0</v>
      </c>
      <c r="L8062">
        <f t="shared" si="377"/>
        <v>0</v>
      </c>
    </row>
    <row r="8063" spans="2:12" x14ac:dyDescent="0.35">
      <c r="B8063" s="30">
        <v>41244</v>
      </c>
      <c r="C8063" s="31" t="s">
        <v>72</v>
      </c>
      <c r="D8063" s="32">
        <v>0</v>
      </c>
      <c r="E8063" s="32">
        <v>0.20780360455099056</v>
      </c>
      <c r="F8063">
        <v>0.26133728294973979</v>
      </c>
      <c r="G8063">
        <f>(D8063*Ergebnis!$C$2*Ergebnis!$C$6)</f>
        <v>0</v>
      </c>
      <c r="H8063">
        <f>Ergebnis!$C$3/1000*Eigenverbrauch!E8063</f>
        <v>0.62341081365297168</v>
      </c>
      <c r="I8063">
        <f>Ergebnis!$C$4/1000*Eigenverbrauch!F8063</f>
        <v>0.91468049032408927</v>
      </c>
      <c r="J8063">
        <f t="shared" si="375"/>
        <v>0</v>
      </c>
      <c r="K8063">
        <f t="shared" si="376"/>
        <v>0</v>
      </c>
      <c r="L8063">
        <f t="shared" si="377"/>
        <v>0</v>
      </c>
    </row>
    <row r="8064" spans="2:12" x14ac:dyDescent="0.35">
      <c r="B8064" s="30">
        <v>41244</v>
      </c>
      <c r="C8064" s="31" t="s">
        <v>73</v>
      </c>
      <c r="D8064" s="32">
        <v>0</v>
      </c>
      <c r="E8064" s="32">
        <v>0.18450133181431536</v>
      </c>
      <c r="F8064">
        <v>0.27361487342388868</v>
      </c>
      <c r="G8064">
        <f>(D8064*Ergebnis!$C$2*Ergebnis!$C$6)</f>
        <v>0</v>
      </c>
      <c r="H8064">
        <f>Ergebnis!$C$3/1000*Eigenverbrauch!E8064</f>
        <v>0.55350399544294604</v>
      </c>
      <c r="I8064">
        <f>Ergebnis!$C$4/1000*Eigenverbrauch!F8064</f>
        <v>0.95765205698361044</v>
      </c>
      <c r="J8064">
        <f t="shared" si="375"/>
        <v>0</v>
      </c>
      <c r="K8064">
        <f t="shared" si="376"/>
        <v>0</v>
      </c>
      <c r="L8064">
        <f t="shared" si="377"/>
        <v>0</v>
      </c>
    </row>
    <row r="8065" spans="2:12" x14ac:dyDescent="0.35">
      <c r="B8065" s="30">
        <v>41244</v>
      </c>
      <c r="C8065" s="31" t="s">
        <v>74</v>
      </c>
      <c r="D8065" s="32">
        <v>0</v>
      </c>
      <c r="E8065" s="32">
        <v>0.15348923606639819</v>
      </c>
      <c r="F8065">
        <v>0.21534503926880127</v>
      </c>
      <c r="G8065">
        <f>(D8065*Ergebnis!$C$2*Ergebnis!$C$6)</f>
        <v>0</v>
      </c>
      <c r="H8065">
        <f>Ergebnis!$C$3/1000*Eigenverbrauch!E8065</f>
        <v>0.46046770819919458</v>
      </c>
      <c r="I8065">
        <f>Ergebnis!$C$4/1000*Eigenverbrauch!F8065</f>
        <v>0.75370763744080449</v>
      </c>
      <c r="J8065">
        <f t="shared" si="375"/>
        <v>0</v>
      </c>
      <c r="K8065">
        <f t="shared" si="376"/>
        <v>0</v>
      </c>
      <c r="L8065">
        <f t="shared" si="377"/>
        <v>0</v>
      </c>
    </row>
    <row r="8066" spans="2:12" x14ac:dyDescent="0.35">
      <c r="B8066" s="30">
        <v>41244</v>
      </c>
      <c r="C8066" s="31" t="s">
        <v>75</v>
      </c>
      <c r="D8066" s="32">
        <v>0</v>
      </c>
      <c r="E8066" s="32">
        <v>0.13126642348932199</v>
      </c>
      <c r="F8066">
        <v>0.35137294642683142</v>
      </c>
      <c r="G8066">
        <f>(D8066*Ergebnis!$C$2*Ergebnis!$C$6)</f>
        <v>0</v>
      </c>
      <c r="H8066">
        <f>Ergebnis!$C$3/1000*Eigenverbrauch!E8066</f>
        <v>0.39379927046796598</v>
      </c>
      <c r="I8066">
        <f>Ergebnis!$C$4/1000*Eigenverbrauch!F8066</f>
        <v>1.2298053124939099</v>
      </c>
      <c r="J8066">
        <f t="shared" si="375"/>
        <v>0</v>
      </c>
      <c r="K8066">
        <f t="shared" si="376"/>
        <v>0</v>
      </c>
      <c r="L8066">
        <f t="shared" si="377"/>
        <v>0</v>
      </c>
    </row>
    <row r="8067" spans="2:12" x14ac:dyDescent="0.35">
      <c r="B8067" s="30">
        <v>41244</v>
      </c>
      <c r="C8067" s="31" t="s">
        <v>76</v>
      </c>
      <c r="D8067" s="32">
        <v>0</v>
      </c>
      <c r="E8067" s="32">
        <v>0.11398253535781312</v>
      </c>
      <c r="F8067">
        <v>0</v>
      </c>
      <c r="G8067">
        <f>(D8067*Ergebnis!$C$2*Ergebnis!$C$6)</f>
        <v>0</v>
      </c>
      <c r="H8067">
        <f>Ergebnis!$C$3/1000*Eigenverbrauch!E8067</f>
        <v>0.34194760607343938</v>
      </c>
      <c r="I8067">
        <f>Ergebnis!$C$4/1000*Eigenverbrauch!F8067</f>
        <v>0</v>
      </c>
      <c r="J8067">
        <f t="shared" si="375"/>
        <v>0</v>
      </c>
      <c r="K8067">
        <f t="shared" si="376"/>
        <v>0</v>
      </c>
      <c r="L8067">
        <f t="shared" si="377"/>
        <v>0</v>
      </c>
    </row>
    <row r="8068" spans="2:12" x14ac:dyDescent="0.35">
      <c r="B8068" s="30">
        <v>41245</v>
      </c>
      <c r="C8068" s="31" t="s">
        <v>53</v>
      </c>
      <c r="D8068" s="32">
        <v>0</v>
      </c>
      <c r="E8068" s="32">
        <v>0.10220813084701091</v>
      </c>
      <c r="F8068">
        <v>0</v>
      </c>
      <c r="G8068">
        <f>(D8068*Ergebnis!$C$2*Ergebnis!$C$6)</f>
        <v>0</v>
      </c>
      <c r="H8068">
        <f>Ergebnis!$C$3/1000*Eigenverbrauch!E8068</f>
        <v>0.30662439254103274</v>
      </c>
      <c r="I8068">
        <f>Ergebnis!$C$4/1000*Eigenverbrauch!F8068</f>
        <v>0</v>
      </c>
      <c r="J8068">
        <f t="shared" si="375"/>
        <v>0</v>
      </c>
      <c r="K8068">
        <f t="shared" si="376"/>
        <v>0</v>
      </c>
      <c r="L8068">
        <f t="shared" si="377"/>
        <v>0</v>
      </c>
    </row>
    <row r="8069" spans="2:12" x14ac:dyDescent="0.35">
      <c r="B8069" s="30">
        <v>41245</v>
      </c>
      <c r="C8069" s="31" t="s">
        <v>54</v>
      </c>
      <c r="D8069" s="32">
        <v>0</v>
      </c>
      <c r="E8069" s="32">
        <v>9.1520719180419888E-2</v>
      </c>
      <c r="F8069">
        <v>0</v>
      </c>
      <c r="G8069">
        <f>(D8069*Ergebnis!$C$2*Ergebnis!$C$6)</f>
        <v>0</v>
      </c>
      <c r="H8069">
        <f>Ergebnis!$C$3/1000*Eigenverbrauch!E8069</f>
        <v>0.27456215754125968</v>
      </c>
      <c r="I8069">
        <f>Ergebnis!$C$4/1000*Eigenverbrauch!F8069</f>
        <v>0</v>
      </c>
      <c r="J8069">
        <f t="shared" ref="J8069:J8132" si="378">MIN(G8069,H8069)*0.85</f>
        <v>0</v>
      </c>
      <c r="K8069">
        <f t="shared" ref="K8069:K8132" si="379">G8069-J8069</f>
        <v>0</v>
      </c>
      <c r="L8069">
        <f t="shared" ref="L8069:L8132" si="380">MIN(I8069,K8069)*0.9</f>
        <v>0</v>
      </c>
    </row>
    <row r="8070" spans="2:12" x14ac:dyDescent="0.35">
      <c r="B8070" s="30">
        <v>41245</v>
      </c>
      <c r="C8070" s="31" t="s">
        <v>55</v>
      </c>
      <c r="D8070" s="32">
        <v>0</v>
      </c>
      <c r="E8070" s="32">
        <v>8.4797643551212762E-2</v>
      </c>
      <c r="F8070">
        <v>0</v>
      </c>
      <c r="G8070">
        <f>(D8070*Ergebnis!$C$2*Ergebnis!$C$6)</f>
        <v>0</v>
      </c>
      <c r="H8070">
        <f>Ergebnis!$C$3/1000*Eigenverbrauch!E8070</f>
        <v>0.25439293065363827</v>
      </c>
      <c r="I8070">
        <f>Ergebnis!$C$4/1000*Eigenverbrauch!F8070</f>
        <v>0</v>
      </c>
      <c r="J8070">
        <f t="shared" si="378"/>
        <v>0</v>
      </c>
      <c r="K8070">
        <f t="shared" si="379"/>
        <v>0</v>
      </c>
      <c r="L8070">
        <f t="shared" si="380"/>
        <v>0</v>
      </c>
    </row>
    <row r="8071" spans="2:12" x14ac:dyDescent="0.35">
      <c r="B8071" s="30">
        <v>41245</v>
      </c>
      <c r="C8071" s="31" t="s">
        <v>56</v>
      </c>
      <c r="D8071" s="32">
        <v>0</v>
      </c>
      <c r="E8071" s="32">
        <v>8.0188540219731708E-2</v>
      </c>
      <c r="F8071">
        <v>0</v>
      </c>
      <c r="G8071">
        <f>(D8071*Ergebnis!$C$2*Ergebnis!$C$6)</f>
        <v>0</v>
      </c>
      <c r="H8071">
        <f>Ergebnis!$C$3/1000*Eigenverbrauch!E8071</f>
        <v>0.24056562065919512</v>
      </c>
      <c r="I8071">
        <f>Ergebnis!$C$4/1000*Eigenverbrauch!F8071</f>
        <v>0</v>
      </c>
      <c r="J8071">
        <f t="shared" si="378"/>
        <v>0</v>
      </c>
      <c r="K8071">
        <f t="shared" si="379"/>
        <v>0</v>
      </c>
      <c r="L8071">
        <f t="shared" si="380"/>
        <v>0</v>
      </c>
    </row>
    <row r="8072" spans="2:12" x14ac:dyDescent="0.35">
      <c r="B8072" s="30">
        <v>41245</v>
      </c>
      <c r="C8072" s="31" t="s">
        <v>57</v>
      </c>
      <c r="D8072" s="32">
        <v>0</v>
      </c>
      <c r="E8072" s="32">
        <v>8.0818135347188791E-2</v>
      </c>
      <c r="F8072">
        <v>0</v>
      </c>
      <c r="G8072">
        <f>(D8072*Ergebnis!$C$2*Ergebnis!$C$6)</f>
        <v>0</v>
      </c>
      <c r="H8072">
        <f>Ergebnis!$C$3/1000*Eigenverbrauch!E8072</f>
        <v>0.24245440604156637</v>
      </c>
      <c r="I8072">
        <f>Ergebnis!$C$4/1000*Eigenverbrauch!F8072</f>
        <v>0</v>
      </c>
      <c r="J8072">
        <f t="shared" si="378"/>
        <v>0</v>
      </c>
      <c r="K8072">
        <f t="shared" si="379"/>
        <v>0</v>
      </c>
      <c r="L8072">
        <f t="shared" si="380"/>
        <v>0</v>
      </c>
    </row>
    <row r="8073" spans="2:12" x14ac:dyDescent="0.35">
      <c r="B8073" s="30">
        <v>41245</v>
      </c>
      <c r="C8073" s="31" t="s">
        <v>58</v>
      </c>
      <c r="D8073" s="32">
        <v>0</v>
      </c>
      <c r="E8073" s="32">
        <v>8.4141444394085163E-2</v>
      </c>
      <c r="F8073">
        <v>0</v>
      </c>
      <c r="G8073">
        <f>(D8073*Ergebnis!$C$2*Ergebnis!$C$6)</f>
        <v>0</v>
      </c>
      <c r="H8073">
        <f>Ergebnis!$C$3/1000*Eigenverbrauch!E8073</f>
        <v>0.25242433318225549</v>
      </c>
      <c r="I8073">
        <f>Ergebnis!$C$4/1000*Eigenverbrauch!F8073</f>
        <v>0</v>
      </c>
      <c r="J8073">
        <f t="shared" si="378"/>
        <v>0</v>
      </c>
      <c r="K8073">
        <f t="shared" si="379"/>
        <v>0</v>
      </c>
      <c r="L8073">
        <f t="shared" si="380"/>
        <v>0</v>
      </c>
    </row>
    <row r="8074" spans="2:12" x14ac:dyDescent="0.35">
      <c r="B8074" s="30">
        <v>41245</v>
      </c>
      <c r="C8074" s="31" t="s">
        <v>59</v>
      </c>
      <c r="D8074" s="32">
        <v>0</v>
      </c>
      <c r="E8074" s="32">
        <v>8.9855236108810688E-2</v>
      </c>
      <c r="F8074">
        <v>0</v>
      </c>
      <c r="G8074">
        <f>(D8074*Ergebnis!$C$2*Ergebnis!$C$6)</f>
        <v>0</v>
      </c>
      <c r="H8074">
        <f>Ergebnis!$C$3/1000*Eigenverbrauch!E8074</f>
        <v>0.26956570832643206</v>
      </c>
      <c r="I8074">
        <f>Ergebnis!$C$4/1000*Eigenverbrauch!F8074</f>
        <v>0</v>
      </c>
      <c r="J8074">
        <f t="shared" si="378"/>
        <v>0</v>
      </c>
      <c r="K8074">
        <f t="shared" si="379"/>
        <v>0</v>
      </c>
      <c r="L8074">
        <f t="shared" si="380"/>
        <v>0</v>
      </c>
    </row>
    <row r="8075" spans="2:12" x14ac:dyDescent="0.35">
      <c r="B8075" s="30">
        <v>41245</v>
      </c>
      <c r="C8075" s="31" t="s">
        <v>60</v>
      </c>
      <c r="D8075" s="32">
        <v>0</v>
      </c>
      <c r="E8075" s="32">
        <v>0.10314109733553542</v>
      </c>
      <c r="F8075">
        <v>0.18474850427766842</v>
      </c>
      <c r="G8075">
        <f>(D8075*Ergebnis!$C$2*Ergebnis!$C$6)</f>
        <v>0</v>
      </c>
      <c r="H8075">
        <f>Ergebnis!$C$3/1000*Eigenverbrauch!E8075</f>
        <v>0.30942329200660623</v>
      </c>
      <c r="I8075">
        <f>Ergebnis!$C$4/1000*Eigenverbrauch!F8075</f>
        <v>0.64661976497183948</v>
      </c>
      <c r="J8075">
        <f t="shared" si="378"/>
        <v>0</v>
      </c>
      <c r="K8075">
        <f t="shared" si="379"/>
        <v>0</v>
      </c>
      <c r="L8075">
        <f t="shared" si="380"/>
        <v>0</v>
      </c>
    </row>
    <row r="8076" spans="2:12" x14ac:dyDescent="0.35">
      <c r="B8076" s="30">
        <v>41245</v>
      </c>
      <c r="C8076" s="31" t="s">
        <v>61</v>
      </c>
      <c r="D8076" s="32">
        <v>5.4559844241241964E-6</v>
      </c>
      <c r="E8076" s="32">
        <v>0.13966317260420447</v>
      </c>
      <c r="F8076">
        <v>0</v>
      </c>
      <c r="G8076">
        <f>(D8076*Ergebnis!$C$2*Ergebnis!$C$6)</f>
        <v>3.579125782225473E-2</v>
      </c>
      <c r="H8076">
        <f>Ergebnis!$C$3/1000*Eigenverbrauch!E8076</f>
        <v>0.4189895178126134</v>
      </c>
      <c r="I8076">
        <f>Ergebnis!$C$4/1000*Eigenverbrauch!F8076</f>
        <v>0</v>
      </c>
      <c r="J8076">
        <f t="shared" si="378"/>
        <v>3.0422569148916518E-2</v>
      </c>
      <c r="K8076">
        <f t="shared" si="379"/>
        <v>5.3686886733382115E-3</v>
      </c>
      <c r="L8076">
        <f t="shared" si="380"/>
        <v>0</v>
      </c>
    </row>
    <row r="8077" spans="2:12" x14ac:dyDescent="0.35">
      <c r="B8077" s="30">
        <v>41245</v>
      </c>
      <c r="C8077" s="31" t="s">
        <v>62</v>
      </c>
      <c r="D8077" s="32">
        <v>3.8454829977260904E-5</v>
      </c>
      <c r="E8077" s="32">
        <v>0.16819740694333896</v>
      </c>
      <c r="F8077">
        <v>0.5673026328610683</v>
      </c>
      <c r="G8077">
        <f>(D8077*Ergebnis!$C$2*Ergebnis!$C$6)</f>
        <v>0.25226368465083154</v>
      </c>
      <c r="H8077">
        <f>Ergebnis!$C$3/1000*Eigenverbrauch!E8077</f>
        <v>0.50459222083001687</v>
      </c>
      <c r="I8077">
        <f>Ergebnis!$C$4/1000*Eigenverbrauch!F8077</f>
        <v>1.9855592150137391</v>
      </c>
      <c r="J8077">
        <f t="shared" si="378"/>
        <v>0.21442413195320681</v>
      </c>
      <c r="K8077">
        <f t="shared" si="379"/>
        <v>3.7839552697624734E-2</v>
      </c>
      <c r="L8077">
        <f t="shared" si="380"/>
        <v>3.4055597427862259E-2</v>
      </c>
    </row>
    <row r="8078" spans="2:12" x14ac:dyDescent="0.35">
      <c r="B8078" s="30">
        <v>41245</v>
      </c>
      <c r="C8078" s="31" t="s">
        <v>63</v>
      </c>
      <c r="D8078" s="32">
        <v>6.9889188430468014E-5</v>
      </c>
      <c r="E8078" s="32">
        <v>0.18770354588477625</v>
      </c>
      <c r="F8078">
        <v>0.19410285892463899</v>
      </c>
      <c r="G8078">
        <f>(D8078*Ergebnis!$C$2*Ergebnis!$C$6)</f>
        <v>0.45847307610387017</v>
      </c>
      <c r="H8078">
        <f>Ergebnis!$C$3/1000*Eigenverbrauch!E8078</f>
        <v>0.56311063765432878</v>
      </c>
      <c r="I8078">
        <f>Ergebnis!$C$4/1000*Eigenverbrauch!F8078</f>
        <v>0.67936000623623649</v>
      </c>
      <c r="J8078">
        <f t="shared" si="378"/>
        <v>0.38970211468828964</v>
      </c>
      <c r="K8078">
        <f t="shared" si="379"/>
        <v>6.8770961415580534E-2</v>
      </c>
      <c r="L8078">
        <f t="shared" si="380"/>
        <v>6.1893865274022485E-2</v>
      </c>
    </row>
    <row r="8079" spans="2:12" x14ac:dyDescent="0.35">
      <c r="B8079" s="30">
        <v>41245</v>
      </c>
      <c r="C8079" s="31" t="s">
        <v>64</v>
      </c>
      <c r="D8079" s="32">
        <v>1.1460196680744727E-4</v>
      </c>
      <c r="E8079" s="32">
        <v>0.20569570298660012</v>
      </c>
      <c r="F8079">
        <v>0.19955956580203849</v>
      </c>
      <c r="G8079">
        <f>(D8079*Ergebnis!$C$2*Ergebnis!$C$6)</f>
        <v>0.75178890225685413</v>
      </c>
      <c r="H8079">
        <f>Ergebnis!$C$3/1000*Eigenverbrauch!E8079</f>
        <v>0.61708710895980035</v>
      </c>
      <c r="I8079">
        <f>Ergebnis!$C$4/1000*Eigenverbrauch!F8079</f>
        <v>0.69845848030713475</v>
      </c>
      <c r="J8079">
        <f t="shared" si="378"/>
        <v>0.5245240426158303</v>
      </c>
      <c r="K8079">
        <f t="shared" si="379"/>
        <v>0.22726485964102383</v>
      </c>
      <c r="L8079">
        <f t="shared" si="380"/>
        <v>0.20453837367692146</v>
      </c>
    </row>
    <row r="8080" spans="2:12" x14ac:dyDescent="0.35">
      <c r="B8080" s="30">
        <v>41245</v>
      </c>
      <c r="C8080" s="31" t="s">
        <v>65</v>
      </c>
      <c r="D8080" s="32">
        <v>1.0773925868842841E-4</v>
      </c>
      <c r="E8080" s="32">
        <v>0.20257563196997999</v>
      </c>
      <c r="F8080">
        <v>0</v>
      </c>
      <c r="G8080">
        <f>(D8080*Ergebnis!$C$2*Ergebnis!$C$6)</f>
        <v>0.70676953699609035</v>
      </c>
      <c r="H8080">
        <f>Ergebnis!$C$3/1000*Eigenverbrauch!E8080</f>
        <v>0.60772689590994</v>
      </c>
      <c r="I8080">
        <f>Ergebnis!$C$4/1000*Eigenverbrauch!F8080</f>
        <v>0</v>
      </c>
      <c r="J8080">
        <f t="shared" si="378"/>
        <v>0.51656786152344902</v>
      </c>
      <c r="K8080">
        <f t="shared" si="379"/>
        <v>0.19020167547264133</v>
      </c>
      <c r="L8080">
        <f t="shared" si="380"/>
        <v>0</v>
      </c>
    </row>
    <row r="8081" spans="2:12" x14ac:dyDescent="0.35">
      <c r="B8081" s="30">
        <v>41245</v>
      </c>
      <c r="C8081" s="31" t="s">
        <v>66</v>
      </c>
      <c r="D8081" s="32">
        <v>6.8548199487671236E-5</v>
      </c>
      <c r="E8081" s="32">
        <v>0.1816173195566996</v>
      </c>
      <c r="F8081">
        <v>0.19078985832050357</v>
      </c>
      <c r="G8081">
        <f>(D8081*Ergebnis!$C$2*Ergebnis!$C$6)</f>
        <v>0.44967618863912329</v>
      </c>
      <c r="H8081">
        <f>Ergebnis!$C$3/1000*Eigenverbrauch!E8081</f>
        <v>0.54485195867009883</v>
      </c>
      <c r="I8081">
        <f>Ergebnis!$C$4/1000*Eigenverbrauch!F8081</f>
        <v>0.66776450412176247</v>
      </c>
      <c r="J8081">
        <f t="shared" si="378"/>
        <v>0.38222476034325481</v>
      </c>
      <c r="K8081">
        <f t="shared" si="379"/>
        <v>6.7451428295868476E-2</v>
      </c>
      <c r="L8081">
        <f t="shared" si="380"/>
        <v>6.070628546628163E-2</v>
      </c>
    </row>
    <row r="8082" spans="2:12" x14ac:dyDescent="0.35">
      <c r="B8082" s="30">
        <v>41245</v>
      </c>
      <c r="C8082" s="31" t="s">
        <v>67</v>
      </c>
      <c r="D8082" s="32">
        <v>5.8004345251170977E-5</v>
      </c>
      <c r="E8082" s="32">
        <v>0.16485198193605516</v>
      </c>
      <c r="F8082">
        <v>0</v>
      </c>
      <c r="G8082">
        <f>(D8082*Ergebnis!$C$2*Ergebnis!$C$6)</f>
        <v>0.38050850484768162</v>
      </c>
      <c r="H8082">
        <f>Ergebnis!$C$3/1000*Eigenverbrauch!E8082</f>
        <v>0.49455594580816548</v>
      </c>
      <c r="I8082">
        <f>Ergebnis!$C$4/1000*Eigenverbrauch!F8082</f>
        <v>0</v>
      </c>
      <c r="J8082">
        <f t="shared" si="378"/>
        <v>0.32343222912052938</v>
      </c>
      <c r="K8082">
        <f t="shared" si="379"/>
        <v>5.7076275727152237E-2</v>
      </c>
      <c r="L8082">
        <f t="shared" si="380"/>
        <v>0</v>
      </c>
    </row>
    <row r="8083" spans="2:12" x14ac:dyDescent="0.35">
      <c r="B8083" s="30">
        <v>41245</v>
      </c>
      <c r="C8083" s="31" t="s">
        <v>68</v>
      </c>
      <c r="D8083" s="32">
        <v>3.6811461174813856E-5</v>
      </c>
      <c r="E8083" s="32">
        <v>0.15885767012782864</v>
      </c>
      <c r="F8083">
        <v>0.1227759047414885</v>
      </c>
      <c r="G8083">
        <f>(D8083*Ergebnis!$C$2*Ergebnis!$C$6)</f>
        <v>0.2414831853067789</v>
      </c>
      <c r="H8083">
        <f>Ergebnis!$C$3/1000*Eigenverbrauch!E8083</f>
        <v>0.47657301038348593</v>
      </c>
      <c r="I8083">
        <f>Ergebnis!$C$4/1000*Eigenverbrauch!F8083</f>
        <v>0.42971566659520977</v>
      </c>
      <c r="J8083">
        <f t="shared" si="378"/>
        <v>0.20526070751076206</v>
      </c>
      <c r="K8083">
        <f t="shared" si="379"/>
        <v>3.6222477796016839E-2</v>
      </c>
      <c r="L8083">
        <f t="shared" si="380"/>
        <v>3.2600230016415155E-2</v>
      </c>
    </row>
    <row r="8084" spans="2:12" x14ac:dyDescent="0.35">
      <c r="B8084" s="30">
        <v>41245</v>
      </c>
      <c r="C8084" s="31" t="s">
        <v>69</v>
      </c>
      <c r="D8084" s="32">
        <v>1.1043438352444156E-6</v>
      </c>
      <c r="E8084" s="32">
        <v>0.15797239783510458</v>
      </c>
      <c r="F8084">
        <v>7.6588778672071409E-2</v>
      </c>
      <c r="G8084">
        <f>(D8084*Ergebnis!$C$2*Ergebnis!$C$6)</f>
        <v>7.2444955592033669E-3</v>
      </c>
      <c r="H8084">
        <f>Ergebnis!$C$3/1000*Eigenverbrauch!E8084</f>
        <v>0.47391719350531375</v>
      </c>
      <c r="I8084">
        <f>Ergebnis!$C$4/1000*Eigenverbrauch!F8084</f>
        <v>0.26806072535224995</v>
      </c>
      <c r="J8084">
        <f t="shared" si="378"/>
        <v>6.1578212253228619E-3</v>
      </c>
      <c r="K8084">
        <f t="shared" si="379"/>
        <v>1.086674333880505E-3</v>
      </c>
      <c r="L8084">
        <f t="shared" si="380"/>
        <v>9.7800690049245449E-4</v>
      </c>
    </row>
    <row r="8085" spans="2:12" x14ac:dyDescent="0.35">
      <c r="B8085" s="30">
        <v>41245</v>
      </c>
      <c r="C8085" s="31" t="s">
        <v>70</v>
      </c>
      <c r="D8085" s="32">
        <v>0</v>
      </c>
      <c r="E8085" s="32">
        <v>0.17211220405076849</v>
      </c>
      <c r="F8085">
        <v>0.14713620330130767</v>
      </c>
      <c r="G8085">
        <f>(D8085*Ergebnis!$C$2*Ergebnis!$C$6)</f>
        <v>0</v>
      </c>
      <c r="H8085">
        <f>Ergebnis!$C$3/1000*Eigenverbrauch!E8085</f>
        <v>0.51633661215230542</v>
      </c>
      <c r="I8085">
        <f>Ergebnis!$C$4/1000*Eigenverbrauch!F8085</f>
        <v>0.5149767115545768</v>
      </c>
      <c r="J8085">
        <f t="shared" si="378"/>
        <v>0</v>
      </c>
      <c r="K8085">
        <f t="shared" si="379"/>
        <v>0</v>
      </c>
      <c r="L8085">
        <f t="shared" si="380"/>
        <v>0</v>
      </c>
    </row>
    <row r="8086" spans="2:12" x14ac:dyDescent="0.35">
      <c r="B8086" s="30">
        <v>41245</v>
      </c>
      <c r="C8086" s="31" t="s">
        <v>71</v>
      </c>
      <c r="D8086" s="32">
        <v>0</v>
      </c>
      <c r="E8086" s="32">
        <v>0.19588654540723041</v>
      </c>
      <c r="F8086">
        <v>3.4494182760703915E-2</v>
      </c>
      <c r="G8086">
        <f>(D8086*Ergebnis!$C$2*Ergebnis!$C$6)</f>
        <v>0</v>
      </c>
      <c r="H8086">
        <f>Ergebnis!$C$3/1000*Eigenverbrauch!E8086</f>
        <v>0.58765963622169126</v>
      </c>
      <c r="I8086">
        <f>Ergebnis!$C$4/1000*Eigenverbrauch!F8086</f>
        <v>0.12072963966246369</v>
      </c>
      <c r="J8086">
        <f t="shared" si="378"/>
        <v>0</v>
      </c>
      <c r="K8086">
        <f t="shared" si="379"/>
        <v>0</v>
      </c>
      <c r="L8086">
        <f t="shared" si="380"/>
        <v>0</v>
      </c>
    </row>
    <row r="8087" spans="2:12" x14ac:dyDescent="0.35">
      <c r="B8087" s="30">
        <v>41245</v>
      </c>
      <c r="C8087" s="31" t="s">
        <v>72</v>
      </c>
      <c r="D8087" s="32">
        <v>0</v>
      </c>
      <c r="E8087" s="32">
        <v>0.20271927150644886</v>
      </c>
      <c r="F8087">
        <v>0.19663632997486016</v>
      </c>
      <c r="G8087">
        <f>(D8087*Ergebnis!$C$2*Ergebnis!$C$6)</f>
        <v>0</v>
      </c>
      <c r="H8087">
        <f>Ergebnis!$C$3/1000*Eigenverbrauch!E8087</f>
        <v>0.60815781451934658</v>
      </c>
      <c r="I8087">
        <f>Ergebnis!$C$4/1000*Eigenverbrauch!F8087</f>
        <v>0.68822715491201059</v>
      </c>
      <c r="J8087">
        <f t="shared" si="378"/>
        <v>0</v>
      </c>
      <c r="K8087">
        <f t="shared" si="379"/>
        <v>0</v>
      </c>
      <c r="L8087">
        <f t="shared" si="380"/>
        <v>0</v>
      </c>
    </row>
    <row r="8088" spans="2:12" x14ac:dyDescent="0.35">
      <c r="B8088" s="30">
        <v>41245</v>
      </c>
      <c r="C8088" s="31" t="s">
        <v>73</v>
      </c>
      <c r="D8088" s="32">
        <v>0</v>
      </c>
      <c r="E8088" s="32">
        <v>0.18541122230463558</v>
      </c>
      <c r="F8088">
        <v>0</v>
      </c>
      <c r="G8088">
        <f>(D8088*Ergebnis!$C$2*Ergebnis!$C$6)</f>
        <v>0</v>
      </c>
      <c r="H8088">
        <f>Ergebnis!$C$3/1000*Eigenverbrauch!E8088</f>
        <v>0.55623366691390674</v>
      </c>
      <c r="I8088">
        <f>Ergebnis!$C$4/1000*Eigenverbrauch!F8088</f>
        <v>0</v>
      </c>
      <c r="J8088">
        <f t="shared" si="378"/>
        <v>0</v>
      </c>
      <c r="K8088">
        <f t="shared" si="379"/>
        <v>0</v>
      </c>
      <c r="L8088">
        <f t="shared" si="380"/>
        <v>0</v>
      </c>
    </row>
    <row r="8089" spans="2:12" x14ac:dyDescent="0.35">
      <c r="B8089" s="30">
        <v>41245</v>
      </c>
      <c r="C8089" s="31" t="s">
        <v>74</v>
      </c>
      <c r="D8089" s="32">
        <v>0</v>
      </c>
      <c r="E8089" s="32">
        <v>0.15574181463595299</v>
      </c>
      <c r="F8089">
        <v>0.18377409233527564</v>
      </c>
      <c r="G8089">
        <f>(D8089*Ergebnis!$C$2*Ergebnis!$C$6)</f>
        <v>0</v>
      </c>
      <c r="H8089">
        <f>Ergebnis!$C$3/1000*Eigenverbrauch!E8089</f>
        <v>0.46722544390785897</v>
      </c>
      <c r="I8089">
        <f>Ergebnis!$C$4/1000*Eigenverbrauch!F8089</f>
        <v>0.6432093231734648</v>
      </c>
      <c r="J8089">
        <f t="shared" si="378"/>
        <v>0</v>
      </c>
      <c r="K8089">
        <f t="shared" si="379"/>
        <v>0</v>
      </c>
      <c r="L8089">
        <f t="shared" si="380"/>
        <v>0</v>
      </c>
    </row>
    <row r="8090" spans="2:12" x14ac:dyDescent="0.35">
      <c r="B8090" s="30">
        <v>41245</v>
      </c>
      <c r="C8090" s="31" t="s">
        <v>75</v>
      </c>
      <c r="D8090" s="32">
        <v>0</v>
      </c>
      <c r="E8090" s="32">
        <v>0.13354053692905274</v>
      </c>
      <c r="F8090">
        <v>0.1623370296026348</v>
      </c>
      <c r="G8090">
        <f>(D8090*Ergebnis!$C$2*Ergebnis!$C$6)</f>
        <v>0</v>
      </c>
      <c r="H8090">
        <f>Ergebnis!$C$3/1000*Eigenverbrauch!E8090</f>
        <v>0.40062161078715819</v>
      </c>
      <c r="I8090">
        <f>Ergebnis!$C$4/1000*Eigenverbrauch!F8090</f>
        <v>0.56817960360922182</v>
      </c>
      <c r="J8090">
        <f t="shared" si="378"/>
        <v>0</v>
      </c>
      <c r="K8090">
        <f t="shared" si="379"/>
        <v>0</v>
      </c>
      <c r="L8090">
        <f t="shared" si="380"/>
        <v>0</v>
      </c>
    </row>
    <row r="8091" spans="2:12" x14ac:dyDescent="0.35">
      <c r="B8091" s="30">
        <v>41245</v>
      </c>
      <c r="C8091" s="31" t="s">
        <v>76</v>
      </c>
      <c r="D8091" s="32">
        <v>0</v>
      </c>
      <c r="E8091" s="32">
        <v>0.1143572857072051</v>
      </c>
      <c r="F8091">
        <v>1.0523648977841873E-2</v>
      </c>
      <c r="G8091">
        <f>(D8091*Ergebnis!$C$2*Ergebnis!$C$6)</f>
        <v>0</v>
      </c>
      <c r="H8091">
        <f>Ergebnis!$C$3/1000*Eigenverbrauch!E8091</f>
        <v>0.34307185712161531</v>
      </c>
      <c r="I8091">
        <f>Ergebnis!$C$4/1000*Eigenverbrauch!F8091</f>
        <v>3.6832771422446557E-2</v>
      </c>
      <c r="J8091">
        <f t="shared" si="378"/>
        <v>0</v>
      </c>
      <c r="K8091">
        <f t="shared" si="379"/>
        <v>0</v>
      </c>
      <c r="L8091">
        <f t="shared" si="380"/>
        <v>0</v>
      </c>
    </row>
    <row r="8092" spans="2:12" x14ac:dyDescent="0.35">
      <c r="B8092" s="30">
        <v>41246</v>
      </c>
      <c r="C8092" s="31" t="s">
        <v>53</v>
      </c>
      <c r="D8092" s="32">
        <v>0</v>
      </c>
      <c r="E8092" s="32">
        <v>7.9920731193885625E-2</v>
      </c>
      <c r="F8092">
        <v>0</v>
      </c>
      <c r="G8092">
        <f>(D8092*Ergebnis!$C$2*Ergebnis!$C$6)</f>
        <v>0</v>
      </c>
      <c r="H8092">
        <f>Ergebnis!$C$3/1000*Eigenverbrauch!E8092</f>
        <v>0.23976219358165687</v>
      </c>
      <c r="I8092">
        <f>Ergebnis!$C$4/1000*Eigenverbrauch!F8092</f>
        <v>0</v>
      </c>
      <c r="J8092">
        <f t="shared" si="378"/>
        <v>0</v>
      </c>
      <c r="K8092">
        <f t="shared" si="379"/>
        <v>0</v>
      </c>
      <c r="L8092">
        <f t="shared" si="380"/>
        <v>0</v>
      </c>
    </row>
    <row r="8093" spans="2:12" x14ac:dyDescent="0.35">
      <c r="B8093" s="30">
        <v>41246</v>
      </c>
      <c r="C8093" s="31" t="s">
        <v>54</v>
      </c>
      <c r="D8093" s="32">
        <v>0</v>
      </c>
      <c r="E8093" s="32">
        <v>6.9016352287206928E-2</v>
      </c>
      <c r="F8093">
        <v>0</v>
      </c>
      <c r="G8093">
        <f>(D8093*Ergebnis!$C$2*Ergebnis!$C$6)</f>
        <v>0</v>
      </c>
      <c r="H8093">
        <f>Ergebnis!$C$3/1000*Eigenverbrauch!E8093</f>
        <v>0.20704905686162078</v>
      </c>
      <c r="I8093">
        <f>Ergebnis!$C$4/1000*Eigenverbrauch!F8093</f>
        <v>0</v>
      </c>
      <c r="J8093">
        <f t="shared" si="378"/>
        <v>0</v>
      </c>
      <c r="K8093">
        <f t="shared" si="379"/>
        <v>0</v>
      </c>
      <c r="L8093">
        <f t="shared" si="380"/>
        <v>0</v>
      </c>
    </row>
    <row r="8094" spans="2:12" x14ac:dyDescent="0.35">
      <c r="B8094" s="30">
        <v>41246</v>
      </c>
      <c r="C8094" s="31" t="s">
        <v>55</v>
      </c>
      <c r="D8094" s="32">
        <v>0</v>
      </c>
      <c r="E8094" s="32">
        <v>6.83468261857961E-2</v>
      </c>
      <c r="F8094">
        <v>0</v>
      </c>
      <c r="G8094">
        <f>(D8094*Ergebnis!$C$2*Ergebnis!$C$6)</f>
        <v>0</v>
      </c>
      <c r="H8094">
        <f>Ergebnis!$C$3/1000*Eigenverbrauch!E8094</f>
        <v>0.2050404785573883</v>
      </c>
      <c r="I8094">
        <f>Ergebnis!$C$4/1000*Eigenverbrauch!F8094</f>
        <v>0</v>
      </c>
      <c r="J8094">
        <f t="shared" si="378"/>
        <v>0</v>
      </c>
      <c r="K8094">
        <f t="shared" si="379"/>
        <v>0</v>
      </c>
      <c r="L8094">
        <f t="shared" si="380"/>
        <v>0</v>
      </c>
    </row>
    <row r="8095" spans="2:12" x14ac:dyDescent="0.35">
      <c r="B8095" s="30">
        <v>41246</v>
      </c>
      <c r="C8095" s="31" t="s">
        <v>56</v>
      </c>
      <c r="D8095" s="32">
        <v>0</v>
      </c>
      <c r="E8095" s="32">
        <v>7.1975674124176797E-2</v>
      </c>
      <c r="F8095">
        <v>0</v>
      </c>
      <c r="G8095">
        <f>(D8095*Ergebnis!$C$2*Ergebnis!$C$6)</f>
        <v>0</v>
      </c>
      <c r="H8095">
        <f>Ergebnis!$C$3/1000*Eigenverbrauch!E8095</f>
        <v>0.21592702237253039</v>
      </c>
      <c r="I8095">
        <f>Ergebnis!$C$4/1000*Eigenverbrauch!F8095</f>
        <v>0</v>
      </c>
      <c r="J8095">
        <f t="shared" si="378"/>
        <v>0</v>
      </c>
      <c r="K8095">
        <f t="shared" si="379"/>
        <v>0</v>
      </c>
      <c r="L8095">
        <f t="shared" si="380"/>
        <v>0</v>
      </c>
    </row>
    <row r="8096" spans="2:12" x14ac:dyDescent="0.35">
      <c r="B8096" s="30">
        <v>41246</v>
      </c>
      <c r="C8096" s="31" t="s">
        <v>57</v>
      </c>
      <c r="D8096" s="32">
        <v>0</v>
      </c>
      <c r="E8096" s="32">
        <v>7.8423171453926702E-2</v>
      </c>
      <c r="F8096">
        <v>0</v>
      </c>
      <c r="G8096">
        <f>(D8096*Ergebnis!$C$2*Ergebnis!$C$6)</f>
        <v>0</v>
      </c>
      <c r="H8096">
        <f>Ergebnis!$C$3/1000*Eigenverbrauch!E8096</f>
        <v>0.23526951436178012</v>
      </c>
      <c r="I8096">
        <f>Ergebnis!$C$4/1000*Eigenverbrauch!F8096</f>
        <v>0</v>
      </c>
      <c r="J8096">
        <f t="shared" si="378"/>
        <v>0</v>
      </c>
      <c r="K8096">
        <f t="shared" si="379"/>
        <v>0</v>
      </c>
      <c r="L8096">
        <f t="shared" si="380"/>
        <v>0</v>
      </c>
    </row>
    <row r="8097" spans="2:12" x14ac:dyDescent="0.35">
      <c r="B8097" s="30">
        <v>41246</v>
      </c>
      <c r="C8097" s="31" t="s">
        <v>58</v>
      </c>
      <c r="D8097" s="32">
        <v>0</v>
      </c>
      <c r="E8097" s="32">
        <v>9.2128260747139798E-2</v>
      </c>
      <c r="F8097">
        <v>0</v>
      </c>
      <c r="G8097">
        <f>(D8097*Ergebnis!$C$2*Ergebnis!$C$6)</f>
        <v>0</v>
      </c>
      <c r="H8097">
        <f>Ergebnis!$C$3/1000*Eigenverbrauch!E8097</f>
        <v>0.27638478224141938</v>
      </c>
      <c r="I8097">
        <f>Ergebnis!$C$4/1000*Eigenverbrauch!F8097</f>
        <v>0</v>
      </c>
      <c r="J8097">
        <f t="shared" si="378"/>
        <v>0</v>
      </c>
      <c r="K8097">
        <f t="shared" si="379"/>
        <v>0</v>
      </c>
      <c r="L8097">
        <f t="shared" si="380"/>
        <v>0</v>
      </c>
    </row>
    <row r="8098" spans="2:12" x14ac:dyDescent="0.35">
      <c r="B8098" s="30">
        <v>41246</v>
      </c>
      <c r="C8098" s="31" t="s">
        <v>59</v>
      </c>
      <c r="D8098" s="32">
        <v>0</v>
      </c>
      <c r="E8098" s="32">
        <v>0.12474821018072688</v>
      </c>
      <c r="F8098">
        <v>0</v>
      </c>
      <c r="G8098">
        <f>(D8098*Ergebnis!$C$2*Ergebnis!$C$6)</f>
        <v>0</v>
      </c>
      <c r="H8098">
        <f>Ergebnis!$C$3/1000*Eigenverbrauch!E8098</f>
        <v>0.3742446305421806</v>
      </c>
      <c r="I8098">
        <f>Ergebnis!$C$4/1000*Eigenverbrauch!F8098</f>
        <v>0</v>
      </c>
      <c r="J8098">
        <f t="shared" si="378"/>
        <v>0</v>
      </c>
      <c r="K8098">
        <f t="shared" si="379"/>
        <v>0</v>
      </c>
      <c r="L8098">
        <f t="shared" si="380"/>
        <v>0</v>
      </c>
    </row>
    <row r="8099" spans="2:12" x14ac:dyDescent="0.35">
      <c r="B8099" s="30">
        <v>41246</v>
      </c>
      <c r="C8099" s="31" t="s">
        <v>60</v>
      </c>
      <c r="D8099" s="32">
        <v>0</v>
      </c>
      <c r="E8099" s="32">
        <v>0.13006266020058005</v>
      </c>
      <c r="F8099">
        <v>0</v>
      </c>
      <c r="G8099">
        <f>(D8099*Ergebnis!$C$2*Ergebnis!$C$6)</f>
        <v>0</v>
      </c>
      <c r="H8099">
        <f>Ergebnis!$C$3/1000*Eigenverbrauch!E8099</f>
        <v>0.39018798060174015</v>
      </c>
      <c r="I8099">
        <f>Ergebnis!$C$4/1000*Eigenverbrauch!F8099</f>
        <v>0</v>
      </c>
      <c r="J8099">
        <f t="shared" si="378"/>
        <v>0</v>
      </c>
      <c r="K8099">
        <f t="shared" si="379"/>
        <v>0</v>
      </c>
      <c r="L8099">
        <f t="shared" si="380"/>
        <v>0</v>
      </c>
    </row>
    <row r="8100" spans="2:12" x14ac:dyDescent="0.35">
      <c r="B8100" s="30">
        <v>41246</v>
      </c>
      <c r="C8100" s="31" t="s">
        <v>61</v>
      </c>
      <c r="D8100" s="32">
        <v>3.3787662578311291E-6</v>
      </c>
      <c r="E8100" s="32">
        <v>0.1160645163286451</v>
      </c>
      <c r="F8100">
        <v>0</v>
      </c>
      <c r="G8100">
        <f>(D8100*Ergebnis!$C$2*Ergebnis!$C$6)</f>
        <v>2.2164706651372205E-2</v>
      </c>
      <c r="H8100">
        <f>Ergebnis!$C$3/1000*Eigenverbrauch!E8100</f>
        <v>0.3481935489859353</v>
      </c>
      <c r="I8100">
        <f>Ergebnis!$C$4/1000*Eigenverbrauch!F8100</f>
        <v>0</v>
      </c>
      <c r="J8100">
        <f t="shared" si="378"/>
        <v>1.8840000653666374E-2</v>
      </c>
      <c r="K8100">
        <f t="shared" si="379"/>
        <v>3.3247059977058319E-3</v>
      </c>
      <c r="L8100">
        <f t="shared" si="380"/>
        <v>0</v>
      </c>
    </row>
    <row r="8101" spans="2:12" x14ac:dyDescent="0.35">
      <c r="B8101" s="30">
        <v>41246</v>
      </c>
      <c r="C8101" s="31" t="s">
        <v>62</v>
      </c>
      <c r="D8101" s="32">
        <v>2.0680153009993641E-5</v>
      </c>
      <c r="E8101" s="32">
        <v>0.10942414432751262</v>
      </c>
      <c r="F8101">
        <v>0.48642644164246879</v>
      </c>
      <c r="G8101">
        <f>(D8101*Ergebnis!$C$2*Ergebnis!$C$6)</f>
        <v>0.13566180374555828</v>
      </c>
      <c r="H8101">
        <f>Ergebnis!$C$3/1000*Eigenverbrauch!E8101</f>
        <v>0.32827243298253783</v>
      </c>
      <c r="I8101">
        <f>Ergebnis!$C$4/1000*Eigenverbrauch!F8101</f>
        <v>1.7024925457486408</v>
      </c>
      <c r="J8101">
        <f t="shared" si="378"/>
        <v>0.11531253318372453</v>
      </c>
      <c r="K8101">
        <f t="shared" si="379"/>
        <v>2.0349270561833749E-2</v>
      </c>
      <c r="L8101">
        <f t="shared" si="380"/>
        <v>1.8314343505650376E-2</v>
      </c>
    </row>
    <row r="8102" spans="2:12" x14ac:dyDescent="0.35">
      <c r="B8102" s="30">
        <v>41246</v>
      </c>
      <c r="C8102" s="31" t="s">
        <v>63</v>
      </c>
      <c r="D8102" s="32">
        <v>3.0908480436424066E-5</v>
      </c>
      <c r="E8102" s="32">
        <v>0.10842359821674165</v>
      </c>
      <c r="F8102">
        <v>0.20462650790248085</v>
      </c>
      <c r="G8102">
        <f>(D8102*Ergebnis!$C$2*Ergebnis!$C$6)</f>
        <v>0.20275963166294186</v>
      </c>
      <c r="H8102">
        <f>Ergebnis!$C$3/1000*Eigenverbrauch!E8102</f>
        <v>0.32527079465022496</v>
      </c>
      <c r="I8102">
        <f>Ergebnis!$C$4/1000*Eigenverbrauch!F8102</f>
        <v>0.71619277765868294</v>
      </c>
      <c r="J8102">
        <f t="shared" si="378"/>
        <v>0.17234568691350058</v>
      </c>
      <c r="K8102">
        <f t="shared" si="379"/>
        <v>3.0413944749441285E-2</v>
      </c>
      <c r="L8102">
        <f t="shared" si="380"/>
        <v>2.7372550274497157E-2</v>
      </c>
    </row>
    <row r="8103" spans="2:12" x14ac:dyDescent="0.35">
      <c r="B8103" s="30">
        <v>41246</v>
      </c>
      <c r="C8103" s="31" t="s">
        <v>64</v>
      </c>
      <c r="D8103" s="32">
        <v>5.9700301855296327E-5</v>
      </c>
      <c r="E8103" s="32">
        <v>0.11442032286586888</v>
      </c>
      <c r="F8103">
        <v>0.16175238243719917</v>
      </c>
      <c r="G8103">
        <f>(D8103*Ergebnis!$C$2*Ergebnis!$C$6)</f>
        <v>0.39163398017074391</v>
      </c>
      <c r="H8103">
        <f>Ergebnis!$C$3/1000*Eigenverbrauch!E8103</f>
        <v>0.34326096859760663</v>
      </c>
      <c r="I8103">
        <f>Ergebnis!$C$4/1000*Eigenverbrauch!F8103</f>
        <v>0.56613333853019709</v>
      </c>
      <c r="J8103">
        <f t="shared" si="378"/>
        <v>0.29177182330796564</v>
      </c>
      <c r="K8103">
        <f t="shared" si="379"/>
        <v>9.9862156862778273E-2</v>
      </c>
      <c r="L8103">
        <f t="shared" si="380"/>
        <v>8.9875941176500454E-2</v>
      </c>
    </row>
    <row r="8104" spans="2:12" x14ac:dyDescent="0.35">
      <c r="B8104" s="30">
        <v>41246</v>
      </c>
      <c r="C8104" s="31" t="s">
        <v>65</v>
      </c>
      <c r="D8104" s="32">
        <v>9.5709799054516023E-5</v>
      </c>
      <c r="E8104" s="32">
        <v>0.12295934743288857</v>
      </c>
      <c r="F8104">
        <v>0.10270301872819754</v>
      </c>
      <c r="G8104">
        <f>(D8104*Ergebnis!$C$2*Ergebnis!$C$6)</f>
        <v>0.62785628179762509</v>
      </c>
      <c r="H8104">
        <f>Ergebnis!$C$3/1000*Eigenverbrauch!E8104</f>
        <v>0.36887804229866572</v>
      </c>
      <c r="I8104">
        <f>Ergebnis!$C$4/1000*Eigenverbrauch!F8104</f>
        <v>0.35946056554869138</v>
      </c>
      <c r="J8104">
        <f t="shared" si="378"/>
        <v>0.31354633595386583</v>
      </c>
      <c r="K8104">
        <f t="shared" si="379"/>
        <v>0.31430994584375926</v>
      </c>
      <c r="L8104">
        <f t="shared" si="380"/>
        <v>0.28287895125938334</v>
      </c>
    </row>
    <row r="8105" spans="2:12" x14ac:dyDescent="0.35">
      <c r="B8105" s="30">
        <v>41246</v>
      </c>
      <c r="C8105" s="31" t="s">
        <v>66</v>
      </c>
      <c r="D8105" s="32">
        <v>8.0998361535010059E-5</v>
      </c>
      <c r="E8105" s="32">
        <v>0.12602411974574773</v>
      </c>
      <c r="F8105">
        <v>0.13368931849628748</v>
      </c>
      <c r="G8105">
        <f>(D8105*Ergebnis!$C$2*Ergebnis!$C$6)</f>
        <v>0.53134925166966596</v>
      </c>
      <c r="H8105">
        <f>Ergebnis!$C$3/1000*Eigenverbrauch!E8105</f>
        <v>0.37807235923724319</v>
      </c>
      <c r="I8105">
        <f>Ergebnis!$C$4/1000*Eigenverbrauch!F8105</f>
        <v>0.46791261473700618</v>
      </c>
      <c r="J8105">
        <f t="shared" si="378"/>
        <v>0.3213615053516567</v>
      </c>
      <c r="K8105">
        <f t="shared" si="379"/>
        <v>0.20998774631800926</v>
      </c>
      <c r="L8105">
        <f t="shared" si="380"/>
        <v>0.18898897168620835</v>
      </c>
    </row>
    <row r="8106" spans="2:12" x14ac:dyDescent="0.35">
      <c r="B8106" s="30">
        <v>41246</v>
      </c>
      <c r="C8106" s="31" t="s">
        <v>67</v>
      </c>
      <c r="D8106" s="32">
        <v>1.3191650051002938E-4</v>
      </c>
      <c r="E8106" s="32">
        <v>0.11866533050505386</v>
      </c>
      <c r="F8106">
        <v>0</v>
      </c>
      <c r="G8106">
        <f>(D8106*Ergebnis!$C$2*Ergebnis!$C$6)</f>
        <v>0.86537224334579277</v>
      </c>
      <c r="H8106">
        <f>Ergebnis!$C$3/1000*Eigenverbrauch!E8106</f>
        <v>0.35599599151516159</v>
      </c>
      <c r="I8106">
        <f>Ergebnis!$C$4/1000*Eigenverbrauch!F8106</f>
        <v>0</v>
      </c>
      <c r="J8106">
        <f t="shared" si="378"/>
        <v>0.30259659278788736</v>
      </c>
      <c r="K8106">
        <f t="shared" si="379"/>
        <v>0.56277565055790535</v>
      </c>
      <c r="L8106">
        <f t="shared" si="380"/>
        <v>0</v>
      </c>
    </row>
    <row r="8107" spans="2:12" x14ac:dyDescent="0.35">
      <c r="B8107" s="30">
        <v>41246</v>
      </c>
      <c r="C8107" s="31" t="s">
        <v>68</v>
      </c>
      <c r="D8107" s="32">
        <v>1.0896192507744901E-4</v>
      </c>
      <c r="E8107" s="32">
        <v>0.11316686290215583</v>
      </c>
      <c r="F8107">
        <v>0</v>
      </c>
      <c r="G8107">
        <f>(D8107*Ergebnis!$C$2*Ergebnis!$C$6)</f>
        <v>0.71479022850806551</v>
      </c>
      <c r="H8107">
        <f>Ergebnis!$C$3/1000*Eigenverbrauch!E8107</f>
        <v>0.33950058870646749</v>
      </c>
      <c r="I8107">
        <f>Ergebnis!$C$4/1000*Eigenverbrauch!F8107</f>
        <v>0</v>
      </c>
      <c r="J8107">
        <f t="shared" si="378"/>
        <v>0.28857550040049734</v>
      </c>
      <c r="K8107">
        <f t="shared" si="379"/>
        <v>0.42621472810756816</v>
      </c>
      <c r="L8107">
        <f t="shared" si="380"/>
        <v>0</v>
      </c>
    </row>
    <row r="8108" spans="2:12" x14ac:dyDescent="0.35">
      <c r="B8108" s="30">
        <v>41246</v>
      </c>
      <c r="C8108" s="31" t="s">
        <v>69</v>
      </c>
      <c r="D8108" s="32">
        <v>3.0237985965025668E-6</v>
      </c>
      <c r="E8108" s="32">
        <v>0.11879366027372337</v>
      </c>
      <c r="F8108">
        <v>0.1861126809970183</v>
      </c>
      <c r="G8108">
        <f>(D8108*Ergebnis!$C$2*Ergebnis!$C$6)</f>
        <v>1.9836118793056839E-2</v>
      </c>
      <c r="H8108">
        <f>Ergebnis!$C$3/1000*Eigenverbrauch!E8108</f>
        <v>0.35638098082117009</v>
      </c>
      <c r="I8108">
        <f>Ergebnis!$C$4/1000*Eigenverbrauch!F8108</f>
        <v>0.65139438348956402</v>
      </c>
      <c r="J8108">
        <f t="shared" si="378"/>
        <v>1.6860700974098312E-2</v>
      </c>
      <c r="K8108">
        <f t="shared" si="379"/>
        <v>2.975417818958527E-3</v>
      </c>
      <c r="L8108">
        <f t="shared" si="380"/>
        <v>2.6778760370626746E-3</v>
      </c>
    </row>
    <row r="8109" spans="2:12" x14ac:dyDescent="0.35">
      <c r="B8109" s="30">
        <v>41246</v>
      </c>
      <c r="C8109" s="31" t="s">
        <v>70</v>
      </c>
      <c r="D8109" s="32">
        <v>0</v>
      </c>
      <c r="E8109" s="32">
        <v>0.14552619424382052</v>
      </c>
      <c r="F8109">
        <v>0</v>
      </c>
      <c r="G8109">
        <f>(D8109*Ergebnis!$C$2*Ergebnis!$C$6)</f>
        <v>0</v>
      </c>
      <c r="H8109">
        <f>Ergebnis!$C$3/1000*Eigenverbrauch!E8109</f>
        <v>0.43657858273146155</v>
      </c>
      <c r="I8109">
        <f>Ergebnis!$C$4/1000*Eigenverbrauch!F8109</f>
        <v>0</v>
      </c>
      <c r="J8109">
        <f t="shared" si="378"/>
        <v>0</v>
      </c>
      <c r="K8109">
        <f t="shared" si="379"/>
        <v>0</v>
      </c>
      <c r="L8109">
        <f t="shared" si="380"/>
        <v>0</v>
      </c>
    </row>
    <row r="8110" spans="2:12" x14ac:dyDescent="0.35">
      <c r="B8110" s="30">
        <v>41246</v>
      </c>
      <c r="C8110" s="31" t="s">
        <v>71</v>
      </c>
      <c r="D8110" s="32">
        <v>0</v>
      </c>
      <c r="E8110" s="32">
        <v>0.1859052059037582</v>
      </c>
      <c r="F8110">
        <v>0.20170327207530253</v>
      </c>
      <c r="G8110">
        <f>(D8110*Ergebnis!$C$2*Ergebnis!$C$6)</f>
        <v>0</v>
      </c>
      <c r="H8110">
        <f>Ergebnis!$C$3/1000*Eigenverbrauch!E8110</f>
        <v>0.55771561771127454</v>
      </c>
      <c r="I8110">
        <f>Ergebnis!$C$4/1000*Eigenverbrauch!F8110</f>
        <v>0.70596145226355889</v>
      </c>
      <c r="J8110">
        <f t="shared" si="378"/>
        <v>0</v>
      </c>
      <c r="K8110">
        <f t="shared" si="379"/>
        <v>0</v>
      </c>
      <c r="L8110">
        <f t="shared" si="380"/>
        <v>0</v>
      </c>
    </row>
    <row r="8111" spans="2:12" x14ac:dyDescent="0.35">
      <c r="B8111" s="30">
        <v>41246</v>
      </c>
      <c r="C8111" s="31" t="s">
        <v>72</v>
      </c>
      <c r="D8111" s="32">
        <v>0</v>
      </c>
      <c r="E8111" s="32">
        <v>0.20172877948294318</v>
      </c>
      <c r="F8111">
        <v>4.9695009062031066E-2</v>
      </c>
      <c r="G8111">
        <f>(D8111*Ergebnis!$C$2*Ergebnis!$C$6)</f>
        <v>0</v>
      </c>
      <c r="H8111">
        <f>Ergebnis!$C$3/1000*Eigenverbrauch!E8111</f>
        <v>0.60518633844882952</v>
      </c>
      <c r="I8111">
        <f>Ergebnis!$C$4/1000*Eigenverbrauch!F8111</f>
        <v>0.17393253171710873</v>
      </c>
      <c r="J8111">
        <f t="shared" si="378"/>
        <v>0</v>
      </c>
      <c r="K8111">
        <f t="shared" si="379"/>
        <v>0</v>
      </c>
      <c r="L8111">
        <f t="shared" si="380"/>
        <v>0</v>
      </c>
    </row>
    <row r="8112" spans="2:12" x14ac:dyDescent="0.35">
      <c r="B8112" s="30">
        <v>41246</v>
      </c>
      <c r="C8112" s="31" t="s">
        <v>73</v>
      </c>
      <c r="D8112" s="32">
        <v>0</v>
      </c>
      <c r="E8112" s="32">
        <v>0.18898255490487076</v>
      </c>
      <c r="F8112">
        <v>0</v>
      </c>
      <c r="G8112">
        <f>(D8112*Ergebnis!$C$2*Ergebnis!$C$6)</f>
        <v>0</v>
      </c>
      <c r="H8112">
        <f>Ergebnis!$C$3/1000*Eigenverbrauch!E8112</f>
        <v>0.56694766471461233</v>
      </c>
      <c r="I8112">
        <f>Ergebnis!$C$4/1000*Eigenverbrauch!F8112</f>
        <v>0</v>
      </c>
      <c r="J8112">
        <f t="shared" si="378"/>
        <v>0</v>
      </c>
      <c r="K8112">
        <f t="shared" si="379"/>
        <v>0</v>
      </c>
      <c r="L8112">
        <f t="shared" si="380"/>
        <v>0</v>
      </c>
    </row>
    <row r="8113" spans="2:12" x14ac:dyDescent="0.35">
      <c r="B8113" s="30">
        <v>41246</v>
      </c>
      <c r="C8113" s="31" t="s">
        <v>74</v>
      </c>
      <c r="D8113" s="32">
        <v>0</v>
      </c>
      <c r="E8113" s="32">
        <v>0.15563553528822338</v>
      </c>
      <c r="F8113">
        <v>0.26874281371192488</v>
      </c>
      <c r="G8113">
        <f>(D8113*Ergebnis!$C$2*Ergebnis!$C$6)</f>
        <v>0</v>
      </c>
      <c r="H8113">
        <f>Ergebnis!$C$3/1000*Eigenverbrauch!E8113</f>
        <v>0.46690660586467014</v>
      </c>
      <c r="I8113">
        <f>Ergebnis!$C$4/1000*Eigenverbrauch!F8113</f>
        <v>0.94059984799173701</v>
      </c>
      <c r="J8113">
        <f t="shared" si="378"/>
        <v>0</v>
      </c>
      <c r="K8113">
        <f t="shared" si="379"/>
        <v>0</v>
      </c>
      <c r="L8113">
        <f t="shared" si="380"/>
        <v>0</v>
      </c>
    </row>
    <row r="8114" spans="2:12" x14ac:dyDescent="0.35">
      <c r="B8114" s="30">
        <v>41246</v>
      </c>
      <c r="C8114" s="31" t="s">
        <v>75</v>
      </c>
      <c r="D8114" s="32">
        <v>0</v>
      </c>
      <c r="E8114" s="32">
        <v>0.12531061317917816</v>
      </c>
      <c r="F8114">
        <v>0.10621090172081149</v>
      </c>
      <c r="G8114">
        <f>(D8114*Ergebnis!$C$2*Ergebnis!$C$6)</f>
        <v>0</v>
      </c>
      <c r="H8114">
        <f>Ergebnis!$C$3/1000*Eigenverbrauch!E8114</f>
        <v>0.37593183953753451</v>
      </c>
      <c r="I8114">
        <f>Ergebnis!$C$4/1000*Eigenverbrauch!F8114</f>
        <v>0.37173815602284022</v>
      </c>
      <c r="J8114">
        <f t="shared" si="378"/>
        <v>0</v>
      </c>
      <c r="K8114">
        <f t="shared" si="379"/>
        <v>0</v>
      </c>
      <c r="L8114">
        <f t="shared" si="380"/>
        <v>0</v>
      </c>
    </row>
    <row r="8115" spans="2:12" x14ac:dyDescent="0.35">
      <c r="B8115" s="30">
        <v>41246</v>
      </c>
      <c r="C8115" s="31" t="s">
        <v>76</v>
      </c>
      <c r="D8115" s="32">
        <v>0</v>
      </c>
      <c r="E8115" s="32">
        <v>9.6233407230450277E-2</v>
      </c>
      <c r="F8115">
        <v>3.0206770214175744E-2</v>
      </c>
      <c r="G8115">
        <f>(D8115*Ergebnis!$C$2*Ergebnis!$C$6)</f>
        <v>0</v>
      </c>
      <c r="H8115">
        <f>Ergebnis!$C$3/1000*Eigenverbrauch!E8115</f>
        <v>0.28870022169135084</v>
      </c>
      <c r="I8115">
        <f>Ergebnis!$C$4/1000*Eigenverbrauch!F8115</f>
        <v>0.1057236957496151</v>
      </c>
      <c r="J8115">
        <f t="shared" si="378"/>
        <v>0</v>
      </c>
      <c r="K8115">
        <f t="shared" si="379"/>
        <v>0</v>
      </c>
      <c r="L8115">
        <f t="shared" si="380"/>
        <v>0</v>
      </c>
    </row>
    <row r="8116" spans="2:12" x14ac:dyDescent="0.35">
      <c r="B8116" s="30">
        <v>41247</v>
      </c>
      <c r="C8116" s="31" t="s">
        <v>53</v>
      </c>
      <c r="D8116" s="32">
        <v>0</v>
      </c>
      <c r="E8116" s="32">
        <v>7.9920731193885625E-2</v>
      </c>
      <c r="F8116">
        <v>0</v>
      </c>
      <c r="G8116">
        <f>(D8116*Ergebnis!$C$2*Ergebnis!$C$6)</f>
        <v>0</v>
      </c>
      <c r="H8116">
        <f>Ergebnis!$C$3/1000*Eigenverbrauch!E8116</f>
        <v>0.23976219358165687</v>
      </c>
      <c r="I8116">
        <f>Ergebnis!$C$4/1000*Eigenverbrauch!F8116</f>
        <v>0</v>
      </c>
      <c r="J8116">
        <f t="shared" si="378"/>
        <v>0</v>
      </c>
      <c r="K8116">
        <f t="shared" si="379"/>
        <v>0</v>
      </c>
      <c r="L8116">
        <f t="shared" si="380"/>
        <v>0</v>
      </c>
    </row>
    <row r="8117" spans="2:12" x14ac:dyDescent="0.35">
      <c r="B8117" s="30">
        <v>41247</v>
      </c>
      <c r="C8117" s="31" t="s">
        <v>54</v>
      </c>
      <c r="D8117" s="32">
        <v>0</v>
      </c>
      <c r="E8117" s="32">
        <v>6.9016352287206928E-2</v>
      </c>
      <c r="F8117">
        <v>0</v>
      </c>
      <c r="G8117">
        <f>(D8117*Ergebnis!$C$2*Ergebnis!$C$6)</f>
        <v>0</v>
      </c>
      <c r="H8117">
        <f>Ergebnis!$C$3/1000*Eigenverbrauch!E8117</f>
        <v>0.20704905686162078</v>
      </c>
      <c r="I8117">
        <f>Ergebnis!$C$4/1000*Eigenverbrauch!F8117</f>
        <v>0</v>
      </c>
      <c r="J8117">
        <f t="shared" si="378"/>
        <v>0</v>
      </c>
      <c r="K8117">
        <f t="shared" si="379"/>
        <v>0</v>
      </c>
      <c r="L8117">
        <f t="shared" si="380"/>
        <v>0</v>
      </c>
    </row>
    <row r="8118" spans="2:12" x14ac:dyDescent="0.35">
      <c r="B8118" s="30">
        <v>41247</v>
      </c>
      <c r="C8118" s="31" t="s">
        <v>55</v>
      </c>
      <c r="D8118" s="32">
        <v>0</v>
      </c>
      <c r="E8118" s="32">
        <v>6.83468261857961E-2</v>
      </c>
      <c r="F8118">
        <v>0</v>
      </c>
      <c r="G8118">
        <f>(D8118*Ergebnis!$C$2*Ergebnis!$C$6)</f>
        <v>0</v>
      </c>
      <c r="H8118">
        <f>Ergebnis!$C$3/1000*Eigenverbrauch!E8118</f>
        <v>0.2050404785573883</v>
      </c>
      <c r="I8118">
        <f>Ergebnis!$C$4/1000*Eigenverbrauch!F8118</f>
        <v>0</v>
      </c>
      <c r="J8118">
        <f t="shared" si="378"/>
        <v>0</v>
      </c>
      <c r="K8118">
        <f t="shared" si="379"/>
        <v>0</v>
      </c>
      <c r="L8118">
        <f t="shared" si="380"/>
        <v>0</v>
      </c>
    </row>
    <row r="8119" spans="2:12" x14ac:dyDescent="0.35">
      <c r="B8119" s="30">
        <v>41247</v>
      </c>
      <c r="C8119" s="31" t="s">
        <v>56</v>
      </c>
      <c r="D8119" s="32">
        <v>0</v>
      </c>
      <c r="E8119" s="32">
        <v>7.1975674124176797E-2</v>
      </c>
      <c r="F8119">
        <v>9.8805370958626473E-2</v>
      </c>
      <c r="G8119">
        <f>(D8119*Ergebnis!$C$2*Ergebnis!$C$6)</f>
        <v>0</v>
      </c>
      <c r="H8119">
        <f>Ergebnis!$C$3/1000*Eigenverbrauch!E8119</f>
        <v>0.21592702237253039</v>
      </c>
      <c r="I8119">
        <f>Ergebnis!$C$4/1000*Eigenverbrauch!F8119</f>
        <v>0.34581879835519264</v>
      </c>
      <c r="J8119">
        <f t="shared" si="378"/>
        <v>0</v>
      </c>
      <c r="K8119">
        <f t="shared" si="379"/>
        <v>0</v>
      </c>
      <c r="L8119">
        <f t="shared" si="380"/>
        <v>0</v>
      </c>
    </row>
    <row r="8120" spans="2:12" x14ac:dyDescent="0.35">
      <c r="B8120" s="30">
        <v>41247</v>
      </c>
      <c r="C8120" s="31" t="s">
        <v>57</v>
      </c>
      <c r="D8120" s="32">
        <v>0</v>
      </c>
      <c r="E8120" s="32">
        <v>7.8423171453926702E-2</v>
      </c>
      <c r="F8120">
        <v>0.13680743671194434</v>
      </c>
      <c r="G8120">
        <f>(D8120*Ergebnis!$C$2*Ergebnis!$C$6)</f>
        <v>0</v>
      </c>
      <c r="H8120">
        <f>Ergebnis!$C$3/1000*Eigenverbrauch!E8120</f>
        <v>0.23526951436178012</v>
      </c>
      <c r="I8120">
        <f>Ergebnis!$C$4/1000*Eigenverbrauch!F8120</f>
        <v>0.47882602849180522</v>
      </c>
      <c r="J8120">
        <f t="shared" si="378"/>
        <v>0</v>
      </c>
      <c r="K8120">
        <f t="shared" si="379"/>
        <v>0</v>
      </c>
      <c r="L8120">
        <f t="shared" si="380"/>
        <v>0</v>
      </c>
    </row>
    <row r="8121" spans="2:12" x14ac:dyDescent="0.35">
      <c r="B8121" s="30">
        <v>41247</v>
      </c>
      <c r="C8121" s="31" t="s">
        <v>58</v>
      </c>
      <c r="D8121" s="32">
        <v>0</v>
      </c>
      <c r="E8121" s="32">
        <v>9.2128260747139798E-2</v>
      </c>
      <c r="F8121">
        <v>0.21807339270750101</v>
      </c>
      <c r="G8121">
        <f>(D8121*Ergebnis!$C$2*Ergebnis!$C$6)</f>
        <v>0</v>
      </c>
      <c r="H8121">
        <f>Ergebnis!$C$3/1000*Eigenverbrauch!E8121</f>
        <v>0.27638478224141938</v>
      </c>
      <c r="I8121">
        <f>Ergebnis!$C$4/1000*Eigenverbrauch!F8121</f>
        <v>0.76325687447625357</v>
      </c>
      <c r="J8121">
        <f t="shared" si="378"/>
        <v>0</v>
      </c>
      <c r="K8121">
        <f t="shared" si="379"/>
        <v>0</v>
      </c>
      <c r="L8121">
        <f t="shared" si="380"/>
        <v>0</v>
      </c>
    </row>
    <row r="8122" spans="2:12" x14ac:dyDescent="0.35">
      <c r="B8122" s="30">
        <v>41247</v>
      </c>
      <c r="C8122" s="31" t="s">
        <v>59</v>
      </c>
      <c r="D8122" s="32">
        <v>0</v>
      </c>
      <c r="E8122" s="32">
        <v>0.12474821018072688</v>
      </c>
      <c r="F8122">
        <v>7.2106483737064677E-3</v>
      </c>
      <c r="G8122">
        <f>(D8122*Ergebnis!$C$2*Ergebnis!$C$6)</f>
        <v>0</v>
      </c>
      <c r="H8122">
        <f>Ergebnis!$C$3/1000*Eigenverbrauch!E8122</f>
        <v>0.3742446305421806</v>
      </c>
      <c r="I8122">
        <f>Ergebnis!$C$4/1000*Eigenverbrauch!F8122</f>
        <v>2.5237269307972637E-2</v>
      </c>
      <c r="J8122">
        <f t="shared" si="378"/>
        <v>0</v>
      </c>
      <c r="K8122">
        <f t="shared" si="379"/>
        <v>0</v>
      </c>
      <c r="L8122">
        <f t="shared" si="380"/>
        <v>0</v>
      </c>
    </row>
    <row r="8123" spans="2:12" x14ac:dyDescent="0.35">
      <c r="B8123" s="30">
        <v>41247</v>
      </c>
      <c r="C8123" s="31" t="s">
        <v>60</v>
      </c>
      <c r="D8123" s="32">
        <v>7.0993532265712434E-7</v>
      </c>
      <c r="E8123" s="32">
        <v>0.13006266020058005</v>
      </c>
      <c r="F8123">
        <v>0.23580769005904936</v>
      </c>
      <c r="G8123">
        <f>(D8123*Ergebnis!$C$2*Ergebnis!$C$6)</f>
        <v>4.657175716630736E-3</v>
      </c>
      <c r="H8123">
        <f>Ergebnis!$C$3/1000*Eigenverbrauch!E8123</f>
        <v>0.39018798060174015</v>
      </c>
      <c r="I8123">
        <f>Ergebnis!$C$4/1000*Eigenverbrauch!F8123</f>
        <v>0.82532691520667278</v>
      </c>
      <c r="J8123">
        <f t="shared" si="378"/>
        <v>3.9585993591361255E-3</v>
      </c>
      <c r="K8123">
        <f t="shared" si="379"/>
        <v>6.9857635749461054E-4</v>
      </c>
      <c r="L8123">
        <f t="shared" si="380"/>
        <v>6.2871872174514955E-4</v>
      </c>
    </row>
    <row r="8124" spans="2:12" x14ac:dyDescent="0.35">
      <c r="B8124" s="30">
        <v>41247</v>
      </c>
      <c r="C8124" s="31" t="s">
        <v>61</v>
      </c>
      <c r="D8124" s="32">
        <v>3.2236322428801277E-5</v>
      </c>
      <c r="E8124" s="32">
        <v>0.1160645163286451</v>
      </c>
      <c r="F8124">
        <v>0.22976633601621421</v>
      </c>
      <c r="G8124">
        <f>(D8124*Ergebnis!$C$2*Ergebnis!$C$6)</f>
        <v>0.21147027513293637</v>
      </c>
      <c r="H8124">
        <f>Ergebnis!$C$3/1000*Eigenverbrauch!E8124</f>
        <v>0.3481935489859353</v>
      </c>
      <c r="I8124">
        <f>Ergebnis!$C$4/1000*Eigenverbrauch!F8124</f>
        <v>0.8041821760567498</v>
      </c>
      <c r="J8124">
        <f t="shared" si="378"/>
        <v>0.17974973386299592</v>
      </c>
      <c r="K8124">
        <f t="shared" si="379"/>
        <v>3.172054126994045E-2</v>
      </c>
      <c r="L8124">
        <f t="shared" si="380"/>
        <v>2.8548487142946406E-2</v>
      </c>
    </row>
    <row r="8125" spans="2:12" x14ac:dyDescent="0.35">
      <c r="B8125" s="30">
        <v>41247</v>
      </c>
      <c r="C8125" s="31" t="s">
        <v>62</v>
      </c>
      <c r="D8125" s="32">
        <v>1.0251991937185658E-4</v>
      </c>
      <c r="E8125" s="32">
        <v>0.10942414432751262</v>
      </c>
      <c r="F8125">
        <v>0.58250345916239543</v>
      </c>
      <c r="G8125">
        <f>(D8125*Ergebnis!$C$2*Ergebnis!$C$6)</f>
        <v>0.67253067107937914</v>
      </c>
      <c r="H8125">
        <f>Ergebnis!$C$3/1000*Eigenverbrauch!E8125</f>
        <v>0.32827243298253783</v>
      </c>
      <c r="I8125">
        <f>Ergebnis!$C$4/1000*Eigenverbrauch!F8125</f>
        <v>2.0387621070683841</v>
      </c>
      <c r="J8125">
        <f t="shared" si="378"/>
        <v>0.27903156803515716</v>
      </c>
      <c r="K8125">
        <f t="shared" si="379"/>
        <v>0.39349910304422198</v>
      </c>
      <c r="L8125">
        <f t="shared" si="380"/>
        <v>0.35414919273979978</v>
      </c>
    </row>
    <row r="8126" spans="2:12" x14ac:dyDescent="0.35">
      <c r="B8126" s="30">
        <v>41247</v>
      </c>
      <c r="C8126" s="31" t="s">
        <v>63</v>
      </c>
      <c r="D8126" s="32">
        <v>2.5016017258369932E-4</v>
      </c>
      <c r="E8126" s="32">
        <v>0.10842359821674165</v>
      </c>
      <c r="F8126">
        <v>0.41724319373258234</v>
      </c>
      <c r="G8126">
        <f>(D8126*Ergebnis!$C$2*Ergebnis!$C$6)</f>
        <v>1.6410507321490675</v>
      </c>
      <c r="H8126">
        <f>Ergebnis!$C$3/1000*Eigenverbrauch!E8126</f>
        <v>0.32527079465022496</v>
      </c>
      <c r="I8126">
        <f>Ergebnis!$C$4/1000*Eigenverbrauch!F8126</f>
        <v>1.4603511780640381</v>
      </c>
      <c r="J8126">
        <f t="shared" si="378"/>
        <v>0.27648017545269121</v>
      </c>
      <c r="K8126">
        <f t="shared" si="379"/>
        <v>1.3645705566963762</v>
      </c>
      <c r="L8126">
        <f t="shared" si="380"/>
        <v>1.2281135010267386</v>
      </c>
    </row>
    <row r="8127" spans="2:12" x14ac:dyDescent="0.35">
      <c r="B8127" s="30">
        <v>41247</v>
      </c>
      <c r="C8127" s="31" t="s">
        <v>64</v>
      </c>
      <c r="D8127" s="32">
        <v>8.2194734023191505E-5</v>
      </c>
      <c r="E8127" s="32">
        <v>0.11442032286586888</v>
      </c>
      <c r="F8127">
        <v>0.26172704772669697</v>
      </c>
      <c r="G8127">
        <f>(D8127*Ergebnis!$C$2*Ergebnis!$C$6)</f>
        <v>0.53919745519213624</v>
      </c>
      <c r="H8127">
        <f>Ergebnis!$C$3/1000*Eigenverbrauch!E8127</f>
        <v>0.34326096859760663</v>
      </c>
      <c r="I8127">
        <f>Ergebnis!$C$4/1000*Eigenverbrauch!F8127</f>
        <v>0.91604466704343945</v>
      </c>
      <c r="J8127">
        <f t="shared" si="378"/>
        <v>0.29177182330796564</v>
      </c>
      <c r="K8127">
        <f t="shared" si="379"/>
        <v>0.2474256318841706</v>
      </c>
      <c r="L8127">
        <f t="shared" si="380"/>
        <v>0.22268306869575355</v>
      </c>
    </row>
    <row r="8128" spans="2:12" x14ac:dyDescent="0.35">
      <c r="B8128" s="30">
        <v>41247</v>
      </c>
      <c r="C8128" s="31" t="s">
        <v>65</v>
      </c>
      <c r="D8128" s="32">
        <v>3.8073568415093185E-5</v>
      </c>
      <c r="E8128" s="32">
        <v>0.12295934743288857</v>
      </c>
      <c r="F8128">
        <v>0.32272523532048408</v>
      </c>
      <c r="G8128">
        <f>(D8128*Ergebnis!$C$2*Ergebnis!$C$6)</f>
        <v>0.24976260880301129</v>
      </c>
      <c r="H8128">
        <f>Ergebnis!$C$3/1000*Eigenverbrauch!E8128</f>
        <v>0.36887804229866572</v>
      </c>
      <c r="I8128">
        <f>Ergebnis!$C$4/1000*Eigenverbrauch!F8128</f>
        <v>1.1295383236216943</v>
      </c>
      <c r="J8128">
        <f t="shared" si="378"/>
        <v>0.21229821748255959</v>
      </c>
      <c r="K8128">
        <f t="shared" si="379"/>
        <v>3.7464391320451707E-2</v>
      </c>
      <c r="L8128">
        <f t="shared" si="380"/>
        <v>3.3717952188406536E-2</v>
      </c>
    </row>
    <row r="8129" spans="2:12" x14ac:dyDescent="0.35">
      <c r="B8129" s="30">
        <v>41247</v>
      </c>
      <c r="C8129" s="31" t="s">
        <v>66</v>
      </c>
      <c r="D8129" s="32">
        <v>2.4650532036705707E-5</v>
      </c>
      <c r="E8129" s="32">
        <v>0.12602411974574773</v>
      </c>
      <c r="F8129">
        <v>0.24282345604427727</v>
      </c>
      <c r="G8129">
        <f>(D8129*Ergebnis!$C$2*Ergebnis!$C$6)</f>
        <v>0.16170749016078945</v>
      </c>
      <c r="H8129">
        <f>Ergebnis!$C$3/1000*Eigenverbrauch!E8129</f>
        <v>0.37807235923724319</v>
      </c>
      <c r="I8129">
        <f>Ergebnis!$C$4/1000*Eigenverbrauch!F8129</f>
        <v>0.84988209615497046</v>
      </c>
      <c r="J8129">
        <f t="shared" si="378"/>
        <v>0.13745136663667101</v>
      </c>
      <c r="K8129">
        <f t="shared" si="379"/>
        <v>2.4256123524118434E-2</v>
      </c>
      <c r="L8129">
        <f t="shared" si="380"/>
        <v>2.183051117170659E-2</v>
      </c>
    </row>
    <row r="8130" spans="2:12" x14ac:dyDescent="0.35">
      <c r="B8130" s="30">
        <v>41247</v>
      </c>
      <c r="C8130" s="31" t="s">
        <v>67</v>
      </c>
      <c r="D8130" s="32">
        <v>1.3041774816219766E-5</v>
      </c>
      <c r="E8130" s="32">
        <v>0.11866533050505386</v>
      </c>
      <c r="F8130">
        <v>0</v>
      </c>
      <c r="G8130">
        <f>(D8130*Ergebnis!$C$2*Ergebnis!$C$6)</f>
        <v>8.5554042794401666E-2</v>
      </c>
      <c r="H8130">
        <f>Ergebnis!$C$3/1000*Eigenverbrauch!E8130</f>
        <v>0.35599599151516159</v>
      </c>
      <c r="I8130">
        <f>Ergebnis!$C$4/1000*Eigenverbrauch!F8130</f>
        <v>0</v>
      </c>
      <c r="J8130">
        <f t="shared" si="378"/>
        <v>7.2720936375241421E-2</v>
      </c>
      <c r="K8130">
        <f t="shared" si="379"/>
        <v>1.2833106419160245E-2</v>
      </c>
      <c r="L8130">
        <f t="shared" si="380"/>
        <v>0</v>
      </c>
    </row>
    <row r="8131" spans="2:12" x14ac:dyDescent="0.35">
      <c r="B8131" s="30">
        <v>41247</v>
      </c>
      <c r="C8131" s="31" t="s">
        <v>68</v>
      </c>
      <c r="D8131" s="32">
        <v>1.2489602898597559E-6</v>
      </c>
      <c r="E8131" s="32">
        <v>0.11316686290215583</v>
      </c>
      <c r="F8131">
        <v>0</v>
      </c>
      <c r="G8131">
        <f>(D8131*Ergebnis!$C$2*Ergebnis!$C$6)</f>
        <v>8.1931795014799982E-3</v>
      </c>
      <c r="H8131">
        <f>Ergebnis!$C$3/1000*Eigenverbrauch!E8131</f>
        <v>0.33950058870646749</v>
      </c>
      <c r="I8131">
        <f>Ergebnis!$C$4/1000*Eigenverbrauch!F8131</f>
        <v>0</v>
      </c>
      <c r="J8131">
        <f t="shared" si="378"/>
        <v>6.964202576257998E-3</v>
      </c>
      <c r="K8131">
        <f t="shared" si="379"/>
        <v>1.2289769252220003E-3</v>
      </c>
      <c r="L8131">
        <f t="shared" si="380"/>
        <v>0</v>
      </c>
    </row>
    <row r="8132" spans="2:12" x14ac:dyDescent="0.35">
      <c r="B8132" s="30">
        <v>41247</v>
      </c>
      <c r="C8132" s="31" t="s">
        <v>69</v>
      </c>
      <c r="D8132" s="32">
        <v>0</v>
      </c>
      <c r="E8132" s="32">
        <v>0.11879366027372337</v>
      </c>
      <c r="F8132">
        <v>0.36189659540467328</v>
      </c>
      <c r="G8132">
        <f>(D8132*Ergebnis!$C$2*Ergebnis!$C$6)</f>
        <v>0</v>
      </c>
      <c r="H8132">
        <f>Ergebnis!$C$3/1000*Eigenverbrauch!E8132</f>
        <v>0.35638098082117009</v>
      </c>
      <c r="I8132">
        <f>Ergebnis!$C$4/1000*Eigenverbrauch!F8132</f>
        <v>1.2666380839163565</v>
      </c>
      <c r="J8132">
        <f t="shared" si="378"/>
        <v>0</v>
      </c>
      <c r="K8132">
        <f t="shared" si="379"/>
        <v>0</v>
      </c>
      <c r="L8132">
        <f t="shared" si="380"/>
        <v>0</v>
      </c>
    </row>
    <row r="8133" spans="2:12" x14ac:dyDescent="0.35">
      <c r="B8133" s="30">
        <v>41247</v>
      </c>
      <c r="C8133" s="31" t="s">
        <v>70</v>
      </c>
      <c r="D8133" s="32">
        <v>0</v>
      </c>
      <c r="E8133" s="32">
        <v>0.14552619424382052</v>
      </c>
      <c r="F8133">
        <v>0.33695164967941849</v>
      </c>
      <c r="G8133">
        <f>(D8133*Ergebnis!$C$2*Ergebnis!$C$6)</f>
        <v>0</v>
      </c>
      <c r="H8133">
        <f>Ergebnis!$C$3/1000*Eigenverbrauch!E8133</f>
        <v>0.43657858273146155</v>
      </c>
      <c r="I8133">
        <f>Ergebnis!$C$4/1000*Eigenverbrauch!F8133</f>
        <v>1.1793307738779646</v>
      </c>
      <c r="J8133">
        <f t="shared" ref="J8133:J8196" si="381">MIN(G8133,H8133)*0.85</f>
        <v>0</v>
      </c>
      <c r="K8133">
        <f t="shared" ref="K8133:K8196" si="382">G8133-J8133</f>
        <v>0</v>
      </c>
      <c r="L8133">
        <f t="shared" ref="L8133:L8196" si="383">MIN(I8133,K8133)*0.9</f>
        <v>0</v>
      </c>
    </row>
    <row r="8134" spans="2:12" x14ac:dyDescent="0.35">
      <c r="B8134" s="30">
        <v>41247</v>
      </c>
      <c r="C8134" s="31" t="s">
        <v>71</v>
      </c>
      <c r="D8134" s="32">
        <v>0</v>
      </c>
      <c r="E8134" s="32">
        <v>0.1859052059037582</v>
      </c>
      <c r="F8134">
        <v>0.28141016896303078</v>
      </c>
      <c r="G8134">
        <f>(D8134*Ergebnis!$C$2*Ergebnis!$C$6)</f>
        <v>0</v>
      </c>
      <c r="H8134">
        <f>Ergebnis!$C$3/1000*Eigenverbrauch!E8134</f>
        <v>0.55771561771127454</v>
      </c>
      <c r="I8134">
        <f>Ergebnis!$C$4/1000*Eigenverbrauch!F8134</f>
        <v>0.98493559137060771</v>
      </c>
      <c r="J8134">
        <f t="shared" si="381"/>
        <v>0</v>
      </c>
      <c r="K8134">
        <f t="shared" si="382"/>
        <v>0</v>
      </c>
      <c r="L8134">
        <f t="shared" si="383"/>
        <v>0</v>
      </c>
    </row>
    <row r="8135" spans="2:12" x14ac:dyDescent="0.35">
      <c r="B8135" s="30">
        <v>41247</v>
      </c>
      <c r="C8135" s="31" t="s">
        <v>72</v>
      </c>
      <c r="D8135" s="32">
        <v>0</v>
      </c>
      <c r="E8135" s="32">
        <v>0.20172877948294318</v>
      </c>
      <c r="F8135">
        <v>0.14557714419347922</v>
      </c>
      <c r="G8135">
        <f>(D8135*Ergebnis!$C$2*Ergebnis!$C$6)</f>
        <v>0</v>
      </c>
      <c r="H8135">
        <f>Ergebnis!$C$3/1000*Eigenverbrauch!E8135</f>
        <v>0.60518633844882952</v>
      </c>
      <c r="I8135">
        <f>Ergebnis!$C$4/1000*Eigenverbrauch!F8135</f>
        <v>0.50952000467717729</v>
      </c>
      <c r="J8135">
        <f t="shared" si="381"/>
        <v>0</v>
      </c>
      <c r="K8135">
        <f t="shared" si="382"/>
        <v>0</v>
      </c>
      <c r="L8135">
        <f t="shared" si="383"/>
        <v>0</v>
      </c>
    </row>
    <row r="8136" spans="2:12" x14ac:dyDescent="0.35">
      <c r="B8136" s="30">
        <v>41247</v>
      </c>
      <c r="C8136" s="31" t="s">
        <v>73</v>
      </c>
      <c r="D8136" s="32">
        <v>0</v>
      </c>
      <c r="E8136" s="32">
        <v>0.18898255490487076</v>
      </c>
      <c r="F8136">
        <v>0</v>
      </c>
      <c r="G8136">
        <f>(D8136*Ergebnis!$C$2*Ergebnis!$C$6)</f>
        <v>0</v>
      </c>
      <c r="H8136">
        <f>Ergebnis!$C$3/1000*Eigenverbrauch!E8136</f>
        <v>0.56694766471461233</v>
      </c>
      <c r="I8136">
        <f>Ergebnis!$C$4/1000*Eigenverbrauch!F8136</f>
        <v>0</v>
      </c>
      <c r="J8136">
        <f t="shared" si="381"/>
        <v>0</v>
      </c>
      <c r="K8136">
        <f t="shared" si="382"/>
        <v>0</v>
      </c>
      <c r="L8136">
        <f t="shared" si="383"/>
        <v>0</v>
      </c>
    </row>
    <row r="8137" spans="2:12" x14ac:dyDescent="0.35">
      <c r="B8137" s="30">
        <v>41247</v>
      </c>
      <c r="C8137" s="31" t="s">
        <v>74</v>
      </c>
      <c r="D8137" s="32">
        <v>0</v>
      </c>
      <c r="E8137" s="32">
        <v>0.15563553528822338</v>
      </c>
      <c r="F8137">
        <v>0.26309122444604682</v>
      </c>
      <c r="G8137">
        <f>(D8137*Ergebnis!$C$2*Ergebnis!$C$6)</f>
        <v>0</v>
      </c>
      <c r="H8137">
        <f>Ergebnis!$C$3/1000*Eigenverbrauch!E8137</f>
        <v>0.46690660586467014</v>
      </c>
      <c r="I8137">
        <f>Ergebnis!$C$4/1000*Eigenverbrauch!F8137</f>
        <v>0.92081928556116388</v>
      </c>
      <c r="J8137">
        <f t="shared" si="381"/>
        <v>0</v>
      </c>
      <c r="K8137">
        <f t="shared" si="382"/>
        <v>0</v>
      </c>
      <c r="L8137">
        <f t="shared" si="383"/>
        <v>0</v>
      </c>
    </row>
    <row r="8138" spans="2:12" x14ac:dyDescent="0.35">
      <c r="B8138" s="30">
        <v>41247</v>
      </c>
      <c r="C8138" s="31" t="s">
        <v>75</v>
      </c>
      <c r="D8138" s="32">
        <v>0</v>
      </c>
      <c r="E8138" s="32">
        <v>0.12531061317917816</v>
      </c>
      <c r="F8138">
        <v>0.58016487050065291</v>
      </c>
      <c r="G8138">
        <f>(D8138*Ergebnis!$C$2*Ergebnis!$C$6)</f>
        <v>0</v>
      </c>
      <c r="H8138">
        <f>Ergebnis!$C$3/1000*Eigenverbrauch!E8138</f>
        <v>0.37593183953753451</v>
      </c>
      <c r="I8138">
        <f>Ergebnis!$C$4/1000*Eigenverbrauch!F8138</f>
        <v>2.0305770467522852</v>
      </c>
      <c r="J8138">
        <f t="shared" si="381"/>
        <v>0</v>
      </c>
      <c r="K8138">
        <f t="shared" si="382"/>
        <v>0</v>
      </c>
      <c r="L8138">
        <f t="shared" si="383"/>
        <v>0</v>
      </c>
    </row>
    <row r="8139" spans="2:12" x14ac:dyDescent="0.35">
      <c r="B8139" s="30">
        <v>41247</v>
      </c>
      <c r="C8139" s="31" t="s">
        <v>76</v>
      </c>
      <c r="D8139" s="32">
        <v>0</v>
      </c>
      <c r="E8139" s="32">
        <v>9.6233407230450277E-2</v>
      </c>
      <c r="F8139">
        <v>3.2740241264396938E-2</v>
      </c>
      <c r="G8139">
        <f>(D8139*Ergebnis!$C$2*Ergebnis!$C$6)</f>
        <v>0</v>
      </c>
      <c r="H8139">
        <f>Ergebnis!$C$3/1000*Eigenverbrauch!E8139</f>
        <v>0.28870022169135084</v>
      </c>
      <c r="I8139">
        <f>Ergebnis!$C$4/1000*Eigenverbrauch!F8139</f>
        <v>0.11459084442538928</v>
      </c>
      <c r="J8139">
        <f t="shared" si="381"/>
        <v>0</v>
      </c>
      <c r="K8139">
        <f t="shared" si="382"/>
        <v>0</v>
      </c>
      <c r="L8139">
        <f t="shared" si="383"/>
        <v>0</v>
      </c>
    </row>
    <row r="8140" spans="2:12" x14ac:dyDescent="0.35">
      <c r="B8140" s="30">
        <v>41248</v>
      </c>
      <c r="C8140" s="31" t="s">
        <v>53</v>
      </c>
      <c r="D8140" s="32">
        <v>0</v>
      </c>
      <c r="E8140" s="32">
        <v>7.9920731193885625E-2</v>
      </c>
      <c r="F8140">
        <v>8.3214779880342205E-2</v>
      </c>
      <c r="G8140">
        <f>(D8140*Ergebnis!$C$2*Ergebnis!$C$6)</f>
        <v>0</v>
      </c>
      <c r="H8140">
        <f>Ergebnis!$C$3/1000*Eigenverbrauch!E8140</f>
        <v>0.23976219358165687</v>
      </c>
      <c r="I8140">
        <f>Ergebnis!$C$4/1000*Eigenverbrauch!F8140</f>
        <v>0.29125172958119772</v>
      </c>
      <c r="J8140">
        <f t="shared" si="381"/>
        <v>0</v>
      </c>
      <c r="K8140">
        <f t="shared" si="382"/>
        <v>0</v>
      </c>
      <c r="L8140">
        <f t="shared" si="383"/>
        <v>0</v>
      </c>
    </row>
    <row r="8141" spans="2:12" x14ac:dyDescent="0.35">
      <c r="B8141" s="30">
        <v>41248</v>
      </c>
      <c r="C8141" s="31" t="s">
        <v>54</v>
      </c>
      <c r="D8141" s="32">
        <v>0</v>
      </c>
      <c r="E8141" s="32">
        <v>6.9016352287206928E-2</v>
      </c>
      <c r="F8141">
        <v>0.15824449944458521</v>
      </c>
      <c r="G8141">
        <f>(D8141*Ergebnis!$C$2*Ergebnis!$C$6)</f>
        <v>0</v>
      </c>
      <c r="H8141">
        <f>Ergebnis!$C$3/1000*Eigenverbrauch!E8141</f>
        <v>0.20704905686162078</v>
      </c>
      <c r="I8141">
        <f>Ergebnis!$C$4/1000*Eigenverbrauch!F8141</f>
        <v>0.5538557480560482</v>
      </c>
      <c r="J8141">
        <f t="shared" si="381"/>
        <v>0</v>
      </c>
      <c r="K8141">
        <f t="shared" si="382"/>
        <v>0</v>
      </c>
      <c r="L8141">
        <f t="shared" si="383"/>
        <v>0</v>
      </c>
    </row>
    <row r="8142" spans="2:12" x14ac:dyDescent="0.35">
      <c r="B8142" s="30">
        <v>41248</v>
      </c>
      <c r="C8142" s="31" t="s">
        <v>55</v>
      </c>
      <c r="D8142" s="32">
        <v>0</v>
      </c>
      <c r="E8142" s="32">
        <v>6.83468261857961E-2</v>
      </c>
      <c r="F8142">
        <v>0.34260323894529654</v>
      </c>
      <c r="G8142">
        <f>(D8142*Ergebnis!$C$2*Ergebnis!$C$6)</f>
        <v>0</v>
      </c>
      <c r="H8142">
        <f>Ergebnis!$C$3/1000*Eigenverbrauch!E8142</f>
        <v>0.2050404785573883</v>
      </c>
      <c r="I8142">
        <f>Ergebnis!$C$4/1000*Eigenverbrauch!F8142</f>
        <v>1.1991113363085379</v>
      </c>
      <c r="J8142">
        <f t="shared" si="381"/>
        <v>0</v>
      </c>
      <c r="K8142">
        <f t="shared" si="382"/>
        <v>0</v>
      </c>
      <c r="L8142">
        <f t="shared" si="383"/>
        <v>0</v>
      </c>
    </row>
    <row r="8143" spans="2:12" x14ac:dyDescent="0.35">
      <c r="B8143" s="30">
        <v>41248</v>
      </c>
      <c r="C8143" s="31" t="s">
        <v>56</v>
      </c>
      <c r="D8143" s="32">
        <v>0</v>
      </c>
      <c r="E8143" s="32">
        <v>7.1975674124176797E-2</v>
      </c>
      <c r="F8143">
        <v>0.28141016896303078</v>
      </c>
      <c r="G8143">
        <f>(D8143*Ergebnis!$C$2*Ergebnis!$C$6)</f>
        <v>0</v>
      </c>
      <c r="H8143">
        <f>Ergebnis!$C$3/1000*Eigenverbrauch!E8143</f>
        <v>0.21592702237253039</v>
      </c>
      <c r="I8143">
        <f>Ergebnis!$C$4/1000*Eigenverbrauch!F8143</f>
        <v>0.98493559137060771</v>
      </c>
      <c r="J8143">
        <f t="shared" si="381"/>
        <v>0</v>
      </c>
      <c r="K8143">
        <f t="shared" si="382"/>
        <v>0</v>
      </c>
      <c r="L8143">
        <f t="shared" si="383"/>
        <v>0</v>
      </c>
    </row>
    <row r="8144" spans="2:12" x14ac:dyDescent="0.35">
      <c r="B8144" s="30">
        <v>41248</v>
      </c>
      <c r="C8144" s="31" t="s">
        <v>57</v>
      </c>
      <c r="D8144" s="32">
        <v>0</v>
      </c>
      <c r="E8144" s="32">
        <v>7.8423171453926702E-2</v>
      </c>
      <c r="F8144">
        <v>0.38255412858339993</v>
      </c>
      <c r="G8144">
        <f>(D8144*Ergebnis!$C$2*Ergebnis!$C$6)</f>
        <v>0</v>
      </c>
      <c r="H8144">
        <f>Ergebnis!$C$3/1000*Eigenverbrauch!E8144</f>
        <v>0.23526951436178012</v>
      </c>
      <c r="I8144">
        <f>Ergebnis!$C$4/1000*Eigenverbrauch!F8144</f>
        <v>1.3389394500418998</v>
      </c>
      <c r="J8144">
        <f t="shared" si="381"/>
        <v>0</v>
      </c>
      <c r="K8144">
        <f t="shared" si="382"/>
        <v>0</v>
      </c>
      <c r="L8144">
        <f t="shared" si="383"/>
        <v>0</v>
      </c>
    </row>
    <row r="8145" spans="2:12" x14ac:dyDescent="0.35">
      <c r="B8145" s="30">
        <v>41248</v>
      </c>
      <c r="C8145" s="31" t="s">
        <v>58</v>
      </c>
      <c r="D8145" s="32">
        <v>0</v>
      </c>
      <c r="E8145" s="32">
        <v>9.2128260747139798E-2</v>
      </c>
      <c r="F8145">
        <v>0.25860892951104009</v>
      </c>
      <c r="G8145">
        <f>(D8145*Ergebnis!$C$2*Ergebnis!$C$6)</f>
        <v>0</v>
      </c>
      <c r="H8145">
        <f>Ergebnis!$C$3/1000*Eigenverbrauch!E8145</f>
        <v>0.27638478224141938</v>
      </c>
      <c r="I8145">
        <f>Ergebnis!$C$4/1000*Eigenverbrauch!F8145</f>
        <v>0.9051312532886403</v>
      </c>
      <c r="J8145">
        <f t="shared" si="381"/>
        <v>0</v>
      </c>
      <c r="K8145">
        <f t="shared" si="382"/>
        <v>0</v>
      </c>
      <c r="L8145">
        <f t="shared" si="383"/>
        <v>0</v>
      </c>
    </row>
    <row r="8146" spans="2:12" x14ac:dyDescent="0.35">
      <c r="B8146" s="30">
        <v>41248</v>
      </c>
      <c r="C8146" s="31" t="s">
        <v>59</v>
      </c>
      <c r="D8146" s="32">
        <v>0</v>
      </c>
      <c r="E8146" s="32">
        <v>0.12474821018072688</v>
      </c>
      <c r="F8146">
        <v>0.22703798257751448</v>
      </c>
      <c r="G8146">
        <f>(D8146*Ergebnis!$C$2*Ergebnis!$C$6)</f>
        <v>0</v>
      </c>
      <c r="H8146">
        <f>Ergebnis!$C$3/1000*Eigenverbrauch!E8146</f>
        <v>0.3742446305421806</v>
      </c>
      <c r="I8146">
        <f>Ergebnis!$C$4/1000*Eigenverbrauch!F8146</f>
        <v>0.79463293902130072</v>
      </c>
      <c r="J8146">
        <f t="shared" si="381"/>
        <v>0</v>
      </c>
      <c r="K8146">
        <f t="shared" si="382"/>
        <v>0</v>
      </c>
      <c r="L8146">
        <f t="shared" si="383"/>
        <v>0</v>
      </c>
    </row>
    <row r="8147" spans="2:12" x14ac:dyDescent="0.35">
      <c r="B8147" s="30">
        <v>41248</v>
      </c>
      <c r="C8147" s="31" t="s">
        <v>60</v>
      </c>
      <c r="D8147" s="32">
        <v>0</v>
      </c>
      <c r="E8147" s="32">
        <v>0.13006266020058005</v>
      </c>
      <c r="F8147">
        <v>0.28082552179759518</v>
      </c>
      <c r="G8147">
        <f>(D8147*Ergebnis!$C$2*Ergebnis!$C$6)</f>
        <v>0</v>
      </c>
      <c r="H8147">
        <f>Ergebnis!$C$3/1000*Eigenverbrauch!E8147</f>
        <v>0.39018798060174015</v>
      </c>
      <c r="I8147">
        <f>Ergebnis!$C$4/1000*Eigenverbrauch!F8147</f>
        <v>0.9828893262915831</v>
      </c>
      <c r="J8147">
        <f t="shared" si="381"/>
        <v>0</v>
      </c>
      <c r="K8147">
        <f t="shared" si="382"/>
        <v>0</v>
      </c>
      <c r="L8147">
        <f t="shared" si="383"/>
        <v>0</v>
      </c>
    </row>
    <row r="8148" spans="2:12" x14ac:dyDescent="0.35">
      <c r="B8148" s="30">
        <v>41248</v>
      </c>
      <c r="C8148" s="31" t="s">
        <v>61</v>
      </c>
      <c r="D8148" s="32">
        <v>2.0693299960413218E-5</v>
      </c>
      <c r="E8148" s="32">
        <v>0.1160645163286451</v>
      </c>
      <c r="F8148">
        <v>0.37319977393642939</v>
      </c>
      <c r="G8148">
        <f>(D8148*Ergebnis!$C$2*Ergebnis!$C$6)</f>
        <v>0.13574804774031071</v>
      </c>
      <c r="H8148">
        <f>Ergebnis!$C$3/1000*Eigenverbrauch!E8148</f>
        <v>0.3481935489859353</v>
      </c>
      <c r="I8148">
        <f>Ergebnis!$C$4/1000*Eigenverbrauch!F8148</f>
        <v>1.306199208777503</v>
      </c>
      <c r="J8148">
        <f t="shared" si="381"/>
        <v>0.1153858405792641</v>
      </c>
      <c r="K8148">
        <f t="shared" si="382"/>
        <v>2.0362207161046614E-2</v>
      </c>
      <c r="L8148">
        <f t="shared" si="383"/>
        <v>1.8325986444941954E-2</v>
      </c>
    </row>
    <row r="8149" spans="2:12" x14ac:dyDescent="0.35">
      <c r="B8149" s="30">
        <v>41248</v>
      </c>
      <c r="C8149" s="31" t="s">
        <v>62</v>
      </c>
      <c r="D8149" s="32">
        <v>7.6922806904941376E-5</v>
      </c>
      <c r="E8149" s="32">
        <v>0.10942414432751262</v>
      </c>
      <c r="F8149">
        <v>0.59068851947849477</v>
      </c>
      <c r="G8149">
        <f>(D8149*Ergebnis!$C$2*Ergebnis!$C$6)</f>
        <v>0.50461361329641541</v>
      </c>
      <c r="H8149">
        <f>Ergebnis!$C$3/1000*Eigenverbrauch!E8149</f>
        <v>0.32827243298253783</v>
      </c>
      <c r="I8149">
        <f>Ergebnis!$C$4/1000*Eigenverbrauch!F8149</f>
        <v>2.0674098181747316</v>
      </c>
      <c r="J8149">
        <f t="shared" si="381"/>
        <v>0.27903156803515716</v>
      </c>
      <c r="K8149">
        <f t="shared" si="382"/>
        <v>0.22558204526125825</v>
      </c>
      <c r="L8149">
        <f t="shared" si="383"/>
        <v>0.20302384073513244</v>
      </c>
    </row>
    <row r="8150" spans="2:12" x14ac:dyDescent="0.35">
      <c r="B8150" s="30">
        <v>41248</v>
      </c>
      <c r="C8150" s="31" t="s">
        <v>63</v>
      </c>
      <c r="D8150" s="32">
        <v>4.8576667105292758E-4</v>
      </c>
      <c r="E8150" s="32">
        <v>0.10842359821674165</v>
      </c>
      <c r="F8150">
        <v>0.66903123964687317</v>
      </c>
      <c r="G8150">
        <f>(D8150*Ergebnis!$C$2*Ergebnis!$C$6)</f>
        <v>3.186629362107205</v>
      </c>
      <c r="H8150">
        <f>Ergebnis!$C$3/1000*Eigenverbrauch!E8150</f>
        <v>0.32527079465022496</v>
      </c>
      <c r="I8150">
        <f>Ergebnis!$C$4/1000*Eigenverbrauch!F8150</f>
        <v>2.341609338764056</v>
      </c>
      <c r="J8150">
        <f t="shared" si="381"/>
        <v>0.27648017545269121</v>
      </c>
      <c r="K8150">
        <f t="shared" si="382"/>
        <v>2.9101491866545137</v>
      </c>
      <c r="L8150">
        <f t="shared" si="383"/>
        <v>2.1074484048876503</v>
      </c>
    </row>
    <row r="8151" spans="2:12" x14ac:dyDescent="0.35">
      <c r="B8151" s="30">
        <v>41248</v>
      </c>
      <c r="C8151" s="31" t="s">
        <v>64</v>
      </c>
      <c r="D8151" s="32">
        <v>6.5675590820993789E-4</v>
      </c>
      <c r="E8151" s="32">
        <v>0.11442032286586888</v>
      </c>
      <c r="F8151">
        <v>0.47746185177245537</v>
      </c>
      <c r="G8151">
        <f>(D8151*Ergebnis!$C$2*Ergebnis!$C$6)</f>
        <v>4.3083187578571929</v>
      </c>
      <c r="H8151">
        <f>Ergebnis!$C$3/1000*Eigenverbrauch!E8151</f>
        <v>0.34326096859760663</v>
      </c>
      <c r="I8151">
        <f>Ergebnis!$C$4/1000*Eigenverbrauch!F8151</f>
        <v>1.6711164812035939</v>
      </c>
      <c r="J8151">
        <f t="shared" si="381"/>
        <v>0.29177182330796564</v>
      </c>
      <c r="K8151">
        <f t="shared" si="382"/>
        <v>4.0165469345492273</v>
      </c>
      <c r="L8151">
        <f t="shared" si="383"/>
        <v>1.5040048330832345</v>
      </c>
    </row>
    <row r="8152" spans="2:12" x14ac:dyDescent="0.35">
      <c r="B8152" s="30">
        <v>41248</v>
      </c>
      <c r="C8152" s="31" t="s">
        <v>65</v>
      </c>
      <c r="D8152" s="32">
        <v>6.4688254844483609E-4</v>
      </c>
      <c r="E8152" s="32">
        <v>0.12295934743288857</v>
      </c>
      <c r="F8152">
        <v>0.40866836863952605</v>
      </c>
      <c r="G8152">
        <f>(D8152*Ergebnis!$C$2*Ergebnis!$C$6)</f>
        <v>4.2435495177981251</v>
      </c>
      <c r="H8152">
        <f>Ergebnis!$C$3/1000*Eigenverbrauch!E8152</f>
        <v>0.36887804229866572</v>
      </c>
      <c r="I8152">
        <f>Ergebnis!$C$4/1000*Eigenverbrauch!F8152</f>
        <v>1.4303392902383412</v>
      </c>
      <c r="J8152">
        <f t="shared" si="381"/>
        <v>0.31354633595386583</v>
      </c>
      <c r="K8152">
        <f t="shared" si="382"/>
        <v>3.9300031818442593</v>
      </c>
      <c r="L8152">
        <f t="shared" si="383"/>
        <v>1.2873053612145071</v>
      </c>
    </row>
    <row r="8153" spans="2:12" x14ac:dyDescent="0.35">
      <c r="B8153" s="30">
        <v>41248</v>
      </c>
      <c r="C8153" s="31" t="s">
        <v>66</v>
      </c>
      <c r="D8153" s="32">
        <v>4.6082690610699115E-4</v>
      </c>
      <c r="E8153" s="32">
        <v>0.12602411974574773</v>
      </c>
      <c r="F8153">
        <v>0.33734141445637561</v>
      </c>
      <c r="G8153">
        <f>(D8153*Ergebnis!$C$2*Ergebnis!$C$6)</f>
        <v>3.023024504061862</v>
      </c>
      <c r="H8153">
        <f>Ergebnis!$C$3/1000*Eigenverbrauch!E8153</f>
        <v>0.37807235923724319</v>
      </c>
      <c r="I8153">
        <f>Ergebnis!$C$4/1000*Eigenverbrauch!F8153</f>
        <v>1.1806949505973146</v>
      </c>
      <c r="J8153">
        <f t="shared" si="381"/>
        <v>0.3213615053516567</v>
      </c>
      <c r="K8153">
        <f t="shared" si="382"/>
        <v>2.7016629987102054</v>
      </c>
      <c r="L8153">
        <f t="shared" si="383"/>
        <v>1.0626254555375831</v>
      </c>
    </row>
    <row r="8154" spans="2:12" x14ac:dyDescent="0.35">
      <c r="B8154" s="30">
        <v>41248</v>
      </c>
      <c r="C8154" s="31" t="s">
        <v>67</v>
      </c>
      <c r="D8154" s="32">
        <v>2.7753212335725734E-4</v>
      </c>
      <c r="E8154" s="32">
        <v>0.11866533050505386</v>
      </c>
      <c r="F8154">
        <v>0.12511449340323114</v>
      </c>
      <c r="G8154">
        <f>(D8154*Ergebnis!$C$2*Ergebnis!$C$6)</f>
        <v>1.8206107292236082</v>
      </c>
      <c r="H8154">
        <f>Ergebnis!$C$3/1000*Eigenverbrauch!E8154</f>
        <v>0.35599599151516159</v>
      </c>
      <c r="I8154">
        <f>Ergebnis!$C$4/1000*Eigenverbrauch!F8154</f>
        <v>0.43790072691130899</v>
      </c>
      <c r="J8154">
        <f t="shared" si="381"/>
        <v>0.30259659278788736</v>
      </c>
      <c r="K8154">
        <f t="shared" si="382"/>
        <v>1.5180141364357209</v>
      </c>
      <c r="L8154">
        <f t="shared" si="383"/>
        <v>0.3941106542201781</v>
      </c>
    </row>
    <row r="8155" spans="2:12" x14ac:dyDescent="0.35">
      <c r="B8155" s="30">
        <v>41248</v>
      </c>
      <c r="C8155" s="31" t="s">
        <v>68</v>
      </c>
      <c r="D8155" s="32">
        <v>6.297389250977085E-5</v>
      </c>
      <c r="E8155" s="32">
        <v>0.11316686290215583</v>
      </c>
      <c r="F8155">
        <v>0</v>
      </c>
      <c r="G8155">
        <f>(D8155*Ergebnis!$C$2*Ergebnis!$C$6)</f>
        <v>0.41310873486409677</v>
      </c>
      <c r="H8155">
        <f>Ergebnis!$C$3/1000*Eigenverbrauch!E8155</f>
        <v>0.33950058870646749</v>
      </c>
      <c r="I8155">
        <f>Ergebnis!$C$4/1000*Eigenverbrauch!F8155</f>
        <v>0</v>
      </c>
      <c r="J8155">
        <f t="shared" si="381"/>
        <v>0.28857550040049734</v>
      </c>
      <c r="K8155">
        <f t="shared" si="382"/>
        <v>0.12453323446359943</v>
      </c>
      <c r="L8155">
        <f t="shared" si="383"/>
        <v>0</v>
      </c>
    </row>
    <row r="8156" spans="2:12" x14ac:dyDescent="0.35">
      <c r="B8156" s="30">
        <v>41248</v>
      </c>
      <c r="C8156" s="31" t="s">
        <v>69</v>
      </c>
      <c r="D8156" s="32">
        <v>4.5094039939146973E-6</v>
      </c>
      <c r="E8156" s="32">
        <v>0.11879366027372337</v>
      </c>
      <c r="F8156">
        <v>0.42874125465281704</v>
      </c>
      <c r="G8156">
        <f>(D8156*Ergebnis!$C$2*Ergebnis!$C$6)</f>
        <v>2.9581690200080415E-2</v>
      </c>
      <c r="H8156">
        <f>Ergebnis!$C$3/1000*Eigenverbrauch!E8156</f>
        <v>0.35638098082117009</v>
      </c>
      <c r="I8156">
        <f>Ergebnis!$C$4/1000*Eigenverbrauch!F8156</f>
        <v>1.5005943912848596</v>
      </c>
      <c r="J8156">
        <f t="shared" si="381"/>
        <v>2.5144436670068351E-2</v>
      </c>
      <c r="K8156">
        <f t="shared" si="382"/>
        <v>4.4372535300120641E-3</v>
      </c>
      <c r="L8156">
        <f t="shared" si="383"/>
        <v>3.9935281770108579E-3</v>
      </c>
    </row>
    <row r="8157" spans="2:12" x14ac:dyDescent="0.35">
      <c r="B8157" s="30">
        <v>41248</v>
      </c>
      <c r="C8157" s="31" t="s">
        <v>70</v>
      </c>
      <c r="D8157" s="32">
        <v>0</v>
      </c>
      <c r="E8157" s="32">
        <v>0.14552619424382052</v>
      </c>
      <c r="F8157">
        <v>0.28082552179759518</v>
      </c>
      <c r="G8157">
        <f>(D8157*Ergebnis!$C$2*Ergebnis!$C$6)</f>
        <v>0</v>
      </c>
      <c r="H8157">
        <f>Ergebnis!$C$3/1000*Eigenverbrauch!E8157</f>
        <v>0.43657858273146155</v>
      </c>
      <c r="I8157">
        <f>Ergebnis!$C$4/1000*Eigenverbrauch!F8157</f>
        <v>0.9828893262915831</v>
      </c>
      <c r="J8157">
        <f t="shared" si="381"/>
        <v>0</v>
      </c>
      <c r="K8157">
        <f t="shared" si="382"/>
        <v>0</v>
      </c>
      <c r="L8157">
        <f t="shared" si="383"/>
        <v>0</v>
      </c>
    </row>
    <row r="8158" spans="2:12" x14ac:dyDescent="0.35">
      <c r="B8158" s="30">
        <v>41248</v>
      </c>
      <c r="C8158" s="31" t="s">
        <v>71</v>
      </c>
      <c r="D8158" s="32">
        <v>0</v>
      </c>
      <c r="E8158" s="32">
        <v>0.1859052059037582</v>
      </c>
      <c r="F8158">
        <v>0.28413852240173054</v>
      </c>
      <c r="G8158">
        <f>(D8158*Ergebnis!$C$2*Ergebnis!$C$6)</f>
        <v>0</v>
      </c>
      <c r="H8158">
        <f>Ergebnis!$C$3/1000*Eigenverbrauch!E8158</f>
        <v>0.55771561771127454</v>
      </c>
      <c r="I8158">
        <f>Ergebnis!$C$4/1000*Eigenverbrauch!F8158</f>
        <v>0.9944848284060569</v>
      </c>
      <c r="J8158">
        <f t="shared" si="381"/>
        <v>0</v>
      </c>
      <c r="K8158">
        <f t="shared" si="382"/>
        <v>0</v>
      </c>
      <c r="L8158">
        <f t="shared" si="383"/>
        <v>0</v>
      </c>
    </row>
    <row r="8159" spans="2:12" x14ac:dyDescent="0.35">
      <c r="B8159" s="30">
        <v>41248</v>
      </c>
      <c r="C8159" s="31" t="s">
        <v>72</v>
      </c>
      <c r="D8159" s="32">
        <v>0</v>
      </c>
      <c r="E8159" s="32">
        <v>0.20172877948294318</v>
      </c>
      <c r="F8159">
        <v>0.1249196110147526</v>
      </c>
      <c r="G8159">
        <f>(D8159*Ergebnis!$C$2*Ergebnis!$C$6)</f>
        <v>0</v>
      </c>
      <c r="H8159">
        <f>Ergebnis!$C$3/1000*Eigenverbrauch!E8159</f>
        <v>0.60518633844882952</v>
      </c>
      <c r="I8159">
        <f>Ergebnis!$C$4/1000*Eigenverbrauch!F8159</f>
        <v>0.43721863855163412</v>
      </c>
      <c r="J8159">
        <f t="shared" si="381"/>
        <v>0</v>
      </c>
      <c r="K8159">
        <f t="shared" si="382"/>
        <v>0</v>
      </c>
      <c r="L8159">
        <f t="shared" si="383"/>
        <v>0</v>
      </c>
    </row>
    <row r="8160" spans="2:12" x14ac:dyDescent="0.35">
      <c r="B8160" s="30">
        <v>41248</v>
      </c>
      <c r="C8160" s="31" t="s">
        <v>73</v>
      </c>
      <c r="D8160" s="32">
        <v>0</v>
      </c>
      <c r="E8160" s="32">
        <v>0.18898255490487076</v>
      </c>
      <c r="F8160">
        <v>0</v>
      </c>
      <c r="G8160">
        <f>(D8160*Ergebnis!$C$2*Ergebnis!$C$6)</f>
        <v>0</v>
      </c>
      <c r="H8160">
        <f>Ergebnis!$C$3/1000*Eigenverbrauch!E8160</f>
        <v>0.56694766471461233</v>
      </c>
      <c r="I8160">
        <f>Ergebnis!$C$4/1000*Eigenverbrauch!F8160</f>
        <v>0</v>
      </c>
      <c r="J8160">
        <f t="shared" si="381"/>
        <v>0</v>
      </c>
      <c r="K8160">
        <f t="shared" si="382"/>
        <v>0</v>
      </c>
      <c r="L8160">
        <f t="shared" si="383"/>
        <v>0</v>
      </c>
    </row>
    <row r="8161" spans="2:12" x14ac:dyDescent="0.35">
      <c r="B8161" s="30">
        <v>41248</v>
      </c>
      <c r="C8161" s="31" t="s">
        <v>74</v>
      </c>
      <c r="D8161" s="32">
        <v>0</v>
      </c>
      <c r="E8161" s="32">
        <v>0.15563553528822338</v>
      </c>
      <c r="F8161">
        <v>0.27010699043127473</v>
      </c>
      <c r="G8161">
        <f>(D8161*Ergebnis!$C$2*Ergebnis!$C$6)</f>
        <v>0</v>
      </c>
      <c r="H8161">
        <f>Ergebnis!$C$3/1000*Eigenverbrauch!E8161</f>
        <v>0.46690660586467014</v>
      </c>
      <c r="I8161">
        <f>Ergebnis!$C$4/1000*Eigenverbrauch!F8161</f>
        <v>0.94537446650946155</v>
      </c>
      <c r="J8161">
        <f t="shared" si="381"/>
        <v>0</v>
      </c>
      <c r="K8161">
        <f t="shared" si="382"/>
        <v>0</v>
      </c>
      <c r="L8161">
        <f t="shared" si="383"/>
        <v>0</v>
      </c>
    </row>
    <row r="8162" spans="2:12" x14ac:dyDescent="0.35">
      <c r="B8162" s="30">
        <v>41248</v>
      </c>
      <c r="C8162" s="31" t="s">
        <v>75</v>
      </c>
      <c r="D8162" s="32">
        <v>0</v>
      </c>
      <c r="E8162" s="32">
        <v>0.12531061317917816</v>
      </c>
      <c r="F8162">
        <v>0.36481983123185158</v>
      </c>
      <c r="G8162">
        <f>(D8162*Ergebnis!$C$2*Ergebnis!$C$6)</f>
        <v>0</v>
      </c>
      <c r="H8162">
        <f>Ergebnis!$C$3/1000*Eigenverbrauch!E8162</f>
        <v>0.37593183953753451</v>
      </c>
      <c r="I8162">
        <f>Ergebnis!$C$4/1000*Eigenverbrauch!F8162</f>
        <v>1.2768694093114805</v>
      </c>
      <c r="J8162">
        <f t="shared" si="381"/>
        <v>0</v>
      </c>
      <c r="K8162">
        <f t="shared" si="382"/>
        <v>0</v>
      </c>
      <c r="L8162">
        <f t="shared" si="383"/>
        <v>0</v>
      </c>
    </row>
    <row r="8163" spans="2:12" x14ac:dyDescent="0.35">
      <c r="B8163" s="30">
        <v>41248</v>
      </c>
      <c r="C8163" s="31" t="s">
        <v>76</v>
      </c>
      <c r="D8163" s="32">
        <v>0</v>
      </c>
      <c r="E8163" s="32">
        <v>9.6233407230450277E-2</v>
      </c>
      <c r="F8163">
        <v>0</v>
      </c>
      <c r="G8163">
        <f>(D8163*Ergebnis!$C$2*Ergebnis!$C$6)</f>
        <v>0</v>
      </c>
      <c r="H8163">
        <f>Ergebnis!$C$3/1000*Eigenverbrauch!E8163</f>
        <v>0.28870022169135084</v>
      </c>
      <c r="I8163">
        <f>Ergebnis!$C$4/1000*Eigenverbrauch!F8163</f>
        <v>0</v>
      </c>
      <c r="J8163">
        <f t="shared" si="381"/>
        <v>0</v>
      </c>
      <c r="K8163">
        <f t="shared" si="382"/>
        <v>0</v>
      </c>
      <c r="L8163">
        <f t="shared" si="383"/>
        <v>0</v>
      </c>
    </row>
    <row r="8164" spans="2:12" x14ac:dyDescent="0.35">
      <c r="B8164" s="30">
        <v>41249</v>
      </c>
      <c r="C8164" s="31" t="s">
        <v>53</v>
      </c>
      <c r="D8164" s="32">
        <v>0</v>
      </c>
      <c r="E8164" s="32">
        <v>7.9920731193885625E-2</v>
      </c>
      <c r="F8164">
        <v>0</v>
      </c>
      <c r="G8164">
        <f>(D8164*Ergebnis!$C$2*Ergebnis!$C$6)</f>
        <v>0</v>
      </c>
      <c r="H8164">
        <f>Ergebnis!$C$3/1000*Eigenverbrauch!E8164</f>
        <v>0.23976219358165687</v>
      </c>
      <c r="I8164">
        <f>Ergebnis!$C$4/1000*Eigenverbrauch!F8164</f>
        <v>0</v>
      </c>
      <c r="J8164">
        <f t="shared" si="381"/>
        <v>0</v>
      </c>
      <c r="K8164">
        <f t="shared" si="382"/>
        <v>0</v>
      </c>
      <c r="L8164">
        <f t="shared" si="383"/>
        <v>0</v>
      </c>
    </row>
    <row r="8165" spans="2:12" x14ac:dyDescent="0.35">
      <c r="B8165" s="30">
        <v>41249</v>
      </c>
      <c r="C8165" s="31" t="s">
        <v>54</v>
      </c>
      <c r="D8165" s="32">
        <v>0</v>
      </c>
      <c r="E8165" s="32">
        <v>6.9016352287206928E-2</v>
      </c>
      <c r="F8165">
        <v>0</v>
      </c>
      <c r="G8165">
        <f>(D8165*Ergebnis!$C$2*Ergebnis!$C$6)</f>
        <v>0</v>
      </c>
      <c r="H8165">
        <f>Ergebnis!$C$3/1000*Eigenverbrauch!E8165</f>
        <v>0.20704905686162078</v>
      </c>
      <c r="I8165">
        <f>Ergebnis!$C$4/1000*Eigenverbrauch!F8165</f>
        <v>0</v>
      </c>
      <c r="J8165">
        <f t="shared" si="381"/>
        <v>0</v>
      </c>
      <c r="K8165">
        <f t="shared" si="382"/>
        <v>0</v>
      </c>
      <c r="L8165">
        <f t="shared" si="383"/>
        <v>0</v>
      </c>
    </row>
    <row r="8166" spans="2:12" x14ac:dyDescent="0.35">
      <c r="B8166" s="30">
        <v>41249</v>
      </c>
      <c r="C8166" s="31" t="s">
        <v>55</v>
      </c>
      <c r="D8166" s="32">
        <v>0</v>
      </c>
      <c r="E8166" s="32">
        <v>6.83468261857961E-2</v>
      </c>
      <c r="F8166">
        <v>0.20482139029095942</v>
      </c>
      <c r="G8166">
        <f>(D8166*Ergebnis!$C$2*Ergebnis!$C$6)</f>
        <v>0</v>
      </c>
      <c r="H8166">
        <f>Ergebnis!$C$3/1000*Eigenverbrauch!E8166</f>
        <v>0.2050404785573883</v>
      </c>
      <c r="I8166">
        <f>Ergebnis!$C$4/1000*Eigenverbrauch!F8166</f>
        <v>0.71687486601835793</v>
      </c>
      <c r="J8166">
        <f t="shared" si="381"/>
        <v>0</v>
      </c>
      <c r="K8166">
        <f t="shared" si="382"/>
        <v>0</v>
      </c>
      <c r="L8166">
        <f t="shared" si="383"/>
        <v>0</v>
      </c>
    </row>
    <row r="8167" spans="2:12" x14ac:dyDescent="0.35">
      <c r="B8167" s="30">
        <v>41249</v>
      </c>
      <c r="C8167" s="31" t="s">
        <v>56</v>
      </c>
      <c r="D8167" s="32">
        <v>0</v>
      </c>
      <c r="E8167" s="32">
        <v>7.1975674124176797E-2</v>
      </c>
      <c r="F8167">
        <v>0</v>
      </c>
      <c r="G8167">
        <f>(D8167*Ergebnis!$C$2*Ergebnis!$C$6)</f>
        <v>0</v>
      </c>
      <c r="H8167">
        <f>Ergebnis!$C$3/1000*Eigenverbrauch!E8167</f>
        <v>0.21592702237253039</v>
      </c>
      <c r="I8167">
        <f>Ergebnis!$C$4/1000*Eigenverbrauch!F8167</f>
        <v>0</v>
      </c>
      <c r="J8167">
        <f t="shared" si="381"/>
        <v>0</v>
      </c>
      <c r="K8167">
        <f t="shared" si="382"/>
        <v>0</v>
      </c>
      <c r="L8167">
        <f t="shared" si="383"/>
        <v>0</v>
      </c>
    </row>
    <row r="8168" spans="2:12" x14ac:dyDescent="0.35">
      <c r="B8168" s="30">
        <v>41249</v>
      </c>
      <c r="C8168" s="31" t="s">
        <v>57</v>
      </c>
      <c r="D8168" s="32">
        <v>0</v>
      </c>
      <c r="E8168" s="32">
        <v>7.8423171453926702E-2</v>
      </c>
      <c r="F8168">
        <v>0.10562625455537583</v>
      </c>
      <c r="G8168">
        <f>(D8168*Ergebnis!$C$2*Ergebnis!$C$6)</f>
        <v>0</v>
      </c>
      <c r="H8168">
        <f>Ergebnis!$C$3/1000*Eigenverbrauch!E8168</f>
        <v>0.23526951436178012</v>
      </c>
      <c r="I8168">
        <f>Ergebnis!$C$4/1000*Eigenverbrauch!F8168</f>
        <v>0.36969189094381538</v>
      </c>
      <c r="J8168">
        <f t="shared" si="381"/>
        <v>0</v>
      </c>
      <c r="K8168">
        <f t="shared" si="382"/>
        <v>0</v>
      </c>
      <c r="L8168">
        <f t="shared" si="383"/>
        <v>0</v>
      </c>
    </row>
    <row r="8169" spans="2:12" x14ac:dyDescent="0.35">
      <c r="B8169" s="30">
        <v>41249</v>
      </c>
      <c r="C8169" s="31" t="s">
        <v>58</v>
      </c>
      <c r="D8169" s="32">
        <v>0</v>
      </c>
      <c r="E8169" s="32">
        <v>9.2128260747139798E-2</v>
      </c>
      <c r="F8169">
        <v>8.6138015707520513E-2</v>
      </c>
      <c r="G8169">
        <f>(D8169*Ergebnis!$C$2*Ergebnis!$C$6)</f>
        <v>0</v>
      </c>
      <c r="H8169">
        <f>Ergebnis!$C$3/1000*Eigenverbrauch!E8169</f>
        <v>0.27638478224141938</v>
      </c>
      <c r="I8169">
        <f>Ergebnis!$C$4/1000*Eigenverbrauch!F8169</f>
        <v>0.30148305497632177</v>
      </c>
      <c r="J8169">
        <f t="shared" si="381"/>
        <v>0</v>
      </c>
      <c r="K8169">
        <f t="shared" si="382"/>
        <v>0</v>
      </c>
      <c r="L8169">
        <f t="shared" si="383"/>
        <v>0</v>
      </c>
    </row>
    <row r="8170" spans="2:12" x14ac:dyDescent="0.35">
      <c r="B8170" s="30">
        <v>41249</v>
      </c>
      <c r="C8170" s="31" t="s">
        <v>59</v>
      </c>
      <c r="D8170" s="32">
        <v>0</v>
      </c>
      <c r="E8170" s="32">
        <v>0.12474821018072688</v>
      </c>
      <c r="F8170">
        <v>0</v>
      </c>
      <c r="G8170">
        <f>(D8170*Ergebnis!$C$2*Ergebnis!$C$6)</f>
        <v>0</v>
      </c>
      <c r="H8170">
        <f>Ergebnis!$C$3/1000*Eigenverbrauch!E8170</f>
        <v>0.3742446305421806</v>
      </c>
      <c r="I8170">
        <f>Ergebnis!$C$4/1000*Eigenverbrauch!F8170</f>
        <v>0</v>
      </c>
      <c r="J8170">
        <f t="shared" si="381"/>
        <v>0</v>
      </c>
      <c r="K8170">
        <f t="shared" si="382"/>
        <v>0</v>
      </c>
      <c r="L8170">
        <f t="shared" si="383"/>
        <v>0</v>
      </c>
    </row>
    <row r="8171" spans="2:12" x14ac:dyDescent="0.35">
      <c r="B8171" s="30">
        <v>41249</v>
      </c>
      <c r="C8171" s="31" t="s">
        <v>60</v>
      </c>
      <c r="D8171" s="32">
        <v>0</v>
      </c>
      <c r="E8171" s="32">
        <v>0.13006266020058005</v>
      </c>
      <c r="F8171">
        <v>7.1716718960107576E-2</v>
      </c>
      <c r="G8171">
        <f>(D8171*Ergebnis!$C$2*Ergebnis!$C$6)</f>
        <v>0</v>
      </c>
      <c r="H8171">
        <f>Ergebnis!$C$3/1000*Eigenverbrauch!E8171</f>
        <v>0.39018798060174015</v>
      </c>
      <c r="I8171">
        <f>Ergebnis!$C$4/1000*Eigenverbrauch!F8171</f>
        <v>0.25100851636037652</v>
      </c>
      <c r="J8171">
        <f t="shared" si="381"/>
        <v>0</v>
      </c>
      <c r="K8171">
        <f t="shared" si="382"/>
        <v>0</v>
      </c>
      <c r="L8171">
        <f t="shared" si="383"/>
        <v>0</v>
      </c>
    </row>
    <row r="8172" spans="2:12" x14ac:dyDescent="0.35">
      <c r="B8172" s="30">
        <v>41249</v>
      </c>
      <c r="C8172" s="31" t="s">
        <v>61</v>
      </c>
      <c r="D8172" s="32">
        <v>1.0254621327269574E-5</v>
      </c>
      <c r="E8172" s="32">
        <v>0.1160645163286451</v>
      </c>
      <c r="F8172">
        <v>0.15902402899849941</v>
      </c>
      <c r="G8172">
        <f>(D8172*Ergebnis!$C$2*Ergebnis!$C$6)</f>
        <v>6.7270315906888409E-2</v>
      </c>
      <c r="H8172">
        <f>Ergebnis!$C$3/1000*Eigenverbrauch!E8172</f>
        <v>0.3481935489859353</v>
      </c>
      <c r="I8172">
        <f>Ergebnis!$C$4/1000*Eigenverbrauch!F8172</f>
        <v>0.55658410149474791</v>
      </c>
      <c r="J8172">
        <f t="shared" si="381"/>
        <v>5.7179768520855143E-2</v>
      </c>
      <c r="K8172">
        <f t="shared" si="382"/>
        <v>1.0090547386033266E-2</v>
      </c>
      <c r="L8172">
        <f t="shared" si="383"/>
        <v>9.0814926474299396E-3</v>
      </c>
    </row>
    <row r="8173" spans="2:12" x14ac:dyDescent="0.35">
      <c r="B8173" s="30">
        <v>41249</v>
      </c>
      <c r="C8173" s="31" t="s">
        <v>62</v>
      </c>
      <c r="D8173" s="32">
        <v>3.9151618349498454E-5</v>
      </c>
      <c r="E8173" s="32">
        <v>0.10942414432751262</v>
      </c>
      <c r="F8173">
        <v>0.44082396273848728</v>
      </c>
      <c r="G8173">
        <f>(D8173*Ergebnis!$C$2*Ergebnis!$C$6)</f>
        <v>0.25683461637270988</v>
      </c>
      <c r="H8173">
        <f>Ergebnis!$C$3/1000*Eigenverbrauch!E8173</f>
        <v>0.32827243298253783</v>
      </c>
      <c r="I8173">
        <f>Ergebnis!$C$4/1000*Eigenverbrauch!F8173</f>
        <v>1.5428838695847056</v>
      </c>
      <c r="J8173">
        <f t="shared" si="381"/>
        <v>0.21830942391680339</v>
      </c>
      <c r="K8173">
        <f t="shared" si="382"/>
        <v>3.8525192455906493E-2</v>
      </c>
      <c r="L8173">
        <f t="shared" si="383"/>
        <v>3.4672673210315842E-2</v>
      </c>
    </row>
    <row r="8174" spans="2:12" x14ac:dyDescent="0.35">
      <c r="B8174" s="30">
        <v>41249</v>
      </c>
      <c r="C8174" s="31" t="s">
        <v>63</v>
      </c>
      <c r="D8174" s="32">
        <v>4.8386036324208899E-4</v>
      </c>
      <c r="E8174" s="32">
        <v>0.10842359821674165</v>
      </c>
      <c r="F8174">
        <v>0.20832927328357337</v>
      </c>
      <c r="G8174">
        <f>(D8174*Ergebnis!$C$2*Ergebnis!$C$6)</f>
        <v>3.1741239828681036</v>
      </c>
      <c r="H8174">
        <f>Ergebnis!$C$3/1000*Eigenverbrauch!E8174</f>
        <v>0.32527079465022496</v>
      </c>
      <c r="I8174">
        <f>Ergebnis!$C$4/1000*Eigenverbrauch!F8174</f>
        <v>0.72915245649250682</v>
      </c>
      <c r="J8174">
        <f t="shared" si="381"/>
        <v>0.27648017545269121</v>
      </c>
      <c r="K8174">
        <f t="shared" si="382"/>
        <v>2.8976438074154123</v>
      </c>
      <c r="L8174">
        <f t="shared" si="383"/>
        <v>0.65623721084325615</v>
      </c>
    </row>
    <row r="8175" spans="2:12" x14ac:dyDescent="0.35">
      <c r="B8175" s="30">
        <v>41249</v>
      </c>
      <c r="C8175" s="31" t="s">
        <v>64</v>
      </c>
      <c r="D8175" s="32">
        <v>6.646440784616837E-4</v>
      </c>
      <c r="E8175" s="32">
        <v>0.11442032286586888</v>
      </c>
      <c r="F8175">
        <v>0.2011186249098669</v>
      </c>
      <c r="G8175">
        <f>(D8175*Ergebnis!$C$2*Ergebnis!$C$6)</f>
        <v>4.3600651547086446</v>
      </c>
      <c r="H8175">
        <f>Ergebnis!$C$3/1000*Eigenverbrauch!E8175</f>
        <v>0.34326096859760663</v>
      </c>
      <c r="I8175">
        <f>Ergebnis!$C$4/1000*Eigenverbrauch!F8175</f>
        <v>0.70391518718453416</v>
      </c>
      <c r="J8175">
        <f t="shared" si="381"/>
        <v>0.29177182330796564</v>
      </c>
      <c r="K8175">
        <f t="shared" si="382"/>
        <v>4.0682933314006791</v>
      </c>
      <c r="L8175">
        <f t="shared" si="383"/>
        <v>0.63352366846608077</v>
      </c>
    </row>
    <row r="8176" spans="2:12" x14ac:dyDescent="0.35">
      <c r="B8176" s="30">
        <v>41249</v>
      </c>
      <c r="C8176" s="31" t="s">
        <v>65</v>
      </c>
      <c r="D8176" s="32">
        <v>6.5524400891168663E-4</v>
      </c>
      <c r="E8176" s="32">
        <v>0.12295934743288857</v>
      </c>
      <c r="F8176">
        <v>0.20384697834856663</v>
      </c>
      <c r="G8176">
        <f>(D8176*Ergebnis!$C$2*Ergebnis!$C$6)</f>
        <v>4.2984006984606644</v>
      </c>
      <c r="H8176">
        <f>Ergebnis!$C$3/1000*Eigenverbrauch!E8176</f>
        <v>0.36887804229866572</v>
      </c>
      <c r="I8176">
        <f>Ergebnis!$C$4/1000*Eigenverbrauch!F8176</f>
        <v>0.71346442421998324</v>
      </c>
      <c r="J8176">
        <f t="shared" si="381"/>
        <v>0.31354633595386583</v>
      </c>
      <c r="K8176">
        <f t="shared" si="382"/>
        <v>3.9848543625067987</v>
      </c>
      <c r="L8176">
        <f t="shared" si="383"/>
        <v>0.64211798179798496</v>
      </c>
    </row>
    <row r="8177" spans="2:12" x14ac:dyDescent="0.35">
      <c r="B8177" s="30">
        <v>41249</v>
      </c>
      <c r="C8177" s="31" t="s">
        <v>66</v>
      </c>
      <c r="D8177" s="32">
        <v>4.753805802214622E-4</v>
      </c>
      <c r="E8177" s="32">
        <v>0.12602411974574773</v>
      </c>
      <c r="F8177">
        <v>5.2618244889209367E-3</v>
      </c>
      <c r="G8177">
        <f>(D8177*Ergebnis!$C$2*Ergebnis!$C$6)</f>
        <v>3.1184966062527919</v>
      </c>
      <c r="H8177">
        <f>Ergebnis!$C$3/1000*Eigenverbrauch!E8177</f>
        <v>0.37807235923724319</v>
      </c>
      <c r="I8177">
        <f>Ergebnis!$C$4/1000*Eigenverbrauch!F8177</f>
        <v>1.8416385711223279E-2</v>
      </c>
      <c r="J8177">
        <f t="shared" si="381"/>
        <v>0.3213615053516567</v>
      </c>
      <c r="K8177">
        <f t="shared" si="382"/>
        <v>2.7971351009011354</v>
      </c>
      <c r="L8177">
        <f t="shared" si="383"/>
        <v>1.6574747140100952E-2</v>
      </c>
    </row>
    <row r="8178" spans="2:12" x14ac:dyDescent="0.35">
      <c r="B8178" s="30">
        <v>41249</v>
      </c>
      <c r="C8178" s="31" t="s">
        <v>67</v>
      </c>
      <c r="D8178" s="32">
        <v>3.3478709243451243E-4</v>
      </c>
      <c r="E8178" s="32">
        <v>0.11866533050505386</v>
      </c>
      <c r="F8178">
        <v>0.1915693878744178</v>
      </c>
      <c r="G8178">
        <f>(D8178*Ergebnis!$C$2*Ergebnis!$C$6)</f>
        <v>2.1962033263704015</v>
      </c>
      <c r="H8178">
        <f>Ergebnis!$C$3/1000*Eigenverbrauch!E8178</f>
        <v>0.35599599151516159</v>
      </c>
      <c r="I8178">
        <f>Ergebnis!$C$4/1000*Eigenverbrauch!F8178</f>
        <v>0.67049285756046229</v>
      </c>
      <c r="J8178">
        <f t="shared" si="381"/>
        <v>0.30259659278788736</v>
      </c>
      <c r="K8178">
        <f t="shared" si="382"/>
        <v>1.8936067335825142</v>
      </c>
      <c r="L8178">
        <f t="shared" si="383"/>
        <v>0.6034435718044161</v>
      </c>
    </row>
    <row r="8179" spans="2:12" x14ac:dyDescent="0.35">
      <c r="B8179" s="30">
        <v>41249</v>
      </c>
      <c r="C8179" s="31" t="s">
        <v>68</v>
      </c>
      <c r="D8179" s="32">
        <v>1.1905878299968367E-4</v>
      </c>
      <c r="E8179" s="32">
        <v>0.11316686290215583</v>
      </c>
      <c r="F8179">
        <v>0</v>
      </c>
      <c r="G8179">
        <f>(D8179*Ergebnis!$C$2*Ergebnis!$C$6)</f>
        <v>0.7810256164779249</v>
      </c>
      <c r="H8179">
        <f>Ergebnis!$C$3/1000*Eigenverbrauch!E8179</f>
        <v>0.33950058870646749</v>
      </c>
      <c r="I8179">
        <f>Ergebnis!$C$4/1000*Eigenverbrauch!F8179</f>
        <v>0</v>
      </c>
      <c r="J8179">
        <f t="shared" si="381"/>
        <v>0.28857550040049734</v>
      </c>
      <c r="K8179">
        <f t="shared" si="382"/>
        <v>0.49245011607742756</v>
      </c>
      <c r="L8179">
        <f t="shared" si="383"/>
        <v>0</v>
      </c>
    </row>
    <row r="8180" spans="2:12" x14ac:dyDescent="0.35">
      <c r="B8180" s="30">
        <v>41249</v>
      </c>
      <c r="C8180" s="31" t="s">
        <v>69</v>
      </c>
      <c r="D8180" s="32">
        <v>1.5250462486708597E-6</v>
      </c>
      <c r="E8180" s="32">
        <v>0.11879366027372337</v>
      </c>
      <c r="F8180">
        <v>0.23035098318164987</v>
      </c>
      <c r="G8180">
        <f>(D8180*Ergebnis!$C$2*Ergebnis!$C$6)</f>
        <v>1.000430339128084E-2</v>
      </c>
      <c r="H8180">
        <f>Ergebnis!$C$3/1000*Eigenverbrauch!E8180</f>
        <v>0.35638098082117009</v>
      </c>
      <c r="I8180">
        <f>Ergebnis!$C$4/1000*Eigenverbrauch!F8180</f>
        <v>0.80622844113577452</v>
      </c>
      <c r="J8180">
        <f t="shared" si="381"/>
        <v>8.5036578825887135E-3</v>
      </c>
      <c r="K8180">
        <f t="shared" si="382"/>
        <v>1.5006455086921267E-3</v>
      </c>
      <c r="L8180">
        <f t="shared" si="383"/>
        <v>1.3505809578229142E-3</v>
      </c>
    </row>
    <row r="8181" spans="2:12" x14ac:dyDescent="0.35">
      <c r="B8181" s="30">
        <v>41249</v>
      </c>
      <c r="C8181" s="31" t="s">
        <v>70</v>
      </c>
      <c r="D8181" s="32">
        <v>0</v>
      </c>
      <c r="E8181" s="32">
        <v>0.14552619424382052</v>
      </c>
      <c r="F8181">
        <v>0.18065597411961881</v>
      </c>
      <c r="G8181">
        <f>(D8181*Ergebnis!$C$2*Ergebnis!$C$6)</f>
        <v>0</v>
      </c>
      <c r="H8181">
        <f>Ergebnis!$C$3/1000*Eigenverbrauch!E8181</f>
        <v>0.43657858273146155</v>
      </c>
      <c r="I8181">
        <f>Ergebnis!$C$4/1000*Eigenverbrauch!F8181</f>
        <v>0.63229590941866587</v>
      </c>
      <c r="J8181">
        <f t="shared" si="381"/>
        <v>0</v>
      </c>
      <c r="K8181">
        <f t="shared" si="382"/>
        <v>0</v>
      </c>
      <c r="L8181">
        <f t="shared" si="383"/>
        <v>0</v>
      </c>
    </row>
    <row r="8182" spans="2:12" x14ac:dyDescent="0.35">
      <c r="B8182" s="30">
        <v>41249</v>
      </c>
      <c r="C8182" s="31" t="s">
        <v>71</v>
      </c>
      <c r="D8182" s="32">
        <v>0</v>
      </c>
      <c r="E8182" s="32">
        <v>0.1859052059037582</v>
      </c>
      <c r="F8182">
        <v>3.3324888429832597E-2</v>
      </c>
      <c r="G8182">
        <f>(D8182*Ergebnis!$C$2*Ergebnis!$C$6)</f>
        <v>0</v>
      </c>
      <c r="H8182">
        <f>Ergebnis!$C$3/1000*Eigenverbrauch!E8182</f>
        <v>0.55771561771127454</v>
      </c>
      <c r="I8182">
        <f>Ergebnis!$C$4/1000*Eigenverbrauch!F8182</f>
        <v>0.11663710950441408</v>
      </c>
      <c r="J8182">
        <f t="shared" si="381"/>
        <v>0</v>
      </c>
      <c r="K8182">
        <f t="shared" si="382"/>
        <v>0</v>
      </c>
      <c r="L8182">
        <f t="shared" si="383"/>
        <v>0</v>
      </c>
    </row>
    <row r="8183" spans="2:12" x14ac:dyDescent="0.35">
      <c r="B8183" s="30">
        <v>41249</v>
      </c>
      <c r="C8183" s="31" t="s">
        <v>72</v>
      </c>
      <c r="D8183" s="32">
        <v>0</v>
      </c>
      <c r="E8183" s="32">
        <v>0.20172877948294318</v>
      </c>
      <c r="F8183">
        <v>0.19410285892463899</v>
      </c>
      <c r="G8183">
        <f>(D8183*Ergebnis!$C$2*Ergebnis!$C$6)</f>
        <v>0</v>
      </c>
      <c r="H8183">
        <f>Ergebnis!$C$3/1000*Eigenverbrauch!E8183</f>
        <v>0.60518633844882952</v>
      </c>
      <c r="I8183">
        <f>Ergebnis!$C$4/1000*Eigenverbrauch!F8183</f>
        <v>0.67936000623623649</v>
      </c>
      <c r="J8183">
        <f t="shared" si="381"/>
        <v>0</v>
      </c>
      <c r="K8183">
        <f t="shared" si="382"/>
        <v>0</v>
      </c>
      <c r="L8183">
        <f t="shared" si="383"/>
        <v>0</v>
      </c>
    </row>
    <row r="8184" spans="2:12" x14ac:dyDescent="0.35">
      <c r="B8184" s="30">
        <v>41249</v>
      </c>
      <c r="C8184" s="31" t="s">
        <v>73</v>
      </c>
      <c r="D8184" s="32">
        <v>0</v>
      </c>
      <c r="E8184" s="32">
        <v>0.18898255490487076</v>
      </c>
      <c r="F8184">
        <v>0</v>
      </c>
      <c r="G8184">
        <f>(D8184*Ergebnis!$C$2*Ergebnis!$C$6)</f>
        <v>0</v>
      </c>
      <c r="H8184">
        <f>Ergebnis!$C$3/1000*Eigenverbrauch!E8184</f>
        <v>0.56694766471461233</v>
      </c>
      <c r="I8184">
        <f>Ergebnis!$C$4/1000*Eigenverbrauch!F8184</f>
        <v>0</v>
      </c>
      <c r="J8184">
        <f t="shared" si="381"/>
        <v>0</v>
      </c>
      <c r="K8184">
        <f t="shared" si="382"/>
        <v>0</v>
      </c>
      <c r="L8184">
        <f t="shared" si="383"/>
        <v>0</v>
      </c>
    </row>
    <row r="8185" spans="2:12" x14ac:dyDescent="0.35">
      <c r="B8185" s="30">
        <v>41249</v>
      </c>
      <c r="C8185" s="31" t="s">
        <v>74</v>
      </c>
      <c r="D8185" s="32">
        <v>0</v>
      </c>
      <c r="E8185" s="32">
        <v>0.15563553528822338</v>
      </c>
      <c r="F8185">
        <v>0.24028998499405607</v>
      </c>
      <c r="G8185">
        <f>(D8185*Ergebnis!$C$2*Ergebnis!$C$6)</f>
        <v>0</v>
      </c>
      <c r="H8185">
        <f>Ergebnis!$C$3/1000*Eigenverbrauch!E8185</f>
        <v>0.46690660586467014</v>
      </c>
      <c r="I8185">
        <f>Ergebnis!$C$4/1000*Eigenverbrauch!F8185</f>
        <v>0.84101494747919625</v>
      </c>
      <c r="J8185">
        <f t="shared" si="381"/>
        <v>0</v>
      </c>
      <c r="K8185">
        <f t="shared" si="382"/>
        <v>0</v>
      </c>
      <c r="L8185">
        <f t="shared" si="383"/>
        <v>0</v>
      </c>
    </row>
    <row r="8186" spans="2:12" x14ac:dyDescent="0.35">
      <c r="B8186" s="30">
        <v>41249</v>
      </c>
      <c r="C8186" s="31" t="s">
        <v>75</v>
      </c>
      <c r="D8186" s="32">
        <v>0</v>
      </c>
      <c r="E8186" s="32">
        <v>0.12531061317917816</v>
      </c>
      <c r="F8186">
        <v>0</v>
      </c>
      <c r="G8186">
        <f>(D8186*Ergebnis!$C$2*Ergebnis!$C$6)</f>
        <v>0</v>
      </c>
      <c r="H8186">
        <f>Ergebnis!$C$3/1000*Eigenverbrauch!E8186</f>
        <v>0.37593183953753451</v>
      </c>
      <c r="I8186">
        <f>Ergebnis!$C$4/1000*Eigenverbrauch!F8186</f>
        <v>0</v>
      </c>
      <c r="J8186">
        <f t="shared" si="381"/>
        <v>0</v>
      </c>
      <c r="K8186">
        <f t="shared" si="382"/>
        <v>0</v>
      </c>
      <c r="L8186">
        <f t="shared" si="383"/>
        <v>0</v>
      </c>
    </row>
    <row r="8187" spans="2:12" x14ac:dyDescent="0.35">
      <c r="B8187" s="30">
        <v>41249</v>
      </c>
      <c r="C8187" s="31" t="s">
        <v>76</v>
      </c>
      <c r="D8187" s="32">
        <v>0</v>
      </c>
      <c r="E8187" s="32">
        <v>9.6233407230450277E-2</v>
      </c>
      <c r="F8187">
        <v>0</v>
      </c>
      <c r="G8187">
        <f>(D8187*Ergebnis!$C$2*Ergebnis!$C$6)</f>
        <v>0</v>
      </c>
      <c r="H8187">
        <f>Ergebnis!$C$3/1000*Eigenverbrauch!E8187</f>
        <v>0.28870022169135084</v>
      </c>
      <c r="I8187">
        <f>Ergebnis!$C$4/1000*Eigenverbrauch!F8187</f>
        <v>0</v>
      </c>
      <c r="J8187">
        <f t="shared" si="381"/>
        <v>0</v>
      </c>
      <c r="K8187">
        <f t="shared" si="382"/>
        <v>0</v>
      </c>
      <c r="L8187">
        <f t="shared" si="383"/>
        <v>0</v>
      </c>
    </row>
    <row r="8188" spans="2:12" x14ac:dyDescent="0.35">
      <c r="B8188" s="30">
        <v>41250</v>
      </c>
      <c r="C8188" s="31" t="s">
        <v>53</v>
      </c>
      <c r="D8188" s="32">
        <v>0</v>
      </c>
      <c r="E8188" s="32">
        <v>7.9920731193885625E-2</v>
      </c>
      <c r="F8188">
        <v>0</v>
      </c>
      <c r="G8188">
        <f>(D8188*Ergebnis!$C$2*Ergebnis!$C$6)</f>
        <v>0</v>
      </c>
      <c r="H8188">
        <f>Ergebnis!$C$3/1000*Eigenverbrauch!E8188</f>
        <v>0.23976219358165687</v>
      </c>
      <c r="I8188">
        <f>Ergebnis!$C$4/1000*Eigenverbrauch!F8188</f>
        <v>0</v>
      </c>
      <c r="J8188">
        <f t="shared" si="381"/>
        <v>0</v>
      </c>
      <c r="K8188">
        <f t="shared" si="382"/>
        <v>0</v>
      </c>
      <c r="L8188">
        <f t="shared" si="383"/>
        <v>0</v>
      </c>
    </row>
    <row r="8189" spans="2:12" x14ac:dyDescent="0.35">
      <c r="B8189" s="30">
        <v>41250</v>
      </c>
      <c r="C8189" s="31" t="s">
        <v>54</v>
      </c>
      <c r="D8189" s="32">
        <v>0</v>
      </c>
      <c r="E8189" s="32">
        <v>6.9016352287206928E-2</v>
      </c>
      <c r="F8189">
        <v>0</v>
      </c>
      <c r="G8189">
        <f>(D8189*Ergebnis!$C$2*Ergebnis!$C$6)</f>
        <v>0</v>
      </c>
      <c r="H8189">
        <f>Ergebnis!$C$3/1000*Eigenverbrauch!E8189</f>
        <v>0.20704905686162078</v>
      </c>
      <c r="I8189">
        <f>Ergebnis!$C$4/1000*Eigenverbrauch!F8189</f>
        <v>0</v>
      </c>
      <c r="J8189">
        <f t="shared" si="381"/>
        <v>0</v>
      </c>
      <c r="K8189">
        <f t="shared" si="382"/>
        <v>0</v>
      </c>
      <c r="L8189">
        <f t="shared" si="383"/>
        <v>0</v>
      </c>
    </row>
    <row r="8190" spans="2:12" x14ac:dyDescent="0.35">
      <c r="B8190" s="30">
        <v>41250</v>
      </c>
      <c r="C8190" s="31" t="s">
        <v>55</v>
      </c>
      <c r="D8190" s="32">
        <v>0</v>
      </c>
      <c r="E8190" s="32">
        <v>6.83468261857961E-2</v>
      </c>
      <c r="F8190">
        <v>0</v>
      </c>
      <c r="G8190">
        <f>(D8190*Ergebnis!$C$2*Ergebnis!$C$6)</f>
        <v>0</v>
      </c>
      <c r="H8190">
        <f>Ergebnis!$C$3/1000*Eigenverbrauch!E8190</f>
        <v>0.2050404785573883</v>
      </c>
      <c r="I8190">
        <f>Ergebnis!$C$4/1000*Eigenverbrauch!F8190</f>
        <v>0</v>
      </c>
      <c r="J8190">
        <f t="shared" si="381"/>
        <v>0</v>
      </c>
      <c r="K8190">
        <f t="shared" si="382"/>
        <v>0</v>
      </c>
      <c r="L8190">
        <f t="shared" si="383"/>
        <v>0</v>
      </c>
    </row>
    <row r="8191" spans="2:12" x14ac:dyDescent="0.35">
      <c r="B8191" s="30">
        <v>41250</v>
      </c>
      <c r="C8191" s="31" t="s">
        <v>56</v>
      </c>
      <c r="D8191" s="32">
        <v>0</v>
      </c>
      <c r="E8191" s="32">
        <v>7.1975674124176797E-2</v>
      </c>
      <c r="F8191">
        <v>0</v>
      </c>
      <c r="G8191">
        <f>(D8191*Ergebnis!$C$2*Ergebnis!$C$6)</f>
        <v>0</v>
      </c>
      <c r="H8191">
        <f>Ergebnis!$C$3/1000*Eigenverbrauch!E8191</f>
        <v>0.21592702237253039</v>
      </c>
      <c r="I8191">
        <f>Ergebnis!$C$4/1000*Eigenverbrauch!F8191</f>
        <v>0</v>
      </c>
      <c r="J8191">
        <f t="shared" si="381"/>
        <v>0</v>
      </c>
      <c r="K8191">
        <f t="shared" si="382"/>
        <v>0</v>
      </c>
      <c r="L8191">
        <f t="shared" si="383"/>
        <v>0</v>
      </c>
    </row>
    <row r="8192" spans="2:12" x14ac:dyDescent="0.35">
      <c r="B8192" s="30">
        <v>41250</v>
      </c>
      <c r="C8192" s="31" t="s">
        <v>57</v>
      </c>
      <c r="D8192" s="32">
        <v>0</v>
      </c>
      <c r="E8192" s="32">
        <v>7.8423171453926702E-2</v>
      </c>
      <c r="F8192">
        <v>0</v>
      </c>
      <c r="G8192">
        <f>(D8192*Ergebnis!$C$2*Ergebnis!$C$6)</f>
        <v>0</v>
      </c>
      <c r="H8192">
        <f>Ergebnis!$C$3/1000*Eigenverbrauch!E8192</f>
        <v>0.23526951436178012</v>
      </c>
      <c r="I8192">
        <f>Ergebnis!$C$4/1000*Eigenverbrauch!F8192</f>
        <v>0</v>
      </c>
      <c r="J8192">
        <f t="shared" si="381"/>
        <v>0</v>
      </c>
      <c r="K8192">
        <f t="shared" si="382"/>
        <v>0</v>
      </c>
      <c r="L8192">
        <f t="shared" si="383"/>
        <v>0</v>
      </c>
    </row>
    <row r="8193" spans="2:12" x14ac:dyDescent="0.35">
      <c r="B8193" s="30">
        <v>41250</v>
      </c>
      <c r="C8193" s="31" t="s">
        <v>58</v>
      </c>
      <c r="D8193" s="32">
        <v>0</v>
      </c>
      <c r="E8193" s="32">
        <v>9.2128260747139798E-2</v>
      </c>
      <c r="F8193">
        <v>0</v>
      </c>
      <c r="G8193">
        <f>(D8193*Ergebnis!$C$2*Ergebnis!$C$6)</f>
        <v>0</v>
      </c>
      <c r="H8193">
        <f>Ergebnis!$C$3/1000*Eigenverbrauch!E8193</f>
        <v>0.27638478224141938</v>
      </c>
      <c r="I8193">
        <f>Ergebnis!$C$4/1000*Eigenverbrauch!F8193</f>
        <v>0</v>
      </c>
      <c r="J8193">
        <f t="shared" si="381"/>
        <v>0</v>
      </c>
      <c r="K8193">
        <f t="shared" si="382"/>
        <v>0</v>
      </c>
      <c r="L8193">
        <f t="shared" si="383"/>
        <v>0</v>
      </c>
    </row>
    <row r="8194" spans="2:12" x14ac:dyDescent="0.35">
      <c r="B8194" s="30">
        <v>41250</v>
      </c>
      <c r="C8194" s="31" t="s">
        <v>59</v>
      </c>
      <c r="D8194" s="32">
        <v>0</v>
      </c>
      <c r="E8194" s="32">
        <v>0.12474821018072688</v>
      </c>
      <c r="F8194">
        <v>0</v>
      </c>
      <c r="G8194">
        <f>(D8194*Ergebnis!$C$2*Ergebnis!$C$6)</f>
        <v>0</v>
      </c>
      <c r="H8194">
        <f>Ergebnis!$C$3/1000*Eigenverbrauch!E8194</f>
        <v>0.3742446305421806</v>
      </c>
      <c r="I8194">
        <f>Ergebnis!$C$4/1000*Eigenverbrauch!F8194</f>
        <v>0</v>
      </c>
      <c r="J8194">
        <f t="shared" si="381"/>
        <v>0</v>
      </c>
      <c r="K8194">
        <f t="shared" si="382"/>
        <v>0</v>
      </c>
      <c r="L8194">
        <f t="shared" si="383"/>
        <v>0</v>
      </c>
    </row>
    <row r="8195" spans="2:12" x14ac:dyDescent="0.35">
      <c r="B8195" s="30">
        <v>41250</v>
      </c>
      <c r="C8195" s="31" t="s">
        <v>60</v>
      </c>
      <c r="D8195" s="32">
        <v>0</v>
      </c>
      <c r="E8195" s="32">
        <v>0.13006266020058005</v>
      </c>
      <c r="F8195">
        <v>0.17266579619199815</v>
      </c>
      <c r="G8195">
        <f>(D8195*Ergebnis!$C$2*Ergebnis!$C$6)</f>
        <v>0</v>
      </c>
      <c r="H8195">
        <f>Ergebnis!$C$3/1000*Eigenverbrauch!E8195</f>
        <v>0.39018798060174015</v>
      </c>
      <c r="I8195">
        <f>Ergebnis!$C$4/1000*Eigenverbrauch!F8195</f>
        <v>0.60433028667199351</v>
      </c>
      <c r="J8195">
        <f t="shared" si="381"/>
        <v>0</v>
      </c>
      <c r="K8195">
        <f t="shared" si="382"/>
        <v>0</v>
      </c>
      <c r="L8195">
        <f t="shared" si="383"/>
        <v>0</v>
      </c>
    </row>
    <row r="8196" spans="2:12" x14ac:dyDescent="0.35">
      <c r="B8196" s="30">
        <v>41250</v>
      </c>
      <c r="C8196" s="31" t="s">
        <v>61</v>
      </c>
      <c r="D8196" s="32">
        <v>1.727509285132336E-5</v>
      </c>
      <c r="E8196" s="32">
        <v>0.1160645163286451</v>
      </c>
      <c r="F8196">
        <v>0</v>
      </c>
      <c r="G8196">
        <f>(D8196*Ergebnis!$C$2*Ergebnis!$C$6)</f>
        <v>0.11332460910468124</v>
      </c>
      <c r="H8196">
        <f>Ergebnis!$C$3/1000*Eigenverbrauch!E8196</f>
        <v>0.3481935489859353</v>
      </c>
      <c r="I8196">
        <f>Ergebnis!$C$4/1000*Eigenverbrauch!F8196</f>
        <v>0</v>
      </c>
      <c r="J8196">
        <f t="shared" si="381"/>
        <v>9.6325917738979056E-2</v>
      </c>
      <c r="K8196">
        <f t="shared" si="382"/>
        <v>1.6998691365702187E-2</v>
      </c>
      <c r="L8196">
        <f t="shared" si="383"/>
        <v>0</v>
      </c>
    </row>
    <row r="8197" spans="2:12" x14ac:dyDescent="0.35">
      <c r="B8197" s="30">
        <v>41250</v>
      </c>
      <c r="C8197" s="31" t="s">
        <v>62</v>
      </c>
      <c r="D8197" s="32">
        <v>4.3411230285441197E-5</v>
      </c>
      <c r="E8197" s="32">
        <v>0.10942414432751262</v>
      </c>
      <c r="F8197">
        <v>0.56087151404127611</v>
      </c>
      <c r="G8197">
        <f>(D8197*Ergebnis!$C$2*Ergebnis!$C$6)</f>
        <v>0.28477767067249427</v>
      </c>
      <c r="H8197">
        <f>Ergebnis!$C$3/1000*Eigenverbrauch!E8197</f>
        <v>0.32827243298253783</v>
      </c>
      <c r="I8197">
        <f>Ergebnis!$C$4/1000*Eigenverbrauch!F8197</f>
        <v>1.9630502991444665</v>
      </c>
      <c r="J8197">
        <f t="shared" ref="J8197:J8260" si="384">MIN(G8197,H8197)*0.85</f>
        <v>0.24206102007162011</v>
      </c>
      <c r="K8197">
        <f t="shared" ref="K8197:K8260" si="385">G8197-J8197</f>
        <v>4.2716650600874151E-2</v>
      </c>
      <c r="L8197">
        <f t="shared" ref="L8197:L8260" si="386">MIN(I8197,K8197)*0.9</f>
        <v>3.8444985540786736E-2</v>
      </c>
    </row>
    <row r="8198" spans="2:12" x14ac:dyDescent="0.35">
      <c r="B8198" s="30">
        <v>41250</v>
      </c>
      <c r="C8198" s="31" t="s">
        <v>63</v>
      </c>
      <c r="D8198" s="32">
        <v>4.7146278899642843E-4</v>
      </c>
      <c r="E8198" s="32">
        <v>0.10842359821674165</v>
      </c>
      <c r="F8198">
        <v>0.2110576267222731</v>
      </c>
      <c r="G8198">
        <f>(D8198*Ergebnis!$C$2*Ergebnis!$C$6)</f>
        <v>3.0927958958165704</v>
      </c>
      <c r="H8198">
        <f>Ergebnis!$C$3/1000*Eigenverbrauch!E8198</f>
        <v>0.32527079465022496</v>
      </c>
      <c r="I8198">
        <f>Ergebnis!$C$4/1000*Eigenverbrauch!F8198</f>
        <v>0.73870169352795589</v>
      </c>
      <c r="J8198">
        <f t="shared" si="384"/>
        <v>0.27648017545269121</v>
      </c>
      <c r="K8198">
        <f t="shared" si="385"/>
        <v>2.8163157203638791</v>
      </c>
      <c r="L8198">
        <f t="shared" si="386"/>
        <v>0.66483152417516034</v>
      </c>
    </row>
    <row r="8199" spans="2:12" x14ac:dyDescent="0.35">
      <c r="B8199" s="30">
        <v>41250</v>
      </c>
      <c r="C8199" s="31" t="s">
        <v>64</v>
      </c>
      <c r="D8199" s="32">
        <v>6.6055537688119548E-4</v>
      </c>
      <c r="E8199" s="32">
        <v>0.11442032286586888</v>
      </c>
      <c r="F8199">
        <v>0.19916980102508136</v>
      </c>
      <c r="G8199">
        <f>(D8199*Ergebnis!$C$2*Ergebnis!$C$6)</f>
        <v>4.333243272340642</v>
      </c>
      <c r="H8199">
        <f>Ergebnis!$C$3/1000*Eigenverbrauch!E8199</f>
        <v>0.34326096859760663</v>
      </c>
      <c r="I8199">
        <f>Ergebnis!$C$4/1000*Eigenverbrauch!F8199</f>
        <v>0.69709430358778479</v>
      </c>
      <c r="J8199">
        <f t="shared" si="384"/>
        <v>0.29177182330796564</v>
      </c>
      <c r="K8199">
        <f t="shared" si="385"/>
        <v>4.0414714490326764</v>
      </c>
      <c r="L8199">
        <f t="shared" si="386"/>
        <v>0.62738487322900638</v>
      </c>
    </row>
    <row r="8200" spans="2:12" x14ac:dyDescent="0.35">
      <c r="B8200" s="30">
        <v>41250</v>
      </c>
      <c r="C8200" s="31" t="s">
        <v>65</v>
      </c>
      <c r="D8200" s="32">
        <v>6.3670680882008395E-4</v>
      </c>
      <c r="E8200" s="32">
        <v>0.12295934743288857</v>
      </c>
      <c r="F8200">
        <v>0.19020521115506792</v>
      </c>
      <c r="G8200">
        <f>(D8200*Ergebnis!$C$2*Ergebnis!$C$6)</f>
        <v>4.1767966658597508</v>
      </c>
      <c r="H8200">
        <f>Ergebnis!$C$3/1000*Eigenverbrauch!E8200</f>
        <v>0.36887804229866572</v>
      </c>
      <c r="I8200">
        <f>Ergebnis!$C$4/1000*Eigenverbrauch!F8200</f>
        <v>0.66571823904273775</v>
      </c>
      <c r="J8200">
        <f t="shared" si="384"/>
        <v>0.31354633595386583</v>
      </c>
      <c r="K8200">
        <f t="shared" si="385"/>
        <v>3.8632503299058851</v>
      </c>
      <c r="L8200">
        <f t="shared" si="386"/>
        <v>0.59914641513846401</v>
      </c>
    </row>
    <row r="8201" spans="2:12" x14ac:dyDescent="0.35">
      <c r="B8201" s="30">
        <v>41250</v>
      </c>
      <c r="C8201" s="31" t="s">
        <v>66</v>
      </c>
      <c r="D8201" s="32">
        <v>4.5600197530300664E-4</v>
      </c>
      <c r="E8201" s="32">
        <v>0.12602411974574773</v>
      </c>
      <c r="F8201">
        <v>0</v>
      </c>
      <c r="G8201">
        <f>(D8201*Ergebnis!$C$2*Ergebnis!$C$6)</f>
        <v>2.9913729579877235</v>
      </c>
      <c r="H8201">
        <f>Ergebnis!$C$3/1000*Eigenverbrauch!E8201</f>
        <v>0.37807235923724319</v>
      </c>
      <c r="I8201">
        <f>Ergebnis!$C$4/1000*Eigenverbrauch!F8201</f>
        <v>0</v>
      </c>
      <c r="J8201">
        <f t="shared" si="384"/>
        <v>0.3213615053516567</v>
      </c>
      <c r="K8201">
        <f t="shared" si="385"/>
        <v>2.670011452636067</v>
      </c>
      <c r="L8201">
        <f t="shared" si="386"/>
        <v>0</v>
      </c>
    </row>
    <row r="8202" spans="2:12" x14ac:dyDescent="0.35">
      <c r="B8202" s="30">
        <v>41250</v>
      </c>
      <c r="C8202" s="31" t="s">
        <v>67</v>
      </c>
      <c r="D8202" s="32">
        <v>3.2679374657941003E-4</v>
      </c>
      <c r="E8202" s="32">
        <v>0.11866533050505386</v>
      </c>
      <c r="F8202">
        <v>0.17851226784635471</v>
      </c>
      <c r="G8202">
        <f>(D8202*Ergebnis!$C$2*Ergebnis!$C$6)</f>
        <v>2.1437669775609298</v>
      </c>
      <c r="H8202">
        <f>Ergebnis!$C$3/1000*Eigenverbrauch!E8202</f>
        <v>0.35599599151516159</v>
      </c>
      <c r="I8202">
        <f>Ergebnis!$C$4/1000*Eigenverbrauch!F8202</f>
        <v>0.62479293746224152</v>
      </c>
      <c r="J8202">
        <f t="shared" si="384"/>
        <v>0.30259659278788736</v>
      </c>
      <c r="K8202">
        <f t="shared" si="385"/>
        <v>1.8411703847730425</v>
      </c>
      <c r="L8202">
        <f t="shared" si="386"/>
        <v>0.56231364371601733</v>
      </c>
    </row>
    <row r="8203" spans="2:12" x14ac:dyDescent="0.35">
      <c r="B8203" s="30">
        <v>41250</v>
      </c>
      <c r="C8203" s="31" t="s">
        <v>68</v>
      </c>
      <c r="D8203" s="32">
        <v>1.1610071915527899E-4</v>
      </c>
      <c r="E8203" s="32">
        <v>0.11316686290215583</v>
      </c>
      <c r="F8203">
        <v>0</v>
      </c>
      <c r="G8203">
        <f>(D8203*Ergebnis!$C$2*Ergebnis!$C$6)</f>
        <v>0.76162071765863015</v>
      </c>
      <c r="H8203">
        <f>Ergebnis!$C$3/1000*Eigenverbrauch!E8203</f>
        <v>0.33950058870646749</v>
      </c>
      <c r="I8203">
        <f>Ergebnis!$C$4/1000*Eigenverbrauch!F8203</f>
        <v>0</v>
      </c>
      <c r="J8203">
        <f t="shared" si="384"/>
        <v>0.28857550040049734</v>
      </c>
      <c r="K8203">
        <f t="shared" si="385"/>
        <v>0.47304521725813281</v>
      </c>
      <c r="L8203">
        <f t="shared" si="386"/>
        <v>0</v>
      </c>
    </row>
    <row r="8204" spans="2:12" x14ac:dyDescent="0.35">
      <c r="B8204" s="30">
        <v>41250</v>
      </c>
      <c r="C8204" s="31" t="s">
        <v>69</v>
      </c>
      <c r="D8204" s="32">
        <v>2.1298059679713732E-6</v>
      </c>
      <c r="E8204" s="32">
        <v>0.11879366027372337</v>
      </c>
      <c r="F8204">
        <v>0.21865803987293667</v>
      </c>
      <c r="G8204">
        <f>(D8204*Ergebnis!$C$2*Ergebnis!$C$6)</f>
        <v>1.3971527149892209E-2</v>
      </c>
      <c r="H8204">
        <f>Ergebnis!$C$3/1000*Eigenverbrauch!E8204</f>
        <v>0.35638098082117009</v>
      </c>
      <c r="I8204">
        <f>Ergebnis!$C$4/1000*Eigenverbrauch!F8204</f>
        <v>0.76530313955527829</v>
      </c>
      <c r="J8204">
        <f t="shared" si="384"/>
        <v>1.1875798077408376E-2</v>
      </c>
      <c r="K8204">
        <f t="shared" si="385"/>
        <v>2.0957290724838325E-3</v>
      </c>
      <c r="L8204">
        <f t="shared" si="386"/>
        <v>1.8861561652354492E-3</v>
      </c>
    </row>
    <row r="8205" spans="2:12" x14ac:dyDescent="0.35">
      <c r="B8205" s="30">
        <v>41250</v>
      </c>
      <c r="C8205" s="31" t="s">
        <v>70</v>
      </c>
      <c r="D8205" s="32">
        <v>0</v>
      </c>
      <c r="E8205" s="32">
        <v>0.14552619424382052</v>
      </c>
      <c r="F8205">
        <v>0.20189815446378112</v>
      </c>
      <c r="G8205">
        <f>(D8205*Ergebnis!$C$2*Ergebnis!$C$6)</f>
        <v>0</v>
      </c>
      <c r="H8205">
        <f>Ergebnis!$C$3/1000*Eigenverbrauch!E8205</f>
        <v>0.43657858273146155</v>
      </c>
      <c r="I8205">
        <f>Ergebnis!$C$4/1000*Eigenverbrauch!F8205</f>
        <v>0.70664354062323387</v>
      </c>
      <c r="J8205">
        <f t="shared" si="384"/>
        <v>0</v>
      </c>
      <c r="K8205">
        <f t="shared" si="385"/>
        <v>0</v>
      </c>
      <c r="L8205">
        <f t="shared" si="386"/>
        <v>0</v>
      </c>
    </row>
    <row r="8206" spans="2:12" x14ac:dyDescent="0.35">
      <c r="B8206" s="30">
        <v>41250</v>
      </c>
      <c r="C8206" s="31" t="s">
        <v>71</v>
      </c>
      <c r="D8206" s="32">
        <v>0</v>
      </c>
      <c r="E8206" s="32">
        <v>0.1859052059037582</v>
      </c>
      <c r="F8206">
        <v>0.21203203866466586</v>
      </c>
      <c r="G8206">
        <f>(D8206*Ergebnis!$C$2*Ergebnis!$C$6)</f>
        <v>0</v>
      </c>
      <c r="H8206">
        <f>Ergebnis!$C$3/1000*Eigenverbrauch!E8206</f>
        <v>0.55771561771127454</v>
      </c>
      <c r="I8206">
        <f>Ergebnis!$C$4/1000*Eigenverbrauch!F8206</f>
        <v>0.74211213532633047</v>
      </c>
      <c r="J8206">
        <f t="shared" si="384"/>
        <v>0</v>
      </c>
      <c r="K8206">
        <f t="shared" si="385"/>
        <v>0</v>
      </c>
      <c r="L8206">
        <f t="shared" si="386"/>
        <v>0</v>
      </c>
    </row>
    <row r="8207" spans="2:12" x14ac:dyDescent="0.35">
      <c r="B8207" s="30">
        <v>41250</v>
      </c>
      <c r="C8207" s="31" t="s">
        <v>72</v>
      </c>
      <c r="D8207" s="32">
        <v>0</v>
      </c>
      <c r="E8207" s="32">
        <v>0.20172877948294318</v>
      </c>
      <c r="F8207">
        <v>7.9317132110771155E-2</v>
      </c>
      <c r="G8207">
        <f>(D8207*Ergebnis!$C$2*Ergebnis!$C$6)</f>
        <v>0</v>
      </c>
      <c r="H8207">
        <f>Ergebnis!$C$3/1000*Eigenverbrauch!E8207</f>
        <v>0.60518633844882952</v>
      </c>
      <c r="I8207">
        <f>Ergebnis!$C$4/1000*Eigenverbrauch!F8207</f>
        <v>0.27760996238769903</v>
      </c>
      <c r="J8207">
        <f t="shared" si="384"/>
        <v>0</v>
      </c>
      <c r="K8207">
        <f t="shared" si="385"/>
        <v>0</v>
      </c>
      <c r="L8207">
        <f t="shared" si="386"/>
        <v>0</v>
      </c>
    </row>
    <row r="8208" spans="2:12" x14ac:dyDescent="0.35">
      <c r="B8208" s="30">
        <v>41250</v>
      </c>
      <c r="C8208" s="31" t="s">
        <v>73</v>
      </c>
      <c r="D8208" s="32">
        <v>0</v>
      </c>
      <c r="E8208" s="32">
        <v>0.18898255490487076</v>
      </c>
      <c r="F8208">
        <v>0</v>
      </c>
      <c r="G8208">
        <f>(D8208*Ergebnis!$C$2*Ergebnis!$C$6)</f>
        <v>0</v>
      </c>
      <c r="H8208">
        <f>Ergebnis!$C$3/1000*Eigenverbrauch!E8208</f>
        <v>0.56694766471461233</v>
      </c>
      <c r="I8208">
        <f>Ergebnis!$C$4/1000*Eigenverbrauch!F8208</f>
        <v>0</v>
      </c>
      <c r="J8208">
        <f t="shared" si="384"/>
        <v>0</v>
      </c>
      <c r="K8208">
        <f t="shared" si="385"/>
        <v>0</v>
      </c>
      <c r="L8208">
        <f t="shared" si="386"/>
        <v>0</v>
      </c>
    </row>
    <row r="8209" spans="2:12" x14ac:dyDescent="0.35">
      <c r="B8209" s="30">
        <v>41250</v>
      </c>
      <c r="C8209" s="31" t="s">
        <v>74</v>
      </c>
      <c r="D8209" s="32">
        <v>0</v>
      </c>
      <c r="E8209" s="32">
        <v>0.15563553528822338</v>
      </c>
      <c r="F8209">
        <v>0.27946134507824527</v>
      </c>
      <c r="G8209">
        <f>(D8209*Ergebnis!$C$2*Ergebnis!$C$6)</f>
        <v>0</v>
      </c>
      <c r="H8209">
        <f>Ergebnis!$C$3/1000*Eigenverbrauch!E8209</f>
        <v>0.46690660586467014</v>
      </c>
      <c r="I8209">
        <f>Ergebnis!$C$4/1000*Eigenverbrauch!F8209</f>
        <v>0.97811470777385845</v>
      </c>
      <c r="J8209">
        <f t="shared" si="384"/>
        <v>0</v>
      </c>
      <c r="K8209">
        <f t="shared" si="385"/>
        <v>0</v>
      </c>
      <c r="L8209">
        <f t="shared" si="386"/>
        <v>0</v>
      </c>
    </row>
    <row r="8210" spans="2:12" x14ac:dyDescent="0.35">
      <c r="B8210" s="30">
        <v>41250</v>
      </c>
      <c r="C8210" s="31" t="s">
        <v>75</v>
      </c>
      <c r="D8210" s="32">
        <v>0</v>
      </c>
      <c r="E8210" s="32">
        <v>0.12531061317917816</v>
      </c>
      <c r="F8210">
        <v>0.56808216241498255</v>
      </c>
      <c r="G8210">
        <f>(D8210*Ergebnis!$C$2*Ergebnis!$C$6)</f>
        <v>0</v>
      </c>
      <c r="H8210">
        <f>Ergebnis!$C$3/1000*Eigenverbrauch!E8210</f>
        <v>0.37593183953753451</v>
      </c>
      <c r="I8210">
        <f>Ergebnis!$C$4/1000*Eigenverbrauch!F8210</f>
        <v>1.988287568452439</v>
      </c>
      <c r="J8210">
        <f t="shared" si="384"/>
        <v>0</v>
      </c>
      <c r="K8210">
        <f t="shared" si="385"/>
        <v>0</v>
      </c>
      <c r="L8210">
        <f t="shared" si="386"/>
        <v>0</v>
      </c>
    </row>
    <row r="8211" spans="2:12" x14ac:dyDescent="0.35">
      <c r="B8211" s="30">
        <v>41250</v>
      </c>
      <c r="C8211" s="31" t="s">
        <v>76</v>
      </c>
      <c r="D8211" s="32">
        <v>0</v>
      </c>
      <c r="E8211" s="32">
        <v>9.6233407230450277E-2</v>
      </c>
      <c r="F8211">
        <v>0</v>
      </c>
      <c r="G8211">
        <f>(D8211*Ergebnis!$C$2*Ergebnis!$C$6)</f>
        <v>0</v>
      </c>
      <c r="H8211">
        <f>Ergebnis!$C$3/1000*Eigenverbrauch!E8211</f>
        <v>0.28870022169135084</v>
      </c>
      <c r="I8211">
        <f>Ergebnis!$C$4/1000*Eigenverbrauch!F8211</f>
        <v>0</v>
      </c>
      <c r="J8211">
        <f t="shared" si="384"/>
        <v>0</v>
      </c>
      <c r="K8211">
        <f t="shared" si="385"/>
        <v>0</v>
      </c>
      <c r="L8211">
        <f t="shared" si="386"/>
        <v>0</v>
      </c>
    </row>
    <row r="8212" spans="2:12" x14ac:dyDescent="0.35">
      <c r="B8212" s="30">
        <v>41251</v>
      </c>
      <c r="C8212" s="31" t="s">
        <v>53</v>
      </c>
      <c r="D8212" s="32">
        <v>0</v>
      </c>
      <c r="E8212" s="32">
        <v>8.2851984044597676E-2</v>
      </c>
      <c r="F8212">
        <v>0</v>
      </c>
      <c r="G8212">
        <f>(D8212*Ergebnis!$C$2*Ergebnis!$C$6)</f>
        <v>0</v>
      </c>
      <c r="H8212">
        <f>Ergebnis!$C$3/1000*Eigenverbrauch!E8212</f>
        <v>0.24855595213379303</v>
      </c>
      <c r="I8212">
        <f>Ergebnis!$C$4/1000*Eigenverbrauch!F8212</f>
        <v>0</v>
      </c>
      <c r="J8212">
        <f t="shared" si="384"/>
        <v>0</v>
      </c>
      <c r="K8212">
        <f t="shared" si="385"/>
        <v>0</v>
      </c>
      <c r="L8212">
        <f t="shared" si="386"/>
        <v>0</v>
      </c>
    </row>
    <row r="8213" spans="2:12" x14ac:dyDescent="0.35">
      <c r="B8213" s="30">
        <v>41251</v>
      </c>
      <c r="C8213" s="31" t="s">
        <v>54</v>
      </c>
      <c r="D8213" s="32">
        <v>0</v>
      </c>
      <c r="E8213" s="32">
        <v>7.2453334074797163E-2</v>
      </c>
      <c r="F8213">
        <v>0</v>
      </c>
      <c r="G8213">
        <f>(D8213*Ergebnis!$C$2*Ergebnis!$C$6)</f>
        <v>0</v>
      </c>
      <c r="H8213">
        <f>Ergebnis!$C$3/1000*Eigenverbrauch!E8213</f>
        <v>0.2173600022243915</v>
      </c>
      <c r="I8213">
        <f>Ergebnis!$C$4/1000*Eigenverbrauch!F8213</f>
        <v>0</v>
      </c>
      <c r="J8213">
        <f t="shared" si="384"/>
        <v>0</v>
      </c>
      <c r="K8213">
        <f t="shared" si="385"/>
        <v>0</v>
      </c>
      <c r="L8213">
        <f t="shared" si="386"/>
        <v>0</v>
      </c>
    </row>
    <row r="8214" spans="2:12" x14ac:dyDescent="0.35">
      <c r="B8214" s="30">
        <v>41251</v>
      </c>
      <c r="C8214" s="31" t="s">
        <v>55</v>
      </c>
      <c r="D8214" s="32">
        <v>0</v>
      </c>
      <c r="E8214" s="32">
        <v>7.1603746182731742E-2</v>
      </c>
      <c r="F8214">
        <v>0.21144739149923023</v>
      </c>
      <c r="G8214">
        <f>(D8214*Ergebnis!$C$2*Ergebnis!$C$6)</f>
        <v>0</v>
      </c>
      <c r="H8214">
        <f>Ergebnis!$C$3/1000*Eigenverbrauch!E8214</f>
        <v>0.21481123854819523</v>
      </c>
      <c r="I8214">
        <f>Ergebnis!$C$4/1000*Eigenverbrauch!F8214</f>
        <v>0.74006587024730575</v>
      </c>
      <c r="J8214">
        <f t="shared" si="384"/>
        <v>0</v>
      </c>
      <c r="K8214">
        <f t="shared" si="385"/>
        <v>0</v>
      </c>
      <c r="L8214">
        <f t="shared" si="386"/>
        <v>0</v>
      </c>
    </row>
    <row r="8215" spans="2:12" x14ac:dyDescent="0.35">
      <c r="B8215" s="30">
        <v>41251</v>
      </c>
      <c r="C8215" s="31" t="s">
        <v>56</v>
      </c>
      <c r="D8215" s="32">
        <v>0</v>
      </c>
      <c r="E8215" s="32">
        <v>7.3891290763350895E-2</v>
      </c>
      <c r="F8215">
        <v>0.17948667978874747</v>
      </c>
      <c r="G8215">
        <f>(D8215*Ergebnis!$C$2*Ergebnis!$C$6)</f>
        <v>0</v>
      </c>
      <c r="H8215">
        <f>Ergebnis!$C$3/1000*Eigenverbrauch!E8215</f>
        <v>0.2216738722900527</v>
      </c>
      <c r="I8215">
        <f>Ergebnis!$C$4/1000*Eigenverbrauch!F8215</f>
        <v>0.62820337926061609</v>
      </c>
      <c r="J8215">
        <f t="shared" si="384"/>
        <v>0</v>
      </c>
      <c r="K8215">
        <f t="shared" si="385"/>
        <v>0</v>
      </c>
      <c r="L8215">
        <f t="shared" si="386"/>
        <v>0</v>
      </c>
    </row>
    <row r="8216" spans="2:12" x14ac:dyDescent="0.35">
      <c r="B8216" s="30">
        <v>41251</v>
      </c>
      <c r="C8216" s="31" t="s">
        <v>57</v>
      </c>
      <c r="D8216" s="32">
        <v>0</v>
      </c>
      <c r="E8216" s="32">
        <v>7.9320105292101761E-2</v>
      </c>
      <c r="F8216">
        <v>0.17286067858047668</v>
      </c>
      <c r="G8216">
        <f>(D8216*Ergebnis!$C$2*Ergebnis!$C$6)</f>
        <v>0</v>
      </c>
      <c r="H8216">
        <f>Ergebnis!$C$3/1000*Eigenverbrauch!E8216</f>
        <v>0.23796031587630528</v>
      </c>
      <c r="I8216">
        <f>Ergebnis!$C$4/1000*Eigenverbrauch!F8216</f>
        <v>0.60501237503166838</v>
      </c>
      <c r="J8216">
        <f t="shared" si="384"/>
        <v>0</v>
      </c>
      <c r="K8216">
        <f t="shared" si="385"/>
        <v>0</v>
      </c>
      <c r="L8216">
        <f t="shared" si="386"/>
        <v>0</v>
      </c>
    </row>
    <row r="8217" spans="2:12" x14ac:dyDescent="0.35">
      <c r="B8217" s="30">
        <v>41251</v>
      </c>
      <c r="C8217" s="31" t="s">
        <v>58</v>
      </c>
      <c r="D8217" s="32">
        <v>0</v>
      </c>
      <c r="E8217" s="32">
        <v>8.5051277276569567E-2</v>
      </c>
      <c r="F8217">
        <v>0.22508915869272894</v>
      </c>
      <c r="G8217">
        <f>(D8217*Ergebnis!$C$2*Ergebnis!$C$6)</f>
        <v>0</v>
      </c>
      <c r="H8217">
        <f>Ergebnis!$C$3/1000*Eigenverbrauch!E8217</f>
        <v>0.25515383182970869</v>
      </c>
      <c r="I8217">
        <f>Ergebnis!$C$4/1000*Eigenverbrauch!F8217</f>
        <v>0.78781205542455135</v>
      </c>
      <c r="J8217">
        <f t="shared" si="384"/>
        <v>0</v>
      </c>
      <c r="K8217">
        <f t="shared" si="385"/>
        <v>0</v>
      </c>
      <c r="L8217">
        <f t="shared" si="386"/>
        <v>0</v>
      </c>
    </row>
    <row r="8218" spans="2:12" x14ac:dyDescent="0.35">
      <c r="B8218" s="30">
        <v>41251</v>
      </c>
      <c r="C8218" s="31" t="s">
        <v>59</v>
      </c>
      <c r="D8218" s="32">
        <v>0</v>
      </c>
      <c r="E8218" s="32">
        <v>9.0916046337230286E-2</v>
      </c>
      <c r="F8218">
        <v>0.25529592890690467</v>
      </c>
      <c r="G8218">
        <f>(D8218*Ergebnis!$C$2*Ergebnis!$C$6)</f>
        <v>0</v>
      </c>
      <c r="H8218">
        <f>Ergebnis!$C$3/1000*Eigenverbrauch!E8218</f>
        <v>0.27274813901169087</v>
      </c>
      <c r="I8218">
        <f>Ergebnis!$C$4/1000*Eigenverbrauch!F8218</f>
        <v>0.89353575117416639</v>
      </c>
      <c r="J8218">
        <f t="shared" si="384"/>
        <v>0</v>
      </c>
      <c r="K8218">
        <f t="shared" si="385"/>
        <v>0</v>
      </c>
      <c r="L8218">
        <f t="shared" si="386"/>
        <v>0</v>
      </c>
    </row>
    <row r="8219" spans="2:12" x14ac:dyDescent="0.35">
      <c r="B8219" s="30">
        <v>41251</v>
      </c>
      <c r="C8219" s="31" t="s">
        <v>60</v>
      </c>
      <c r="D8219" s="32">
        <v>0</v>
      </c>
      <c r="E8219" s="32">
        <v>0.11393203212015565</v>
      </c>
      <c r="F8219">
        <v>3.8586712918753534E-2</v>
      </c>
      <c r="G8219">
        <f>(D8219*Ergebnis!$C$2*Ergebnis!$C$6)</f>
        <v>0</v>
      </c>
      <c r="H8219">
        <f>Ergebnis!$C$3/1000*Eigenverbrauch!E8219</f>
        <v>0.34179609636046693</v>
      </c>
      <c r="I8219">
        <f>Ergebnis!$C$4/1000*Eigenverbrauch!F8219</f>
        <v>0.13505349521563736</v>
      </c>
      <c r="J8219">
        <f t="shared" si="384"/>
        <v>0</v>
      </c>
      <c r="K8219">
        <f t="shared" si="385"/>
        <v>0</v>
      </c>
      <c r="L8219">
        <f t="shared" si="386"/>
        <v>0</v>
      </c>
    </row>
    <row r="8220" spans="2:12" x14ac:dyDescent="0.35">
      <c r="B8220" s="30">
        <v>41251</v>
      </c>
      <c r="C8220" s="31" t="s">
        <v>61</v>
      </c>
      <c r="D8220" s="32">
        <v>3.5891174645443511E-6</v>
      </c>
      <c r="E8220" s="32">
        <v>0.14949773181639453</v>
      </c>
      <c r="F8220">
        <v>0.22703798257751448</v>
      </c>
      <c r="G8220">
        <f>(D8220*Ergebnis!$C$2*Ergebnis!$C$6)</f>
        <v>2.3544610567410942E-2</v>
      </c>
      <c r="H8220">
        <f>Ergebnis!$C$3/1000*Eigenverbrauch!E8220</f>
        <v>0.44849319544918359</v>
      </c>
      <c r="I8220">
        <f>Ergebnis!$C$4/1000*Eigenverbrauch!F8220</f>
        <v>0.79463293902130072</v>
      </c>
      <c r="J8220">
        <f t="shared" si="384"/>
        <v>2.0012918982299299E-2</v>
      </c>
      <c r="K8220">
        <f t="shared" si="385"/>
        <v>3.5316915851116432E-3</v>
      </c>
      <c r="L8220">
        <f t="shared" si="386"/>
        <v>3.1785224266004789E-3</v>
      </c>
    </row>
    <row r="8221" spans="2:12" x14ac:dyDescent="0.35">
      <c r="B8221" s="30">
        <v>41251</v>
      </c>
      <c r="C8221" s="31" t="s">
        <v>62</v>
      </c>
      <c r="D8221" s="32">
        <v>3.9296234804113793E-5</v>
      </c>
      <c r="E8221" s="32">
        <v>0.16861458655727737</v>
      </c>
      <c r="F8221">
        <v>0.57763139945043174</v>
      </c>
      <c r="G8221">
        <f>(D8221*Ergebnis!$C$2*Ergebnis!$C$6)</f>
        <v>0.25778330031498647</v>
      </c>
      <c r="H8221">
        <f>Ergebnis!$C$3/1000*Eigenverbrauch!E8221</f>
        <v>0.50584375967183215</v>
      </c>
      <c r="I8221">
        <f>Ergebnis!$C$4/1000*Eigenverbrauch!F8221</f>
        <v>2.0217098980765109</v>
      </c>
      <c r="J8221">
        <f t="shared" si="384"/>
        <v>0.21911580526773849</v>
      </c>
      <c r="K8221">
        <f t="shared" si="385"/>
        <v>3.8667495047247979E-2</v>
      </c>
      <c r="L8221">
        <f t="shared" si="386"/>
        <v>3.480074554252318E-2</v>
      </c>
    </row>
    <row r="8222" spans="2:12" x14ac:dyDescent="0.35">
      <c r="B8222" s="30">
        <v>41251</v>
      </c>
      <c r="C8222" s="31" t="s">
        <v>63</v>
      </c>
      <c r="D8222" s="32">
        <v>1.8634487524707557E-4</v>
      </c>
      <c r="E8222" s="32">
        <v>0.17785676479489901</v>
      </c>
      <c r="F8222">
        <v>0.44783972872371525</v>
      </c>
      <c r="G8222">
        <f>(D8222*Ergebnis!$C$2*Ergebnis!$C$6)</f>
        <v>1.2224223816208157</v>
      </c>
      <c r="H8222">
        <f>Ergebnis!$C$3/1000*Eigenverbrauch!E8222</f>
        <v>0.53357029438469705</v>
      </c>
      <c r="I8222">
        <f>Ergebnis!$C$4/1000*Eigenverbrauch!F8222</f>
        <v>1.5674390505330034</v>
      </c>
      <c r="J8222">
        <f t="shared" si="384"/>
        <v>0.45353475022699247</v>
      </c>
      <c r="K8222">
        <f t="shared" si="385"/>
        <v>0.76888763139382332</v>
      </c>
      <c r="L8222">
        <f t="shared" si="386"/>
        <v>0.69199886825444101</v>
      </c>
    </row>
    <row r="8223" spans="2:12" x14ac:dyDescent="0.35">
      <c r="B8223" s="30">
        <v>41251</v>
      </c>
      <c r="C8223" s="31" t="s">
        <v>64</v>
      </c>
      <c r="D8223" s="32">
        <v>5.1714844170445637E-4</v>
      </c>
      <c r="E8223" s="32">
        <v>0.18574892972845103</v>
      </c>
      <c r="F8223">
        <v>0.32720753025549082</v>
      </c>
      <c r="G8223">
        <f>(D8223*Ergebnis!$C$2*Ergebnis!$C$6)</f>
        <v>3.3924937775812336</v>
      </c>
      <c r="H8223">
        <f>Ergebnis!$C$3/1000*Eigenverbrauch!E8223</f>
        <v>0.55724678918535309</v>
      </c>
      <c r="I8223">
        <f>Ergebnis!$C$4/1000*Eigenverbrauch!F8223</f>
        <v>1.145226355894218</v>
      </c>
      <c r="J8223">
        <f t="shared" si="384"/>
        <v>0.47365977080755012</v>
      </c>
      <c r="K8223">
        <f t="shared" si="385"/>
        <v>2.9188340067736833</v>
      </c>
      <c r="L8223">
        <f t="shared" si="386"/>
        <v>1.0307037203047962</v>
      </c>
    </row>
    <row r="8224" spans="2:12" x14ac:dyDescent="0.35">
      <c r="B8224" s="30">
        <v>41251</v>
      </c>
      <c r="C8224" s="31" t="s">
        <v>65</v>
      </c>
      <c r="D8224" s="32">
        <v>6.3043571346994604E-4</v>
      </c>
      <c r="E8224" s="32">
        <v>0.18849448235448754</v>
      </c>
      <c r="F8224">
        <v>0.2451620447060199</v>
      </c>
      <c r="G8224">
        <f>(D8224*Ergebnis!$C$2*Ergebnis!$C$6)</f>
        <v>4.1356582803628461</v>
      </c>
      <c r="H8224">
        <f>Ergebnis!$C$3/1000*Eigenverbrauch!E8224</f>
        <v>0.56548344706346265</v>
      </c>
      <c r="I8224">
        <f>Ergebnis!$C$4/1000*Eigenverbrauch!F8224</f>
        <v>0.85806715647106968</v>
      </c>
      <c r="J8224">
        <f t="shared" si="384"/>
        <v>0.48066093000394322</v>
      </c>
      <c r="K8224">
        <f t="shared" si="385"/>
        <v>3.6549973503589031</v>
      </c>
      <c r="L8224">
        <f t="shared" si="386"/>
        <v>0.77226044082396272</v>
      </c>
    </row>
    <row r="8225" spans="2:12" x14ac:dyDescent="0.35">
      <c r="B8225" s="30">
        <v>41251</v>
      </c>
      <c r="C8225" s="31" t="s">
        <v>66</v>
      </c>
      <c r="D8225" s="32">
        <v>4.5413510834342677E-4</v>
      </c>
      <c r="E8225" s="32">
        <v>0.17963161517388304</v>
      </c>
      <c r="F8225">
        <v>0.22957145362773568</v>
      </c>
      <c r="G8225">
        <f>(D8225*Ergebnis!$C$2*Ergebnis!$C$6)</f>
        <v>2.9791263107328798</v>
      </c>
      <c r="H8225">
        <f>Ergebnis!$C$3/1000*Eigenverbrauch!E8225</f>
        <v>0.53889484552164912</v>
      </c>
      <c r="I8225">
        <f>Ergebnis!$C$4/1000*Eigenverbrauch!F8225</f>
        <v>0.80350008769707482</v>
      </c>
      <c r="J8225">
        <f t="shared" si="384"/>
        <v>0.45806061869340176</v>
      </c>
      <c r="K8225">
        <f t="shared" si="385"/>
        <v>2.5210656920394783</v>
      </c>
      <c r="L8225">
        <f t="shared" si="386"/>
        <v>0.72315007892736738</v>
      </c>
    </row>
    <row r="8226" spans="2:12" x14ac:dyDescent="0.35">
      <c r="B8226" s="30">
        <v>41251</v>
      </c>
      <c r="C8226" s="31" t="s">
        <v>67</v>
      </c>
      <c r="D8226" s="32">
        <v>3.0959753543060409E-4</v>
      </c>
      <c r="E8226" s="32">
        <v>0.17439510164949881</v>
      </c>
      <c r="F8226">
        <v>0.26075263578430419</v>
      </c>
      <c r="G8226">
        <f>(D8226*Ergebnis!$C$2*Ergebnis!$C$6)</f>
        <v>2.0309598324247626</v>
      </c>
      <c r="H8226">
        <f>Ergebnis!$C$3/1000*Eigenverbrauch!E8226</f>
        <v>0.52318530494849647</v>
      </c>
      <c r="I8226">
        <f>Ergebnis!$C$4/1000*Eigenverbrauch!F8226</f>
        <v>0.91263422524506466</v>
      </c>
      <c r="J8226">
        <f t="shared" si="384"/>
        <v>0.44470750920622198</v>
      </c>
      <c r="K8226">
        <f t="shared" si="385"/>
        <v>1.5862523232185406</v>
      </c>
      <c r="L8226">
        <f t="shared" si="386"/>
        <v>0.82137080272055818</v>
      </c>
    </row>
    <row r="8227" spans="2:12" x14ac:dyDescent="0.35">
      <c r="B8227" s="30">
        <v>41251</v>
      </c>
      <c r="C8227" s="31" t="s">
        <v>68</v>
      </c>
      <c r="D8227" s="32">
        <v>1.040186717196883E-4</v>
      </c>
      <c r="E8227" s="32">
        <v>0.17553792108817884</v>
      </c>
      <c r="F8227">
        <v>0.23152027751252119</v>
      </c>
      <c r="G8227">
        <f>(D8227*Ergebnis!$C$2*Ergebnis!$C$6)</f>
        <v>0.68236248648115527</v>
      </c>
      <c r="H8227">
        <f>Ergebnis!$C$3/1000*Eigenverbrauch!E8227</f>
        <v>0.52661376326453646</v>
      </c>
      <c r="I8227">
        <f>Ergebnis!$C$4/1000*Eigenverbrauch!F8227</f>
        <v>0.81032097129382419</v>
      </c>
      <c r="J8227">
        <f t="shared" si="384"/>
        <v>0.44762169877485597</v>
      </c>
      <c r="K8227">
        <f t="shared" si="385"/>
        <v>0.2347407877062993</v>
      </c>
      <c r="L8227">
        <f t="shared" si="386"/>
        <v>0.21126670893566937</v>
      </c>
    </row>
    <row r="8228" spans="2:12" x14ac:dyDescent="0.35">
      <c r="B8228" s="30">
        <v>41251</v>
      </c>
      <c r="C8228" s="31" t="s">
        <v>69</v>
      </c>
      <c r="D8228" s="32">
        <v>1.7748383066428109E-6</v>
      </c>
      <c r="E8228" s="32">
        <v>0.17905169676058008</v>
      </c>
      <c r="F8228">
        <v>0.17071697230721258</v>
      </c>
      <c r="G8228">
        <f>(D8228*Ergebnis!$C$2*Ergebnis!$C$6)</f>
        <v>1.1642939291576841E-2</v>
      </c>
      <c r="H8228">
        <f>Ergebnis!$C$3/1000*Eigenverbrauch!E8228</f>
        <v>0.53715509028174024</v>
      </c>
      <c r="I8228">
        <f>Ergebnis!$C$4/1000*Eigenverbrauch!F8228</f>
        <v>0.59750940307524403</v>
      </c>
      <c r="J8228">
        <f t="shared" si="384"/>
        <v>9.8964983978403146E-3</v>
      </c>
      <c r="K8228">
        <f t="shared" si="385"/>
        <v>1.7464408937365259E-3</v>
      </c>
      <c r="L8228">
        <f t="shared" si="386"/>
        <v>1.5717968043628733E-3</v>
      </c>
    </row>
    <row r="8229" spans="2:12" x14ac:dyDescent="0.35">
      <c r="B8229" s="30">
        <v>41251</v>
      </c>
      <c r="C8229" s="31" t="s">
        <v>70</v>
      </c>
      <c r="D8229" s="32">
        <v>0</v>
      </c>
      <c r="E8229" s="32">
        <v>0.19361673918003033</v>
      </c>
      <c r="F8229">
        <v>0.18572291622006121</v>
      </c>
      <c r="G8229">
        <f>(D8229*Ergebnis!$C$2*Ergebnis!$C$6)</f>
        <v>0</v>
      </c>
      <c r="H8229">
        <f>Ergebnis!$C$3/1000*Eigenverbrauch!E8229</f>
        <v>0.58085021754009103</v>
      </c>
      <c r="I8229">
        <f>Ergebnis!$C$4/1000*Eigenverbrauch!F8229</f>
        <v>0.65003020677021417</v>
      </c>
      <c r="J8229">
        <f t="shared" si="384"/>
        <v>0</v>
      </c>
      <c r="K8229">
        <f t="shared" si="385"/>
        <v>0</v>
      </c>
      <c r="L8229">
        <f t="shared" si="386"/>
        <v>0</v>
      </c>
    </row>
    <row r="8230" spans="2:12" x14ac:dyDescent="0.35">
      <c r="B8230" s="30">
        <v>41251</v>
      </c>
      <c r="C8230" s="31" t="s">
        <v>71</v>
      </c>
      <c r="D8230" s="32">
        <v>0</v>
      </c>
      <c r="E8230" s="32">
        <v>0.21305424932882233</v>
      </c>
      <c r="F8230">
        <v>0.21709898076510825</v>
      </c>
      <c r="G8230">
        <f>(D8230*Ergebnis!$C$2*Ergebnis!$C$6)</f>
        <v>0</v>
      </c>
      <c r="H8230">
        <f>Ergebnis!$C$3/1000*Eigenverbrauch!E8230</f>
        <v>0.63916274798646699</v>
      </c>
      <c r="I8230">
        <f>Ergebnis!$C$4/1000*Eigenverbrauch!F8230</f>
        <v>0.75984643267787888</v>
      </c>
      <c r="J8230">
        <f t="shared" si="384"/>
        <v>0</v>
      </c>
      <c r="K8230">
        <f t="shared" si="385"/>
        <v>0</v>
      </c>
      <c r="L8230">
        <f t="shared" si="386"/>
        <v>0</v>
      </c>
    </row>
    <row r="8231" spans="2:12" x14ac:dyDescent="0.35">
      <c r="B8231" s="30">
        <v>41251</v>
      </c>
      <c r="C8231" s="31" t="s">
        <v>72</v>
      </c>
      <c r="D8231" s="32">
        <v>0</v>
      </c>
      <c r="E8231" s="32">
        <v>0.20780360455099056</v>
      </c>
      <c r="F8231">
        <v>0.33344376668680453</v>
      </c>
      <c r="G8231">
        <f>(D8231*Ergebnis!$C$2*Ergebnis!$C$6)</f>
        <v>0</v>
      </c>
      <c r="H8231">
        <f>Ergebnis!$C$3/1000*Eigenverbrauch!E8231</f>
        <v>0.62341081365297168</v>
      </c>
      <c r="I8231">
        <f>Ergebnis!$C$4/1000*Eigenverbrauch!F8231</f>
        <v>1.1670531834038158</v>
      </c>
      <c r="J8231">
        <f t="shared" si="384"/>
        <v>0</v>
      </c>
      <c r="K8231">
        <f t="shared" si="385"/>
        <v>0</v>
      </c>
      <c r="L8231">
        <f t="shared" si="386"/>
        <v>0</v>
      </c>
    </row>
    <row r="8232" spans="2:12" x14ac:dyDescent="0.35">
      <c r="B8232" s="30">
        <v>41251</v>
      </c>
      <c r="C8232" s="31" t="s">
        <v>73</v>
      </c>
      <c r="D8232" s="32">
        <v>0</v>
      </c>
      <c r="E8232" s="32">
        <v>0.18450133181431536</v>
      </c>
      <c r="F8232">
        <v>0.25022898680646227</v>
      </c>
      <c r="G8232">
        <f>(D8232*Ergebnis!$C$2*Ergebnis!$C$6)</f>
        <v>0</v>
      </c>
      <c r="H8232">
        <f>Ergebnis!$C$3/1000*Eigenverbrauch!E8232</f>
        <v>0.55350399544294604</v>
      </c>
      <c r="I8232">
        <f>Ergebnis!$C$4/1000*Eigenverbrauch!F8232</f>
        <v>0.87580145382261798</v>
      </c>
      <c r="J8232">
        <f t="shared" si="384"/>
        <v>0</v>
      </c>
      <c r="K8232">
        <f t="shared" si="385"/>
        <v>0</v>
      </c>
      <c r="L8232">
        <f t="shared" si="386"/>
        <v>0</v>
      </c>
    </row>
    <row r="8233" spans="2:12" x14ac:dyDescent="0.35">
      <c r="B8233" s="30">
        <v>41251</v>
      </c>
      <c r="C8233" s="31" t="s">
        <v>74</v>
      </c>
      <c r="D8233" s="32">
        <v>0</v>
      </c>
      <c r="E8233" s="32">
        <v>0.15348923606639819</v>
      </c>
      <c r="F8233">
        <v>0.28179993373998791</v>
      </c>
      <c r="G8233">
        <f>(D8233*Ergebnis!$C$2*Ergebnis!$C$6)</f>
        <v>0</v>
      </c>
      <c r="H8233">
        <f>Ergebnis!$C$3/1000*Eigenverbrauch!E8233</f>
        <v>0.46046770819919458</v>
      </c>
      <c r="I8233">
        <f>Ergebnis!$C$4/1000*Eigenverbrauch!F8233</f>
        <v>0.98629976808995767</v>
      </c>
      <c r="J8233">
        <f t="shared" si="384"/>
        <v>0</v>
      </c>
      <c r="K8233">
        <f t="shared" si="385"/>
        <v>0</v>
      </c>
      <c r="L8233">
        <f t="shared" si="386"/>
        <v>0</v>
      </c>
    </row>
    <row r="8234" spans="2:12" x14ac:dyDescent="0.35">
      <c r="B8234" s="30">
        <v>41251</v>
      </c>
      <c r="C8234" s="31" t="s">
        <v>75</v>
      </c>
      <c r="D8234" s="32">
        <v>0</v>
      </c>
      <c r="E8234" s="32">
        <v>0.13126642348932199</v>
      </c>
      <c r="F8234">
        <v>0.16389608871046324</v>
      </c>
      <c r="G8234">
        <f>(D8234*Ergebnis!$C$2*Ergebnis!$C$6)</f>
        <v>0</v>
      </c>
      <c r="H8234">
        <f>Ergebnis!$C$3/1000*Eigenverbrauch!E8234</f>
        <v>0.39379927046796598</v>
      </c>
      <c r="I8234">
        <f>Ergebnis!$C$4/1000*Eigenverbrauch!F8234</f>
        <v>0.57363631048662134</v>
      </c>
      <c r="J8234">
        <f t="shared" si="384"/>
        <v>0</v>
      </c>
      <c r="K8234">
        <f t="shared" si="385"/>
        <v>0</v>
      </c>
      <c r="L8234">
        <f t="shared" si="386"/>
        <v>0</v>
      </c>
    </row>
    <row r="8235" spans="2:12" x14ac:dyDescent="0.35">
      <c r="B8235" s="30">
        <v>41251</v>
      </c>
      <c r="C8235" s="31" t="s">
        <v>76</v>
      </c>
      <c r="D8235" s="32">
        <v>0</v>
      </c>
      <c r="E8235" s="32">
        <v>0.11398253535781312</v>
      </c>
      <c r="F8235">
        <v>3.2155594098961279E-2</v>
      </c>
      <c r="G8235">
        <f>(D8235*Ergebnis!$C$2*Ergebnis!$C$6)</f>
        <v>0</v>
      </c>
      <c r="H8235">
        <f>Ergebnis!$C$3/1000*Eigenverbrauch!E8235</f>
        <v>0.34194760607343938</v>
      </c>
      <c r="I8235">
        <f>Ergebnis!$C$4/1000*Eigenverbrauch!F8235</f>
        <v>0.11254457934636447</v>
      </c>
      <c r="J8235">
        <f t="shared" si="384"/>
        <v>0</v>
      </c>
      <c r="K8235">
        <f t="shared" si="385"/>
        <v>0</v>
      </c>
      <c r="L8235">
        <f t="shared" si="386"/>
        <v>0</v>
      </c>
    </row>
    <row r="8236" spans="2:12" x14ac:dyDescent="0.35">
      <c r="B8236" s="30">
        <v>41252</v>
      </c>
      <c r="C8236" s="31" t="s">
        <v>53</v>
      </c>
      <c r="D8236" s="32">
        <v>0</v>
      </c>
      <c r="E8236" s="32">
        <v>0.10220813084701091</v>
      </c>
      <c r="F8236">
        <v>0</v>
      </c>
      <c r="G8236">
        <f>(D8236*Ergebnis!$C$2*Ergebnis!$C$6)</f>
        <v>0</v>
      </c>
      <c r="H8236">
        <f>Ergebnis!$C$3/1000*Eigenverbrauch!E8236</f>
        <v>0.30662439254103274</v>
      </c>
      <c r="I8236">
        <f>Ergebnis!$C$4/1000*Eigenverbrauch!F8236</f>
        <v>0</v>
      </c>
      <c r="J8236">
        <f t="shared" si="384"/>
        <v>0</v>
      </c>
      <c r="K8236">
        <f t="shared" si="385"/>
        <v>0</v>
      </c>
      <c r="L8236">
        <f t="shared" si="386"/>
        <v>0</v>
      </c>
    </row>
    <row r="8237" spans="2:12" x14ac:dyDescent="0.35">
      <c r="B8237" s="30">
        <v>41252</v>
      </c>
      <c r="C8237" s="31" t="s">
        <v>54</v>
      </c>
      <c r="D8237" s="32">
        <v>0</v>
      </c>
      <c r="E8237" s="32">
        <v>9.1520719180419888E-2</v>
      </c>
      <c r="F8237">
        <v>0</v>
      </c>
      <c r="G8237">
        <f>(D8237*Ergebnis!$C$2*Ergebnis!$C$6)</f>
        <v>0</v>
      </c>
      <c r="H8237">
        <f>Ergebnis!$C$3/1000*Eigenverbrauch!E8237</f>
        <v>0.27456215754125968</v>
      </c>
      <c r="I8237">
        <f>Ergebnis!$C$4/1000*Eigenverbrauch!F8237</f>
        <v>0</v>
      </c>
      <c r="J8237">
        <f t="shared" si="384"/>
        <v>0</v>
      </c>
      <c r="K8237">
        <f t="shared" si="385"/>
        <v>0</v>
      </c>
      <c r="L8237">
        <f t="shared" si="386"/>
        <v>0</v>
      </c>
    </row>
    <row r="8238" spans="2:12" x14ac:dyDescent="0.35">
      <c r="B8238" s="30">
        <v>41252</v>
      </c>
      <c r="C8238" s="31" t="s">
        <v>55</v>
      </c>
      <c r="D8238" s="32">
        <v>0</v>
      </c>
      <c r="E8238" s="32">
        <v>8.4797643551212762E-2</v>
      </c>
      <c r="F8238">
        <v>0</v>
      </c>
      <c r="G8238">
        <f>(D8238*Ergebnis!$C$2*Ergebnis!$C$6)</f>
        <v>0</v>
      </c>
      <c r="H8238">
        <f>Ergebnis!$C$3/1000*Eigenverbrauch!E8238</f>
        <v>0.25439293065363827</v>
      </c>
      <c r="I8238">
        <f>Ergebnis!$C$4/1000*Eigenverbrauch!F8238</f>
        <v>0</v>
      </c>
      <c r="J8238">
        <f t="shared" si="384"/>
        <v>0</v>
      </c>
      <c r="K8238">
        <f t="shared" si="385"/>
        <v>0</v>
      </c>
      <c r="L8238">
        <f t="shared" si="386"/>
        <v>0</v>
      </c>
    </row>
    <row r="8239" spans="2:12" x14ac:dyDescent="0.35">
      <c r="B8239" s="30">
        <v>41252</v>
      </c>
      <c r="C8239" s="31" t="s">
        <v>56</v>
      </c>
      <c r="D8239" s="32">
        <v>0</v>
      </c>
      <c r="E8239" s="32">
        <v>8.0188540219731708E-2</v>
      </c>
      <c r="F8239">
        <v>0</v>
      </c>
      <c r="G8239">
        <f>(D8239*Ergebnis!$C$2*Ergebnis!$C$6)</f>
        <v>0</v>
      </c>
      <c r="H8239">
        <f>Ergebnis!$C$3/1000*Eigenverbrauch!E8239</f>
        <v>0.24056562065919512</v>
      </c>
      <c r="I8239">
        <f>Ergebnis!$C$4/1000*Eigenverbrauch!F8239</f>
        <v>0</v>
      </c>
      <c r="J8239">
        <f t="shared" si="384"/>
        <v>0</v>
      </c>
      <c r="K8239">
        <f t="shared" si="385"/>
        <v>0</v>
      </c>
      <c r="L8239">
        <f t="shared" si="386"/>
        <v>0</v>
      </c>
    </row>
    <row r="8240" spans="2:12" x14ac:dyDescent="0.35">
      <c r="B8240" s="30">
        <v>41252</v>
      </c>
      <c r="C8240" s="31" t="s">
        <v>57</v>
      </c>
      <c r="D8240" s="32">
        <v>0</v>
      </c>
      <c r="E8240" s="32">
        <v>8.0818135347188791E-2</v>
      </c>
      <c r="F8240">
        <v>8.8086839592306052E-2</v>
      </c>
      <c r="G8240">
        <f>(D8240*Ergebnis!$C$2*Ergebnis!$C$6)</f>
        <v>0</v>
      </c>
      <c r="H8240">
        <f>Ergebnis!$C$3/1000*Eigenverbrauch!E8240</f>
        <v>0.24245440604156637</v>
      </c>
      <c r="I8240">
        <f>Ergebnis!$C$4/1000*Eigenverbrauch!F8240</f>
        <v>0.3083039385730712</v>
      </c>
      <c r="J8240">
        <f t="shared" si="384"/>
        <v>0</v>
      </c>
      <c r="K8240">
        <f t="shared" si="385"/>
        <v>0</v>
      </c>
      <c r="L8240">
        <f t="shared" si="386"/>
        <v>0</v>
      </c>
    </row>
    <row r="8241" spans="2:12" x14ac:dyDescent="0.35">
      <c r="B8241" s="30">
        <v>41252</v>
      </c>
      <c r="C8241" s="31" t="s">
        <v>58</v>
      </c>
      <c r="D8241" s="32">
        <v>0</v>
      </c>
      <c r="E8241" s="32">
        <v>8.4141444394085163E-2</v>
      </c>
      <c r="F8241">
        <v>0.2847231695671662</v>
      </c>
      <c r="G8241">
        <f>(D8241*Ergebnis!$C$2*Ergebnis!$C$6)</f>
        <v>0</v>
      </c>
      <c r="H8241">
        <f>Ergebnis!$C$3/1000*Eigenverbrauch!E8241</f>
        <v>0.25242433318225549</v>
      </c>
      <c r="I8241">
        <f>Ergebnis!$C$4/1000*Eigenverbrauch!F8241</f>
        <v>0.99653109348508173</v>
      </c>
      <c r="J8241">
        <f t="shared" si="384"/>
        <v>0</v>
      </c>
      <c r="K8241">
        <f t="shared" si="385"/>
        <v>0</v>
      </c>
      <c r="L8241">
        <f t="shared" si="386"/>
        <v>0</v>
      </c>
    </row>
    <row r="8242" spans="2:12" x14ac:dyDescent="0.35">
      <c r="B8242" s="30">
        <v>41252</v>
      </c>
      <c r="C8242" s="31" t="s">
        <v>59</v>
      </c>
      <c r="D8242" s="32">
        <v>0</v>
      </c>
      <c r="E8242" s="32">
        <v>8.9855236108810688E-2</v>
      </c>
      <c r="F8242">
        <v>7.2106483737064672E-2</v>
      </c>
      <c r="G8242">
        <f>(D8242*Ergebnis!$C$2*Ergebnis!$C$6)</f>
        <v>0</v>
      </c>
      <c r="H8242">
        <f>Ergebnis!$C$3/1000*Eigenverbrauch!E8242</f>
        <v>0.26956570832643206</v>
      </c>
      <c r="I8242">
        <f>Ergebnis!$C$4/1000*Eigenverbrauch!F8242</f>
        <v>0.25237269307972637</v>
      </c>
      <c r="J8242">
        <f t="shared" si="384"/>
        <v>0</v>
      </c>
      <c r="K8242">
        <f t="shared" si="385"/>
        <v>0</v>
      </c>
      <c r="L8242">
        <f t="shared" si="386"/>
        <v>0</v>
      </c>
    </row>
    <row r="8243" spans="2:12" x14ac:dyDescent="0.35">
      <c r="B8243" s="30">
        <v>41252</v>
      </c>
      <c r="C8243" s="31" t="s">
        <v>60</v>
      </c>
      <c r="D8243" s="32">
        <v>0</v>
      </c>
      <c r="E8243" s="32">
        <v>0.10314109733553542</v>
      </c>
      <c r="F8243">
        <v>0.13602790715803015</v>
      </c>
      <c r="G8243">
        <f>(D8243*Ergebnis!$C$2*Ergebnis!$C$6)</f>
        <v>0</v>
      </c>
      <c r="H8243">
        <f>Ergebnis!$C$3/1000*Eigenverbrauch!E8243</f>
        <v>0.30942329200660623</v>
      </c>
      <c r="I8243">
        <f>Ergebnis!$C$4/1000*Eigenverbrauch!F8243</f>
        <v>0.47609767505310552</v>
      </c>
      <c r="J8243">
        <f t="shared" si="384"/>
        <v>0</v>
      </c>
      <c r="K8243">
        <f t="shared" si="385"/>
        <v>0</v>
      </c>
      <c r="L8243">
        <f t="shared" si="386"/>
        <v>0</v>
      </c>
    </row>
    <row r="8244" spans="2:12" x14ac:dyDescent="0.35">
      <c r="B8244" s="30">
        <v>41252</v>
      </c>
      <c r="C8244" s="31" t="s">
        <v>61</v>
      </c>
      <c r="D8244" s="32">
        <v>2.234981571327984E-7</v>
      </c>
      <c r="E8244" s="32">
        <v>0.13966317260420447</v>
      </c>
      <c r="F8244">
        <v>0.26952234326583907</v>
      </c>
      <c r="G8244">
        <f>(D8244*Ergebnis!$C$2*Ergebnis!$C$6)</f>
        <v>1.4661479107911574E-3</v>
      </c>
      <c r="H8244">
        <f>Ergebnis!$C$3/1000*Eigenverbrauch!E8244</f>
        <v>0.4189895178126134</v>
      </c>
      <c r="I8244">
        <f>Ergebnis!$C$4/1000*Eigenverbrauch!F8244</f>
        <v>0.94332820143043672</v>
      </c>
      <c r="J8244">
        <f t="shared" si="384"/>
        <v>1.2462257241724838E-3</v>
      </c>
      <c r="K8244">
        <f t="shared" si="385"/>
        <v>2.1992218661867364E-4</v>
      </c>
      <c r="L8244">
        <f t="shared" si="386"/>
        <v>1.9792996795680627E-4</v>
      </c>
    </row>
    <row r="8245" spans="2:12" x14ac:dyDescent="0.35">
      <c r="B8245" s="30">
        <v>41252</v>
      </c>
      <c r="C8245" s="31" t="s">
        <v>62</v>
      </c>
      <c r="D8245" s="32">
        <v>4.6540204485300371E-6</v>
      </c>
      <c r="E8245" s="32">
        <v>0.16819740694333896</v>
      </c>
      <c r="F8245">
        <v>0.58172392960848129</v>
      </c>
      <c r="G8245">
        <f>(D8245*Ergebnis!$C$2*Ergebnis!$C$6)</f>
        <v>3.0530374142357042E-2</v>
      </c>
      <c r="H8245">
        <f>Ergebnis!$C$3/1000*Eigenverbrauch!E8245</f>
        <v>0.50459222083001687</v>
      </c>
      <c r="I8245">
        <f>Ergebnis!$C$4/1000*Eigenverbrauch!F8245</f>
        <v>2.0360337536296846</v>
      </c>
      <c r="J8245">
        <f t="shared" si="384"/>
        <v>2.5950818021003484E-2</v>
      </c>
      <c r="K8245">
        <f t="shared" si="385"/>
        <v>4.5795561213535577E-3</v>
      </c>
      <c r="L8245">
        <f t="shared" si="386"/>
        <v>4.1216005092182019E-3</v>
      </c>
    </row>
    <row r="8246" spans="2:12" x14ac:dyDescent="0.35">
      <c r="B8246" s="30">
        <v>41252</v>
      </c>
      <c r="C8246" s="31" t="s">
        <v>63</v>
      </c>
      <c r="D8246" s="32">
        <v>1.9418045769714309E-5</v>
      </c>
      <c r="E8246" s="32">
        <v>0.18770354588477625</v>
      </c>
      <c r="F8246">
        <v>0.33519770818311151</v>
      </c>
      <c r="G8246">
        <f>(D8246*Ergebnis!$C$2*Ergebnis!$C$6)</f>
        <v>0.12738238024932586</v>
      </c>
      <c r="H8246">
        <f>Ergebnis!$C$3/1000*Eigenverbrauch!E8246</f>
        <v>0.56311063765432878</v>
      </c>
      <c r="I8246">
        <f>Ergebnis!$C$4/1000*Eigenverbrauch!F8246</f>
        <v>1.1731919786408902</v>
      </c>
      <c r="J8246">
        <f t="shared" si="384"/>
        <v>0.10827502321192697</v>
      </c>
      <c r="K8246">
        <f t="shared" si="385"/>
        <v>1.9107357037398881E-2</v>
      </c>
      <c r="L8246">
        <f t="shared" si="386"/>
        <v>1.7196621333658995E-2</v>
      </c>
    </row>
    <row r="8247" spans="2:12" x14ac:dyDescent="0.35">
      <c r="B8247" s="30">
        <v>41252</v>
      </c>
      <c r="C8247" s="31" t="s">
        <v>64</v>
      </c>
      <c r="D8247" s="32">
        <v>3.8638887283134971E-5</v>
      </c>
      <c r="E8247" s="32">
        <v>0.20569570298660012</v>
      </c>
      <c r="F8247">
        <v>0.37105606766316529</v>
      </c>
      <c r="G8247">
        <f>(D8247*Ergebnis!$C$2*Ergebnis!$C$6)</f>
        <v>0.25347110057736538</v>
      </c>
      <c r="H8247">
        <f>Ergebnis!$C$3/1000*Eigenverbrauch!E8247</f>
        <v>0.61708710895980035</v>
      </c>
      <c r="I8247">
        <f>Ergebnis!$C$4/1000*Eigenverbrauch!F8247</f>
        <v>1.2986962368210786</v>
      </c>
      <c r="J8247">
        <f t="shared" si="384"/>
        <v>0.21545043549076057</v>
      </c>
      <c r="K8247">
        <f t="shared" si="385"/>
        <v>3.8020665086604816E-2</v>
      </c>
      <c r="L8247">
        <f t="shared" si="386"/>
        <v>3.4218598577944334E-2</v>
      </c>
    </row>
    <row r="8248" spans="2:12" x14ac:dyDescent="0.35">
      <c r="B8248" s="30">
        <v>41252</v>
      </c>
      <c r="C8248" s="31" t="s">
        <v>65</v>
      </c>
      <c r="D8248" s="32">
        <v>9.1686832226125649E-5</v>
      </c>
      <c r="E8248" s="32">
        <v>0.20257563196997999</v>
      </c>
      <c r="F8248">
        <v>0.62284411357745606</v>
      </c>
      <c r="G8248">
        <f>(D8248*Ergebnis!$C$2*Ergebnis!$C$6)</f>
        <v>0.60146561940338428</v>
      </c>
      <c r="H8248">
        <f>Ergebnis!$C$3/1000*Eigenverbrauch!E8248</f>
        <v>0.60772689590994</v>
      </c>
      <c r="I8248">
        <f>Ergebnis!$C$4/1000*Eigenverbrauch!F8248</f>
        <v>2.1799543975210964</v>
      </c>
      <c r="J8248">
        <f t="shared" si="384"/>
        <v>0.51124577649287661</v>
      </c>
      <c r="K8248">
        <f t="shared" si="385"/>
        <v>9.0219842910507664E-2</v>
      </c>
      <c r="L8248">
        <f t="shared" si="386"/>
        <v>8.11978586194569E-2</v>
      </c>
    </row>
    <row r="8249" spans="2:12" x14ac:dyDescent="0.35">
      <c r="B8249" s="30">
        <v>41252</v>
      </c>
      <c r="C8249" s="31" t="s">
        <v>66</v>
      </c>
      <c r="D8249" s="32">
        <v>1.1502266922087373E-4</v>
      </c>
      <c r="E8249" s="32">
        <v>0.1816173195566996</v>
      </c>
      <c r="F8249">
        <v>0</v>
      </c>
      <c r="G8249">
        <f>(D8249*Ergebnis!$C$2*Ergebnis!$C$6)</f>
        <v>0.75454871008893165</v>
      </c>
      <c r="H8249">
        <f>Ergebnis!$C$3/1000*Eigenverbrauch!E8249</f>
        <v>0.54485195867009883</v>
      </c>
      <c r="I8249">
        <f>Ergebnis!$C$4/1000*Eigenverbrauch!F8249</f>
        <v>0</v>
      </c>
      <c r="J8249">
        <f t="shared" si="384"/>
        <v>0.46312416486958402</v>
      </c>
      <c r="K8249">
        <f t="shared" si="385"/>
        <v>0.29142454521934763</v>
      </c>
      <c r="L8249">
        <f t="shared" si="386"/>
        <v>0</v>
      </c>
    </row>
    <row r="8250" spans="2:12" x14ac:dyDescent="0.35">
      <c r="B8250" s="30">
        <v>41252</v>
      </c>
      <c r="C8250" s="31" t="s">
        <v>67</v>
      </c>
      <c r="D8250" s="32">
        <v>5.6992030068863597E-5</v>
      </c>
      <c r="E8250" s="32">
        <v>0.16485198193605516</v>
      </c>
      <c r="F8250">
        <v>0.25198292830276925</v>
      </c>
      <c r="G8250">
        <f>(D8250*Ergebnis!$C$2*Ergebnis!$C$6)</f>
        <v>0.37386771725174517</v>
      </c>
      <c r="H8250">
        <f>Ergebnis!$C$3/1000*Eigenverbrauch!E8250</f>
        <v>0.49455594580816548</v>
      </c>
      <c r="I8250">
        <f>Ergebnis!$C$4/1000*Eigenverbrauch!F8250</f>
        <v>0.88194024905969237</v>
      </c>
      <c r="J8250">
        <f t="shared" si="384"/>
        <v>0.31778755966398337</v>
      </c>
      <c r="K8250">
        <f t="shared" si="385"/>
        <v>5.6080157587761803E-2</v>
      </c>
      <c r="L8250">
        <f t="shared" si="386"/>
        <v>5.0472141828985621E-2</v>
      </c>
    </row>
    <row r="8251" spans="2:12" x14ac:dyDescent="0.35">
      <c r="B8251" s="30">
        <v>41252</v>
      </c>
      <c r="C8251" s="31" t="s">
        <v>68</v>
      </c>
      <c r="D8251" s="32">
        <v>2.3007163234258658E-5</v>
      </c>
      <c r="E8251" s="32">
        <v>0.15885767012782864</v>
      </c>
      <c r="F8251">
        <v>0.42913101942977411</v>
      </c>
      <c r="G8251">
        <f>(D8251*Ergebnis!$C$2*Ergebnis!$C$6)</f>
        <v>0.1509269908167368</v>
      </c>
      <c r="H8251">
        <f>Ergebnis!$C$3/1000*Eigenverbrauch!E8251</f>
        <v>0.47657301038348593</v>
      </c>
      <c r="I8251">
        <f>Ergebnis!$C$4/1000*Eigenverbrauch!F8251</f>
        <v>1.5019585680042093</v>
      </c>
      <c r="J8251">
        <f t="shared" si="384"/>
        <v>0.12828794219422629</v>
      </c>
      <c r="K8251">
        <f t="shared" si="385"/>
        <v>2.263904862251051E-2</v>
      </c>
      <c r="L8251">
        <f t="shared" si="386"/>
        <v>2.0375143760259461E-2</v>
      </c>
    </row>
    <row r="8252" spans="2:12" x14ac:dyDescent="0.35">
      <c r="B8252" s="30">
        <v>41252</v>
      </c>
      <c r="C8252" s="31" t="s">
        <v>69</v>
      </c>
      <c r="D8252" s="32">
        <v>1.8405730587406927E-7</v>
      </c>
      <c r="E8252" s="32">
        <v>0.15797239783510458</v>
      </c>
      <c r="F8252">
        <v>0.25412663457603335</v>
      </c>
      <c r="G8252">
        <f>(D8252*Ergebnis!$C$2*Ergebnis!$C$6)</f>
        <v>1.2074159265338944E-3</v>
      </c>
      <c r="H8252">
        <f>Ergebnis!$C$3/1000*Eigenverbrauch!E8252</f>
        <v>0.47391719350531375</v>
      </c>
      <c r="I8252">
        <f>Ergebnis!$C$4/1000*Eigenverbrauch!F8252</f>
        <v>0.88944322101611673</v>
      </c>
      <c r="J8252">
        <f t="shared" si="384"/>
        <v>1.0263035375538102E-3</v>
      </c>
      <c r="K8252">
        <f t="shared" si="385"/>
        <v>1.8111238898008424E-4</v>
      </c>
      <c r="L8252">
        <f t="shared" si="386"/>
        <v>1.6300115008207583E-4</v>
      </c>
    </row>
    <row r="8253" spans="2:12" x14ac:dyDescent="0.35">
      <c r="B8253" s="30">
        <v>41252</v>
      </c>
      <c r="C8253" s="31" t="s">
        <v>70</v>
      </c>
      <c r="D8253" s="32">
        <v>0</v>
      </c>
      <c r="E8253" s="32">
        <v>0.17211220405076849</v>
      </c>
      <c r="F8253">
        <v>0.30499093796893573</v>
      </c>
      <c r="G8253">
        <f>(D8253*Ergebnis!$C$2*Ergebnis!$C$6)</f>
        <v>0</v>
      </c>
      <c r="H8253">
        <f>Ergebnis!$C$3/1000*Eigenverbrauch!E8253</f>
        <v>0.51633661215230542</v>
      </c>
      <c r="I8253">
        <f>Ergebnis!$C$4/1000*Eigenverbrauch!F8253</f>
        <v>1.0674682828912752</v>
      </c>
      <c r="J8253">
        <f t="shared" si="384"/>
        <v>0</v>
      </c>
      <c r="K8253">
        <f t="shared" si="385"/>
        <v>0</v>
      </c>
      <c r="L8253">
        <f t="shared" si="386"/>
        <v>0</v>
      </c>
    </row>
    <row r="8254" spans="2:12" x14ac:dyDescent="0.35">
      <c r="B8254" s="30">
        <v>41252</v>
      </c>
      <c r="C8254" s="31" t="s">
        <v>71</v>
      </c>
      <c r="D8254" s="32">
        <v>0</v>
      </c>
      <c r="E8254" s="32">
        <v>0.19588654540723041</v>
      </c>
      <c r="F8254">
        <v>0.26406563638843955</v>
      </c>
      <c r="G8254">
        <f>(D8254*Ergebnis!$C$2*Ergebnis!$C$6)</f>
        <v>0</v>
      </c>
      <c r="H8254">
        <f>Ergebnis!$C$3/1000*Eigenverbrauch!E8254</f>
        <v>0.58765963622169126</v>
      </c>
      <c r="I8254">
        <f>Ergebnis!$C$4/1000*Eigenverbrauch!F8254</f>
        <v>0.92422972735953846</v>
      </c>
      <c r="J8254">
        <f t="shared" si="384"/>
        <v>0</v>
      </c>
      <c r="K8254">
        <f t="shared" si="385"/>
        <v>0</v>
      </c>
      <c r="L8254">
        <f t="shared" si="386"/>
        <v>0</v>
      </c>
    </row>
    <row r="8255" spans="2:12" x14ac:dyDescent="0.35">
      <c r="B8255" s="30">
        <v>41252</v>
      </c>
      <c r="C8255" s="31" t="s">
        <v>72</v>
      </c>
      <c r="D8255" s="32">
        <v>0</v>
      </c>
      <c r="E8255" s="32">
        <v>0.20271927150644886</v>
      </c>
      <c r="F8255">
        <v>0.31687876366612749</v>
      </c>
      <c r="G8255">
        <f>(D8255*Ergebnis!$C$2*Ergebnis!$C$6)</f>
        <v>0</v>
      </c>
      <c r="H8255">
        <f>Ergebnis!$C$3/1000*Eigenverbrauch!E8255</f>
        <v>0.60815781451934658</v>
      </c>
      <c r="I8255">
        <f>Ergebnis!$C$4/1000*Eigenverbrauch!F8255</f>
        <v>1.1090756728314461</v>
      </c>
      <c r="J8255">
        <f t="shared" si="384"/>
        <v>0</v>
      </c>
      <c r="K8255">
        <f t="shared" si="385"/>
        <v>0</v>
      </c>
      <c r="L8255">
        <f t="shared" si="386"/>
        <v>0</v>
      </c>
    </row>
    <row r="8256" spans="2:12" x14ac:dyDescent="0.35">
      <c r="B8256" s="30">
        <v>41252</v>
      </c>
      <c r="C8256" s="31" t="s">
        <v>73</v>
      </c>
      <c r="D8256" s="32">
        <v>0</v>
      </c>
      <c r="E8256" s="32">
        <v>0.18541122230463558</v>
      </c>
      <c r="F8256">
        <v>0.28179993373998791</v>
      </c>
      <c r="G8256">
        <f>(D8256*Ergebnis!$C$2*Ergebnis!$C$6)</f>
        <v>0</v>
      </c>
      <c r="H8256">
        <f>Ergebnis!$C$3/1000*Eigenverbrauch!E8256</f>
        <v>0.55623366691390674</v>
      </c>
      <c r="I8256">
        <f>Ergebnis!$C$4/1000*Eigenverbrauch!F8256</f>
        <v>0.98629976808995767</v>
      </c>
      <c r="J8256">
        <f t="shared" si="384"/>
        <v>0</v>
      </c>
      <c r="K8256">
        <f t="shared" si="385"/>
        <v>0</v>
      </c>
      <c r="L8256">
        <f t="shared" si="386"/>
        <v>0</v>
      </c>
    </row>
    <row r="8257" spans="2:12" x14ac:dyDescent="0.35">
      <c r="B8257" s="30">
        <v>41252</v>
      </c>
      <c r="C8257" s="31" t="s">
        <v>74</v>
      </c>
      <c r="D8257" s="32">
        <v>0</v>
      </c>
      <c r="E8257" s="32">
        <v>0.15574181463595299</v>
      </c>
      <c r="F8257">
        <v>0.29271334749478689</v>
      </c>
      <c r="G8257">
        <f>(D8257*Ergebnis!$C$2*Ergebnis!$C$6)</f>
        <v>0</v>
      </c>
      <c r="H8257">
        <f>Ergebnis!$C$3/1000*Eigenverbrauch!E8257</f>
        <v>0.46722544390785897</v>
      </c>
      <c r="I8257">
        <f>Ergebnis!$C$4/1000*Eigenverbrauch!F8257</f>
        <v>1.0244967162317542</v>
      </c>
      <c r="J8257">
        <f t="shared" si="384"/>
        <v>0</v>
      </c>
      <c r="K8257">
        <f t="shared" si="385"/>
        <v>0</v>
      </c>
      <c r="L8257">
        <f t="shared" si="386"/>
        <v>0</v>
      </c>
    </row>
    <row r="8258" spans="2:12" x14ac:dyDescent="0.35">
      <c r="B8258" s="30">
        <v>41252</v>
      </c>
      <c r="C8258" s="31" t="s">
        <v>75</v>
      </c>
      <c r="D8258" s="32">
        <v>0</v>
      </c>
      <c r="E8258" s="32">
        <v>0.13354053692905274</v>
      </c>
      <c r="F8258">
        <v>0.29524681854500806</v>
      </c>
      <c r="G8258">
        <f>(D8258*Ergebnis!$C$2*Ergebnis!$C$6)</f>
        <v>0</v>
      </c>
      <c r="H8258">
        <f>Ergebnis!$C$3/1000*Eigenverbrauch!E8258</f>
        <v>0.40062161078715819</v>
      </c>
      <c r="I8258">
        <f>Ergebnis!$C$4/1000*Eigenverbrauch!F8258</f>
        <v>1.0333638649075283</v>
      </c>
      <c r="J8258">
        <f t="shared" si="384"/>
        <v>0</v>
      </c>
      <c r="K8258">
        <f t="shared" si="385"/>
        <v>0</v>
      </c>
      <c r="L8258">
        <f t="shared" si="386"/>
        <v>0</v>
      </c>
    </row>
    <row r="8259" spans="2:12" x14ac:dyDescent="0.35">
      <c r="B8259" s="30">
        <v>41252</v>
      </c>
      <c r="C8259" s="31" t="s">
        <v>76</v>
      </c>
      <c r="D8259" s="32">
        <v>0</v>
      </c>
      <c r="E8259" s="32">
        <v>0.1143572857072051</v>
      </c>
      <c r="F8259">
        <v>0</v>
      </c>
      <c r="G8259">
        <f>(D8259*Ergebnis!$C$2*Ergebnis!$C$6)</f>
        <v>0</v>
      </c>
      <c r="H8259">
        <f>Ergebnis!$C$3/1000*Eigenverbrauch!E8259</f>
        <v>0.34307185712161531</v>
      </c>
      <c r="I8259">
        <f>Ergebnis!$C$4/1000*Eigenverbrauch!F8259</f>
        <v>0</v>
      </c>
      <c r="J8259">
        <f t="shared" si="384"/>
        <v>0</v>
      </c>
      <c r="K8259">
        <f t="shared" si="385"/>
        <v>0</v>
      </c>
      <c r="L8259">
        <f t="shared" si="386"/>
        <v>0</v>
      </c>
    </row>
    <row r="8260" spans="2:12" x14ac:dyDescent="0.35">
      <c r="B8260" s="30">
        <v>41253</v>
      </c>
      <c r="C8260" s="31" t="s">
        <v>53</v>
      </c>
      <c r="D8260" s="32">
        <v>0</v>
      </c>
      <c r="E8260" s="32">
        <v>7.9920731193885625E-2</v>
      </c>
      <c r="F8260">
        <v>0</v>
      </c>
      <c r="G8260">
        <f>(D8260*Ergebnis!$C$2*Ergebnis!$C$6)</f>
        <v>0</v>
      </c>
      <c r="H8260">
        <f>Ergebnis!$C$3/1000*Eigenverbrauch!E8260</f>
        <v>0.23976219358165687</v>
      </c>
      <c r="I8260">
        <f>Ergebnis!$C$4/1000*Eigenverbrauch!F8260</f>
        <v>0</v>
      </c>
      <c r="J8260">
        <f t="shared" si="384"/>
        <v>0</v>
      </c>
      <c r="K8260">
        <f t="shared" si="385"/>
        <v>0</v>
      </c>
      <c r="L8260">
        <f t="shared" si="386"/>
        <v>0</v>
      </c>
    </row>
    <row r="8261" spans="2:12" x14ac:dyDescent="0.35">
      <c r="B8261" s="30">
        <v>41253</v>
      </c>
      <c r="C8261" s="31" t="s">
        <v>54</v>
      </c>
      <c r="D8261" s="32">
        <v>0</v>
      </c>
      <c r="E8261" s="32">
        <v>6.9016352287206928E-2</v>
      </c>
      <c r="F8261">
        <v>0</v>
      </c>
      <c r="G8261">
        <f>(D8261*Ergebnis!$C$2*Ergebnis!$C$6)</f>
        <v>0</v>
      </c>
      <c r="H8261">
        <f>Ergebnis!$C$3/1000*Eigenverbrauch!E8261</f>
        <v>0.20704905686162078</v>
      </c>
      <c r="I8261">
        <f>Ergebnis!$C$4/1000*Eigenverbrauch!F8261</f>
        <v>0</v>
      </c>
      <c r="J8261">
        <f t="shared" ref="J8261:J8324" si="387">MIN(G8261,H8261)*0.85</f>
        <v>0</v>
      </c>
      <c r="K8261">
        <f t="shared" ref="K8261:K8324" si="388">G8261-J8261</f>
        <v>0</v>
      </c>
      <c r="L8261">
        <f t="shared" ref="L8261:L8324" si="389">MIN(I8261,K8261)*0.9</f>
        <v>0</v>
      </c>
    </row>
    <row r="8262" spans="2:12" x14ac:dyDescent="0.35">
      <c r="B8262" s="30">
        <v>41253</v>
      </c>
      <c r="C8262" s="31" t="s">
        <v>55</v>
      </c>
      <c r="D8262" s="32">
        <v>0</v>
      </c>
      <c r="E8262" s="32">
        <v>6.83468261857961E-2</v>
      </c>
      <c r="F8262">
        <v>0.23756163155535634</v>
      </c>
      <c r="G8262">
        <f>(D8262*Ergebnis!$C$2*Ergebnis!$C$6)</f>
        <v>0</v>
      </c>
      <c r="H8262">
        <f>Ergebnis!$C$3/1000*Eigenverbrauch!E8262</f>
        <v>0.2050404785573883</v>
      </c>
      <c r="I8262">
        <f>Ergebnis!$C$4/1000*Eigenverbrauch!F8262</f>
        <v>0.83146571044374717</v>
      </c>
      <c r="J8262">
        <f t="shared" si="387"/>
        <v>0</v>
      </c>
      <c r="K8262">
        <f t="shared" si="388"/>
        <v>0</v>
      </c>
      <c r="L8262">
        <f t="shared" si="389"/>
        <v>0</v>
      </c>
    </row>
    <row r="8263" spans="2:12" x14ac:dyDescent="0.35">
      <c r="B8263" s="30">
        <v>41253</v>
      </c>
      <c r="C8263" s="31" t="s">
        <v>56</v>
      </c>
      <c r="D8263" s="32">
        <v>0</v>
      </c>
      <c r="E8263" s="32">
        <v>7.1975674124176797E-2</v>
      </c>
      <c r="F8263">
        <v>0.1249196110147526</v>
      </c>
      <c r="G8263">
        <f>(D8263*Ergebnis!$C$2*Ergebnis!$C$6)</f>
        <v>0</v>
      </c>
      <c r="H8263">
        <f>Ergebnis!$C$3/1000*Eigenverbrauch!E8263</f>
        <v>0.21592702237253039</v>
      </c>
      <c r="I8263">
        <f>Ergebnis!$C$4/1000*Eigenverbrauch!F8263</f>
        <v>0.43721863855163412</v>
      </c>
      <c r="J8263">
        <f t="shared" si="387"/>
        <v>0</v>
      </c>
      <c r="K8263">
        <f t="shared" si="388"/>
        <v>0</v>
      </c>
      <c r="L8263">
        <f t="shared" si="389"/>
        <v>0</v>
      </c>
    </row>
    <row r="8264" spans="2:12" x14ac:dyDescent="0.35">
      <c r="B8264" s="30">
        <v>41253</v>
      </c>
      <c r="C8264" s="31" t="s">
        <v>57</v>
      </c>
      <c r="D8264" s="32">
        <v>0</v>
      </c>
      <c r="E8264" s="32">
        <v>7.8423171453926702E-2</v>
      </c>
      <c r="F8264">
        <v>0.12803772923040943</v>
      </c>
      <c r="G8264">
        <f>(D8264*Ergebnis!$C$2*Ergebnis!$C$6)</f>
        <v>0</v>
      </c>
      <c r="H8264">
        <f>Ergebnis!$C$3/1000*Eigenverbrauch!E8264</f>
        <v>0.23526951436178012</v>
      </c>
      <c r="I8264">
        <f>Ergebnis!$C$4/1000*Eigenverbrauch!F8264</f>
        <v>0.44813205230643299</v>
      </c>
      <c r="J8264">
        <f t="shared" si="387"/>
        <v>0</v>
      </c>
      <c r="K8264">
        <f t="shared" si="388"/>
        <v>0</v>
      </c>
      <c r="L8264">
        <f t="shared" si="389"/>
        <v>0</v>
      </c>
    </row>
    <row r="8265" spans="2:12" x14ac:dyDescent="0.35">
      <c r="B8265" s="30">
        <v>41253</v>
      </c>
      <c r="C8265" s="31" t="s">
        <v>58</v>
      </c>
      <c r="D8265" s="32">
        <v>0</v>
      </c>
      <c r="E8265" s="32">
        <v>9.2128260747139798E-2</v>
      </c>
      <c r="F8265">
        <v>0.32915635414027633</v>
      </c>
      <c r="G8265">
        <f>(D8265*Ergebnis!$C$2*Ergebnis!$C$6)</f>
        <v>0</v>
      </c>
      <c r="H8265">
        <f>Ergebnis!$C$3/1000*Eigenverbrauch!E8265</f>
        <v>0.27638478224141938</v>
      </c>
      <c r="I8265">
        <f>Ergebnis!$C$4/1000*Eigenverbrauch!F8265</f>
        <v>1.1520472394909671</v>
      </c>
      <c r="J8265">
        <f t="shared" si="387"/>
        <v>0</v>
      </c>
      <c r="K8265">
        <f t="shared" si="388"/>
        <v>0</v>
      </c>
      <c r="L8265">
        <f t="shared" si="389"/>
        <v>0</v>
      </c>
    </row>
    <row r="8266" spans="2:12" x14ac:dyDescent="0.35">
      <c r="B8266" s="30">
        <v>41253</v>
      </c>
      <c r="C8266" s="31" t="s">
        <v>59</v>
      </c>
      <c r="D8266" s="32">
        <v>0</v>
      </c>
      <c r="E8266" s="32">
        <v>0.12474821018072688</v>
      </c>
      <c r="F8266">
        <v>0.25568569368386179</v>
      </c>
      <c r="G8266">
        <f>(D8266*Ergebnis!$C$2*Ergebnis!$C$6)</f>
        <v>0</v>
      </c>
      <c r="H8266">
        <f>Ergebnis!$C$3/1000*Eigenverbrauch!E8266</f>
        <v>0.3742446305421806</v>
      </c>
      <c r="I8266">
        <f>Ergebnis!$C$4/1000*Eigenverbrauch!F8266</f>
        <v>0.89489992789351624</v>
      </c>
      <c r="J8266">
        <f t="shared" si="387"/>
        <v>0</v>
      </c>
      <c r="K8266">
        <f t="shared" si="388"/>
        <v>0</v>
      </c>
      <c r="L8266">
        <f t="shared" si="389"/>
        <v>0</v>
      </c>
    </row>
    <row r="8267" spans="2:12" x14ac:dyDescent="0.35">
      <c r="B8267" s="30">
        <v>41253</v>
      </c>
      <c r="C8267" s="31" t="s">
        <v>60</v>
      </c>
      <c r="D8267" s="32">
        <v>0</v>
      </c>
      <c r="E8267" s="32">
        <v>0.13006266020058005</v>
      </c>
      <c r="F8267">
        <v>0.14499249702804357</v>
      </c>
      <c r="G8267">
        <f>(D8267*Ergebnis!$C$2*Ergebnis!$C$6)</f>
        <v>0</v>
      </c>
      <c r="H8267">
        <f>Ergebnis!$C$3/1000*Eigenverbrauch!E8267</f>
        <v>0.39018798060174015</v>
      </c>
      <c r="I8267">
        <f>Ergebnis!$C$4/1000*Eigenverbrauch!F8267</f>
        <v>0.50747373959815245</v>
      </c>
      <c r="J8267">
        <f t="shared" si="387"/>
        <v>0</v>
      </c>
      <c r="K8267">
        <f t="shared" si="388"/>
        <v>0</v>
      </c>
      <c r="L8267">
        <f t="shared" si="389"/>
        <v>0</v>
      </c>
    </row>
    <row r="8268" spans="2:12" x14ac:dyDescent="0.35">
      <c r="B8268" s="30">
        <v>41253</v>
      </c>
      <c r="C8268" s="31" t="s">
        <v>61</v>
      </c>
      <c r="D8268" s="32">
        <v>2.2218346209084079E-5</v>
      </c>
      <c r="E8268" s="32">
        <v>0.1160645163286451</v>
      </c>
      <c r="F8268">
        <v>0.1469413209128291</v>
      </c>
      <c r="G8268">
        <f>(D8268*Ergebnis!$C$2*Ergebnis!$C$6)</f>
        <v>0.14575235113159155</v>
      </c>
      <c r="H8268">
        <f>Ergebnis!$C$3/1000*Eigenverbrauch!E8268</f>
        <v>0.3481935489859353</v>
      </c>
      <c r="I8268">
        <f>Ergebnis!$C$4/1000*Eigenverbrauch!F8268</f>
        <v>0.51429462319490182</v>
      </c>
      <c r="J8268">
        <f t="shared" si="387"/>
        <v>0.12388949846185281</v>
      </c>
      <c r="K8268">
        <f t="shared" si="388"/>
        <v>2.1862852669738739E-2</v>
      </c>
      <c r="L8268">
        <f t="shared" si="389"/>
        <v>1.9676567402764866E-2</v>
      </c>
    </row>
    <row r="8269" spans="2:12" x14ac:dyDescent="0.35">
      <c r="B8269" s="30">
        <v>41253</v>
      </c>
      <c r="C8269" s="31" t="s">
        <v>62</v>
      </c>
      <c r="D8269" s="32">
        <v>9.810254403087893E-5</v>
      </c>
      <c r="E8269" s="32">
        <v>0.10942414432751262</v>
      </c>
      <c r="F8269">
        <v>0.61543858281527108</v>
      </c>
      <c r="G8269">
        <f>(D8269*Ergebnis!$C$2*Ergebnis!$C$6)</f>
        <v>0.64355268884256578</v>
      </c>
      <c r="H8269">
        <f>Ergebnis!$C$3/1000*Eigenverbrauch!E8269</f>
        <v>0.32827243298253783</v>
      </c>
      <c r="I8269">
        <f>Ergebnis!$C$4/1000*Eigenverbrauch!F8269</f>
        <v>2.1540350398534489</v>
      </c>
      <c r="J8269">
        <f t="shared" si="387"/>
        <v>0.27903156803515716</v>
      </c>
      <c r="K8269">
        <f t="shared" si="388"/>
        <v>0.36452112080740862</v>
      </c>
      <c r="L8269">
        <f t="shared" si="389"/>
        <v>0.32806900872666778</v>
      </c>
    </row>
    <row r="8270" spans="2:12" x14ac:dyDescent="0.35">
      <c r="B8270" s="30">
        <v>41253</v>
      </c>
      <c r="C8270" s="31" t="s">
        <v>63</v>
      </c>
      <c r="D8270" s="32">
        <v>4.0514957108008523E-4</v>
      </c>
      <c r="E8270" s="32">
        <v>0.10842359821674165</v>
      </c>
      <c r="F8270">
        <v>0.66240523843860233</v>
      </c>
      <c r="G8270">
        <f>(D8270*Ergebnis!$C$2*Ergebnis!$C$6)</f>
        <v>2.6577811862853591</v>
      </c>
      <c r="H8270">
        <f>Ergebnis!$C$3/1000*Eigenverbrauch!E8270</f>
        <v>0.32527079465022496</v>
      </c>
      <c r="I8270">
        <f>Ergebnis!$C$4/1000*Eigenverbrauch!F8270</f>
        <v>2.3184183345351084</v>
      </c>
      <c r="J8270">
        <f t="shared" si="387"/>
        <v>0.27648017545269121</v>
      </c>
      <c r="K8270">
        <f t="shared" si="388"/>
        <v>2.3813010108326678</v>
      </c>
      <c r="L8270">
        <f t="shared" si="389"/>
        <v>2.0865765010815975</v>
      </c>
    </row>
    <row r="8271" spans="2:12" x14ac:dyDescent="0.35">
      <c r="B8271" s="30">
        <v>41253</v>
      </c>
      <c r="C8271" s="31" t="s">
        <v>64</v>
      </c>
      <c r="D8271" s="32">
        <v>7.0474227724139169E-4</v>
      </c>
      <c r="E8271" s="32">
        <v>0.11442032286586888</v>
      </c>
      <c r="F8271">
        <v>0.46089684875177833</v>
      </c>
      <c r="G8271">
        <f>(D8271*Ergebnis!$C$2*Ergebnis!$C$6)</f>
        <v>4.6231093387035296</v>
      </c>
      <c r="H8271">
        <f>Ergebnis!$C$3/1000*Eigenverbrauch!E8271</f>
        <v>0.34326096859760663</v>
      </c>
      <c r="I8271">
        <f>Ergebnis!$C$4/1000*Eigenverbrauch!F8271</f>
        <v>1.6131389706312242</v>
      </c>
      <c r="J8271">
        <f t="shared" si="387"/>
        <v>0.29177182330796564</v>
      </c>
      <c r="K8271">
        <f t="shared" si="388"/>
        <v>4.331337515395564</v>
      </c>
      <c r="L8271">
        <f t="shared" si="389"/>
        <v>1.4518250735681018</v>
      </c>
    </row>
    <row r="8272" spans="2:12" x14ac:dyDescent="0.35">
      <c r="B8272" s="30">
        <v>41253</v>
      </c>
      <c r="C8272" s="31" t="s">
        <v>65</v>
      </c>
      <c r="D8272" s="32">
        <v>6.88190266663145E-4</v>
      </c>
      <c r="E8272" s="32">
        <v>0.12295934743288857</v>
      </c>
      <c r="F8272">
        <v>0.37982577514470017</v>
      </c>
      <c r="G8272">
        <f>(D8272*Ergebnis!$C$2*Ergebnis!$C$6)</f>
        <v>4.5145281493102312</v>
      </c>
      <c r="H8272">
        <f>Ergebnis!$C$3/1000*Eigenverbrauch!E8272</f>
        <v>0.36887804229866572</v>
      </c>
      <c r="I8272">
        <f>Ergebnis!$C$4/1000*Eigenverbrauch!F8272</f>
        <v>1.3293902130064505</v>
      </c>
      <c r="J8272">
        <f t="shared" si="387"/>
        <v>0.31354633595386583</v>
      </c>
      <c r="K8272">
        <f t="shared" si="388"/>
        <v>4.200981813356365</v>
      </c>
      <c r="L8272">
        <f t="shared" si="389"/>
        <v>1.1964511917058056</v>
      </c>
    </row>
    <row r="8273" spans="2:12" x14ac:dyDescent="0.35">
      <c r="B8273" s="30">
        <v>41253</v>
      </c>
      <c r="C8273" s="31" t="s">
        <v>66</v>
      </c>
      <c r="D8273" s="32">
        <v>4.8802794652509472E-4</v>
      </c>
      <c r="E8273" s="32">
        <v>0.12602411974574773</v>
      </c>
      <c r="F8273">
        <v>0.31025276245785666</v>
      </c>
      <c r="G8273">
        <f>(D8273*Ergebnis!$C$2*Ergebnis!$C$6)</f>
        <v>3.2014633292046213</v>
      </c>
      <c r="H8273">
        <f>Ergebnis!$C$3/1000*Eigenverbrauch!E8273</f>
        <v>0.37807235923724319</v>
      </c>
      <c r="I8273">
        <f>Ergebnis!$C$4/1000*Eigenverbrauch!F8273</f>
        <v>1.0858846686024983</v>
      </c>
      <c r="J8273">
        <f t="shared" si="387"/>
        <v>0.3213615053516567</v>
      </c>
      <c r="K8273">
        <f t="shared" si="388"/>
        <v>2.8801018238529648</v>
      </c>
      <c r="L8273">
        <f t="shared" si="389"/>
        <v>0.97729620174224852</v>
      </c>
    </row>
    <row r="8274" spans="2:12" x14ac:dyDescent="0.35">
      <c r="B8274" s="30">
        <v>41253</v>
      </c>
      <c r="C8274" s="31" t="s">
        <v>67</v>
      </c>
      <c r="D8274" s="32">
        <v>3.4366128396772649E-4</v>
      </c>
      <c r="E8274" s="32">
        <v>0.11866533050505386</v>
      </c>
      <c r="F8274">
        <v>0.14012043731607976</v>
      </c>
      <c r="G8274">
        <f>(D8274*Ergebnis!$C$2*Ergebnis!$C$6)</f>
        <v>2.2544180228282857</v>
      </c>
      <c r="H8274">
        <f>Ergebnis!$C$3/1000*Eigenverbrauch!E8274</f>
        <v>0.35599599151516159</v>
      </c>
      <c r="I8274">
        <f>Ergebnis!$C$4/1000*Eigenverbrauch!F8274</f>
        <v>0.49042153060627913</v>
      </c>
      <c r="J8274">
        <f t="shared" si="387"/>
        <v>0.30259659278788736</v>
      </c>
      <c r="K8274">
        <f t="shared" si="388"/>
        <v>1.9518214300403984</v>
      </c>
      <c r="L8274">
        <f t="shared" si="389"/>
        <v>0.44137937754565121</v>
      </c>
    </row>
    <row r="8275" spans="2:12" x14ac:dyDescent="0.35">
      <c r="B8275" s="30">
        <v>41253</v>
      </c>
      <c r="C8275" s="31" t="s">
        <v>68</v>
      </c>
      <c r="D8275" s="32">
        <v>7.3609775399208132E-5</v>
      </c>
      <c r="E8275" s="32">
        <v>0.11316686290215583</v>
      </c>
      <c r="F8275">
        <v>0</v>
      </c>
      <c r="G8275">
        <f>(D8275*Ergebnis!$C$2*Ergebnis!$C$6)</f>
        <v>0.48288012661880536</v>
      </c>
      <c r="H8275">
        <f>Ergebnis!$C$3/1000*Eigenverbrauch!E8275</f>
        <v>0.33950058870646749</v>
      </c>
      <c r="I8275">
        <f>Ergebnis!$C$4/1000*Eigenverbrauch!F8275</f>
        <v>0</v>
      </c>
      <c r="J8275">
        <f t="shared" si="387"/>
        <v>0.28857550040049734</v>
      </c>
      <c r="K8275">
        <f t="shared" si="388"/>
        <v>0.19430462621830802</v>
      </c>
      <c r="L8275">
        <f t="shared" si="389"/>
        <v>0</v>
      </c>
    </row>
    <row r="8276" spans="2:12" x14ac:dyDescent="0.35">
      <c r="B8276" s="30">
        <v>41253</v>
      </c>
      <c r="C8276" s="31" t="s">
        <v>69</v>
      </c>
      <c r="D8276" s="32">
        <v>5.7846581846136057E-7</v>
      </c>
      <c r="E8276" s="32">
        <v>0.11879366027372337</v>
      </c>
      <c r="F8276">
        <v>0.6220645840235417</v>
      </c>
      <c r="G8276">
        <f>(D8276*Ergebnis!$C$2*Ergebnis!$C$6)</f>
        <v>3.7947357691065255E-3</v>
      </c>
      <c r="H8276">
        <f>Ergebnis!$C$3/1000*Eigenverbrauch!E8276</f>
        <v>0.35638098082117009</v>
      </c>
      <c r="I8276">
        <f>Ergebnis!$C$4/1000*Eigenverbrauch!F8276</f>
        <v>2.1772260440823961</v>
      </c>
      <c r="J8276">
        <f t="shared" si="387"/>
        <v>3.2255254037405466E-3</v>
      </c>
      <c r="K8276">
        <f t="shared" si="388"/>
        <v>5.6921036536597891E-4</v>
      </c>
      <c r="L8276">
        <f t="shared" si="389"/>
        <v>5.1228932882938102E-4</v>
      </c>
    </row>
    <row r="8277" spans="2:12" x14ac:dyDescent="0.35">
      <c r="B8277" s="30">
        <v>41253</v>
      </c>
      <c r="C8277" s="31" t="s">
        <v>70</v>
      </c>
      <c r="D8277" s="32">
        <v>0</v>
      </c>
      <c r="E8277" s="32">
        <v>0.14552619424382052</v>
      </c>
      <c r="F8277">
        <v>0.41120183968974722</v>
      </c>
      <c r="G8277">
        <f>(D8277*Ergebnis!$C$2*Ergebnis!$C$6)</f>
        <v>0</v>
      </c>
      <c r="H8277">
        <f>Ergebnis!$C$3/1000*Eigenverbrauch!E8277</f>
        <v>0.43657858273146155</v>
      </c>
      <c r="I8277">
        <f>Ergebnis!$C$4/1000*Eigenverbrauch!F8277</f>
        <v>1.4392064389141153</v>
      </c>
      <c r="J8277">
        <f t="shared" si="387"/>
        <v>0</v>
      </c>
      <c r="K8277">
        <f t="shared" si="388"/>
        <v>0</v>
      </c>
      <c r="L8277">
        <f t="shared" si="389"/>
        <v>0</v>
      </c>
    </row>
    <row r="8278" spans="2:12" x14ac:dyDescent="0.35">
      <c r="B8278" s="30">
        <v>41253</v>
      </c>
      <c r="C8278" s="31" t="s">
        <v>71</v>
      </c>
      <c r="D8278" s="32">
        <v>0</v>
      </c>
      <c r="E8278" s="32">
        <v>0.1859052059037582</v>
      </c>
      <c r="F8278">
        <v>0.38157971664100715</v>
      </c>
      <c r="G8278">
        <f>(D8278*Ergebnis!$C$2*Ergebnis!$C$6)</f>
        <v>0</v>
      </c>
      <c r="H8278">
        <f>Ergebnis!$C$3/1000*Eigenverbrauch!E8278</f>
        <v>0.55771561771127454</v>
      </c>
      <c r="I8278">
        <f>Ergebnis!$C$4/1000*Eigenverbrauch!F8278</f>
        <v>1.3355290082435249</v>
      </c>
      <c r="J8278">
        <f t="shared" si="387"/>
        <v>0</v>
      </c>
      <c r="K8278">
        <f t="shared" si="388"/>
        <v>0</v>
      </c>
      <c r="L8278">
        <f t="shared" si="389"/>
        <v>0</v>
      </c>
    </row>
    <row r="8279" spans="2:12" x14ac:dyDescent="0.35">
      <c r="B8279" s="30">
        <v>41253</v>
      </c>
      <c r="C8279" s="31" t="s">
        <v>72</v>
      </c>
      <c r="D8279" s="32">
        <v>0</v>
      </c>
      <c r="E8279" s="32">
        <v>0.20172877948294318</v>
      </c>
      <c r="F8279">
        <v>0.21047297955683747</v>
      </c>
      <c r="G8279">
        <f>(D8279*Ergebnis!$C$2*Ergebnis!$C$6)</f>
        <v>0</v>
      </c>
      <c r="H8279">
        <f>Ergebnis!$C$3/1000*Eigenverbrauch!E8279</f>
        <v>0.60518633844882952</v>
      </c>
      <c r="I8279">
        <f>Ergebnis!$C$4/1000*Eigenverbrauch!F8279</f>
        <v>0.73665542844893117</v>
      </c>
      <c r="J8279">
        <f t="shared" si="387"/>
        <v>0</v>
      </c>
      <c r="K8279">
        <f t="shared" si="388"/>
        <v>0</v>
      </c>
      <c r="L8279">
        <f t="shared" si="389"/>
        <v>0</v>
      </c>
    </row>
    <row r="8280" spans="2:12" x14ac:dyDescent="0.35">
      <c r="B8280" s="30">
        <v>41253</v>
      </c>
      <c r="C8280" s="31" t="s">
        <v>73</v>
      </c>
      <c r="D8280" s="32">
        <v>0</v>
      </c>
      <c r="E8280" s="32">
        <v>0.18898255490487076</v>
      </c>
      <c r="F8280">
        <v>0</v>
      </c>
      <c r="G8280">
        <f>(D8280*Ergebnis!$C$2*Ergebnis!$C$6)</f>
        <v>0</v>
      </c>
      <c r="H8280">
        <f>Ergebnis!$C$3/1000*Eigenverbrauch!E8280</f>
        <v>0.56694766471461233</v>
      </c>
      <c r="I8280">
        <f>Ergebnis!$C$4/1000*Eigenverbrauch!F8280</f>
        <v>0</v>
      </c>
      <c r="J8280">
        <f t="shared" si="387"/>
        <v>0</v>
      </c>
      <c r="K8280">
        <f t="shared" si="388"/>
        <v>0</v>
      </c>
      <c r="L8280">
        <f t="shared" si="389"/>
        <v>0</v>
      </c>
    </row>
    <row r="8281" spans="2:12" x14ac:dyDescent="0.35">
      <c r="B8281" s="30">
        <v>41253</v>
      </c>
      <c r="C8281" s="31" t="s">
        <v>74</v>
      </c>
      <c r="D8281" s="32">
        <v>0</v>
      </c>
      <c r="E8281" s="32">
        <v>0.15563553528822338</v>
      </c>
      <c r="F8281">
        <v>0.28881569972521587</v>
      </c>
      <c r="G8281">
        <f>(D8281*Ergebnis!$C$2*Ergebnis!$C$6)</f>
        <v>0</v>
      </c>
      <c r="H8281">
        <f>Ergebnis!$C$3/1000*Eigenverbrauch!E8281</f>
        <v>0.46690660586467014</v>
      </c>
      <c r="I8281">
        <f>Ergebnis!$C$4/1000*Eigenverbrauch!F8281</f>
        <v>1.0108549490382555</v>
      </c>
      <c r="J8281">
        <f t="shared" si="387"/>
        <v>0</v>
      </c>
      <c r="K8281">
        <f t="shared" si="388"/>
        <v>0</v>
      </c>
      <c r="L8281">
        <f t="shared" si="389"/>
        <v>0</v>
      </c>
    </row>
    <row r="8282" spans="2:12" x14ac:dyDescent="0.35">
      <c r="B8282" s="30">
        <v>41253</v>
      </c>
      <c r="C8282" s="31" t="s">
        <v>75</v>
      </c>
      <c r="D8282" s="32">
        <v>0</v>
      </c>
      <c r="E8282" s="32">
        <v>0.12531061317917816</v>
      </c>
      <c r="F8282">
        <v>0.58990898992458052</v>
      </c>
      <c r="G8282">
        <f>(D8282*Ergebnis!$C$2*Ergebnis!$C$6)</f>
        <v>0</v>
      </c>
      <c r="H8282">
        <f>Ergebnis!$C$3/1000*Eigenverbrauch!E8282</f>
        <v>0.37593183953753451</v>
      </c>
      <c r="I8282">
        <f>Ergebnis!$C$4/1000*Eigenverbrauch!F8282</f>
        <v>2.0646814647360316</v>
      </c>
      <c r="J8282">
        <f t="shared" si="387"/>
        <v>0</v>
      </c>
      <c r="K8282">
        <f t="shared" si="388"/>
        <v>0</v>
      </c>
      <c r="L8282">
        <f t="shared" si="389"/>
        <v>0</v>
      </c>
    </row>
    <row r="8283" spans="2:12" x14ac:dyDescent="0.35">
      <c r="B8283" s="30">
        <v>41253</v>
      </c>
      <c r="C8283" s="31" t="s">
        <v>76</v>
      </c>
      <c r="D8283" s="32">
        <v>0</v>
      </c>
      <c r="E8283" s="32">
        <v>9.6233407230450277E-2</v>
      </c>
      <c r="F8283">
        <v>3.3130006041354042E-2</v>
      </c>
      <c r="G8283">
        <f>(D8283*Ergebnis!$C$2*Ergebnis!$C$6)</f>
        <v>0</v>
      </c>
      <c r="H8283">
        <f>Ergebnis!$C$3/1000*Eigenverbrauch!E8283</f>
        <v>0.28870022169135084</v>
      </c>
      <c r="I8283">
        <f>Ergebnis!$C$4/1000*Eigenverbrauch!F8283</f>
        <v>0.11595502114473914</v>
      </c>
      <c r="J8283">
        <f t="shared" si="387"/>
        <v>0</v>
      </c>
      <c r="K8283">
        <f t="shared" si="388"/>
        <v>0</v>
      </c>
      <c r="L8283">
        <f t="shared" si="389"/>
        <v>0</v>
      </c>
    </row>
    <row r="8284" spans="2:12" x14ac:dyDescent="0.35">
      <c r="B8284" s="30">
        <v>41254</v>
      </c>
      <c r="C8284" s="31" t="s">
        <v>53</v>
      </c>
      <c r="D8284" s="32">
        <v>0</v>
      </c>
      <c r="E8284" s="32">
        <v>7.9920731193885625E-2</v>
      </c>
      <c r="F8284">
        <v>0.24477227992906281</v>
      </c>
      <c r="G8284">
        <f>(D8284*Ergebnis!$C$2*Ergebnis!$C$6)</f>
        <v>0</v>
      </c>
      <c r="H8284">
        <f>Ergebnis!$C$3/1000*Eigenverbrauch!E8284</f>
        <v>0.23976219358165687</v>
      </c>
      <c r="I8284">
        <f>Ergebnis!$C$4/1000*Eigenverbrauch!F8284</f>
        <v>0.85670297975171983</v>
      </c>
      <c r="J8284">
        <f t="shared" si="387"/>
        <v>0</v>
      </c>
      <c r="K8284">
        <f t="shared" si="388"/>
        <v>0</v>
      </c>
      <c r="L8284">
        <f t="shared" si="389"/>
        <v>0</v>
      </c>
    </row>
    <row r="8285" spans="2:12" x14ac:dyDescent="0.35">
      <c r="B8285" s="30">
        <v>41254</v>
      </c>
      <c r="C8285" s="31" t="s">
        <v>54</v>
      </c>
      <c r="D8285" s="32">
        <v>0</v>
      </c>
      <c r="E8285" s="32">
        <v>6.9016352287206928E-2</v>
      </c>
      <c r="F8285">
        <v>6.37265410324869E-2</v>
      </c>
      <c r="G8285">
        <f>(D8285*Ergebnis!$C$2*Ergebnis!$C$6)</f>
        <v>0</v>
      </c>
      <c r="H8285">
        <f>Ergebnis!$C$3/1000*Eigenverbrauch!E8285</f>
        <v>0.20704905686162078</v>
      </c>
      <c r="I8285">
        <f>Ergebnis!$C$4/1000*Eigenverbrauch!F8285</f>
        <v>0.22304289361370416</v>
      </c>
      <c r="J8285">
        <f t="shared" si="387"/>
        <v>0</v>
      </c>
      <c r="K8285">
        <f t="shared" si="388"/>
        <v>0</v>
      </c>
      <c r="L8285">
        <f t="shared" si="389"/>
        <v>0</v>
      </c>
    </row>
    <row r="8286" spans="2:12" x14ac:dyDescent="0.35">
      <c r="B8286" s="30">
        <v>41254</v>
      </c>
      <c r="C8286" s="31" t="s">
        <v>55</v>
      </c>
      <c r="D8286" s="32">
        <v>0</v>
      </c>
      <c r="E8286" s="32">
        <v>6.83468261857961E-2</v>
      </c>
      <c r="F8286">
        <v>0.18455362188918986</v>
      </c>
      <c r="G8286">
        <f>(D8286*Ergebnis!$C$2*Ergebnis!$C$6)</f>
        <v>0</v>
      </c>
      <c r="H8286">
        <f>Ergebnis!$C$3/1000*Eigenverbrauch!E8286</f>
        <v>0.2050404785573883</v>
      </c>
      <c r="I8286">
        <f>Ergebnis!$C$4/1000*Eigenverbrauch!F8286</f>
        <v>0.6459376766121645</v>
      </c>
      <c r="J8286">
        <f t="shared" si="387"/>
        <v>0</v>
      </c>
      <c r="K8286">
        <f t="shared" si="388"/>
        <v>0</v>
      </c>
      <c r="L8286">
        <f t="shared" si="389"/>
        <v>0</v>
      </c>
    </row>
    <row r="8287" spans="2:12" x14ac:dyDescent="0.35">
      <c r="B8287" s="30">
        <v>41254</v>
      </c>
      <c r="C8287" s="31" t="s">
        <v>56</v>
      </c>
      <c r="D8287" s="32">
        <v>0</v>
      </c>
      <c r="E8287" s="32">
        <v>7.1975674124176797E-2</v>
      </c>
      <c r="F8287">
        <v>0.33578235534854717</v>
      </c>
      <c r="G8287">
        <f>(D8287*Ergebnis!$C$2*Ergebnis!$C$6)</f>
        <v>0</v>
      </c>
      <c r="H8287">
        <f>Ergebnis!$C$3/1000*Eigenverbrauch!E8287</f>
        <v>0.21592702237253039</v>
      </c>
      <c r="I8287">
        <f>Ergebnis!$C$4/1000*Eigenverbrauch!F8287</f>
        <v>1.1752382437199151</v>
      </c>
      <c r="J8287">
        <f t="shared" si="387"/>
        <v>0</v>
      </c>
      <c r="K8287">
        <f t="shared" si="388"/>
        <v>0</v>
      </c>
      <c r="L8287">
        <f t="shared" si="389"/>
        <v>0</v>
      </c>
    </row>
    <row r="8288" spans="2:12" x14ac:dyDescent="0.35">
      <c r="B8288" s="30">
        <v>41254</v>
      </c>
      <c r="C8288" s="31" t="s">
        <v>57</v>
      </c>
      <c r="D8288" s="32">
        <v>0</v>
      </c>
      <c r="E8288" s="32">
        <v>7.8423171453926702E-2</v>
      </c>
      <c r="F8288">
        <v>0.26737863699257497</v>
      </c>
      <c r="G8288">
        <f>(D8288*Ergebnis!$C$2*Ergebnis!$C$6)</f>
        <v>0</v>
      </c>
      <c r="H8288">
        <f>Ergebnis!$C$3/1000*Eigenverbrauch!E8288</f>
        <v>0.23526951436178012</v>
      </c>
      <c r="I8288">
        <f>Ergebnis!$C$4/1000*Eigenverbrauch!F8288</f>
        <v>0.93582522947401237</v>
      </c>
      <c r="J8288">
        <f t="shared" si="387"/>
        <v>0</v>
      </c>
      <c r="K8288">
        <f t="shared" si="388"/>
        <v>0</v>
      </c>
      <c r="L8288">
        <f t="shared" si="389"/>
        <v>0</v>
      </c>
    </row>
    <row r="8289" spans="2:12" x14ac:dyDescent="0.35">
      <c r="B8289" s="30">
        <v>41254</v>
      </c>
      <c r="C8289" s="31" t="s">
        <v>58</v>
      </c>
      <c r="D8289" s="32">
        <v>0</v>
      </c>
      <c r="E8289" s="32">
        <v>9.2128260747139798E-2</v>
      </c>
      <c r="F8289">
        <v>0.25451639935299047</v>
      </c>
      <c r="G8289">
        <f>(D8289*Ergebnis!$C$2*Ergebnis!$C$6)</f>
        <v>0</v>
      </c>
      <c r="H8289">
        <f>Ergebnis!$C$3/1000*Eigenverbrauch!E8289</f>
        <v>0.27638478224141938</v>
      </c>
      <c r="I8289">
        <f>Ergebnis!$C$4/1000*Eigenverbrauch!F8289</f>
        <v>0.89080739773546669</v>
      </c>
      <c r="J8289">
        <f t="shared" si="387"/>
        <v>0</v>
      </c>
      <c r="K8289">
        <f t="shared" si="388"/>
        <v>0</v>
      </c>
      <c r="L8289">
        <f t="shared" si="389"/>
        <v>0</v>
      </c>
    </row>
    <row r="8290" spans="2:12" x14ac:dyDescent="0.35">
      <c r="B8290" s="30">
        <v>41254</v>
      </c>
      <c r="C8290" s="31" t="s">
        <v>59</v>
      </c>
      <c r="D8290" s="32">
        <v>0</v>
      </c>
      <c r="E8290" s="32">
        <v>0.12474821018072688</v>
      </c>
      <c r="F8290">
        <v>0.12686843489953814</v>
      </c>
      <c r="G8290">
        <f>(D8290*Ergebnis!$C$2*Ergebnis!$C$6)</f>
        <v>0</v>
      </c>
      <c r="H8290">
        <f>Ergebnis!$C$3/1000*Eigenverbrauch!E8290</f>
        <v>0.3742446305421806</v>
      </c>
      <c r="I8290">
        <f>Ergebnis!$C$4/1000*Eigenverbrauch!F8290</f>
        <v>0.44403952214838349</v>
      </c>
      <c r="J8290">
        <f t="shared" si="387"/>
        <v>0</v>
      </c>
      <c r="K8290">
        <f t="shared" si="388"/>
        <v>0</v>
      </c>
      <c r="L8290">
        <f t="shared" si="389"/>
        <v>0</v>
      </c>
    </row>
    <row r="8291" spans="2:12" x14ac:dyDescent="0.35">
      <c r="B8291" s="30">
        <v>41254</v>
      </c>
      <c r="C8291" s="31" t="s">
        <v>60</v>
      </c>
      <c r="D8291" s="32">
        <v>0</v>
      </c>
      <c r="E8291" s="32">
        <v>0.13006266020058005</v>
      </c>
      <c r="F8291">
        <v>0.201508389686824</v>
      </c>
      <c r="G8291">
        <f>(D8291*Ergebnis!$C$2*Ergebnis!$C$6)</f>
        <v>0</v>
      </c>
      <c r="H8291">
        <f>Ergebnis!$C$3/1000*Eigenverbrauch!E8291</f>
        <v>0.39018798060174015</v>
      </c>
      <c r="I8291">
        <f>Ergebnis!$C$4/1000*Eigenverbrauch!F8291</f>
        <v>0.70527936390388402</v>
      </c>
      <c r="J8291">
        <f t="shared" si="387"/>
        <v>0</v>
      </c>
      <c r="K8291">
        <f t="shared" si="388"/>
        <v>0</v>
      </c>
      <c r="L8291">
        <f t="shared" si="389"/>
        <v>0</v>
      </c>
    </row>
    <row r="8292" spans="2:12" x14ac:dyDescent="0.35">
      <c r="B8292" s="30">
        <v>41254</v>
      </c>
      <c r="C8292" s="31" t="s">
        <v>61</v>
      </c>
      <c r="D8292" s="32">
        <v>1.1753373675101281E-5</v>
      </c>
      <c r="E8292" s="32">
        <v>0.1160645163286451</v>
      </c>
      <c r="F8292">
        <v>0.32974100130571199</v>
      </c>
      <c r="G8292">
        <f>(D8292*Ergebnis!$C$2*Ergebnis!$C$6)</f>
        <v>7.7102131308664404E-2</v>
      </c>
      <c r="H8292">
        <f>Ergebnis!$C$3/1000*Eigenverbrauch!E8292</f>
        <v>0.3481935489859353</v>
      </c>
      <c r="I8292">
        <f>Ergebnis!$C$4/1000*Eigenverbrauch!F8292</f>
        <v>1.154093504569992</v>
      </c>
      <c r="J8292">
        <f t="shared" si="387"/>
        <v>6.5536811612364743E-2</v>
      </c>
      <c r="K8292">
        <f t="shared" si="388"/>
        <v>1.1565319696299661E-2</v>
      </c>
      <c r="L8292">
        <f t="shared" si="389"/>
        <v>1.0408787726669696E-2</v>
      </c>
    </row>
    <row r="8293" spans="2:12" x14ac:dyDescent="0.35">
      <c r="B8293" s="30">
        <v>41254</v>
      </c>
      <c r="C8293" s="31" t="s">
        <v>62</v>
      </c>
      <c r="D8293" s="32">
        <v>7.505593994536154E-5</v>
      </c>
      <c r="E8293" s="32">
        <v>0.10942414432751262</v>
      </c>
      <c r="F8293">
        <v>0.58718063648588081</v>
      </c>
      <c r="G8293">
        <f>(D8293*Ergebnis!$C$2*Ergebnis!$C$6)</f>
        <v>0.49236696604157171</v>
      </c>
      <c r="H8293">
        <f>Ergebnis!$C$3/1000*Eigenverbrauch!E8293</f>
        <v>0.32827243298253783</v>
      </c>
      <c r="I8293">
        <f>Ergebnis!$C$4/1000*Eigenverbrauch!F8293</f>
        <v>2.0551322277005828</v>
      </c>
      <c r="J8293">
        <f t="shared" si="387"/>
        <v>0.27903156803515716</v>
      </c>
      <c r="K8293">
        <f t="shared" si="388"/>
        <v>0.21333539800641454</v>
      </c>
      <c r="L8293">
        <f t="shared" si="389"/>
        <v>0.19200185820577309</v>
      </c>
    </row>
    <row r="8294" spans="2:12" x14ac:dyDescent="0.35">
      <c r="B8294" s="30">
        <v>41254</v>
      </c>
      <c r="C8294" s="31" t="s">
        <v>63</v>
      </c>
      <c r="D8294" s="32">
        <v>2.4825386477286072E-4</v>
      </c>
      <c r="E8294" s="32">
        <v>0.10842359821674165</v>
      </c>
      <c r="F8294">
        <v>0.66669265098513042</v>
      </c>
      <c r="G8294">
        <f>(D8294*Ergebnis!$C$2*Ergebnis!$C$6)</f>
        <v>1.6285453529099663</v>
      </c>
      <c r="H8294">
        <f>Ergebnis!$C$3/1000*Eigenverbrauch!E8294</f>
        <v>0.32527079465022496</v>
      </c>
      <c r="I8294">
        <f>Ergebnis!$C$4/1000*Eigenverbrauch!F8294</f>
        <v>2.3334242784479566</v>
      </c>
      <c r="J8294">
        <f t="shared" si="387"/>
        <v>0.27648017545269121</v>
      </c>
      <c r="K8294">
        <f t="shared" si="388"/>
        <v>1.3520651774572752</v>
      </c>
      <c r="L8294">
        <f t="shared" si="389"/>
        <v>1.2168586597115476</v>
      </c>
    </row>
    <row r="8295" spans="2:12" x14ac:dyDescent="0.35">
      <c r="B8295" s="30">
        <v>41254</v>
      </c>
      <c r="C8295" s="31" t="s">
        <v>64</v>
      </c>
      <c r="D8295" s="32">
        <v>5.3130770730634008E-4</v>
      </c>
      <c r="E8295" s="32">
        <v>0.11442032286586888</v>
      </c>
      <c r="F8295">
        <v>0.48155438193050493</v>
      </c>
      <c r="G8295">
        <f>(D8295*Ergebnis!$C$2*Ergebnis!$C$6)</f>
        <v>3.485378559929591</v>
      </c>
      <c r="H8295">
        <f>Ergebnis!$C$3/1000*Eigenverbrauch!E8295</f>
        <v>0.34326096859760663</v>
      </c>
      <c r="I8295">
        <f>Ergebnis!$C$4/1000*Eigenverbrauch!F8295</f>
        <v>1.6854403367567672</v>
      </c>
      <c r="J8295">
        <f t="shared" si="387"/>
        <v>0.29177182330796564</v>
      </c>
      <c r="K8295">
        <f t="shared" si="388"/>
        <v>3.1936067366216254</v>
      </c>
      <c r="L8295">
        <f t="shared" si="389"/>
        <v>1.5168963030810905</v>
      </c>
    </row>
    <row r="8296" spans="2:12" x14ac:dyDescent="0.35">
      <c r="B8296" s="30">
        <v>41254</v>
      </c>
      <c r="C8296" s="31" t="s">
        <v>65</v>
      </c>
      <c r="D8296" s="32">
        <v>5.6332053157800857E-4</v>
      </c>
      <c r="E8296" s="32">
        <v>0.12295934743288857</v>
      </c>
      <c r="F8296">
        <v>0.42581801882563869</v>
      </c>
      <c r="G8296">
        <f>(D8296*Ergebnis!$C$2*Ergebnis!$C$6)</f>
        <v>3.6953826871517363</v>
      </c>
      <c r="H8296">
        <f>Ergebnis!$C$3/1000*Eigenverbrauch!E8296</f>
        <v>0.36887804229866572</v>
      </c>
      <c r="I8296">
        <f>Ergebnis!$C$4/1000*Eigenverbrauch!F8296</f>
        <v>1.4903630658897353</v>
      </c>
      <c r="J8296">
        <f t="shared" si="387"/>
        <v>0.31354633595386583</v>
      </c>
      <c r="K8296">
        <f t="shared" si="388"/>
        <v>3.3818363511978706</v>
      </c>
      <c r="L8296">
        <f t="shared" si="389"/>
        <v>1.3413267593007618</v>
      </c>
    </row>
    <row r="8297" spans="2:12" x14ac:dyDescent="0.35">
      <c r="B8297" s="30">
        <v>41254</v>
      </c>
      <c r="C8297" s="31" t="s">
        <v>66</v>
      </c>
      <c r="D8297" s="32">
        <v>4.0867295379253167E-4</v>
      </c>
      <c r="E8297" s="32">
        <v>0.12602411974574773</v>
      </c>
      <c r="F8297">
        <v>0.34201859177986088</v>
      </c>
      <c r="G8297">
        <f>(D8297*Ergebnis!$C$2*Ergebnis!$C$6)</f>
        <v>2.6808945768790076</v>
      </c>
      <c r="H8297">
        <f>Ergebnis!$C$3/1000*Eigenverbrauch!E8297</f>
        <v>0.37807235923724319</v>
      </c>
      <c r="I8297">
        <f>Ergebnis!$C$4/1000*Eigenverbrauch!F8297</f>
        <v>1.197065071229513</v>
      </c>
      <c r="J8297">
        <f t="shared" si="387"/>
        <v>0.3213615053516567</v>
      </c>
      <c r="K8297">
        <f t="shared" si="388"/>
        <v>2.359533071527351</v>
      </c>
      <c r="L8297">
        <f t="shared" si="389"/>
        <v>1.0773585641065617</v>
      </c>
    </row>
    <row r="8298" spans="2:12" x14ac:dyDescent="0.35">
      <c r="B8298" s="30">
        <v>41254</v>
      </c>
      <c r="C8298" s="31" t="s">
        <v>67</v>
      </c>
      <c r="D8298" s="32">
        <v>2.1292800899545901E-4</v>
      </c>
      <c r="E8298" s="32">
        <v>0.11866533050505386</v>
      </c>
      <c r="F8298">
        <v>0</v>
      </c>
      <c r="G8298">
        <f>(D8298*Ergebnis!$C$2*Ergebnis!$C$6)</f>
        <v>1.3968077390102112</v>
      </c>
      <c r="H8298">
        <f>Ergebnis!$C$3/1000*Eigenverbrauch!E8298</f>
        <v>0.35599599151516159</v>
      </c>
      <c r="I8298">
        <f>Ergebnis!$C$4/1000*Eigenverbrauch!F8298</f>
        <v>0</v>
      </c>
      <c r="J8298">
        <f t="shared" si="387"/>
        <v>0.30259659278788736</v>
      </c>
      <c r="K8298">
        <f t="shared" si="388"/>
        <v>1.0942111462223238</v>
      </c>
      <c r="L8298">
        <f t="shared" si="389"/>
        <v>0</v>
      </c>
    </row>
    <row r="8299" spans="2:12" x14ac:dyDescent="0.35">
      <c r="B8299" s="30">
        <v>41254</v>
      </c>
      <c r="C8299" s="31" t="s">
        <v>68</v>
      </c>
      <c r="D8299" s="32">
        <v>4.8209867188586577E-5</v>
      </c>
      <c r="E8299" s="32">
        <v>0.11316686290215583</v>
      </c>
      <c r="F8299">
        <v>0</v>
      </c>
      <c r="G8299">
        <f>(D8299*Ergebnis!$C$2*Ergebnis!$C$6)</f>
        <v>0.31625672875712796</v>
      </c>
      <c r="H8299">
        <f>Ergebnis!$C$3/1000*Eigenverbrauch!E8299</f>
        <v>0.33950058870646749</v>
      </c>
      <c r="I8299">
        <f>Ergebnis!$C$4/1000*Eigenverbrauch!F8299</f>
        <v>0</v>
      </c>
      <c r="J8299">
        <f t="shared" si="387"/>
        <v>0.26881821944355877</v>
      </c>
      <c r="K8299">
        <f t="shared" si="388"/>
        <v>4.7438509313569188E-2</v>
      </c>
      <c r="L8299">
        <f t="shared" si="389"/>
        <v>0</v>
      </c>
    </row>
    <row r="8300" spans="2:12" x14ac:dyDescent="0.35">
      <c r="B8300" s="30">
        <v>41254</v>
      </c>
      <c r="C8300" s="31" t="s">
        <v>69</v>
      </c>
      <c r="D8300" s="32">
        <v>1.1700785873422976E-6</v>
      </c>
      <c r="E8300" s="32">
        <v>0.11879366027372337</v>
      </c>
      <c r="F8300">
        <v>0.61582834759222815</v>
      </c>
      <c r="G8300">
        <f>(D8300*Ergebnis!$C$2*Ergebnis!$C$6)</f>
        <v>7.6757155329654726E-3</v>
      </c>
      <c r="H8300">
        <f>Ergebnis!$C$3/1000*Eigenverbrauch!E8300</f>
        <v>0.35638098082117009</v>
      </c>
      <c r="I8300">
        <f>Ergebnis!$C$4/1000*Eigenverbrauch!F8300</f>
        <v>2.1553992165727984</v>
      </c>
      <c r="J8300">
        <f t="shared" si="387"/>
        <v>6.5243582030206516E-3</v>
      </c>
      <c r="K8300">
        <f t="shared" si="388"/>
        <v>1.151357329944821E-3</v>
      </c>
      <c r="L8300">
        <f t="shared" si="389"/>
        <v>1.0362215969503389E-3</v>
      </c>
    </row>
    <row r="8301" spans="2:12" x14ac:dyDescent="0.35">
      <c r="B8301" s="30">
        <v>41254</v>
      </c>
      <c r="C8301" s="31" t="s">
        <v>70</v>
      </c>
      <c r="D8301" s="32">
        <v>0</v>
      </c>
      <c r="E8301" s="32">
        <v>0.14552619424382052</v>
      </c>
      <c r="F8301">
        <v>0.4022372498197338</v>
      </c>
      <c r="G8301">
        <f>(D8301*Ergebnis!$C$2*Ergebnis!$C$6)</f>
        <v>0</v>
      </c>
      <c r="H8301">
        <f>Ergebnis!$C$3/1000*Eigenverbrauch!E8301</f>
        <v>0.43657858273146155</v>
      </c>
      <c r="I8301">
        <f>Ergebnis!$C$4/1000*Eigenverbrauch!F8301</f>
        <v>1.4078303743690683</v>
      </c>
      <c r="J8301">
        <f t="shared" si="387"/>
        <v>0</v>
      </c>
      <c r="K8301">
        <f t="shared" si="388"/>
        <v>0</v>
      </c>
      <c r="L8301">
        <f t="shared" si="389"/>
        <v>0</v>
      </c>
    </row>
    <row r="8302" spans="2:12" x14ac:dyDescent="0.35">
      <c r="B8302" s="30">
        <v>41254</v>
      </c>
      <c r="C8302" s="31" t="s">
        <v>71</v>
      </c>
      <c r="D8302" s="32">
        <v>0</v>
      </c>
      <c r="E8302" s="32">
        <v>0.1859052059037582</v>
      </c>
      <c r="F8302">
        <v>0.38684154112992808</v>
      </c>
      <c r="G8302">
        <f>(D8302*Ergebnis!$C$2*Ergebnis!$C$6)</f>
        <v>0</v>
      </c>
      <c r="H8302">
        <f>Ergebnis!$C$3/1000*Eigenverbrauch!E8302</f>
        <v>0.55771561771127454</v>
      </c>
      <c r="I8302">
        <f>Ergebnis!$C$4/1000*Eigenverbrauch!F8302</f>
        <v>1.3539453939547483</v>
      </c>
      <c r="J8302">
        <f t="shared" si="387"/>
        <v>0</v>
      </c>
      <c r="K8302">
        <f t="shared" si="388"/>
        <v>0</v>
      </c>
      <c r="L8302">
        <f t="shared" si="389"/>
        <v>0</v>
      </c>
    </row>
    <row r="8303" spans="2:12" x14ac:dyDescent="0.35">
      <c r="B8303" s="30">
        <v>41254</v>
      </c>
      <c r="C8303" s="31" t="s">
        <v>72</v>
      </c>
      <c r="D8303" s="32">
        <v>0</v>
      </c>
      <c r="E8303" s="32">
        <v>0.20172877948294318</v>
      </c>
      <c r="F8303">
        <v>5.6515892658780424E-2</v>
      </c>
      <c r="G8303">
        <f>(D8303*Ergebnis!$C$2*Ergebnis!$C$6)</f>
        <v>0</v>
      </c>
      <c r="H8303">
        <f>Ergebnis!$C$3/1000*Eigenverbrauch!E8303</f>
        <v>0.60518633844882952</v>
      </c>
      <c r="I8303">
        <f>Ergebnis!$C$4/1000*Eigenverbrauch!F8303</f>
        <v>0.19780562430573148</v>
      </c>
      <c r="J8303">
        <f t="shared" si="387"/>
        <v>0</v>
      </c>
      <c r="K8303">
        <f t="shared" si="388"/>
        <v>0</v>
      </c>
      <c r="L8303">
        <f t="shared" si="389"/>
        <v>0</v>
      </c>
    </row>
    <row r="8304" spans="2:12" x14ac:dyDescent="0.35">
      <c r="B8304" s="30">
        <v>41254</v>
      </c>
      <c r="C8304" s="31" t="s">
        <v>73</v>
      </c>
      <c r="D8304" s="32">
        <v>0</v>
      </c>
      <c r="E8304" s="32">
        <v>0.18898255490487076</v>
      </c>
      <c r="F8304">
        <v>0</v>
      </c>
      <c r="G8304">
        <f>(D8304*Ergebnis!$C$2*Ergebnis!$C$6)</f>
        <v>0</v>
      </c>
      <c r="H8304">
        <f>Ergebnis!$C$3/1000*Eigenverbrauch!E8304</f>
        <v>0.56694766471461233</v>
      </c>
      <c r="I8304">
        <f>Ergebnis!$C$4/1000*Eigenverbrauch!F8304</f>
        <v>0</v>
      </c>
      <c r="J8304">
        <f t="shared" si="387"/>
        <v>0</v>
      </c>
      <c r="K8304">
        <f t="shared" si="388"/>
        <v>0</v>
      </c>
      <c r="L8304">
        <f t="shared" si="389"/>
        <v>0</v>
      </c>
    </row>
    <row r="8305" spans="2:12" x14ac:dyDescent="0.35">
      <c r="B8305" s="30">
        <v>41254</v>
      </c>
      <c r="C8305" s="31" t="s">
        <v>74</v>
      </c>
      <c r="D8305" s="32">
        <v>0</v>
      </c>
      <c r="E8305" s="32">
        <v>0.15563553528822338</v>
      </c>
      <c r="F8305">
        <v>0.28647711106347318</v>
      </c>
      <c r="G8305">
        <f>(D8305*Ergebnis!$C$2*Ergebnis!$C$6)</f>
        <v>0</v>
      </c>
      <c r="H8305">
        <f>Ergebnis!$C$3/1000*Eigenverbrauch!E8305</f>
        <v>0.46690660586467014</v>
      </c>
      <c r="I8305">
        <f>Ergebnis!$C$4/1000*Eigenverbrauch!F8305</f>
        <v>1.0026698887221561</v>
      </c>
      <c r="J8305">
        <f t="shared" si="387"/>
        <v>0</v>
      </c>
      <c r="K8305">
        <f t="shared" si="388"/>
        <v>0</v>
      </c>
      <c r="L8305">
        <f t="shared" si="389"/>
        <v>0</v>
      </c>
    </row>
    <row r="8306" spans="2:12" x14ac:dyDescent="0.35">
      <c r="B8306" s="30">
        <v>41254</v>
      </c>
      <c r="C8306" s="31" t="s">
        <v>75</v>
      </c>
      <c r="D8306" s="32">
        <v>0</v>
      </c>
      <c r="E8306" s="32">
        <v>0.12531061317917816</v>
      </c>
      <c r="F8306">
        <v>0.58718063648588081</v>
      </c>
      <c r="G8306">
        <f>(D8306*Ergebnis!$C$2*Ergebnis!$C$6)</f>
        <v>0</v>
      </c>
      <c r="H8306">
        <f>Ergebnis!$C$3/1000*Eigenverbrauch!E8306</f>
        <v>0.37593183953753451</v>
      </c>
      <c r="I8306">
        <f>Ergebnis!$C$4/1000*Eigenverbrauch!F8306</f>
        <v>2.0551322277005828</v>
      </c>
      <c r="J8306">
        <f t="shared" si="387"/>
        <v>0</v>
      </c>
      <c r="K8306">
        <f t="shared" si="388"/>
        <v>0</v>
      </c>
      <c r="L8306">
        <f t="shared" si="389"/>
        <v>0</v>
      </c>
    </row>
    <row r="8307" spans="2:12" x14ac:dyDescent="0.35">
      <c r="B8307" s="30">
        <v>41254</v>
      </c>
      <c r="C8307" s="31" t="s">
        <v>76</v>
      </c>
      <c r="D8307" s="32">
        <v>0</v>
      </c>
      <c r="E8307" s="32">
        <v>9.6233407230450277E-2</v>
      </c>
      <c r="F8307">
        <v>3.3130006041354042E-2</v>
      </c>
      <c r="G8307">
        <f>(D8307*Ergebnis!$C$2*Ergebnis!$C$6)</f>
        <v>0</v>
      </c>
      <c r="H8307">
        <f>Ergebnis!$C$3/1000*Eigenverbrauch!E8307</f>
        <v>0.28870022169135084</v>
      </c>
      <c r="I8307">
        <f>Ergebnis!$C$4/1000*Eigenverbrauch!F8307</f>
        <v>0.11595502114473914</v>
      </c>
      <c r="J8307">
        <f t="shared" si="387"/>
        <v>0</v>
      </c>
      <c r="K8307">
        <f t="shared" si="388"/>
        <v>0</v>
      </c>
      <c r="L8307">
        <f t="shared" si="389"/>
        <v>0</v>
      </c>
    </row>
    <row r="8308" spans="2:12" x14ac:dyDescent="0.35">
      <c r="B8308" s="30">
        <v>41255</v>
      </c>
      <c r="C8308" s="31" t="s">
        <v>53</v>
      </c>
      <c r="D8308" s="32">
        <v>0</v>
      </c>
      <c r="E8308" s="32">
        <v>7.9920731193885625E-2</v>
      </c>
      <c r="F8308">
        <v>0.15493149884044979</v>
      </c>
      <c r="G8308">
        <f>(D8308*Ergebnis!$C$2*Ergebnis!$C$6)</f>
        <v>0</v>
      </c>
      <c r="H8308">
        <f>Ergebnis!$C$3/1000*Eigenverbrauch!E8308</f>
        <v>0.23976219358165687</v>
      </c>
      <c r="I8308">
        <f>Ergebnis!$C$4/1000*Eigenverbrauch!F8308</f>
        <v>0.54226024594157429</v>
      </c>
      <c r="J8308">
        <f t="shared" si="387"/>
        <v>0</v>
      </c>
      <c r="K8308">
        <f t="shared" si="388"/>
        <v>0</v>
      </c>
      <c r="L8308">
        <f t="shared" si="389"/>
        <v>0</v>
      </c>
    </row>
    <row r="8309" spans="2:12" x14ac:dyDescent="0.35">
      <c r="B8309" s="30">
        <v>41255</v>
      </c>
      <c r="C8309" s="31" t="s">
        <v>54</v>
      </c>
      <c r="D8309" s="32">
        <v>0</v>
      </c>
      <c r="E8309" s="32">
        <v>6.9016352287206928E-2</v>
      </c>
      <c r="F8309">
        <v>0.17208114902656246</v>
      </c>
      <c r="G8309">
        <f>(D8309*Ergebnis!$C$2*Ergebnis!$C$6)</f>
        <v>0</v>
      </c>
      <c r="H8309">
        <f>Ergebnis!$C$3/1000*Eigenverbrauch!E8309</f>
        <v>0.20704905686162078</v>
      </c>
      <c r="I8309">
        <f>Ergebnis!$C$4/1000*Eigenverbrauch!F8309</f>
        <v>0.60228402159296857</v>
      </c>
      <c r="J8309">
        <f t="shared" si="387"/>
        <v>0</v>
      </c>
      <c r="K8309">
        <f t="shared" si="388"/>
        <v>0</v>
      </c>
      <c r="L8309">
        <f t="shared" si="389"/>
        <v>0</v>
      </c>
    </row>
    <row r="8310" spans="2:12" x14ac:dyDescent="0.35">
      <c r="B8310" s="30">
        <v>41255</v>
      </c>
      <c r="C8310" s="31" t="s">
        <v>55</v>
      </c>
      <c r="D8310" s="32">
        <v>0</v>
      </c>
      <c r="E8310" s="32">
        <v>6.83468261857961E-2</v>
      </c>
      <c r="F8310">
        <v>0.25997310623038999</v>
      </c>
      <c r="G8310">
        <f>(D8310*Ergebnis!$C$2*Ergebnis!$C$6)</f>
        <v>0</v>
      </c>
      <c r="H8310">
        <f>Ergebnis!$C$3/1000*Eigenverbrauch!E8310</f>
        <v>0.2050404785573883</v>
      </c>
      <c r="I8310">
        <f>Ergebnis!$C$4/1000*Eigenverbrauch!F8310</f>
        <v>0.90990587180636495</v>
      </c>
      <c r="J8310">
        <f t="shared" si="387"/>
        <v>0</v>
      </c>
      <c r="K8310">
        <f t="shared" si="388"/>
        <v>0</v>
      </c>
      <c r="L8310">
        <f t="shared" si="389"/>
        <v>0</v>
      </c>
    </row>
    <row r="8311" spans="2:12" x14ac:dyDescent="0.35">
      <c r="B8311" s="30">
        <v>41255</v>
      </c>
      <c r="C8311" s="31" t="s">
        <v>56</v>
      </c>
      <c r="D8311" s="32">
        <v>0</v>
      </c>
      <c r="E8311" s="32">
        <v>7.1975674124176797E-2</v>
      </c>
      <c r="F8311">
        <v>0.43731607974587333</v>
      </c>
      <c r="G8311">
        <f>(D8311*Ergebnis!$C$2*Ergebnis!$C$6)</f>
        <v>0</v>
      </c>
      <c r="H8311">
        <f>Ergebnis!$C$3/1000*Eigenverbrauch!E8311</f>
        <v>0.21592702237253039</v>
      </c>
      <c r="I8311">
        <f>Ergebnis!$C$4/1000*Eigenverbrauch!F8311</f>
        <v>1.5306062791105566</v>
      </c>
      <c r="J8311">
        <f t="shared" si="387"/>
        <v>0</v>
      </c>
      <c r="K8311">
        <f t="shared" si="388"/>
        <v>0</v>
      </c>
      <c r="L8311">
        <f t="shared" si="389"/>
        <v>0</v>
      </c>
    </row>
    <row r="8312" spans="2:12" x14ac:dyDescent="0.35">
      <c r="B8312" s="30">
        <v>41255</v>
      </c>
      <c r="C8312" s="31" t="s">
        <v>57</v>
      </c>
      <c r="D8312" s="32">
        <v>0</v>
      </c>
      <c r="E8312" s="32">
        <v>7.8423171453926702E-2</v>
      </c>
      <c r="F8312">
        <v>0.40808372147409039</v>
      </c>
      <c r="G8312">
        <f>(D8312*Ergebnis!$C$2*Ergebnis!$C$6)</f>
        <v>0</v>
      </c>
      <c r="H8312">
        <f>Ergebnis!$C$3/1000*Eigenverbrauch!E8312</f>
        <v>0.23526951436178012</v>
      </c>
      <c r="I8312">
        <f>Ergebnis!$C$4/1000*Eigenverbrauch!F8312</f>
        <v>1.4282930251593164</v>
      </c>
      <c r="J8312">
        <f t="shared" si="387"/>
        <v>0</v>
      </c>
      <c r="K8312">
        <f t="shared" si="388"/>
        <v>0</v>
      </c>
      <c r="L8312">
        <f t="shared" si="389"/>
        <v>0</v>
      </c>
    </row>
    <row r="8313" spans="2:12" x14ac:dyDescent="0.35">
      <c r="B8313" s="30">
        <v>41255</v>
      </c>
      <c r="C8313" s="31" t="s">
        <v>58</v>
      </c>
      <c r="D8313" s="32">
        <v>0</v>
      </c>
      <c r="E8313" s="32">
        <v>9.2128260747139798E-2</v>
      </c>
      <c r="F8313">
        <v>0.27634322686258839</v>
      </c>
      <c r="G8313">
        <f>(D8313*Ergebnis!$C$2*Ergebnis!$C$6)</f>
        <v>0</v>
      </c>
      <c r="H8313">
        <f>Ergebnis!$C$3/1000*Eigenverbrauch!E8313</f>
        <v>0.27638478224141938</v>
      </c>
      <c r="I8313">
        <f>Ergebnis!$C$4/1000*Eigenverbrauch!F8313</f>
        <v>0.9672012940190593</v>
      </c>
      <c r="J8313">
        <f t="shared" si="387"/>
        <v>0</v>
      </c>
      <c r="K8313">
        <f t="shared" si="388"/>
        <v>0</v>
      </c>
      <c r="L8313">
        <f t="shared" si="389"/>
        <v>0</v>
      </c>
    </row>
    <row r="8314" spans="2:12" x14ac:dyDescent="0.35">
      <c r="B8314" s="30">
        <v>41255</v>
      </c>
      <c r="C8314" s="31" t="s">
        <v>59</v>
      </c>
      <c r="D8314" s="32">
        <v>0</v>
      </c>
      <c r="E8314" s="32">
        <v>0.12474821018072688</v>
      </c>
      <c r="F8314">
        <v>0.33909535595268259</v>
      </c>
      <c r="G8314">
        <f>(D8314*Ergebnis!$C$2*Ergebnis!$C$6)</f>
        <v>0</v>
      </c>
      <c r="H8314">
        <f>Ergebnis!$C$3/1000*Eigenverbrauch!E8314</f>
        <v>0.3742446305421806</v>
      </c>
      <c r="I8314">
        <f>Ergebnis!$C$4/1000*Eigenverbrauch!F8314</f>
        <v>1.1868337458343889</v>
      </c>
      <c r="J8314">
        <f t="shared" si="387"/>
        <v>0</v>
      </c>
      <c r="K8314">
        <f t="shared" si="388"/>
        <v>0</v>
      </c>
      <c r="L8314">
        <f t="shared" si="389"/>
        <v>0</v>
      </c>
    </row>
    <row r="8315" spans="2:12" x14ac:dyDescent="0.35">
      <c r="B8315" s="30">
        <v>41255</v>
      </c>
      <c r="C8315" s="31" t="s">
        <v>60</v>
      </c>
      <c r="D8315" s="32">
        <v>0</v>
      </c>
      <c r="E8315" s="32">
        <v>0.13006266020058005</v>
      </c>
      <c r="F8315">
        <v>0.52930056710775042</v>
      </c>
      <c r="G8315">
        <f>(D8315*Ergebnis!$C$2*Ergebnis!$C$6)</f>
        <v>0</v>
      </c>
      <c r="H8315">
        <f>Ergebnis!$C$3/1000*Eigenverbrauch!E8315</f>
        <v>0.39018798060174015</v>
      </c>
      <c r="I8315">
        <f>Ergebnis!$C$4/1000*Eigenverbrauch!F8315</f>
        <v>1.8525519848771266</v>
      </c>
      <c r="J8315">
        <f t="shared" si="387"/>
        <v>0</v>
      </c>
      <c r="K8315">
        <f t="shared" si="388"/>
        <v>0</v>
      </c>
      <c r="L8315">
        <f t="shared" si="389"/>
        <v>0</v>
      </c>
    </row>
    <row r="8316" spans="2:12" x14ac:dyDescent="0.35">
      <c r="B8316" s="30">
        <v>41255</v>
      </c>
      <c r="C8316" s="31" t="s">
        <v>61</v>
      </c>
      <c r="D8316" s="32">
        <v>9.2817469962209217E-6</v>
      </c>
      <c r="E8316" s="32">
        <v>0.1160645163286451</v>
      </c>
      <c r="F8316">
        <v>0.30499093796893573</v>
      </c>
      <c r="G8316">
        <f>(D8316*Ergebnis!$C$2*Ergebnis!$C$6)</f>
        <v>6.0888260295209246E-2</v>
      </c>
      <c r="H8316">
        <f>Ergebnis!$C$3/1000*Eigenverbrauch!E8316</f>
        <v>0.3481935489859353</v>
      </c>
      <c r="I8316">
        <f>Ergebnis!$C$4/1000*Eigenverbrauch!F8316</f>
        <v>1.0674682828912752</v>
      </c>
      <c r="J8316">
        <f t="shared" si="387"/>
        <v>5.175502125092786E-2</v>
      </c>
      <c r="K8316">
        <f t="shared" si="388"/>
        <v>9.1332390442813854E-3</v>
      </c>
      <c r="L8316">
        <f t="shared" si="389"/>
        <v>8.2199151398532466E-3</v>
      </c>
    </row>
    <row r="8317" spans="2:12" x14ac:dyDescent="0.35">
      <c r="B8317" s="30">
        <v>41255</v>
      </c>
      <c r="C8317" s="31" t="s">
        <v>62</v>
      </c>
      <c r="D8317" s="32">
        <v>7.2137316952215576E-5</v>
      </c>
      <c r="E8317" s="32">
        <v>0.10942414432751262</v>
      </c>
      <c r="F8317">
        <v>0.59497593202502286</v>
      </c>
      <c r="G8317">
        <f>(D8317*Ergebnis!$C$2*Ergebnis!$C$6)</f>
        <v>0.4732207992065342</v>
      </c>
      <c r="H8317">
        <f>Ergebnis!$C$3/1000*Eigenverbrauch!E8317</f>
        <v>0.32827243298253783</v>
      </c>
      <c r="I8317">
        <f>Ergebnis!$C$4/1000*Eigenverbrauch!F8317</f>
        <v>2.0824157620875798</v>
      </c>
      <c r="J8317">
        <f t="shared" si="387"/>
        <v>0.27903156803515716</v>
      </c>
      <c r="K8317">
        <f t="shared" si="388"/>
        <v>0.19418923117137704</v>
      </c>
      <c r="L8317">
        <f t="shared" si="389"/>
        <v>0.17477030805423935</v>
      </c>
    </row>
    <row r="8318" spans="2:12" x14ac:dyDescent="0.35">
      <c r="B8318" s="30">
        <v>41255</v>
      </c>
      <c r="C8318" s="31" t="s">
        <v>63</v>
      </c>
      <c r="D8318" s="32">
        <v>3.7179575786561994E-4</v>
      </c>
      <c r="E8318" s="32">
        <v>0.10842359821674165</v>
      </c>
      <c r="F8318">
        <v>0.66961588681230877</v>
      </c>
      <c r="G8318">
        <f>(D8318*Ergebnis!$C$2*Ergebnis!$C$6)</f>
        <v>2.4389801715984669</v>
      </c>
      <c r="H8318">
        <f>Ergebnis!$C$3/1000*Eigenverbrauch!E8318</f>
        <v>0.32527079465022496</v>
      </c>
      <c r="I8318">
        <f>Ergebnis!$C$4/1000*Eigenverbrauch!F8318</f>
        <v>2.3436556038430805</v>
      </c>
      <c r="J8318">
        <f t="shared" si="387"/>
        <v>0.27648017545269121</v>
      </c>
      <c r="K8318">
        <f t="shared" si="388"/>
        <v>2.1624999961457756</v>
      </c>
      <c r="L8318">
        <f t="shared" si="389"/>
        <v>1.9462499965311981</v>
      </c>
    </row>
    <row r="8319" spans="2:12" x14ac:dyDescent="0.35">
      <c r="B8319" s="30">
        <v>41255</v>
      </c>
      <c r="C8319" s="31" t="s">
        <v>64</v>
      </c>
      <c r="D8319" s="32">
        <v>6.121614523867348E-4</v>
      </c>
      <c r="E8319" s="32">
        <v>0.11442032286586888</v>
      </c>
      <c r="F8319">
        <v>0.56301522031454021</v>
      </c>
      <c r="G8319">
        <f>(D8319*Ergebnis!$C$2*Ergebnis!$C$6)</f>
        <v>4.0157791276569803</v>
      </c>
      <c r="H8319">
        <f>Ergebnis!$C$3/1000*Eigenverbrauch!E8319</f>
        <v>0.34326096859760663</v>
      </c>
      <c r="I8319">
        <f>Ergebnis!$C$4/1000*Eigenverbrauch!F8319</f>
        <v>1.9705532711008908</v>
      </c>
      <c r="J8319">
        <f t="shared" si="387"/>
        <v>0.29177182330796564</v>
      </c>
      <c r="K8319">
        <f t="shared" si="388"/>
        <v>3.7240073043490147</v>
      </c>
      <c r="L8319">
        <f t="shared" si="389"/>
        <v>1.7734979439908019</v>
      </c>
    </row>
    <row r="8320" spans="2:12" x14ac:dyDescent="0.35">
      <c r="B8320" s="30">
        <v>41255</v>
      </c>
      <c r="C8320" s="31" t="s">
        <v>65</v>
      </c>
      <c r="D8320" s="32">
        <v>6.1404146629673426E-4</v>
      </c>
      <c r="E8320" s="32">
        <v>0.12295934743288857</v>
      </c>
      <c r="F8320">
        <v>0.57470816362325339</v>
      </c>
      <c r="G8320">
        <f>(D8320*Ergebnis!$C$2*Ergebnis!$C$6)</f>
        <v>4.0281120189065769</v>
      </c>
      <c r="H8320">
        <f>Ergebnis!$C$3/1000*Eigenverbrauch!E8320</f>
        <v>0.36887804229866572</v>
      </c>
      <c r="I8320">
        <f>Ergebnis!$C$4/1000*Eigenverbrauch!F8320</f>
        <v>2.0114785726813871</v>
      </c>
      <c r="J8320">
        <f t="shared" si="387"/>
        <v>0.31354633595386583</v>
      </c>
      <c r="K8320">
        <f t="shared" si="388"/>
        <v>3.7145656829527112</v>
      </c>
      <c r="L8320">
        <f t="shared" si="389"/>
        <v>1.8103307154132484</v>
      </c>
    </row>
    <row r="8321" spans="2:12" x14ac:dyDescent="0.35">
      <c r="B8321" s="30">
        <v>41255</v>
      </c>
      <c r="C8321" s="31" t="s">
        <v>66</v>
      </c>
      <c r="D8321" s="32">
        <v>4.5016472931671474E-4</v>
      </c>
      <c r="E8321" s="32">
        <v>0.12602411974574773</v>
      </c>
      <c r="F8321">
        <v>0.41548925223627536</v>
      </c>
      <c r="G8321">
        <f>(D8321*Ergebnis!$C$2*Ergebnis!$C$6)</f>
        <v>2.9530806243176486</v>
      </c>
      <c r="H8321">
        <f>Ergebnis!$C$3/1000*Eigenverbrauch!E8321</f>
        <v>0.37807235923724319</v>
      </c>
      <c r="I8321">
        <f>Ergebnis!$C$4/1000*Eigenverbrauch!F8321</f>
        <v>1.4542123828269637</v>
      </c>
      <c r="J8321">
        <f t="shared" si="387"/>
        <v>0.3213615053516567</v>
      </c>
      <c r="K8321">
        <f t="shared" si="388"/>
        <v>2.6317191189659921</v>
      </c>
      <c r="L8321">
        <f t="shared" si="389"/>
        <v>1.3087911445442675</v>
      </c>
    </row>
    <row r="8322" spans="2:12" x14ac:dyDescent="0.35">
      <c r="B8322" s="30">
        <v>41255</v>
      </c>
      <c r="C8322" s="31" t="s">
        <v>67</v>
      </c>
      <c r="D8322" s="32">
        <v>2.0950980188636916E-4</v>
      </c>
      <c r="E8322" s="32">
        <v>0.11866533050505386</v>
      </c>
      <c r="F8322">
        <v>0.13661255432346578</v>
      </c>
      <c r="G8322">
        <f>(D8322*Ergebnis!$C$2*Ergebnis!$C$6)</f>
        <v>1.3743843003745817</v>
      </c>
      <c r="H8322">
        <f>Ergebnis!$C$3/1000*Eigenverbrauch!E8322</f>
        <v>0.35599599151516159</v>
      </c>
      <c r="I8322">
        <f>Ergebnis!$C$4/1000*Eigenverbrauch!F8322</f>
        <v>0.47814394013213024</v>
      </c>
      <c r="J8322">
        <f t="shared" si="387"/>
        <v>0.30259659278788736</v>
      </c>
      <c r="K8322">
        <f t="shared" si="388"/>
        <v>1.0717877075866944</v>
      </c>
      <c r="L8322">
        <f t="shared" si="389"/>
        <v>0.43032954611891722</v>
      </c>
    </row>
    <row r="8323" spans="2:12" x14ac:dyDescent="0.35">
      <c r="B8323" s="30">
        <v>41255</v>
      </c>
      <c r="C8323" s="31" t="s">
        <v>68</v>
      </c>
      <c r="D8323" s="32">
        <v>4.1662685879637538E-5</v>
      </c>
      <c r="E8323" s="32">
        <v>0.11316686290215583</v>
      </c>
      <c r="F8323">
        <v>0</v>
      </c>
      <c r="G8323">
        <f>(D8323*Ergebnis!$C$2*Ergebnis!$C$6)</f>
        <v>0.27330721937042224</v>
      </c>
      <c r="H8323">
        <f>Ergebnis!$C$3/1000*Eigenverbrauch!E8323</f>
        <v>0.33950058870646749</v>
      </c>
      <c r="I8323">
        <f>Ergebnis!$C$4/1000*Eigenverbrauch!F8323</f>
        <v>0</v>
      </c>
      <c r="J8323">
        <f t="shared" si="387"/>
        <v>0.2323111364648589</v>
      </c>
      <c r="K8323">
        <f t="shared" si="388"/>
        <v>4.0996082905563336E-2</v>
      </c>
      <c r="L8323">
        <f t="shared" si="389"/>
        <v>0</v>
      </c>
    </row>
    <row r="8324" spans="2:12" x14ac:dyDescent="0.35">
      <c r="B8324" s="30">
        <v>41255</v>
      </c>
      <c r="C8324" s="31" t="s">
        <v>69</v>
      </c>
      <c r="D8324" s="32">
        <v>2.2086876704888313E-6</v>
      </c>
      <c r="E8324" s="32">
        <v>0.11879366027372337</v>
      </c>
      <c r="F8324">
        <v>0.61271022937657127</v>
      </c>
      <c r="G8324">
        <f>(D8324*Ergebnis!$C$2*Ergebnis!$C$6)</f>
        <v>1.4488991118406734E-2</v>
      </c>
      <c r="H8324">
        <f>Ergebnis!$C$3/1000*Eigenverbrauch!E8324</f>
        <v>0.35638098082117009</v>
      </c>
      <c r="I8324">
        <f>Ergebnis!$C$4/1000*Eigenverbrauch!F8324</f>
        <v>2.1444858028179996</v>
      </c>
      <c r="J8324">
        <f t="shared" si="387"/>
        <v>1.2315642450645724E-2</v>
      </c>
      <c r="K8324">
        <f t="shared" si="388"/>
        <v>2.17334866776101E-3</v>
      </c>
      <c r="L8324">
        <f t="shared" si="389"/>
        <v>1.956013800984909E-3</v>
      </c>
    </row>
    <row r="8325" spans="2:12" x14ac:dyDescent="0.35">
      <c r="B8325" s="30">
        <v>41255</v>
      </c>
      <c r="C8325" s="31" t="s">
        <v>70</v>
      </c>
      <c r="D8325" s="32">
        <v>0</v>
      </c>
      <c r="E8325" s="32">
        <v>0.14552619424382052</v>
      </c>
      <c r="F8325">
        <v>0.43692631496891626</v>
      </c>
      <c r="G8325">
        <f>(D8325*Ergebnis!$C$2*Ergebnis!$C$6)</f>
        <v>0</v>
      </c>
      <c r="H8325">
        <f>Ergebnis!$C$3/1000*Eigenverbrauch!E8325</f>
        <v>0.43657858273146155</v>
      </c>
      <c r="I8325">
        <f>Ergebnis!$C$4/1000*Eigenverbrauch!F8325</f>
        <v>1.5292421023912068</v>
      </c>
      <c r="J8325">
        <f t="shared" ref="J8325:J8388" si="390">MIN(G8325,H8325)*0.85</f>
        <v>0</v>
      </c>
      <c r="K8325">
        <f t="shared" ref="K8325:K8388" si="391">G8325-J8325</f>
        <v>0</v>
      </c>
      <c r="L8325">
        <f t="shared" ref="L8325:L8388" si="392">MIN(I8325,K8325)*0.9</f>
        <v>0</v>
      </c>
    </row>
    <row r="8326" spans="2:12" x14ac:dyDescent="0.35">
      <c r="B8326" s="30">
        <v>41255</v>
      </c>
      <c r="C8326" s="31" t="s">
        <v>71</v>
      </c>
      <c r="D8326" s="32">
        <v>0</v>
      </c>
      <c r="E8326" s="32">
        <v>0.1859052059037582</v>
      </c>
      <c r="F8326">
        <v>0.4293259018182527</v>
      </c>
      <c r="G8326">
        <f>(D8326*Ergebnis!$C$2*Ergebnis!$C$6)</f>
        <v>0</v>
      </c>
      <c r="H8326">
        <f>Ergebnis!$C$3/1000*Eigenverbrauch!E8326</f>
        <v>0.55771561771127454</v>
      </c>
      <c r="I8326">
        <f>Ergebnis!$C$4/1000*Eigenverbrauch!F8326</f>
        <v>1.5026406563638846</v>
      </c>
      <c r="J8326">
        <f t="shared" si="390"/>
        <v>0</v>
      </c>
      <c r="K8326">
        <f t="shared" si="391"/>
        <v>0</v>
      </c>
      <c r="L8326">
        <f t="shared" si="392"/>
        <v>0</v>
      </c>
    </row>
    <row r="8327" spans="2:12" x14ac:dyDescent="0.35">
      <c r="B8327" s="30">
        <v>41255</v>
      </c>
      <c r="C8327" s="31" t="s">
        <v>72</v>
      </c>
      <c r="D8327" s="32">
        <v>0</v>
      </c>
      <c r="E8327" s="32">
        <v>0.20172877948294318</v>
      </c>
      <c r="F8327">
        <v>0.33656188490246136</v>
      </c>
      <c r="G8327">
        <f>(D8327*Ergebnis!$C$2*Ergebnis!$C$6)</f>
        <v>0</v>
      </c>
      <c r="H8327">
        <f>Ergebnis!$C$3/1000*Eigenverbrauch!E8327</f>
        <v>0.60518633844882952</v>
      </c>
      <c r="I8327">
        <f>Ergebnis!$C$4/1000*Eigenverbrauch!F8327</f>
        <v>1.1779665971586148</v>
      </c>
      <c r="J8327">
        <f t="shared" si="390"/>
        <v>0</v>
      </c>
      <c r="K8327">
        <f t="shared" si="391"/>
        <v>0</v>
      </c>
      <c r="L8327">
        <f t="shared" si="392"/>
        <v>0</v>
      </c>
    </row>
    <row r="8328" spans="2:12" x14ac:dyDescent="0.35">
      <c r="B8328" s="30">
        <v>41255</v>
      </c>
      <c r="C8328" s="31" t="s">
        <v>73</v>
      </c>
      <c r="D8328" s="32">
        <v>0</v>
      </c>
      <c r="E8328" s="32">
        <v>0.18898255490487076</v>
      </c>
      <c r="F8328">
        <v>0</v>
      </c>
      <c r="G8328">
        <f>(D8328*Ergebnis!$C$2*Ergebnis!$C$6)</f>
        <v>0</v>
      </c>
      <c r="H8328">
        <f>Ergebnis!$C$3/1000*Eigenverbrauch!E8328</f>
        <v>0.56694766471461233</v>
      </c>
      <c r="I8328">
        <f>Ergebnis!$C$4/1000*Eigenverbrauch!F8328</f>
        <v>0</v>
      </c>
      <c r="J8328">
        <f t="shared" si="390"/>
        <v>0</v>
      </c>
      <c r="K8328">
        <f t="shared" si="391"/>
        <v>0</v>
      </c>
      <c r="L8328">
        <f t="shared" si="392"/>
        <v>0</v>
      </c>
    </row>
    <row r="8329" spans="2:12" x14ac:dyDescent="0.35">
      <c r="B8329" s="30">
        <v>41255</v>
      </c>
      <c r="C8329" s="31" t="s">
        <v>74</v>
      </c>
      <c r="D8329" s="32">
        <v>0</v>
      </c>
      <c r="E8329" s="32">
        <v>0.15563553528822338</v>
      </c>
      <c r="F8329">
        <v>0.29271334749478689</v>
      </c>
      <c r="G8329">
        <f>(D8329*Ergebnis!$C$2*Ergebnis!$C$6)</f>
        <v>0</v>
      </c>
      <c r="H8329">
        <f>Ergebnis!$C$3/1000*Eigenverbrauch!E8329</f>
        <v>0.46690660586467014</v>
      </c>
      <c r="I8329">
        <f>Ergebnis!$C$4/1000*Eigenverbrauch!F8329</f>
        <v>1.0244967162317542</v>
      </c>
      <c r="J8329">
        <f t="shared" si="390"/>
        <v>0</v>
      </c>
      <c r="K8329">
        <f t="shared" si="391"/>
        <v>0</v>
      </c>
      <c r="L8329">
        <f t="shared" si="392"/>
        <v>0</v>
      </c>
    </row>
    <row r="8330" spans="2:12" x14ac:dyDescent="0.35">
      <c r="B8330" s="30">
        <v>41255</v>
      </c>
      <c r="C8330" s="31" t="s">
        <v>75</v>
      </c>
      <c r="D8330" s="32">
        <v>0</v>
      </c>
      <c r="E8330" s="32">
        <v>0.12531061317917816</v>
      </c>
      <c r="F8330">
        <v>0.64408629392161831</v>
      </c>
      <c r="G8330">
        <f>(D8330*Ergebnis!$C$2*Ergebnis!$C$6)</f>
        <v>0</v>
      </c>
      <c r="H8330">
        <f>Ergebnis!$C$3/1000*Eigenverbrauch!E8330</f>
        <v>0.37593183953753451</v>
      </c>
      <c r="I8330">
        <f>Ergebnis!$C$4/1000*Eigenverbrauch!F8330</f>
        <v>2.2543020287256641</v>
      </c>
      <c r="J8330">
        <f t="shared" si="390"/>
        <v>0</v>
      </c>
      <c r="K8330">
        <f t="shared" si="391"/>
        <v>0</v>
      </c>
      <c r="L8330">
        <f t="shared" si="392"/>
        <v>0</v>
      </c>
    </row>
    <row r="8331" spans="2:12" x14ac:dyDescent="0.35">
      <c r="B8331" s="30">
        <v>41255</v>
      </c>
      <c r="C8331" s="31" t="s">
        <v>76</v>
      </c>
      <c r="D8331" s="32">
        <v>0</v>
      </c>
      <c r="E8331" s="32">
        <v>9.6233407230450277E-2</v>
      </c>
      <c r="F8331">
        <v>3.2935123652875493E-2</v>
      </c>
      <c r="G8331">
        <f>(D8331*Ergebnis!$C$2*Ergebnis!$C$6)</f>
        <v>0</v>
      </c>
      <c r="H8331">
        <f>Ergebnis!$C$3/1000*Eigenverbrauch!E8331</f>
        <v>0.28870022169135084</v>
      </c>
      <c r="I8331">
        <f>Ergebnis!$C$4/1000*Eigenverbrauch!F8331</f>
        <v>0.11527293278506423</v>
      </c>
      <c r="J8331">
        <f t="shared" si="390"/>
        <v>0</v>
      </c>
      <c r="K8331">
        <f t="shared" si="391"/>
        <v>0</v>
      </c>
      <c r="L8331">
        <f t="shared" si="392"/>
        <v>0</v>
      </c>
    </row>
    <row r="8332" spans="2:12" x14ac:dyDescent="0.35">
      <c r="B8332" s="30">
        <v>41256</v>
      </c>
      <c r="C8332" s="31" t="s">
        <v>53</v>
      </c>
      <c r="D8332" s="32">
        <v>0</v>
      </c>
      <c r="E8332" s="32">
        <v>7.9920731193885625E-2</v>
      </c>
      <c r="F8332">
        <v>0.41763295850953952</v>
      </c>
      <c r="G8332">
        <f>(D8332*Ergebnis!$C$2*Ergebnis!$C$6)</f>
        <v>0</v>
      </c>
      <c r="H8332">
        <f>Ergebnis!$C$3/1000*Eigenverbrauch!E8332</f>
        <v>0.23976219358165687</v>
      </c>
      <c r="I8332">
        <f>Ergebnis!$C$4/1000*Eigenverbrauch!F8332</f>
        <v>1.4617153547833883</v>
      </c>
      <c r="J8332">
        <f t="shared" si="390"/>
        <v>0</v>
      </c>
      <c r="K8332">
        <f t="shared" si="391"/>
        <v>0</v>
      </c>
      <c r="L8332">
        <f t="shared" si="392"/>
        <v>0</v>
      </c>
    </row>
    <row r="8333" spans="2:12" x14ac:dyDescent="0.35">
      <c r="B8333" s="30">
        <v>41256</v>
      </c>
      <c r="C8333" s="31" t="s">
        <v>54</v>
      </c>
      <c r="D8333" s="32">
        <v>0</v>
      </c>
      <c r="E8333" s="32">
        <v>6.9016352287206928E-2</v>
      </c>
      <c r="F8333">
        <v>0.27848693313585254</v>
      </c>
      <c r="G8333">
        <f>(D8333*Ergebnis!$C$2*Ergebnis!$C$6)</f>
        <v>0</v>
      </c>
      <c r="H8333">
        <f>Ergebnis!$C$3/1000*Eigenverbrauch!E8333</f>
        <v>0.20704905686162078</v>
      </c>
      <c r="I8333">
        <f>Ergebnis!$C$4/1000*Eigenverbrauch!F8333</f>
        <v>0.97470426597548387</v>
      </c>
      <c r="J8333">
        <f t="shared" si="390"/>
        <v>0</v>
      </c>
      <c r="K8333">
        <f t="shared" si="391"/>
        <v>0</v>
      </c>
      <c r="L8333">
        <f t="shared" si="392"/>
        <v>0</v>
      </c>
    </row>
    <row r="8334" spans="2:12" x14ac:dyDescent="0.35">
      <c r="B8334" s="30">
        <v>41256</v>
      </c>
      <c r="C8334" s="31" t="s">
        <v>55</v>
      </c>
      <c r="D8334" s="32">
        <v>0</v>
      </c>
      <c r="E8334" s="32">
        <v>6.83468261857961E-2</v>
      </c>
      <c r="F8334">
        <v>0.29329799466022255</v>
      </c>
      <c r="G8334">
        <f>(D8334*Ergebnis!$C$2*Ergebnis!$C$6)</f>
        <v>0</v>
      </c>
      <c r="H8334">
        <f>Ergebnis!$C$3/1000*Eigenverbrauch!E8334</f>
        <v>0.2050404785573883</v>
      </c>
      <c r="I8334">
        <f>Ergebnis!$C$4/1000*Eigenverbrauch!F8334</f>
        <v>1.0265429813107789</v>
      </c>
      <c r="J8334">
        <f t="shared" si="390"/>
        <v>0</v>
      </c>
      <c r="K8334">
        <f t="shared" si="391"/>
        <v>0</v>
      </c>
      <c r="L8334">
        <f t="shared" si="392"/>
        <v>0</v>
      </c>
    </row>
    <row r="8335" spans="2:12" x14ac:dyDescent="0.35">
      <c r="B8335" s="30">
        <v>41256</v>
      </c>
      <c r="C8335" s="31" t="s">
        <v>56</v>
      </c>
      <c r="D8335" s="32">
        <v>0</v>
      </c>
      <c r="E8335" s="32">
        <v>7.1975674124176797E-2</v>
      </c>
      <c r="F8335">
        <v>0.21183715627618732</v>
      </c>
      <c r="G8335">
        <f>(D8335*Ergebnis!$C$2*Ergebnis!$C$6)</f>
        <v>0</v>
      </c>
      <c r="H8335">
        <f>Ergebnis!$C$3/1000*Eigenverbrauch!E8335</f>
        <v>0.21592702237253039</v>
      </c>
      <c r="I8335">
        <f>Ergebnis!$C$4/1000*Eigenverbrauch!F8335</f>
        <v>0.7414300469666556</v>
      </c>
      <c r="J8335">
        <f t="shared" si="390"/>
        <v>0</v>
      </c>
      <c r="K8335">
        <f t="shared" si="391"/>
        <v>0</v>
      </c>
      <c r="L8335">
        <f t="shared" si="392"/>
        <v>0</v>
      </c>
    </row>
    <row r="8336" spans="2:12" x14ac:dyDescent="0.35">
      <c r="B8336" s="30">
        <v>41256</v>
      </c>
      <c r="C8336" s="31" t="s">
        <v>57</v>
      </c>
      <c r="D8336" s="32">
        <v>0</v>
      </c>
      <c r="E8336" s="32">
        <v>7.8423171453926702E-2</v>
      </c>
      <c r="F8336">
        <v>0.2669888722156179</v>
      </c>
      <c r="G8336">
        <f>(D8336*Ergebnis!$C$2*Ergebnis!$C$6)</f>
        <v>0</v>
      </c>
      <c r="H8336">
        <f>Ergebnis!$C$3/1000*Eigenverbrauch!E8336</f>
        <v>0.23526951436178012</v>
      </c>
      <c r="I8336">
        <f>Ergebnis!$C$4/1000*Eigenverbrauch!F8336</f>
        <v>0.93446105275466262</v>
      </c>
      <c r="J8336">
        <f t="shared" si="390"/>
        <v>0</v>
      </c>
      <c r="K8336">
        <f t="shared" si="391"/>
        <v>0</v>
      </c>
      <c r="L8336">
        <f t="shared" si="392"/>
        <v>0</v>
      </c>
    </row>
    <row r="8337" spans="2:12" x14ac:dyDescent="0.35">
      <c r="B8337" s="30">
        <v>41256</v>
      </c>
      <c r="C8337" s="31" t="s">
        <v>58</v>
      </c>
      <c r="D8337" s="32">
        <v>0</v>
      </c>
      <c r="E8337" s="32">
        <v>9.2128260747139798E-2</v>
      </c>
      <c r="F8337">
        <v>0.37475883304425783</v>
      </c>
      <c r="G8337">
        <f>(D8337*Ergebnis!$C$2*Ergebnis!$C$6)</f>
        <v>0</v>
      </c>
      <c r="H8337">
        <f>Ergebnis!$C$3/1000*Eigenverbrauch!E8337</f>
        <v>0.27638478224141938</v>
      </c>
      <c r="I8337">
        <f>Ergebnis!$C$4/1000*Eigenverbrauch!F8337</f>
        <v>1.3116559156549024</v>
      </c>
      <c r="J8337">
        <f t="shared" si="390"/>
        <v>0</v>
      </c>
      <c r="K8337">
        <f t="shared" si="391"/>
        <v>0</v>
      </c>
      <c r="L8337">
        <f t="shared" si="392"/>
        <v>0</v>
      </c>
    </row>
    <row r="8338" spans="2:12" x14ac:dyDescent="0.35">
      <c r="B8338" s="30">
        <v>41256</v>
      </c>
      <c r="C8338" s="31" t="s">
        <v>59</v>
      </c>
      <c r="D8338" s="32">
        <v>0</v>
      </c>
      <c r="E8338" s="32">
        <v>0.12474821018072688</v>
      </c>
      <c r="F8338">
        <v>0.47161538011809873</v>
      </c>
      <c r="G8338">
        <f>(D8338*Ergebnis!$C$2*Ergebnis!$C$6)</f>
        <v>0</v>
      </c>
      <c r="H8338">
        <f>Ergebnis!$C$3/1000*Eigenverbrauch!E8338</f>
        <v>0.3742446305421806</v>
      </c>
      <c r="I8338">
        <f>Ergebnis!$C$4/1000*Eigenverbrauch!F8338</f>
        <v>1.6506538304133456</v>
      </c>
      <c r="J8338">
        <f t="shared" si="390"/>
        <v>0</v>
      </c>
      <c r="K8338">
        <f t="shared" si="391"/>
        <v>0</v>
      </c>
      <c r="L8338">
        <f t="shared" si="392"/>
        <v>0</v>
      </c>
    </row>
    <row r="8339" spans="2:12" x14ac:dyDescent="0.35">
      <c r="B8339" s="30">
        <v>41256</v>
      </c>
      <c r="C8339" s="31" t="s">
        <v>60</v>
      </c>
      <c r="D8339" s="32">
        <v>0</v>
      </c>
      <c r="E8339" s="32">
        <v>0.13006266020058005</v>
      </c>
      <c r="F8339">
        <v>0.30323699647262875</v>
      </c>
      <c r="G8339">
        <f>(D8339*Ergebnis!$C$2*Ergebnis!$C$6)</f>
        <v>0</v>
      </c>
      <c r="H8339">
        <f>Ergebnis!$C$3/1000*Eigenverbrauch!E8339</f>
        <v>0.39018798060174015</v>
      </c>
      <c r="I8339">
        <f>Ergebnis!$C$4/1000*Eigenverbrauch!F8339</f>
        <v>1.0613294876542005</v>
      </c>
      <c r="J8339">
        <f t="shared" si="390"/>
        <v>0</v>
      </c>
      <c r="K8339">
        <f t="shared" si="391"/>
        <v>0</v>
      </c>
      <c r="L8339">
        <f t="shared" si="392"/>
        <v>0</v>
      </c>
    </row>
    <row r="8340" spans="2:12" x14ac:dyDescent="0.35">
      <c r="B8340" s="30">
        <v>41256</v>
      </c>
      <c r="C8340" s="31" t="s">
        <v>61</v>
      </c>
      <c r="D8340" s="32">
        <v>9.360628698738381E-6</v>
      </c>
      <c r="E8340" s="32">
        <v>0.1160645163286451</v>
      </c>
      <c r="F8340">
        <v>0.2648451659423538</v>
      </c>
      <c r="G8340">
        <f>(D8340*Ergebnis!$C$2*Ergebnis!$C$6)</f>
        <v>6.1405724263723781E-2</v>
      </c>
      <c r="H8340">
        <f>Ergebnis!$C$3/1000*Eigenverbrauch!E8340</f>
        <v>0.3481935489859353</v>
      </c>
      <c r="I8340">
        <f>Ergebnis!$C$4/1000*Eigenverbrauch!F8340</f>
        <v>0.92695808079823827</v>
      </c>
      <c r="J8340">
        <f t="shared" si="390"/>
        <v>5.2194865624165213E-2</v>
      </c>
      <c r="K8340">
        <f t="shared" si="391"/>
        <v>9.2108586395585682E-3</v>
      </c>
      <c r="L8340">
        <f t="shared" si="392"/>
        <v>8.2897727756027113E-3</v>
      </c>
    </row>
    <row r="8341" spans="2:12" x14ac:dyDescent="0.35">
      <c r="B8341" s="30">
        <v>41256</v>
      </c>
      <c r="C8341" s="31" t="s">
        <v>62</v>
      </c>
      <c r="D8341" s="32">
        <v>3.7810629406701663E-5</v>
      </c>
      <c r="E8341" s="32">
        <v>0.10942414432751262</v>
      </c>
      <c r="F8341">
        <v>0.63531658644008338</v>
      </c>
      <c r="G8341">
        <f>(D8341*Ergebnis!$C$2*Ergebnis!$C$6)</f>
        <v>0.24803772890796291</v>
      </c>
      <c r="H8341">
        <f>Ergebnis!$C$3/1000*Eigenverbrauch!E8341</f>
        <v>0.32827243298253783</v>
      </c>
      <c r="I8341">
        <f>Ergebnis!$C$4/1000*Eigenverbrauch!F8341</f>
        <v>2.2236080525402917</v>
      </c>
      <c r="J8341">
        <f t="shared" si="390"/>
        <v>0.21083206957176848</v>
      </c>
      <c r="K8341">
        <f t="shared" si="391"/>
        <v>3.7205659336194435E-2</v>
      </c>
      <c r="L8341">
        <f t="shared" si="392"/>
        <v>3.3485093402574995E-2</v>
      </c>
    </row>
    <row r="8342" spans="2:12" x14ac:dyDescent="0.35">
      <c r="B8342" s="30">
        <v>41256</v>
      </c>
      <c r="C8342" s="31" t="s">
        <v>63</v>
      </c>
      <c r="D8342" s="32">
        <v>1.420265053826836E-4</v>
      </c>
      <c r="E8342" s="32">
        <v>0.10842359821674165</v>
      </c>
      <c r="F8342">
        <v>0.66357453276947365</v>
      </c>
      <c r="G8342">
        <f>(D8342*Ergebnis!$C$2*Ergebnis!$C$6)</f>
        <v>0.93169387531040448</v>
      </c>
      <c r="H8342">
        <f>Ergebnis!$C$3/1000*Eigenverbrauch!E8342</f>
        <v>0.32527079465022496</v>
      </c>
      <c r="I8342">
        <f>Ergebnis!$C$4/1000*Eigenverbrauch!F8342</f>
        <v>2.3225108646931578</v>
      </c>
      <c r="J8342">
        <f t="shared" si="390"/>
        <v>0.27648017545269121</v>
      </c>
      <c r="K8342">
        <f t="shared" si="391"/>
        <v>0.65521369985771327</v>
      </c>
      <c r="L8342">
        <f t="shared" si="392"/>
        <v>0.58969232987194198</v>
      </c>
    </row>
    <row r="8343" spans="2:12" x14ac:dyDescent="0.35">
      <c r="B8343" s="30">
        <v>41256</v>
      </c>
      <c r="C8343" s="31" t="s">
        <v>64</v>
      </c>
      <c r="D8343" s="32">
        <v>4.8353168948159957E-4</v>
      </c>
      <c r="E8343" s="32">
        <v>0.11442032286586888</v>
      </c>
      <c r="F8343">
        <v>0.68052930056710781</v>
      </c>
      <c r="G8343">
        <f>(D8343*Ergebnis!$C$2*Ergebnis!$C$6)</f>
        <v>3.1719678829992932</v>
      </c>
      <c r="H8343">
        <f>Ergebnis!$C$3/1000*Eigenverbrauch!E8343</f>
        <v>0.34326096859760663</v>
      </c>
      <c r="I8343">
        <f>Ergebnis!$C$4/1000*Eigenverbrauch!F8343</f>
        <v>2.3818525519848772</v>
      </c>
      <c r="J8343">
        <f t="shared" si="390"/>
        <v>0.29177182330796564</v>
      </c>
      <c r="K8343">
        <f t="shared" si="391"/>
        <v>2.8801960596913276</v>
      </c>
      <c r="L8343">
        <f t="shared" si="392"/>
        <v>2.1436672967863895</v>
      </c>
    </row>
    <row r="8344" spans="2:12" x14ac:dyDescent="0.35">
      <c r="B8344" s="30">
        <v>41256</v>
      </c>
      <c r="C8344" s="31" t="s">
        <v>65</v>
      </c>
      <c r="D8344" s="32">
        <v>5.9228326335233536E-4</v>
      </c>
      <c r="E8344" s="32">
        <v>0.12295934743288857</v>
      </c>
      <c r="F8344">
        <v>0.66922612203535159</v>
      </c>
      <c r="G8344">
        <f>(D8344*Ergebnis!$C$2*Ergebnis!$C$6)</f>
        <v>3.8853782075913199</v>
      </c>
      <c r="H8344">
        <f>Ergebnis!$C$3/1000*Eigenverbrauch!E8344</f>
        <v>0.36887804229866572</v>
      </c>
      <c r="I8344">
        <f>Ergebnis!$C$4/1000*Eigenverbrauch!F8344</f>
        <v>2.3422914271237305</v>
      </c>
      <c r="J8344">
        <f t="shared" si="390"/>
        <v>0.31354633595386583</v>
      </c>
      <c r="K8344">
        <f t="shared" si="391"/>
        <v>3.5718318716374542</v>
      </c>
      <c r="L8344">
        <f t="shared" si="392"/>
        <v>2.1080622844113575</v>
      </c>
    </row>
    <row r="8345" spans="2:12" x14ac:dyDescent="0.35">
      <c r="B8345" s="30">
        <v>41256</v>
      </c>
      <c r="C8345" s="31" t="s">
        <v>66</v>
      </c>
      <c r="D8345" s="32">
        <v>4.7929837144649598E-4</v>
      </c>
      <c r="E8345" s="32">
        <v>0.12602411974574773</v>
      </c>
      <c r="F8345">
        <v>0.41061719252431161</v>
      </c>
      <c r="G8345">
        <f>(D8345*Ergebnis!$C$2*Ergebnis!$C$6)</f>
        <v>3.1441973166890138</v>
      </c>
      <c r="H8345">
        <f>Ergebnis!$C$3/1000*Eigenverbrauch!E8345</f>
        <v>0.37807235923724319</v>
      </c>
      <c r="I8345">
        <f>Ergebnis!$C$4/1000*Eigenverbrauch!F8345</f>
        <v>1.4371601738350908</v>
      </c>
      <c r="J8345">
        <f t="shared" si="390"/>
        <v>0.3213615053516567</v>
      </c>
      <c r="K8345">
        <f t="shared" si="391"/>
        <v>2.8228358113373573</v>
      </c>
      <c r="L8345">
        <f t="shared" si="392"/>
        <v>1.2934441564515817</v>
      </c>
    </row>
    <row r="8346" spans="2:12" x14ac:dyDescent="0.35">
      <c r="B8346" s="30">
        <v>41256</v>
      </c>
      <c r="C8346" s="31" t="s">
        <v>67</v>
      </c>
      <c r="D8346" s="32">
        <v>2.7139249751131515E-4</v>
      </c>
      <c r="E8346" s="32">
        <v>0.11866533050505386</v>
      </c>
      <c r="F8346">
        <v>0.13817161343129419</v>
      </c>
      <c r="G8346">
        <f>(D8346*Ergebnis!$C$2*Ergebnis!$C$6)</f>
        <v>1.7803347836742274</v>
      </c>
      <c r="H8346">
        <f>Ergebnis!$C$3/1000*Eigenverbrauch!E8346</f>
        <v>0.35599599151516159</v>
      </c>
      <c r="I8346">
        <f>Ergebnis!$C$4/1000*Eigenverbrauch!F8346</f>
        <v>0.48360064700952965</v>
      </c>
      <c r="J8346">
        <f t="shared" si="390"/>
        <v>0.30259659278788736</v>
      </c>
      <c r="K8346">
        <f t="shared" si="391"/>
        <v>1.4777381908863401</v>
      </c>
      <c r="L8346">
        <f t="shared" si="392"/>
        <v>0.43524058230857671</v>
      </c>
    </row>
    <row r="8347" spans="2:12" x14ac:dyDescent="0.35">
      <c r="B8347" s="30">
        <v>41256</v>
      </c>
      <c r="C8347" s="31" t="s">
        <v>68</v>
      </c>
      <c r="D8347" s="32">
        <v>6.0870380442638626E-5</v>
      </c>
      <c r="E8347" s="32">
        <v>0.11316686290215583</v>
      </c>
      <c r="F8347">
        <v>0</v>
      </c>
      <c r="G8347">
        <f>(D8347*Ergebnis!$C$2*Ergebnis!$C$6)</f>
        <v>0.39930969570370939</v>
      </c>
      <c r="H8347">
        <f>Ergebnis!$C$3/1000*Eigenverbrauch!E8347</f>
        <v>0.33950058870646749</v>
      </c>
      <c r="I8347">
        <f>Ergebnis!$C$4/1000*Eigenverbrauch!F8347</f>
        <v>0</v>
      </c>
      <c r="J8347">
        <f t="shared" si="390"/>
        <v>0.28857550040049734</v>
      </c>
      <c r="K8347">
        <f t="shared" si="391"/>
        <v>0.11073419530321205</v>
      </c>
      <c r="L8347">
        <f t="shared" si="392"/>
        <v>0</v>
      </c>
    </row>
    <row r="8348" spans="2:12" x14ac:dyDescent="0.35">
      <c r="B8348" s="30">
        <v>41256</v>
      </c>
      <c r="C8348" s="31" t="s">
        <v>69</v>
      </c>
      <c r="D8348" s="32">
        <v>1.6565157528666235E-6</v>
      </c>
      <c r="E8348" s="32">
        <v>0.11879366027372337</v>
      </c>
      <c r="F8348">
        <v>0.64194258764835421</v>
      </c>
      <c r="G8348">
        <f>(D8348*Ergebnis!$C$2*Ergebnis!$C$6)</f>
        <v>1.086674333880505E-2</v>
      </c>
      <c r="H8348">
        <f>Ergebnis!$C$3/1000*Eigenverbrauch!E8348</f>
        <v>0.35638098082117009</v>
      </c>
      <c r="I8348">
        <f>Ergebnis!$C$4/1000*Eigenverbrauch!F8348</f>
        <v>2.2467990567692397</v>
      </c>
      <c r="J8348">
        <f t="shared" si="390"/>
        <v>9.2367318379842928E-3</v>
      </c>
      <c r="K8348">
        <f t="shared" si="391"/>
        <v>1.630011500820757E-3</v>
      </c>
      <c r="L8348">
        <f t="shared" si="392"/>
        <v>1.4670103507386813E-3</v>
      </c>
    </row>
    <row r="8349" spans="2:12" x14ac:dyDescent="0.35">
      <c r="B8349" s="30">
        <v>41256</v>
      </c>
      <c r="C8349" s="31" t="s">
        <v>70</v>
      </c>
      <c r="D8349" s="32">
        <v>0</v>
      </c>
      <c r="E8349" s="32">
        <v>0.14552619424382052</v>
      </c>
      <c r="F8349">
        <v>0.47863114610332663</v>
      </c>
      <c r="G8349">
        <f>(D8349*Ergebnis!$C$2*Ergebnis!$C$6)</f>
        <v>0</v>
      </c>
      <c r="H8349">
        <f>Ergebnis!$C$3/1000*Eigenverbrauch!E8349</f>
        <v>0.43657858273146155</v>
      </c>
      <c r="I8349">
        <f>Ergebnis!$C$4/1000*Eigenverbrauch!F8349</f>
        <v>1.6752090113616431</v>
      </c>
      <c r="J8349">
        <f t="shared" si="390"/>
        <v>0</v>
      </c>
      <c r="K8349">
        <f t="shared" si="391"/>
        <v>0</v>
      </c>
      <c r="L8349">
        <f t="shared" si="392"/>
        <v>0</v>
      </c>
    </row>
    <row r="8350" spans="2:12" x14ac:dyDescent="0.35">
      <c r="B8350" s="30">
        <v>41256</v>
      </c>
      <c r="C8350" s="31" t="s">
        <v>71</v>
      </c>
      <c r="D8350" s="32">
        <v>0</v>
      </c>
      <c r="E8350" s="32">
        <v>0.1859052059037582</v>
      </c>
      <c r="F8350">
        <v>0.68637577222146429</v>
      </c>
      <c r="G8350">
        <f>(D8350*Ergebnis!$C$2*Ergebnis!$C$6)</f>
        <v>0</v>
      </c>
      <c r="H8350">
        <f>Ergebnis!$C$3/1000*Eigenverbrauch!E8350</f>
        <v>0.55771561771127454</v>
      </c>
      <c r="I8350">
        <f>Ergebnis!$C$4/1000*Eigenverbrauch!F8350</f>
        <v>2.4023152027751249</v>
      </c>
      <c r="J8350">
        <f t="shared" si="390"/>
        <v>0</v>
      </c>
      <c r="K8350">
        <f t="shared" si="391"/>
        <v>0</v>
      </c>
      <c r="L8350">
        <f t="shared" si="392"/>
        <v>0</v>
      </c>
    </row>
    <row r="8351" spans="2:12" x14ac:dyDescent="0.35">
      <c r="B8351" s="30">
        <v>41256</v>
      </c>
      <c r="C8351" s="31" t="s">
        <v>72</v>
      </c>
      <c r="D8351" s="32">
        <v>0</v>
      </c>
      <c r="E8351" s="32">
        <v>0.20172877948294318</v>
      </c>
      <c r="F8351">
        <v>0.1066006664977686</v>
      </c>
      <c r="G8351">
        <f>(D8351*Ergebnis!$C$2*Ergebnis!$C$6)</f>
        <v>0</v>
      </c>
      <c r="H8351">
        <f>Ergebnis!$C$3/1000*Eigenverbrauch!E8351</f>
        <v>0.60518633844882952</v>
      </c>
      <c r="I8351">
        <f>Ergebnis!$C$4/1000*Eigenverbrauch!F8351</f>
        <v>0.37310233274219012</v>
      </c>
      <c r="J8351">
        <f t="shared" si="390"/>
        <v>0</v>
      </c>
      <c r="K8351">
        <f t="shared" si="391"/>
        <v>0</v>
      </c>
      <c r="L8351">
        <f t="shared" si="392"/>
        <v>0</v>
      </c>
    </row>
    <row r="8352" spans="2:12" x14ac:dyDescent="0.35">
      <c r="B8352" s="30">
        <v>41256</v>
      </c>
      <c r="C8352" s="31" t="s">
        <v>73</v>
      </c>
      <c r="D8352" s="32">
        <v>0</v>
      </c>
      <c r="E8352" s="32">
        <v>0.18898255490487076</v>
      </c>
      <c r="F8352">
        <v>0</v>
      </c>
      <c r="G8352">
        <f>(D8352*Ergebnis!$C$2*Ergebnis!$C$6)</f>
        <v>0</v>
      </c>
      <c r="H8352">
        <f>Ergebnis!$C$3/1000*Eigenverbrauch!E8352</f>
        <v>0.56694766471461233</v>
      </c>
      <c r="I8352">
        <f>Ergebnis!$C$4/1000*Eigenverbrauch!F8352</f>
        <v>0</v>
      </c>
      <c r="J8352">
        <f t="shared" si="390"/>
        <v>0</v>
      </c>
      <c r="K8352">
        <f t="shared" si="391"/>
        <v>0</v>
      </c>
      <c r="L8352">
        <f t="shared" si="392"/>
        <v>0</v>
      </c>
    </row>
    <row r="8353" spans="2:12" x14ac:dyDescent="0.35">
      <c r="B8353" s="30">
        <v>41256</v>
      </c>
      <c r="C8353" s="31" t="s">
        <v>74</v>
      </c>
      <c r="D8353" s="32">
        <v>0</v>
      </c>
      <c r="E8353" s="32">
        <v>0.15563553528822338</v>
      </c>
      <c r="F8353">
        <v>0.27712275641650264</v>
      </c>
      <c r="G8353">
        <f>(D8353*Ergebnis!$C$2*Ergebnis!$C$6)</f>
        <v>0</v>
      </c>
      <c r="H8353">
        <f>Ergebnis!$C$3/1000*Eigenverbrauch!E8353</f>
        <v>0.46690660586467014</v>
      </c>
      <c r="I8353">
        <f>Ergebnis!$C$4/1000*Eigenverbrauch!F8353</f>
        <v>0.96992964745775923</v>
      </c>
      <c r="J8353">
        <f t="shared" si="390"/>
        <v>0</v>
      </c>
      <c r="K8353">
        <f t="shared" si="391"/>
        <v>0</v>
      </c>
      <c r="L8353">
        <f t="shared" si="392"/>
        <v>0</v>
      </c>
    </row>
    <row r="8354" spans="2:12" x14ac:dyDescent="0.35">
      <c r="B8354" s="30">
        <v>41256</v>
      </c>
      <c r="C8354" s="31" t="s">
        <v>75</v>
      </c>
      <c r="D8354" s="32">
        <v>0</v>
      </c>
      <c r="E8354" s="32">
        <v>0.12531061317917816</v>
      </c>
      <c r="F8354">
        <v>0.64233235242531128</v>
      </c>
      <c r="G8354">
        <f>(D8354*Ergebnis!$C$2*Ergebnis!$C$6)</f>
        <v>0</v>
      </c>
      <c r="H8354">
        <f>Ergebnis!$C$3/1000*Eigenverbrauch!E8354</f>
        <v>0.37593183953753451</v>
      </c>
      <c r="I8354">
        <f>Ergebnis!$C$4/1000*Eigenverbrauch!F8354</f>
        <v>2.2481632334885893</v>
      </c>
      <c r="J8354">
        <f t="shared" si="390"/>
        <v>0</v>
      </c>
      <c r="K8354">
        <f t="shared" si="391"/>
        <v>0</v>
      </c>
      <c r="L8354">
        <f t="shared" si="392"/>
        <v>0</v>
      </c>
    </row>
    <row r="8355" spans="2:12" x14ac:dyDescent="0.35">
      <c r="B8355" s="30">
        <v>41256</v>
      </c>
      <c r="C8355" s="31" t="s">
        <v>76</v>
      </c>
      <c r="D8355" s="32">
        <v>0</v>
      </c>
      <c r="E8355" s="32">
        <v>9.6233407230450277E-2</v>
      </c>
      <c r="F8355">
        <v>0.201508389686824</v>
      </c>
      <c r="G8355">
        <f>(D8355*Ergebnis!$C$2*Ergebnis!$C$6)</f>
        <v>0</v>
      </c>
      <c r="H8355">
        <f>Ergebnis!$C$3/1000*Eigenverbrauch!E8355</f>
        <v>0.28870022169135084</v>
      </c>
      <c r="I8355">
        <f>Ergebnis!$C$4/1000*Eigenverbrauch!F8355</f>
        <v>0.70527936390388402</v>
      </c>
      <c r="J8355">
        <f t="shared" si="390"/>
        <v>0</v>
      </c>
      <c r="K8355">
        <f t="shared" si="391"/>
        <v>0</v>
      </c>
      <c r="L8355">
        <f t="shared" si="392"/>
        <v>0</v>
      </c>
    </row>
    <row r="8356" spans="2:12" x14ac:dyDescent="0.35">
      <c r="B8356" s="30">
        <v>41257</v>
      </c>
      <c r="C8356" s="31" t="s">
        <v>53</v>
      </c>
      <c r="D8356" s="32">
        <v>0</v>
      </c>
      <c r="E8356" s="32">
        <v>7.9920731193885625E-2</v>
      </c>
      <c r="F8356">
        <v>0.33285911952136882</v>
      </c>
      <c r="G8356">
        <f>(D8356*Ergebnis!$C$2*Ergebnis!$C$6)</f>
        <v>0</v>
      </c>
      <c r="H8356">
        <f>Ergebnis!$C$3/1000*Eigenverbrauch!E8356</f>
        <v>0.23976219358165687</v>
      </c>
      <c r="I8356">
        <f>Ergebnis!$C$4/1000*Eigenverbrauch!F8356</f>
        <v>1.1650069183247909</v>
      </c>
      <c r="J8356">
        <f t="shared" si="390"/>
        <v>0</v>
      </c>
      <c r="K8356">
        <f t="shared" si="391"/>
        <v>0</v>
      </c>
      <c r="L8356">
        <f t="shared" si="392"/>
        <v>0</v>
      </c>
    </row>
    <row r="8357" spans="2:12" x14ac:dyDescent="0.35">
      <c r="B8357" s="30">
        <v>41257</v>
      </c>
      <c r="C8357" s="31" t="s">
        <v>54</v>
      </c>
      <c r="D8357" s="32">
        <v>0</v>
      </c>
      <c r="E8357" s="32">
        <v>6.9016352287206928E-2</v>
      </c>
      <c r="F8357">
        <v>0.25685498801473311</v>
      </c>
      <c r="G8357">
        <f>(D8357*Ergebnis!$C$2*Ergebnis!$C$6)</f>
        <v>0</v>
      </c>
      <c r="H8357">
        <f>Ergebnis!$C$3/1000*Eigenverbrauch!E8357</f>
        <v>0.20704905686162078</v>
      </c>
      <c r="I8357">
        <f>Ergebnis!$C$4/1000*Eigenverbrauch!F8357</f>
        <v>0.89899245805156591</v>
      </c>
      <c r="J8357">
        <f t="shared" si="390"/>
        <v>0</v>
      </c>
      <c r="K8357">
        <f t="shared" si="391"/>
        <v>0</v>
      </c>
      <c r="L8357">
        <f t="shared" si="392"/>
        <v>0</v>
      </c>
    </row>
    <row r="8358" spans="2:12" x14ac:dyDescent="0.35">
      <c r="B8358" s="30">
        <v>41257</v>
      </c>
      <c r="C8358" s="31" t="s">
        <v>55</v>
      </c>
      <c r="D8358" s="32">
        <v>0</v>
      </c>
      <c r="E8358" s="32">
        <v>6.83468261857961E-2</v>
      </c>
      <c r="F8358">
        <v>0.27731763880498123</v>
      </c>
      <c r="G8358">
        <f>(D8358*Ergebnis!$C$2*Ergebnis!$C$6)</f>
        <v>0</v>
      </c>
      <c r="H8358">
        <f>Ergebnis!$C$3/1000*Eigenverbrauch!E8358</f>
        <v>0.2050404785573883</v>
      </c>
      <c r="I8358">
        <f>Ergebnis!$C$4/1000*Eigenverbrauch!F8358</f>
        <v>0.97061173581743432</v>
      </c>
      <c r="J8358">
        <f t="shared" si="390"/>
        <v>0</v>
      </c>
      <c r="K8358">
        <f t="shared" si="391"/>
        <v>0</v>
      </c>
      <c r="L8358">
        <f t="shared" si="392"/>
        <v>0</v>
      </c>
    </row>
    <row r="8359" spans="2:12" x14ac:dyDescent="0.35">
      <c r="B8359" s="30">
        <v>41257</v>
      </c>
      <c r="C8359" s="31" t="s">
        <v>56</v>
      </c>
      <c r="D8359" s="32">
        <v>0</v>
      </c>
      <c r="E8359" s="32">
        <v>7.1975674124176797E-2</v>
      </c>
      <c r="F8359">
        <v>0.27770740358193829</v>
      </c>
      <c r="G8359">
        <f>(D8359*Ergebnis!$C$2*Ergebnis!$C$6)</f>
        <v>0</v>
      </c>
      <c r="H8359">
        <f>Ergebnis!$C$3/1000*Eigenverbrauch!E8359</f>
        <v>0.21592702237253039</v>
      </c>
      <c r="I8359">
        <f>Ergebnis!$C$4/1000*Eigenverbrauch!F8359</f>
        <v>0.97197591253678406</v>
      </c>
      <c r="J8359">
        <f t="shared" si="390"/>
        <v>0</v>
      </c>
      <c r="K8359">
        <f t="shared" si="391"/>
        <v>0</v>
      </c>
      <c r="L8359">
        <f t="shared" si="392"/>
        <v>0</v>
      </c>
    </row>
    <row r="8360" spans="2:12" x14ac:dyDescent="0.35">
      <c r="B8360" s="30">
        <v>41257</v>
      </c>
      <c r="C8360" s="31" t="s">
        <v>57</v>
      </c>
      <c r="D8360" s="32">
        <v>0</v>
      </c>
      <c r="E8360" s="32">
        <v>7.8423171453926702E-2</v>
      </c>
      <c r="F8360">
        <v>0.3587784771890164</v>
      </c>
      <c r="G8360">
        <f>(D8360*Ergebnis!$C$2*Ergebnis!$C$6)</f>
        <v>0</v>
      </c>
      <c r="H8360">
        <f>Ergebnis!$C$3/1000*Eigenverbrauch!E8360</f>
        <v>0.23526951436178012</v>
      </c>
      <c r="I8360">
        <f>Ergebnis!$C$4/1000*Eigenverbrauch!F8360</f>
        <v>1.2557246701615574</v>
      </c>
      <c r="J8360">
        <f t="shared" si="390"/>
        <v>0</v>
      </c>
      <c r="K8360">
        <f t="shared" si="391"/>
        <v>0</v>
      </c>
      <c r="L8360">
        <f t="shared" si="392"/>
        <v>0</v>
      </c>
    </row>
    <row r="8361" spans="2:12" x14ac:dyDescent="0.35">
      <c r="B8361" s="30">
        <v>41257</v>
      </c>
      <c r="C8361" s="31" t="s">
        <v>58</v>
      </c>
      <c r="D8361" s="32">
        <v>0</v>
      </c>
      <c r="E8361" s="32">
        <v>9.2128260747139798E-2</v>
      </c>
      <c r="F8361">
        <v>0.31687876366612749</v>
      </c>
      <c r="G8361">
        <f>(D8361*Ergebnis!$C$2*Ergebnis!$C$6)</f>
        <v>0</v>
      </c>
      <c r="H8361">
        <f>Ergebnis!$C$3/1000*Eigenverbrauch!E8361</f>
        <v>0.27638478224141938</v>
      </c>
      <c r="I8361">
        <f>Ergebnis!$C$4/1000*Eigenverbrauch!F8361</f>
        <v>1.1090756728314461</v>
      </c>
      <c r="J8361">
        <f t="shared" si="390"/>
        <v>0</v>
      </c>
      <c r="K8361">
        <f t="shared" si="391"/>
        <v>0</v>
      </c>
      <c r="L8361">
        <f t="shared" si="392"/>
        <v>0</v>
      </c>
    </row>
    <row r="8362" spans="2:12" x14ac:dyDescent="0.35">
      <c r="B8362" s="30">
        <v>41257</v>
      </c>
      <c r="C8362" s="31" t="s">
        <v>59</v>
      </c>
      <c r="D8362" s="32">
        <v>0</v>
      </c>
      <c r="E8362" s="32">
        <v>0.12474821018072688</v>
      </c>
      <c r="F8362">
        <v>0.41178648685518288</v>
      </c>
      <c r="G8362">
        <f>(D8362*Ergebnis!$C$2*Ergebnis!$C$6)</f>
        <v>0</v>
      </c>
      <c r="H8362">
        <f>Ergebnis!$C$3/1000*Eigenverbrauch!E8362</f>
        <v>0.3742446305421806</v>
      </c>
      <c r="I8362">
        <f>Ergebnis!$C$4/1000*Eigenverbrauch!F8362</f>
        <v>1.44125270399314</v>
      </c>
      <c r="J8362">
        <f t="shared" si="390"/>
        <v>0</v>
      </c>
      <c r="K8362">
        <f t="shared" si="391"/>
        <v>0</v>
      </c>
      <c r="L8362">
        <f t="shared" si="392"/>
        <v>0</v>
      </c>
    </row>
    <row r="8363" spans="2:12" x14ac:dyDescent="0.35">
      <c r="B8363" s="30">
        <v>41257</v>
      </c>
      <c r="C8363" s="31" t="s">
        <v>60</v>
      </c>
      <c r="D8363" s="32">
        <v>0</v>
      </c>
      <c r="E8363" s="32">
        <v>0.13006266020058005</v>
      </c>
      <c r="F8363">
        <v>0.37066630288620817</v>
      </c>
      <c r="G8363">
        <f>(D8363*Ergebnis!$C$2*Ergebnis!$C$6)</f>
        <v>0</v>
      </c>
      <c r="H8363">
        <f>Ergebnis!$C$3/1000*Eigenverbrauch!E8363</f>
        <v>0.39018798060174015</v>
      </c>
      <c r="I8363">
        <f>Ergebnis!$C$4/1000*Eigenverbrauch!F8363</f>
        <v>1.2973320601017286</v>
      </c>
      <c r="J8363">
        <f t="shared" si="390"/>
        <v>0</v>
      </c>
      <c r="K8363">
        <f t="shared" si="391"/>
        <v>0</v>
      </c>
      <c r="L8363">
        <f t="shared" si="392"/>
        <v>0</v>
      </c>
    </row>
    <row r="8364" spans="2:12" x14ac:dyDescent="0.35">
      <c r="B8364" s="30">
        <v>41257</v>
      </c>
      <c r="C8364" s="31" t="s">
        <v>61</v>
      </c>
      <c r="D8364" s="32">
        <v>7.1519410282495489E-6</v>
      </c>
      <c r="E8364" s="32">
        <v>0.1160645163286451</v>
      </c>
      <c r="F8364">
        <v>0.28998499405608713</v>
      </c>
      <c r="G8364">
        <f>(D8364*Ergebnis!$C$2*Ergebnis!$C$6)</f>
        <v>4.6916733145317038E-2</v>
      </c>
      <c r="H8364">
        <f>Ergebnis!$C$3/1000*Eigenverbrauch!E8364</f>
        <v>0.3481935489859353</v>
      </c>
      <c r="I8364">
        <f>Ergebnis!$C$4/1000*Eigenverbrauch!F8364</f>
        <v>1.0149474791963049</v>
      </c>
      <c r="J8364">
        <f t="shared" si="390"/>
        <v>3.9879223173519482E-2</v>
      </c>
      <c r="K8364">
        <f t="shared" si="391"/>
        <v>7.0375099717975564E-3</v>
      </c>
      <c r="L8364">
        <f t="shared" si="392"/>
        <v>6.3337589746178006E-3</v>
      </c>
    </row>
    <row r="8365" spans="2:12" x14ac:dyDescent="0.35">
      <c r="B8365" s="30">
        <v>41257</v>
      </c>
      <c r="C8365" s="31" t="s">
        <v>62</v>
      </c>
      <c r="D8365" s="32">
        <v>2.8660351914676503E-6</v>
      </c>
      <c r="E8365" s="32">
        <v>0.10942414432751262</v>
      </c>
      <c r="F8365">
        <v>0.64330676436770406</v>
      </c>
      <c r="G8365">
        <f>(D8365*Ergebnis!$C$2*Ergebnis!$C$6)</f>
        <v>1.8801190856027786E-2</v>
      </c>
      <c r="H8365">
        <f>Ergebnis!$C$3/1000*Eigenverbrauch!E8365</f>
        <v>0.32827243298253783</v>
      </c>
      <c r="I8365">
        <f>Ergebnis!$C$4/1000*Eigenverbrauch!F8365</f>
        <v>2.2515736752869642</v>
      </c>
      <c r="J8365">
        <f t="shared" si="390"/>
        <v>1.5981012227623617E-2</v>
      </c>
      <c r="K8365">
        <f t="shared" si="391"/>
        <v>2.8201786284041686E-3</v>
      </c>
      <c r="L8365">
        <f t="shared" si="392"/>
        <v>2.538160765563752E-3</v>
      </c>
    </row>
    <row r="8366" spans="2:12" x14ac:dyDescent="0.35">
      <c r="B8366" s="30">
        <v>41257</v>
      </c>
      <c r="C8366" s="31" t="s">
        <v>63</v>
      </c>
      <c r="D8366" s="32">
        <v>0</v>
      </c>
      <c r="E8366" s="32">
        <v>0.10842359821674165</v>
      </c>
      <c r="F8366">
        <v>0.67468282891275122</v>
      </c>
      <c r="G8366">
        <f>(D8366*Ergebnis!$C$2*Ergebnis!$C$6)</f>
        <v>0</v>
      </c>
      <c r="H8366">
        <f>Ergebnis!$C$3/1000*Eigenverbrauch!E8366</f>
        <v>0.32527079465022496</v>
      </c>
      <c r="I8366">
        <f>Ergebnis!$C$4/1000*Eigenverbrauch!F8366</f>
        <v>2.3613899011946291</v>
      </c>
      <c r="J8366">
        <f t="shared" si="390"/>
        <v>0</v>
      </c>
      <c r="K8366">
        <f t="shared" si="391"/>
        <v>0</v>
      </c>
      <c r="L8366">
        <f t="shared" si="392"/>
        <v>0</v>
      </c>
    </row>
    <row r="8367" spans="2:12" x14ac:dyDescent="0.35">
      <c r="B8367" s="30">
        <v>41257</v>
      </c>
      <c r="C8367" s="31" t="s">
        <v>64</v>
      </c>
      <c r="D8367" s="32">
        <v>0</v>
      </c>
      <c r="E8367" s="32">
        <v>0.11442032286586888</v>
      </c>
      <c r="F8367">
        <v>0.60043263890242238</v>
      </c>
      <c r="G8367">
        <f>(D8367*Ergebnis!$C$2*Ergebnis!$C$6)</f>
        <v>0</v>
      </c>
      <c r="H8367">
        <f>Ergebnis!$C$3/1000*Eigenverbrauch!E8367</f>
        <v>0.34326096859760663</v>
      </c>
      <c r="I8367">
        <f>Ergebnis!$C$4/1000*Eigenverbrauch!F8367</f>
        <v>2.1015142361584784</v>
      </c>
      <c r="J8367">
        <f t="shared" si="390"/>
        <v>0</v>
      </c>
      <c r="K8367">
        <f t="shared" si="391"/>
        <v>0</v>
      </c>
      <c r="L8367">
        <f t="shared" si="392"/>
        <v>0</v>
      </c>
    </row>
    <row r="8368" spans="2:12" x14ac:dyDescent="0.35">
      <c r="B8368" s="30">
        <v>41257</v>
      </c>
      <c r="C8368" s="31" t="s">
        <v>65</v>
      </c>
      <c r="D8368" s="32">
        <v>0</v>
      </c>
      <c r="E8368" s="32">
        <v>0.12295934743288857</v>
      </c>
      <c r="F8368">
        <v>0.57217469257303222</v>
      </c>
      <c r="G8368">
        <f>(D8368*Ergebnis!$C$2*Ergebnis!$C$6)</f>
        <v>0</v>
      </c>
      <c r="H8368">
        <f>Ergebnis!$C$3/1000*Eigenverbrauch!E8368</f>
        <v>0.36887804229866572</v>
      </c>
      <c r="I8368">
        <f>Ergebnis!$C$4/1000*Eigenverbrauch!F8368</f>
        <v>2.0026114240056128</v>
      </c>
      <c r="J8368">
        <f t="shared" si="390"/>
        <v>0</v>
      </c>
      <c r="K8368">
        <f t="shared" si="391"/>
        <v>0</v>
      </c>
      <c r="L8368">
        <f t="shared" si="392"/>
        <v>0</v>
      </c>
    </row>
    <row r="8369" spans="2:12" x14ac:dyDescent="0.35">
      <c r="B8369" s="30">
        <v>41257</v>
      </c>
      <c r="C8369" s="31" t="s">
        <v>66</v>
      </c>
      <c r="D8369" s="32">
        <v>2.0202918709763019E-4</v>
      </c>
      <c r="E8369" s="32">
        <v>0.12602411974574773</v>
      </c>
      <c r="F8369">
        <v>0.42854637226433845</v>
      </c>
      <c r="G8369">
        <f>(D8369*Ergebnis!$C$2*Ergebnis!$C$6)</f>
        <v>1.325311467360454</v>
      </c>
      <c r="H8369">
        <f>Ergebnis!$C$3/1000*Eigenverbrauch!E8369</f>
        <v>0.37807235923724319</v>
      </c>
      <c r="I8369">
        <f>Ergebnis!$C$4/1000*Eigenverbrauch!F8369</f>
        <v>1.4999123029251846</v>
      </c>
      <c r="J8369">
        <f t="shared" si="390"/>
        <v>0.3213615053516567</v>
      </c>
      <c r="K8369">
        <f t="shared" si="391"/>
        <v>1.0039499620087973</v>
      </c>
      <c r="L8369">
        <f t="shared" si="392"/>
        <v>0.90355496580791761</v>
      </c>
    </row>
    <row r="8370" spans="2:12" x14ac:dyDescent="0.35">
      <c r="B8370" s="30">
        <v>41257</v>
      </c>
      <c r="C8370" s="31" t="s">
        <v>67</v>
      </c>
      <c r="D8370" s="32">
        <v>3.0130180971585141E-4</v>
      </c>
      <c r="E8370" s="32">
        <v>0.11866533050505386</v>
      </c>
      <c r="F8370">
        <v>0.3410441798374681</v>
      </c>
      <c r="G8370">
        <f>(D8370*Ergebnis!$C$2*Ergebnis!$C$6)</f>
        <v>1.9765398717359852</v>
      </c>
      <c r="H8370">
        <f>Ergebnis!$C$3/1000*Eigenverbrauch!E8370</f>
        <v>0.35599599151516159</v>
      </c>
      <c r="I8370">
        <f>Ergebnis!$C$4/1000*Eigenverbrauch!F8370</f>
        <v>1.1936546294311383</v>
      </c>
      <c r="J8370">
        <f t="shared" si="390"/>
        <v>0.30259659278788736</v>
      </c>
      <c r="K8370">
        <f t="shared" si="391"/>
        <v>1.6739432789480979</v>
      </c>
      <c r="L8370">
        <f t="shared" si="392"/>
        <v>1.0742891664880245</v>
      </c>
    </row>
    <row r="8371" spans="2:12" x14ac:dyDescent="0.35">
      <c r="B8371" s="30">
        <v>41257</v>
      </c>
      <c r="C8371" s="31" t="s">
        <v>68</v>
      </c>
      <c r="D8371" s="32">
        <v>8.4574332049134831E-5</v>
      </c>
      <c r="E8371" s="32">
        <v>0.11316686290215583</v>
      </c>
      <c r="F8371">
        <v>0</v>
      </c>
      <c r="G8371">
        <f>(D8371*Ergebnis!$C$2*Ergebnis!$C$6)</f>
        <v>0.5548076182423245</v>
      </c>
      <c r="H8371">
        <f>Ergebnis!$C$3/1000*Eigenverbrauch!E8371</f>
        <v>0.33950058870646749</v>
      </c>
      <c r="I8371">
        <f>Ergebnis!$C$4/1000*Eigenverbrauch!F8371</f>
        <v>0</v>
      </c>
      <c r="J8371">
        <f t="shared" si="390"/>
        <v>0.28857550040049734</v>
      </c>
      <c r="K8371">
        <f t="shared" si="391"/>
        <v>0.26623211784182715</v>
      </c>
      <c r="L8371">
        <f t="shared" si="392"/>
        <v>0</v>
      </c>
    </row>
    <row r="8372" spans="2:12" x14ac:dyDescent="0.35">
      <c r="B8372" s="30">
        <v>41257</v>
      </c>
      <c r="C8372" s="31" t="s">
        <v>69</v>
      </c>
      <c r="D8372" s="32">
        <v>2.3795980259433241E-6</v>
      </c>
      <c r="E8372" s="32">
        <v>0.11879366027372337</v>
      </c>
      <c r="F8372">
        <v>0.61524370042679244</v>
      </c>
      <c r="G8372">
        <f>(D8372*Ergebnis!$C$2*Ergebnis!$C$6)</f>
        <v>1.5610163050188206E-2</v>
      </c>
      <c r="H8372">
        <f>Ergebnis!$C$3/1000*Eigenverbrauch!E8372</f>
        <v>0.35638098082117009</v>
      </c>
      <c r="I8372">
        <f>Ergebnis!$C$4/1000*Eigenverbrauch!F8372</f>
        <v>2.1533529514937735</v>
      </c>
      <c r="J8372">
        <f t="shared" si="390"/>
        <v>1.3268638592659974E-2</v>
      </c>
      <c r="K8372">
        <f t="shared" si="391"/>
        <v>2.3415244575282317E-3</v>
      </c>
      <c r="L8372">
        <f t="shared" si="392"/>
        <v>2.1073720117754085E-3</v>
      </c>
    </row>
    <row r="8373" spans="2:12" x14ac:dyDescent="0.35">
      <c r="B8373" s="30">
        <v>41257</v>
      </c>
      <c r="C8373" s="31" t="s">
        <v>70</v>
      </c>
      <c r="D8373" s="32">
        <v>0</v>
      </c>
      <c r="E8373" s="32">
        <v>0.14552619424382052</v>
      </c>
      <c r="F8373">
        <v>0.66844659248143745</v>
      </c>
      <c r="G8373">
        <f>(D8373*Ergebnis!$C$2*Ergebnis!$C$6)</f>
        <v>0</v>
      </c>
      <c r="H8373">
        <f>Ergebnis!$C$3/1000*Eigenverbrauch!E8373</f>
        <v>0.43657858273146155</v>
      </c>
      <c r="I8373">
        <f>Ergebnis!$C$4/1000*Eigenverbrauch!F8373</f>
        <v>2.339563073685031</v>
      </c>
      <c r="J8373">
        <f t="shared" si="390"/>
        <v>0</v>
      </c>
      <c r="K8373">
        <f t="shared" si="391"/>
        <v>0</v>
      </c>
      <c r="L8373">
        <f t="shared" si="392"/>
        <v>0</v>
      </c>
    </row>
    <row r="8374" spans="2:12" x14ac:dyDescent="0.35">
      <c r="B8374" s="30">
        <v>41257</v>
      </c>
      <c r="C8374" s="31" t="s">
        <v>71</v>
      </c>
      <c r="D8374" s="32">
        <v>0</v>
      </c>
      <c r="E8374" s="32">
        <v>0.1859052059037582</v>
      </c>
      <c r="F8374">
        <v>0.49032408941203981</v>
      </c>
      <c r="G8374">
        <f>(D8374*Ergebnis!$C$2*Ergebnis!$C$6)</f>
        <v>0</v>
      </c>
      <c r="H8374">
        <f>Ergebnis!$C$3/1000*Eigenverbrauch!E8374</f>
        <v>0.55771561771127454</v>
      </c>
      <c r="I8374">
        <f>Ergebnis!$C$4/1000*Eigenverbrauch!F8374</f>
        <v>1.7161343129421394</v>
      </c>
      <c r="J8374">
        <f t="shared" si="390"/>
        <v>0</v>
      </c>
      <c r="K8374">
        <f t="shared" si="391"/>
        <v>0</v>
      </c>
      <c r="L8374">
        <f t="shared" si="392"/>
        <v>0</v>
      </c>
    </row>
    <row r="8375" spans="2:12" x14ac:dyDescent="0.35">
      <c r="B8375" s="30">
        <v>41257</v>
      </c>
      <c r="C8375" s="31" t="s">
        <v>72</v>
      </c>
      <c r="D8375" s="32">
        <v>0</v>
      </c>
      <c r="E8375" s="32">
        <v>0.20172877948294318</v>
      </c>
      <c r="F8375">
        <v>0.34045953267203244</v>
      </c>
      <c r="G8375">
        <f>(D8375*Ergebnis!$C$2*Ergebnis!$C$6)</f>
        <v>0</v>
      </c>
      <c r="H8375">
        <f>Ergebnis!$C$3/1000*Eigenverbrauch!E8375</f>
        <v>0.60518633844882952</v>
      </c>
      <c r="I8375">
        <f>Ergebnis!$C$4/1000*Eigenverbrauch!F8375</f>
        <v>1.1916083643521136</v>
      </c>
      <c r="J8375">
        <f t="shared" si="390"/>
        <v>0</v>
      </c>
      <c r="K8375">
        <f t="shared" si="391"/>
        <v>0</v>
      </c>
      <c r="L8375">
        <f t="shared" si="392"/>
        <v>0</v>
      </c>
    </row>
    <row r="8376" spans="2:12" x14ac:dyDescent="0.35">
      <c r="B8376" s="30">
        <v>41257</v>
      </c>
      <c r="C8376" s="31" t="s">
        <v>73</v>
      </c>
      <c r="D8376" s="32">
        <v>0</v>
      </c>
      <c r="E8376" s="32">
        <v>0.18898255490487076</v>
      </c>
      <c r="F8376">
        <v>0</v>
      </c>
      <c r="G8376">
        <f>(D8376*Ergebnis!$C$2*Ergebnis!$C$6)</f>
        <v>0</v>
      </c>
      <c r="H8376">
        <f>Ergebnis!$C$3/1000*Eigenverbrauch!E8376</f>
        <v>0.56694766471461233</v>
      </c>
      <c r="I8376">
        <f>Ergebnis!$C$4/1000*Eigenverbrauch!F8376</f>
        <v>0</v>
      </c>
      <c r="J8376">
        <f t="shared" si="390"/>
        <v>0</v>
      </c>
      <c r="K8376">
        <f t="shared" si="391"/>
        <v>0</v>
      </c>
      <c r="L8376">
        <f t="shared" si="392"/>
        <v>0</v>
      </c>
    </row>
    <row r="8377" spans="2:12" x14ac:dyDescent="0.35">
      <c r="B8377" s="30">
        <v>41257</v>
      </c>
      <c r="C8377" s="31" t="s">
        <v>74</v>
      </c>
      <c r="D8377" s="32">
        <v>0</v>
      </c>
      <c r="E8377" s="32">
        <v>0.15563553528822338</v>
      </c>
      <c r="F8377">
        <v>0.29310311227174402</v>
      </c>
      <c r="G8377">
        <f>(D8377*Ergebnis!$C$2*Ergebnis!$C$6)</f>
        <v>0</v>
      </c>
      <c r="H8377">
        <f>Ergebnis!$C$3/1000*Eigenverbrauch!E8377</f>
        <v>0.46690660586467014</v>
      </c>
      <c r="I8377">
        <f>Ergebnis!$C$4/1000*Eigenverbrauch!F8377</f>
        <v>1.0258608929511039</v>
      </c>
      <c r="J8377">
        <f t="shared" si="390"/>
        <v>0</v>
      </c>
      <c r="K8377">
        <f t="shared" si="391"/>
        <v>0</v>
      </c>
      <c r="L8377">
        <f t="shared" si="392"/>
        <v>0</v>
      </c>
    </row>
    <row r="8378" spans="2:12" x14ac:dyDescent="0.35">
      <c r="B8378" s="30">
        <v>41257</v>
      </c>
      <c r="C8378" s="31" t="s">
        <v>75</v>
      </c>
      <c r="D8378" s="32">
        <v>0</v>
      </c>
      <c r="E8378" s="32">
        <v>0.12531061317917816</v>
      </c>
      <c r="F8378">
        <v>0.64194258764835421</v>
      </c>
      <c r="G8378">
        <f>(D8378*Ergebnis!$C$2*Ergebnis!$C$6)</f>
        <v>0</v>
      </c>
      <c r="H8378">
        <f>Ergebnis!$C$3/1000*Eigenverbrauch!E8378</f>
        <v>0.37593183953753451</v>
      </c>
      <c r="I8378">
        <f>Ergebnis!$C$4/1000*Eigenverbrauch!F8378</f>
        <v>2.2467990567692397</v>
      </c>
      <c r="J8378">
        <f t="shared" si="390"/>
        <v>0</v>
      </c>
      <c r="K8378">
        <f t="shared" si="391"/>
        <v>0</v>
      </c>
      <c r="L8378">
        <f t="shared" si="392"/>
        <v>0</v>
      </c>
    </row>
    <row r="8379" spans="2:12" x14ac:dyDescent="0.35">
      <c r="B8379" s="30">
        <v>41257</v>
      </c>
      <c r="C8379" s="31" t="s">
        <v>76</v>
      </c>
      <c r="D8379" s="32">
        <v>0</v>
      </c>
      <c r="E8379" s="32">
        <v>9.6233407230450277E-2</v>
      </c>
      <c r="F8379">
        <v>3.2935123652875493E-2</v>
      </c>
      <c r="G8379">
        <f>(D8379*Ergebnis!$C$2*Ergebnis!$C$6)</f>
        <v>0</v>
      </c>
      <c r="H8379">
        <f>Ergebnis!$C$3/1000*Eigenverbrauch!E8379</f>
        <v>0.28870022169135084</v>
      </c>
      <c r="I8379">
        <f>Ergebnis!$C$4/1000*Eigenverbrauch!F8379</f>
        <v>0.11527293278506423</v>
      </c>
      <c r="J8379">
        <f t="shared" si="390"/>
        <v>0</v>
      </c>
      <c r="K8379">
        <f t="shared" si="391"/>
        <v>0</v>
      </c>
      <c r="L8379">
        <f t="shared" si="392"/>
        <v>0</v>
      </c>
    </row>
    <row r="8380" spans="2:12" x14ac:dyDescent="0.35">
      <c r="B8380" s="30">
        <v>41258</v>
      </c>
      <c r="C8380" s="31" t="s">
        <v>53</v>
      </c>
      <c r="D8380" s="32">
        <v>0</v>
      </c>
      <c r="E8380" s="32">
        <v>8.2851984044597676E-2</v>
      </c>
      <c r="F8380">
        <v>0.28277434568238069</v>
      </c>
      <c r="G8380">
        <f>(D8380*Ergebnis!$C$2*Ergebnis!$C$6)</f>
        <v>0</v>
      </c>
      <c r="H8380">
        <f>Ergebnis!$C$3/1000*Eigenverbrauch!E8380</f>
        <v>0.24855595213379303</v>
      </c>
      <c r="I8380">
        <f>Ergebnis!$C$4/1000*Eigenverbrauch!F8380</f>
        <v>0.98971020988833236</v>
      </c>
      <c r="J8380">
        <f t="shared" si="390"/>
        <v>0</v>
      </c>
      <c r="K8380">
        <f t="shared" si="391"/>
        <v>0</v>
      </c>
      <c r="L8380">
        <f t="shared" si="392"/>
        <v>0</v>
      </c>
    </row>
    <row r="8381" spans="2:12" x14ac:dyDescent="0.35">
      <c r="B8381" s="30">
        <v>41258</v>
      </c>
      <c r="C8381" s="31" t="s">
        <v>54</v>
      </c>
      <c r="D8381" s="32">
        <v>0</v>
      </c>
      <c r="E8381" s="32">
        <v>7.2453334074797163E-2</v>
      </c>
      <c r="F8381">
        <v>0.41100695730126868</v>
      </c>
      <c r="G8381">
        <f>(D8381*Ergebnis!$C$2*Ergebnis!$C$6)</f>
        <v>0</v>
      </c>
      <c r="H8381">
        <f>Ergebnis!$C$3/1000*Eigenverbrauch!E8381</f>
        <v>0.2173600022243915</v>
      </c>
      <c r="I8381">
        <f>Ergebnis!$C$4/1000*Eigenverbrauch!F8381</f>
        <v>1.4385243505544403</v>
      </c>
      <c r="J8381">
        <f t="shared" si="390"/>
        <v>0</v>
      </c>
      <c r="K8381">
        <f t="shared" si="391"/>
        <v>0</v>
      </c>
      <c r="L8381">
        <f t="shared" si="392"/>
        <v>0</v>
      </c>
    </row>
    <row r="8382" spans="2:12" x14ac:dyDescent="0.35">
      <c r="B8382" s="30">
        <v>41258</v>
      </c>
      <c r="C8382" s="31" t="s">
        <v>55</v>
      </c>
      <c r="D8382" s="32">
        <v>0</v>
      </c>
      <c r="E8382" s="32">
        <v>7.1603746182731742E-2</v>
      </c>
      <c r="F8382">
        <v>0.38606201157601389</v>
      </c>
      <c r="G8382">
        <f>(D8382*Ergebnis!$C$2*Ergebnis!$C$6)</f>
        <v>0</v>
      </c>
      <c r="H8382">
        <f>Ergebnis!$C$3/1000*Eigenverbrauch!E8382</f>
        <v>0.21481123854819523</v>
      </c>
      <c r="I8382">
        <f>Ergebnis!$C$4/1000*Eigenverbrauch!F8382</f>
        <v>1.3512170405160486</v>
      </c>
      <c r="J8382">
        <f t="shared" si="390"/>
        <v>0</v>
      </c>
      <c r="K8382">
        <f t="shared" si="391"/>
        <v>0</v>
      </c>
      <c r="L8382">
        <f t="shared" si="392"/>
        <v>0</v>
      </c>
    </row>
    <row r="8383" spans="2:12" x14ac:dyDescent="0.35">
      <c r="B8383" s="30">
        <v>41258</v>
      </c>
      <c r="C8383" s="31" t="s">
        <v>56</v>
      </c>
      <c r="D8383" s="32">
        <v>0</v>
      </c>
      <c r="E8383" s="32">
        <v>7.3891290763350895E-2</v>
      </c>
      <c r="F8383">
        <v>0.29427240660261533</v>
      </c>
      <c r="G8383">
        <f>(D8383*Ergebnis!$C$2*Ergebnis!$C$6)</f>
        <v>0</v>
      </c>
      <c r="H8383">
        <f>Ergebnis!$C$3/1000*Eigenverbrauch!E8383</f>
        <v>0.2216738722900527</v>
      </c>
      <c r="I8383">
        <f>Ergebnis!$C$4/1000*Eigenverbrauch!F8383</f>
        <v>1.0299534231091536</v>
      </c>
      <c r="J8383">
        <f t="shared" si="390"/>
        <v>0</v>
      </c>
      <c r="K8383">
        <f t="shared" si="391"/>
        <v>0</v>
      </c>
      <c r="L8383">
        <f t="shared" si="392"/>
        <v>0</v>
      </c>
    </row>
    <row r="8384" spans="2:12" x14ac:dyDescent="0.35">
      <c r="B8384" s="30">
        <v>41258</v>
      </c>
      <c r="C8384" s="31" t="s">
        <v>57</v>
      </c>
      <c r="D8384" s="32">
        <v>0</v>
      </c>
      <c r="E8384" s="32">
        <v>7.9320105292101761E-2</v>
      </c>
      <c r="F8384">
        <v>0.25782939995712584</v>
      </c>
      <c r="G8384">
        <f>(D8384*Ergebnis!$C$2*Ergebnis!$C$6)</f>
        <v>0</v>
      </c>
      <c r="H8384">
        <f>Ergebnis!$C$3/1000*Eigenverbrauch!E8384</f>
        <v>0.23796031587630528</v>
      </c>
      <c r="I8384">
        <f>Ergebnis!$C$4/1000*Eigenverbrauch!F8384</f>
        <v>0.90240289984994049</v>
      </c>
      <c r="J8384">
        <f t="shared" si="390"/>
        <v>0</v>
      </c>
      <c r="K8384">
        <f t="shared" si="391"/>
        <v>0</v>
      </c>
      <c r="L8384">
        <f t="shared" si="392"/>
        <v>0</v>
      </c>
    </row>
    <row r="8385" spans="2:12" x14ac:dyDescent="0.35">
      <c r="B8385" s="30">
        <v>41258</v>
      </c>
      <c r="C8385" s="31" t="s">
        <v>58</v>
      </c>
      <c r="D8385" s="32">
        <v>0</v>
      </c>
      <c r="E8385" s="32">
        <v>8.5051277276569567E-2</v>
      </c>
      <c r="F8385">
        <v>0.28063063940911659</v>
      </c>
      <c r="G8385">
        <f>(D8385*Ergebnis!$C$2*Ergebnis!$C$6)</f>
        <v>0</v>
      </c>
      <c r="H8385">
        <f>Ergebnis!$C$3/1000*Eigenverbrauch!E8385</f>
        <v>0.25515383182970869</v>
      </c>
      <c r="I8385">
        <f>Ergebnis!$C$4/1000*Eigenverbrauch!F8385</f>
        <v>0.98220723793190801</v>
      </c>
      <c r="J8385">
        <f t="shared" si="390"/>
        <v>0</v>
      </c>
      <c r="K8385">
        <f t="shared" si="391"/>
        <v>0</v>
      </c>
      <c r="L8385">
        <f t="shared" si="392"/>
        <v>0</v>
      </c>
    </row>
    <row r="8386" spans="2:12" x14ac:dyDescent="0.35">
      <c r="B8386" s="30">
        <v>41258</v>
      </c>
      <c r="C8386" s="31" t="s">
        <v>59</v>
      </c>
      <c r="D8386" s="32">
        <v>0</v>
      </c>
      <c r="E8386" s="32">
        <v>9.0916046337230286E-2</v>
      </c>
      <c r="F8386">
        <v>0.34474694521856059</v>
      </c>
      <c r="G8386">
        <f>(D8386*Ergebnis!$C$2*Ergebnis!$C$6)</f>
        <v>0</v>
      </c>
      <c r="H8386">
        <f>Ergebnis!$C$3/1000*Eigenverbrauch!E8386</f>
        <v>0.27274813901169087</v>
      </c>
      <c r="I8386">
        <f>Ergebnis!$C$4/1000*Eigenverbrauch!F8386</f>
        <v>1.2066143082649621</v>
      </c>
      <c r="J8386">
        <f t="shared" si="390"/>
        <v>0</v>
      </c>
      <c r="K8386">
        <f t="shared" si="391"/>
        <v>0</v>
      </c>
      <c r="L8386">
        <f t="shared" si="392"/>
        <v>0</v>
      </c>
    </row>
    <row r="8387" spans="2:12" x14ac:dyDescent="0.35">
      <c r="B8387" s="30">
        <v>41258</v>
      </c>
      <c r="C8387" s="31" t="s">
        <v>60</v>
      </c>
      <c r="D8387" s="32">
        <v>0</v>
      </c>
      <c r="E8387" s="32">
        <v>0.11393203212015565</v>
      </c>
      <c r="F8387">
        <v>0.31376064545047061</v>
      </c>
      <c r="G8387">
        <f>(D8387*Ergebnis!$C$2*Ergebnis!$C$6)</f>
        <v>0</v>
      </c>
      <c r="H8387">
        <f>Ergebnis!$C$3/1000*Eigenverbrauch!E8387</f>
        <v>0.34179609636046693</v>
      </c>
      <c r="I8387">
        <f>Ergebnis!$C$4/1000*Eigenverbrauch!F8387</f>
        <v>1.0981622590766471</v>
      </c>
      <c r="J8387">
        <f t="shared" si="390"/>
        <v>0</v>
      </c>
      <c r="K8387">
        <f t="shared" si="391"/>
        <v>0</v>
      </c>
      <c r="L8387">
        <f t="shared" si="392"/>
        <v>0</v>
      </c>
    </row>
    <row r="8388" spans="2:12" x14ac:dyDescent="0.35">
      <c r="B8388" s="30">
        <v>41258</v>
      </c>
      <c r="C8388" s="31" t="s">
        <v>61</v>
      </c>
      <c r="D8388" s="32">
        <v>6.2316544988792031E-6</v>
      </c>
      <c r="E8388" s="32">
        <v>0.14949773181639453</v>
      </c>
      <c r="F8388">
        <v>0.43595190302652348</v>
      </c>
      <c r="G8388">
        <f>(D8388*Ergebnis!$C$2*Ergebnis!$C$6)</f>
        <v>4.0879653512647572E-2</v>
      </c>
      <c r="H8388">
        <f>Ergebnis!$C$3/1000*Eigenverbrauch!E8388</f>
        <v>0.44849319544918359</v>
      </c>
      <c r="I8388">
        <f>Ergebnis!$C$4/1000*Eigenverbrauch!F8388</f>
        <v>1.5258316605928322</v>
      </c>
      <c r="J8388">
        <f t="shared" si="390"/>
        <v>3.4747705485750437E-2</v>
      </c>
      <c r="K8388">
        <f t="shared" si="391"/>
        <v>6.1319480268971355E-3</v>
      </c>
      <c r="L8388">
        <f t="shared" si="392"/>
        <v>5.5187532242074221E-3</v>
      </c>
    </row>
    <row r="8389" spans="2:12" x14ac:dyDescent="0.35">
      <c r="B8389" s="30">
        <v>41258</v>
      </c>
      <c r="C8389" s="31" t="s">
        <v>62</v>
      </c>
      <c r="D8389" s="32">
        <v>5.6807972762989524E-5</v>
      </c>
      <c r="E8389" s="32">
        <v>0.16861458655727737</v>
      </c>
      <c r="F8389">
        <v>0.59322199052871594</v>
      </c>
      <c r="G8389">
        <f>(D8389*Ergebnis!$C$2*Ergebnis!$C$6)</f>
        <v>0.37266030132521127</v>
      </c>
      <c r="H8389">
        <f>Ergebnis!$C$3/1000*Eigenverbrauch!E8389</f>
        <v>0.50584375967183215</v>
      </c>
      <c r="I8389">
        <f>Ergebnis!$C$4/1000*Eigenverbrauch!F8389</f>
        <v>2.0762769668505059</v>
      </c>
      <c r="J8389">
        <f t="shared" ref="J8389:J8452" si="393">MIN(G8389,H8389)*0.85</f>
        <v>0.31676125612642958</v>
      </c>
      <c r="K8389">
        <f t="shared" ref="K8389:K8452" si="394">G8389-J8389</f>
        <v>5.5899045198781694E-2</v>
      </c>
      <c r="L8389">
        <f t="shared" ref="L8389:L8452" si="395">MIN(I8389,K8389)*0.9</f>
        <v>5.0309140678903526E-2</v>
      </c>
    </row>
    <row r="8390" spans="2:12" x14ac:dyDescent="0.35">
      <c r="B8390" s="30">
        <v>41258</v>
      </c>
      <c r="C8390" s="31" t="s">
        <v>63</v>
      </c>
      <c r="D8390" s="32">
        <v>1.4455071986324227E-4</v>
      </c>
      <c r="E8390" s="32">
        <v>0.17785676479489901</v>
      </c>
      <c r="F8390">
        <v>0.6670824157620876</v>
      </c>
      <c r="G8390">
        <f>(D8390*Ergebnis!$C$2*Ergebnis!$C$6)</f>
        <v>0.94825272230286928</v>
      </c>
      <c r="H8390">
        <f>Ergebnis!$C$3/1000*Eigenverbrauch!E8390</f>
        <v>0.53357029438469705</v>
      </c>
      <c r="I8390">
        <f>Ergebnis!$C$4/1000*Eigenverbrauch!F8390</f>
        <v>2.3347884551673066</v>
      </c>
      <c r="J8390">
        <f t="shared" si="393"/>
        <v>0.45353475022699247</v>
      </c>
      <c r="K8390">
        <f t="shared" si="394"/>
        <v>0.49471797207587681</v>
      </c>
      <c r="L8390">
        <f t="shared" si="395"/>
        <v>0.44524617486828916</v>
      </c>
    </row>
    <row r="8391" spans="2:12" x14ac:dyDescent="0.35">
      <c r="B8391" s="30">
        <v>41258</v>
      </c>
      <c r="C8391" s="31" t="s">
        <v>64</v>
      </c>
      <c r="D8391" s="32">
        <v>1.5392449551240023E-4</v>
      </c>
      <c r="E8391" s="32">
        <v>0.18574892972845103</v>
      </c>
      <c r="F8391">
        <v>0.68130883012102195</v>
      </c>
      <c r="G8391">
        <f>(D8391*Ergebnis!$C$2*Ergebnis!$C$6)</f>
        <v>1.0097446905613456</v>
      </c>
      <c r="H8391">
        <f>Ergebnis!$C$3/1000*Eigenverbrauch!E8391</f>
        <v>0.55724678918535309</v>
      </c>
      <c r="I8391">
        <f>Ergebnis!$C$4/1000*Eigenverbrauch!F8391</f>
        <v>2.3845809054235767</v>
      </c>
      <c r="J8391">
        <f t="shared" si="393"/>
        <v>0.47365977080755012</v>
      </c>
      <c r="K8391">
        <f t="shared" si="394"/>
        <v>0.53608491975379557</v>
      </c>
      <c r="L8391">
        <f t="shared" si="395"/>
        <v>0.48247642777841604</v>
      </c>
    </row>
    <row r="8392" spans="2:12" x14ac:dyDescent="0.35">
      <c r="B8392" s="30">
        <v>41258</v>
      </c>
      <c r="C8392" s="31" t="s">
        <v>65</v>
      </c>
      <c r="D8392" s="32">
        <v>5.0628906065788631E-5</v>
      </c>
      <c r="E8392" s="32">
        <v>0.18849448235448754</v>
      </c>
      <c r="F8392">
        <v>0.69514547970299922</v>
      </c>
      <c r="G8392">
        <f>(D8392*Ergebnis!$C$2*Ergebnis!$C$6)</f>
        <v>0.3321256237915734</v>
      </c>
      <c r="H8392">
        <f>Ergebnis!$C$3/1000*Eigenverbrauch!E8392</f>
        <v>0.56548344706346265</v>
      </c>
      <c r="I8392">
        <f>Ergebnis!$C$4/1000*Eigenverbrauch!F8392</f>
        <v>2.4330091789604973</v>
      </c>
      <c r="J8392">
        <f t="shared" si="393"/>
        <v>0.28230678022283739</v>
      </c>
      <c r="K8392">
        <f t="shared" si="394"/>
        <v>4.9818843568736004E-2</v>
      </c>
      <c r="L8392">
        <f t="shared" si="395"/>
        <v>4.4836959211862405E-2</v>
      </c>
    </row>
    <row r="8393" spans="2:12" x14ac:dyDescent="0.35">
      <c r="B8393" s="30">
        <v>41258</v>
      </c>
      <c r="C8393" s="31" t="s">
        <v>66</v>
      </c>
      <c r="D8393" s="32">
        <v>4.5843416113062824E-5</v>
      </c>
      <c r="E8393" s="32">
        <v>0.17963161517388304</v>
      </c>
      <c r="F8393">
        <v>0.49071385418899693</v>
      </c>
      <c r="G8393">
        <f>(D8393*Ergebnis!$C$2*Ergebnis!$C$6)</f>
        <v>0.30073280970169214</v>
      </c>
      <c r="H8393">
        <f>Ergebnis!$C$3/1000*Eigenverbrauch!E8393</f>
        <v>0.53889484552164912</v>
      </c>
      <c r="I8393">
        <f>Ergebnis!$C$4/1000*Eigenverbrauch!F8393</f>
        <v>1.7174984896614893</v>
      </c>
      <c r="J8393">
        <f t="shared" si="393"/>
        <v>0.25562288824643831</v>
      </c>
      <c r="K8393">
        <f t="shared" si="394"/>
        <v>4.5109921455253832E-2</v>
      </c>
      <c r="L8393">
        <f t="shared" si="395"/>
        <v>4.059892930972845E-2</v>
      </c>
    </row>
    <row r="8394" spans="2:12" x14ac:dyDescent="0.35">
      <c r="B8394" s="30">
        <v>41258</v>
      </c>
      <c r="C8394" s="31" t="s">
        <v>67</v>
      </c>
      <c r="D8394" s="32">
        <v>3.0474631072578041E-5</v>
      </c>
      <c r="E8394" s="32">
        <v>0.17439510164949881</v>
      </c>
      <c r="F8394">
        <v>0.50922768109445948</v>
      </c>
      <c r="G8394">
        <f>(D8394*Ergebnis!$C$2*Ergebnis!$C$6)</f>
        <v>0.19991357983611194</v>
      </c>
      <c r="H8394">
        <f>Ergebnis!$C$3/1000*Eigenverbrauch!E8394</f>
        <v>0.52318530494849647</v>
      </c>
      <c r="I8394">
        <f>Ergebnis!$C$4/1000*Eigenverbrauch!F8394</f>
        <v>1.7822968838306081</v>
      </c>
      <c r="J8394">
        <f t="shared" si="393"/>
        <v>0.16992654286069514</v>
      </c>
      <c r="K8394">
        <f t="shared" si="394"/>
        <v>2.9987036975416798E-2</v>
      </c>
      <c r="L8394">
        <f t="shared" si="395"/>
        <v>2.6988333277875119E-2</v>
      </c>
    </row>
    <row r="8395" spans="2:12" x14ac:dyDescent="0.35">
      <c r="B8395" s="30">
        <v>41258</v>
      </c>
      <c r="C8395" s="31" t="s">
        <v>68</v>
      </c>
      <c r="D8395" s="32">
        <v>9.1765713928643115E-6</v>
      </c>
      <c r="E8395" s="32">
        <v>0.17553792108817884</v>
      </c>
      <c r="F8395">
        <v>0.35234735836922421</v>
      </c>
      <c r="G8395">
        <f>(D8395*Ergebnis!$C$2*Ergebnis!$C$6)</f>
        <v>6.0198308337189886E-2</v>
      </c>
      <c r="H8395">
        <f>Ergebnis!$C$3/1000*Eigenverbrauch!E8395</f>
        <v>0.52661376326453646</v>
      </c>
      <c r="I8395">
        <f>Ergebnis!$C$4/1000*Eigenverbrauch!F8395</f>
        <v>1.2332157542922848</v>
      </c>
      <c r="J8395">
        <f t="shared" si="393"/>
        <v>5.1168562086611399E-2</v>
      </c>
      <c r="K8395">
        <f t="shared" si="394"/>
        <v>9.0297462505784867E-3</v>
      </c>
      <c r="L8395">
        <f t="shared" si="395"/>
        <v>8.1267716255206384E-3</v>
      </c>
    </row>
    <row r="8396" spans="2:12" x14ac:dyDescent="0.35">
      <c r="B8396" s="30">
        <v>41258</v>
      </c>
      <c r="C8396" s="31" t="s">
        <v>69</v>
      </c>
      <c r="D8396" s="32">
        <v>2.852888241048074E-6</v>
      </c>
      <c r="E8396" s="32">
        <v>0.17905169676058008</v>
      </c>
      <c r="F8396">
        <v>0.68637577222146429</v>
      </c>
      <c r="G8396">
        <f>(D8396*Ergebnis!$C$2*Ergebnis!$C$6)</f>
        <v>1.8714946861275367E-2</v>
      </c>
      <c r="H8396">
        <f>Ergebnis!$C$3/1000*Eigenverbrauch!E8396</f>
        <v>0.53715509028174024</v>
      </c>
      <c r="I8396">
        <f>Ergebnis!$C$4/1000*Eigenverbrauch!F8396</f>
        <v>2.4023152027751249</v>
      </c>
      <c r="J8396">
        <f t="shared" si="393"/>
        <v>1.590770483208406E-2</v>
      </c>
      <c r="K8396">
        <f t="shared" si="394"/>
        <v>2.8072420291913071E-3</v>
      </c>
      <c r="L8396">
        <f t="shared" si="395"/>
        <v>2.5265178262721764E-3</v>
      </c>
    </row>
    <row r="8397" spans="2:12" x14ac:dyDescent="0.35">
      <c r="B8397" s="30">
        <v>41258</v>
      </c>
      <c r="C8397" s="31" t="s">
        <v>70</v>
      </c>
      <c r="D8397" s="32">
        <v>0</v>
      </c>
      <c r="E8397" s="32">
        <v>0.19361673918003033</v>
      </c>
      <c r="F8397">
        <v>0.45602478903981447</v>
      </c>
      <c r="G8397">
        <f>(D8397*Ergebnis!$C$2*Ergebnis!$C$6)</f>
        <v>0</v>
      </c>
      <c r="H8397">
        <f>Ergebnis!$C$3/1000*Eigenverbrauch!E8397</f>
        <v>0.58085021754009103</v>
      </c>
      <c r="I8397">
        <f>Ergebnis!$C$4/1000*Eigenverbrauch!F8397</f>
        <v>1.5960867616393506</v>
      </c>
      <c r="J8397">
        <f t="shared" si="393"/>
        <v>0</v>
      </c>
      <c r="K8397">
        <f t="shared" si="394"/>
        <v>0</v>
      </c>
      <c r="L8397">
        <f t="shared" si="395"/>
        <v>0</v>
      </c>
    </row>
    <row r="8398" spans="2:12" x14ac:dyDescent="0.35">
      <c r="B8398" s="30">
        <v>41258</v>
      </c>
      <c r="C8398" s="31" t="s">
        <v>71</v>
      </c>
      <c r="D8398" s="32">
        <v>0</v>
      </c>
      <c r="E8398" s="32">
        <v>0.21305424932882233</v>
      </c>
      <c r="F8398">
        <v>0.48798550075029723</v>
      </c>
      <c r="G8398">
        <f>(D8398*Ergebnis!$C$2*Ergebnis!$C$6)</f>
        <v>0</v>
      </c>
      <c r="H8398">
        <f>Ergebnis!$C$3/1000*Eigenverbrauch!E8398</f>
        <v>0.63916274798646699</v>
      </c>
      <c r="I8398">
        <f>Ergebnis!$C$4/1000*Eigenverbrauch!F8398</f>
        <v>1.7079492526260402</v>
      </c>
      <c r="J8398">
        <f t="shared" si="393"/>
        <v>0</v>
      </c>
      <c r="K8398">
        <f t="shared" si="394"/>
        <v>0</v>
      </c>
      <c r="L8398">
        <f t="shared" si="395"/>
        <v>0</v>
      </c>
    </row>
    <row r="8399" spans="2:12" x14ac:dyDescent="0.35">
      <c r="B8399" s="30">
        <v>41258</v>
      </c>
      <c r="C8399" s="31" t="s">
        <v>72</v>
      </c>
      <c r="D8399" s="32">
        <v>0</v>
      </c>
      <c r="E8399" s="32">
        <v>0.20780360455099056</v>
      </c>
      <c r="F8399">
        <v>0.68013953579015063</v>
      </c>
      <c r="G8399">
        <f>(D8399*Ergebnis!$C$2*Ergebnis!$C$6)</f>
        <v>0</v>
      </c>
      <c r="H8399">
        <f>Ergebnis!$C$3/1000*Eigenverbrauch!E8399</f>
        <v>0.62341081365297168</v>
      </c>
      <c r="I8399">
        <f>Ergebnis!$C$4/1000*Eigenverbrauch!F8399</f>
        <v>2.3804883752655273</v>
      </c>
      <c r="J8399">
        <f t="shared" si="393"/>
        <v>0</v>
      </c>
      <c r="K8399">
        <f t="shared" si="394"/>
        <v>0</v>
      </c>
      <c r="L8399">
        <f t="shared" si="395"/>
        <v>0</v>
      </c>
    </row>
    <row r="8400" spans="2:12" x14ac:dyDescent="0.35">
      <c r="B8400" s="30">
        <v>41258</v>
      </c>
      <c r="C8400" s="31" t="s">
        <v>73</v>
      </c>
      <c r="D8400" s="32">
        <v>0</v>
      </c>
      <c r="E8400" s="32">
        <v>0.18450133181431536</v>
      </c>
      <c r="F8400">
        <v>0.6364858807709548</v>
      </c>
      <c r="G8400">
        <f>(D8400*Ergebnis!$C$2*Ergebnis!$C$6)</f>
        <v>0</v>
      </c>
      <c r="H8400">
        <f>Ergebnis!$C$3/1000*Eigenverbrauch!E8400</f>
        <v>0.55350399544294604</v>
      </c>
      <c r="I8400">
        <f>Ergebnis!$C$4/1000*Eigenverbrauch!F8400</f>
        <v>2.2277005826983416</v>
      </c>
      <c r="J8400">
        <f t="shared" si="393"/>
        <v>0</v>
      </c>
      <c r="K8400">
        <f t="shared" si="394"/>
        <v>0</v>
      </c>
      <c r="L8400">
        <f t="shared" si="395"/>
        <v>0</v>
      </c>
    </row>
    <row r="8401" spans="2:12" x14ac:dyDescent="0.35">
      <c r="B8401" s="30">
        <v>41258</v>
      </c>
      <c r="C8401" s="31" t="s">
        <v>74</v>
      </c>
      <c r="D8401" s="32">
        <v>0</v>
      </c>
      <c r="E8401" s="32">
        <v>0.15348923606639819</v>
      </c>
      <c r="F8401">
        <v>0.53826515697776389</v>
      </c>
      <c r="G8401">
        <f>(D8401*Ergebnis!$C$2*Ergebnis!$C$6)</f>
        <v>0</v>
      </c>
      <c r="H8401">
        <f>Ergebnis!$C$3/1000*Eigenverbrauch!E8401</f>
        <v>0.46046770819919458</v>
      </c>
      <c r="I8401">
        <f>Ergebnis!$C$4/1000*Eigenverbrauch!F8401</f>
        <v>1.8839280494221735</v>
      </c>
      <c r="J8401">
        <f t="shared" si="393"/>
        <v>0</v>
      </c>
      <c r="K8401">
        <f t="shared" si="394"/>
        <v>0</v>
      </c>
      <c r="L8401">
        <f t="shared" si="395"/>
        <v>0</v>
      </c>
    </row>
    <row r="8402" spans="2:12" x14ac:dyDescent="0.35">
      <c r="B8402" s="30">
        <v>41258</v>
      </c>
      <c r="C8402" s="31" t="s">
        <v>75</v>
      </c>
      <c r="D8402" s="32">
        <v>0</v>
      </c>
      <c r="E8402" s="32">
        <v>0.13126642348932199</v>
      </c>
      <c r="F8402">
        <v>0.53417262681971422</v>
      </c>
      <c r="G8402">
        <f>(D8402*Ergebnis!$C$2*Ergebnis!$C$6)</f>
        <v>0</v>
      </c>
      <c r="H8402">
        <f>Ergebnis!$C$3/1000*Eigenverbrauch!E8402</f>
        <v>0.39379927046796598</v>
      </c>
      <c r="I8402">
        <f>Ergebnis!$C$4/1000*Eigenverbrauch!F8402</f>
        <v>1.8696041938689998</v>
      </c>
      <c r="J8402">
        <f t="shared" si="393"/>
        <v>0</v>
      </c>
      <c r="K8402">
        <f t="shared" si="394"/>
        <v>0</v>
      </c>
      <c r="L8402">
        <f t="shared" si="395"/>
        <v>0</v>
      </c>
    </row>
    <row r="8403" spans="2:12" x14ac:dyDescent="0.35">
      <c r="B8403" s="30">
        <v>41258</v>
      </c>
      <c r="C8403" s="31" t="s">
        <v>76</v>
      </c>
      <c r="D8403" s="32">
        <v>0</v>
      </c>
      <c r="E8403" s="32">
        <v>0.11398253535781312</v>
      </c>
      <c r="F8403">
        <v>3.4104417983746804E-2</v>
      </c>
      <c r="G8403">
        <f>(D8403*Ergebnis!$C$2*Ergebnis!$C$6)</f>
        <v>0</v>
      </c>
      <c r="H8403">
        <f>Ergebnis!$C$3/1000*Eigenverbrauch!E8403</f>
        <v>0.34194760607343938</v>
      </c>
      <c r="I8403">
        <f>Ergebnis!$C$4/1000*Eigenverbrauch!F8403</f>
        <v>0.11936546294311381</v>
      </c>
      <c r="J8403">
        <f t="shared" si="393"/>
        <v>0</v>
      </c>
      <c r="K8403">
        <f t="shared" si="394"/>
        <v>0</v>
      </c>
      <c r="L8403">
        <f t="shared" si="395"/>
        <v>0</v>
      </c>
    </row>
    <row r="8404" spans="2:12" x14ac:dyDescent="0.35">
      <c r="B8404" s="30">
        <v>41259</v>
      </c>
      <c r="C8404" s="31" t="s">
        <v>53</v>
      </c>
      <c r="D8404" s="32">
        <v>0</v>
      </c>
      <c r="E8404" s="32">
        <v>0.10220813084701091</v>
      </c>
      <c r="F8404">
        <v>0.45738896575916432</v>
      </c>
      <c r="G8404">
        <f>(D8404*Ergebnis!$C$2*Ergebnis!$C$6)</f>
        <v>0</v>
      </c>
      <c r="H8404">
        <f>Ergebnis!$C$3/1000*Eigenverbrauch!E8404</f>
        <v>0.30662439254103274</v>
      </c>
      <c r="I8404">
        <f>Ergebnis!$C$4/1000*Eigenverbrauch!F8404</f>
        <v>1.6008613801570752</v>
      </c>
      <c r="J8404">
        <f t="shared" si="393"/>
        <v>0</v>
      </c>
      <c r="K8404">
        <f t="shared" si="394"/>
        <v>0</v>
      </c>
      <c r="L8404">
        <f t="shared" si="395"/>
        <v>0</v>
      </c>
    </row>
    <row r="8405" spans="2:12" x14ac:dyDescent="0.35">
      <c r="B8405" s="30">
        <v>41259</v>
      </c>
      <c r="C8405" s="31" t="s">
        <v>54</v>
      </c>
      <c r="D8405" s="32">
        <v>0</v>
      </c>
      <c r="E8405" s="32">
        <v>9.1520719180419888E-2</v>
      </c>
      <c r="F8405">
        <v>0.22801239451990724</v>
      </c>
      <c r="G8405">
        <f>(D8405*Ergebnis!$C$2*Ergebnis!$C$6)</f>
        <v>0</v>
      </c>
      <c r="H8405">
        <f>Ergebnis!$C$3/1000*Eigenverbrauch!E8405</f>
        <v>0.27456215754125968</v>
      </c>
      <c r="I8405">
        <f>Ergebnis!$C$4/1000*Eigenverbrauch!F8405</f>
        <v>0.7980433808196753</v>
      </c>
      <c r="J8405">
        <f t="shared" si="393"/>
        <v>0</v>
      </c>
      <c r="K8405">
        <f t="shared" si="394"/>
        <v>0</v>
      </c>
      <c r="L8405">
        <f t="shared" si="395"/>
        <v>0</v>
      </c>
    </row>
    <row r="8406" spans="2:12" x14ac:dyDescent="0.35">
      <c r="B8406" s="30">
        <v>41259</v>
      </c>
      <c r="C8406" s="31" t="s">
        <v>55</v>
      </c>
      <c r="D8406" s="32">
        <v>0</v>
      </c>
      <c r="E8406" s="32">
        <v>8.4797643551212762E-2</v>
      </c>
      <c r="F8406">
        <v>0.38859548262623506</v>
      </c>
      <c r="G8406">
        <f>(D8406*Ergebnis!$C$2*Ergebnis!$C$6)</f>
        <v>0</v>
      </c>
      <c r="H8406">
        <f>Ergebnis!$C$3/1000*Eigenverbrauch!E8406</f>
        <v>0.25439293065363827</v>
      </c>
      <c r="I8406">
        <f>Ergebnis!$C$4/1000*Eigenverbrauch!F8406</f>
        <v>1.3600841891918227</v>
      </c>
      <c r="J8406">
        <f t="shared" si="393"/>
        <v>0</v>
      </c>
      <c r="K8406">
        <f t="shared" si="394"/>
        <v>0</v>
      </c>
      <c r="L8406">
        <f t="shared" si="395"/>
        <v>0</v>
      </c>
    </row>
    <row r="8407" spans="2:12" x14ac:dyDescent="0.35">
      <c r="B8407" s="30">
        <v>41259</v>
      </c>
      <c r="C8407" s="31" t="s">
        <v>56</v>
      </c>
      <c r="D8407" s="32">
        <v>0</v>
      </c>
      <c r="E8407" s="32">
        <v>8.0188540219731708E-2</v>
      </c>
      <c r="F8407">
        <v>0.32253035293200555</v>
      </c>
      <c r="G8407">
        <f>(D8407*Ergebnis!$C$2*Ergebnis!$C$6)</f>
        <v>0</v>
      </c>
      <c r="H8407">
        <f>Ergebnis!$C$3/1000*Eigenverbrauch!E8407</f>
        <v>0.24056562065919512</v>
      </c>
      <c r="I8407">
        <f>Ergebnis!$C$4/1000*Eigenverbrauch!F8407</f>
        <v>1.1288562352620195</v>
      </c>
      <c r="J8407">
        <f t="shared" si="393"/>
        <v>0</v>
      </c>
      <c r="K8407">
        <f t="shared" si="394"/>
        <v>0</v>
      </c>
      <c r="L8407">
        <f t="shared" si="395"/>
        <v>0</v>
      </c>
    </row>
    <row r="8408" spans="2:12" x14ac:dyDescent="0.35">
      <c r="B8408" s="30">
        <v>41259</v>
      </c>
      <c r="C8408" s="31" t="s">
        <v>57</v>
      </c>
      <c r="D8408" s="32">
        <v>0</v>
      </c>
      <c r="E8408" s="32">
        <v>8.0818135347188791E-2</v>
      </c>
      <c r="F8408">
        <v>0.41081207491279015</v>
      </c>
      <c r="G8408">
        <f>(D8408*Ergebnis!$C$2*Ergebnis!$C$6)</f>
        <v>0</v>
      </c>
      <c r="H8408">
        <f>Ergebnis!$C$3/1000*Eigenverbrauch!E8408</f>
        <v>0.24245440604156637</v>
      </c>
      <c r="I8408">
        <f>Ergebnis!$C$4/1000*Eigenverbrauch!F8408</f>
        <v>1.4378422621947655</v>
      </c>
      <c r="J8408">
        <f t="shared" si="393"/>
        <v>0</v>
      </c>
      <c r="K8408">
        <f t="shared" si="394"/>
        <v>0</v>
      </c>
      <c r="L8408">
        <f t="shared" si="395"/>
        <v>0</v>
      </c>
    </row>
    <row r="8409" spans="2:12" x14ac:dyDescent="0.35">
      <c r="B8409" s="30">
        <v>41259</v>
      </c>
      <c r="C8409" s="31" t="s">
        <v>58</v>
      </c>
      <c r="D8409" s="32">
        <v>0</v>
      </c>
      <c r="E8409" s="32">
        <v>8.4141444394085163E-2</v>
      </c>
      <c r="F8409">
        <v>0.30499093796893573</v>
      </c>
      <c r="G8409">
        <f>(D8409*Ergebnis!$C$2*Ergebnis!$C$6)</f>
        <v>0</v>
      </c>
      <c r="H8409">
        <f>Ergebnis!$C$3/1000*Eigenverbrauch!E8409</f>
        <v>0.25242433318225549</v>
      </c>
      <c r="I8409">
        <f>Ergebnis!$C$4/1000*Eigenverbrauch!F8409</f>
        <v>1.0674682828912752</v>
      </c>
      <c r="J8409">
        <f t="shared" si="393"/>
        <v>0</v>
      </c>
      <c r="K8409">
        <f t="shared" si="394"/>
        <v>0</v>
      </c>
      <c r="L8409">
        <f t="shared" si="395"/>
        <v>0</v>
      </c>
    </row>
    <row r="8410" spans="2:12" x14ac:dyDescent="0.35">
      <c r="B8410" s="30">
        <v>41259</v>
      </c>
      <c r="C8410" s="31" t="s">
        <v>59</v>
      </c>
      <c r="D8410" s="32">
        <v>0</v>
      </c>
      <c r="E8410" s="32">
        <v>8.9855236108810688E-2</v>
      </c>
      <c r="F8410">
        <v>0.36501471362033011</v>
      </c>
      <c r="G8410">
        <f>(D8410*Ergebnis!$C$2*Ergebnis!$C$6)</f>
        <v>0</v>
      </c>
      <c r="H8410">
        <f>Ergebnis!$C$3/1000*Eigenverbrauch!E8410</f>
        <v>0.26956570832643206</v>
      </c>
      <c r="I8410">
        <f>Ergebnis!$C$4/1000*Eigenverbrauch!F8410</f>
        <v>1.2775514976711553</v>
      </c>
      <c r="J8410">
        <f t="shared" si="393"/>
        <v>0</v>
      </c>
      <c r="K8410">
        <f t="shared" si="394"/>
        <v>0</v>
      </c>
      <c r="L8410">
        <f t="shared" si="395"/>
        <v>0</v>
      </c>
    </row>
    <row r="8411" spans="2:12" x14ac:dyDescent="0.35">
      <c r="B8411" s="30">
        <v>41259</v>
      </c>
      <c r="C8411" s="31" t="s">
        <v>60</v>
      </c>
      <c r="D8411" s="32">
        <v>0</v>
      </c>
      <c r="E8411" s="32">
        <v>0.10314109733553542</v>
      </c>
      <c r="F8411">
        <v>0.51078674020228798</v>
      </c>
      <c r="G8411">
        <f>(D8411*Ergebnis!$C$2*Ergebnis!$C$6)</f>
        <v>0</v>
      </c>
      <c r="H8411">
        <f>Ergebnis!$C$3/1000*Eigenverbrauch!E8411</f>
        <v>0.30942329200660623</v>
      </c>
      <c r="I8411">
        <f>Ergebnis!$C$4/1000*Eigenverbrauch!F8411</f>
        <v>1.787753590708008</v>
      </c>
      <c r="J8411">
        <f t="shared" si="393"/>
        <v>0</v>
      </c>
      <c r="K8411">
        <f t="shared" si="394"/>
        <v>0</v>
      </c>
      <c r="L8411">
        <f t="shared" si="395"/>
        <v>0</v>
      </c>
    </row>
    <row r="8412" spans="2:12" x14ac:dyDescent="0.35">
      <c r="B8412" s="30">
        <v>41259</v>
      </c>
      <c r="C8412" s="31" t="s">
        <v>61</v>
      </c>
      <c r="D8412" s="32">
        <v>0</v>
      </c>
      <c r="E8412" s="32">
        <v>0.13966317260420447</v>
      </c>
      <c r="F8412">
        <v>0.37826671603687179</v>
      </c>
      <c r="G8412">
        <f>(D8412*Ergebnis!$C$2*Ergebnis!$C$6)</f>
        <v>0</v>
      </c>
      <c r="H8412">
        <f>Ergebnis!$C$3/1000*Eigenverbrauch!E8412</f>
        <v>0.4189895178126134</v>
      </c>
      <c r="I8412">
        <f>Ergebnis!$C$4/1000*Eigenverbrauch!F8412</f>
        <v>1.3239335061290514</v>
      </c>
      <c r="J8412">
        <f t="shared" si="393"/>
        <v>0</v>
      </c>
      <c r="K8412">
        <f t="shared" si="394"/>
        <v>0</v>
      </c>
      <c r="L8412">
        <f t="shared" si="395"/>
        <v>0</v>
      </c>
    </row>
    <row r="8413" spans="2:12" x14ac:dyDescent="0.35">
      <c r="B8413" s="30">
        <v>41259</v>
      </c>
      <c r="C8413" s="31" t="s">
        <v>62</v>
      </c>
      <c r="D8413" s="32">
        <v>4.4173753409776625E-6</v>
      </c>
      <c r="E8413" s="32">
        <v>0.16819740694333896</v>
      </c>
      <c r="F8413">
        <v>0.65051741274141062</v>
      </c>
      <c r="G8413">
        <f>(D8413*Ergebnis!$C$2*Ergebnis!$C$6)</f>
        <v>2.8977982236813467E-2</v>
      </c>
      <c r="H8413">
        <f>Ergebnis!$C$3/1000*Eigenverbrauch!E8413</f>
        <v>0.50459222083001687</v>
      </c>
      <c r="I8413">
        <f>Ergebnis!$C$4/1000*Eigenverbrauch!F8413</f>
        <v>2.2768109445949372</v>
      </c>
      <c r="J8413">
        <f t="shared" si="393"/>
        <v>2.4631284901291448E-2</v>
      </c>
      <c r="K8413">
        <f t="shared" si="394"/>
        <v>4.34669733552202E-3</v>
      </c>
      <c r="L8413">
        <f t="shared" si="395"/>
        <v>3.912027601969818E-3</v>
      </c>
    </row>
    <row r="8414" spans="2:12" x14ac:dyDescent="0.35">
      <c r="B8414" s="30">
        <v>41259</v>
      </c>
      <c r="C8414" s="31" t="s">
        <v>63</v>
      </c>
      <c r="D8414" s="32">
        <v>1.1437846865031449E-5</v>
      </c>
      <c r="E8414" s="32">
        <v>0.18770354588477625</v>
      </c>
      <c r="F8414">
        <v>0.66922612203535159</v>
      </c>
      <c r="G8414">
        <f>(D8414*Ergebnis!$C$2*Ergebnis!$C$6)</f>
        <v>7.5032275434606305E-2</v>
      </c>
      <c r="H8414">
        <f>Ergebnis!$C$3/1000*Eigenverbrauch!E8414</f>
        <v>0.56311063765432878</v>
      </c>
      <c r="I8414">
        <f>Ergebnis!$C$4/1000*Eigenverbrauch!F8414</f>
        <v>2.3422914271237305</v>
      </c>
      <c r="J8414">
        <f t="shared" si="393"/>
        <v>6.377743411941536E-2</v>
      </c>
      <c r="K8414">
        <f t="shared" si="394"/>
        <v>1.1254841315190944E-2</v>
      </c>
      <c r="L8414">
        <f t="shared" si="395"/>
        <v>1.0129357183671851E-2</v>
      </c>
    </row>
    <row r="8415" spans="2:12" x14ac:dyDescent="0.35">
      <c r="B8415" s="30">
        <v>41259</v>
      </c>
      <c r="C8415" s="31" t="s">
        <v>64</v>
      </c>
      <c r="D8415" s="32">
        <v>5.417858267907425E-5</v>
      </c>
      <c r="E8415" s="32">
        <v>0.20569570298660012</v>
      </c>
      <c r="F8415">
        <v>0.68735018416385707</v>
      </c>
      <c r="G8415">
        <f>(D8415*Ergebnis!$C$2*Ergebnis!$C$6)</f>
        <v>0.35541150237472707</v>
      </c>
      <c r="H8415">
        <f>Ergebnis!$C$3/1000*Eigenverbrauch!E8415</f>
        <v>0.61708710895980035</v>
      </c>
      <c r="I8415">
        <f>Ergebnis!$C$4/1000*Eigenverbrauch!F8415</f>
        <v>2.4057256445734998</v>
      </c>
      <c r="J8415">
        <f t="shared" si="393"/>
        <v>0.30209977701851798</v>
      </c>
      <c r="K8415">
        <f t="shared" si="394"/>
        <v>5.3311725356209094E-2</v>
      </c>
      <c r="L8415">
        <f t="shared" si="395"/>
        <v>4.7980552820588183E-2</v>
      </c>
    </row>
    <row r="8416" spans="2:12" x14ac:dyDescent="0.35">
      <c r="B8416" s="30">
        <v>41259</v>
      </c>
      <c r="C8416" s="31" t="s">
        <v>65</v>
      </c>
      <c r="D8416" s="32">
        <v>7.1834937092565319E-5</v>
      </c>
      <c r="E8416" s="32">
        <v>0.20257563196997999</v>
      </c>
      <c r="F8416">
        <v>0.60627911055677897</v>
      </c>
      <c r="G8416">
        <f>(D8416*Ergebnis!$C$2*Ergebnis!$C$6)</f>
        <v>0.47123718732722847</v>
      </c>
      <c r="H8416">
        <f>Ergebnis!$C$3/1000*Eigenverbrauch!E8416</f>
        <v>0.60772689590994</v>
      </c>
      <c r="I8416">
        <f>Ergebnis!$C$4/1000*Eigenverbrauch!F8416</f>
        <v>2.1219768869487265</v>
      </c>
      <c r="J8416">
        <f t="shared" si="393"/>
        <v>0.4005516092281442</v>
      </c>
      <c r="K8416">
        <f t="shared" si="394"/>
        <v>7.0685578099084267E-2</v>
      </c>
      <c r="L8416">
        <f t="shared" si="395"/>
        <v>6.3617020289175846E-2</v>
      </c>
    </row>
    <row r="8417" spans="2:12" x14ac:dyDescent="0.35">
      <c r="B8417" s="30">
        <v>41259</v>
      </c>
      <c r="C8417" s="31" t="s">
        <v>66</v>
      </c>
      <c r="D8417" s="32">
        <v>4.9051272015439465E-5</v>
      </c>
      <c r="E8417" s="32">
        <v>0.1816173195566996</v>
      </c>
      <c r="F8417">
        <v>0.29368775943717962</v>
      </c>
      <c r="G8417">
        <f>(D8417*Ergebnis!$C$2*Ergebnis!$C$6)</f>
        <v>0.32177634442128289</v>
      </c>
      <c r="H8417">
        <f>Ergebnis!$C$3/1000*Eigenverbrauch!E8417</f>
        <v>0.54485195867009883</v>
      </c>
      <c r="I8417">
        <f>Ergebnis!$C$4/1000*Eigenverbrauch!F8417</f>
        <v>1.0279071580301287</v>
      </c>
      <c r="J8417">
        <f t="shared" si="393"/>
        <v>0.27350989275809046</v>
      </c>
      <c r="K8417">
        <f t="shared" si="394"/>
        <v>4.8266451663192433E-2</v>
      </c>
      <c r="L8417">
        <f t="shared" si="395"/>
        <v>4.3439806496873193E-2</v>
      </c>
    </row>
    <row r="8418" spans="2:12" x14ac:dyDescent="0.35">
      <c r="B8418" s="30">
        <v>41259</v>
      </c>
      <c r="C8418" s="31" t="s">
        <v>67</v>
      </c>
      <c r="D8418" s="32">
        <v>2.4308711325796722E-5</v>
      </c>
      <c r="E8418" s="32">
        <v>0.16485198193605516</v>
      </c>
      <c r="F8418">
        <v>0.51370997602946622</v>
      </c>
      <c r="G8418">
        <f>(D8418*Ergebnis!$C$2*Ergebnis!$C$6)</f>
        <v>0.1594651462972265</v>
      </c>
      <c r="H8418">
        <f>Ergebnis!$C$3/1000*Eigenverbrauch!E8418</f>
        <v>0.49455594580816548</v>
      </c>
      <c r="I8418">
        <f>Ergebnis!$C$4/1000*Eigenverbrauch!F8418</f>
        <v>1.7979849161031318</v>
      </c>
      <c r="J8418">
        <f t="shared" si="393"/>
        <v>0.13554537435264252</v>
      </c>
      <c r="K8418">
        <f t="shared" si="394"/>
        <v>2.3919771944583973E-2</v>
      </c>
      <c r="L8418">
        <f t="shared" si="395"/>
        <v>2.1527794750125576E-2</v>
      </c>
    </row>
    <row r="8419" spans="2:12" x14ac:dyDescent="0.35">
      <c r="B8419" s="30">
        <v>41259</v>
      </c>
      <c r="C8419" s="31" t="s">
        <v>68</v>
      </c>
      <c r="D8419" s="32">
        <v>1.5539695395939279E-5</v>
      </c>
      <c r="E8419" s="32">
        <v>0.15885767012782864</v>
      </c>
      <c r="F8419">
        <v>0.59672987352132989</v>
      </c>
      <c r="G8419">
        <f>(D8419*Ergebnis!$C$2*Ergebnis!$C$6)</f>
        <v>0.10194040179736168</v>
      </c>
      <c r="H8419">
        <f>Ergebnis!$C$3/1000*Eigenverbrauch!E8419</f>
        <v>0.47657301038348593</v>
      </c>
      <c r="I8419">
        <f>Ergebnis!$C$4/1000*Eigenverbrauch!F8419</f>
        <v>2.0885545573246547</v>
      </c>
      <c r="J8419">
        <f t="shared" si="393"/>
        <v>8.6649341527757426E-2</v>
      </c>
      <c r="K8419">
        <f t="shared" si="394"/>
        <v>1.5291060269604251E-2</v>
      </c>
      <c r="L8419">
        <f t="shared" si="395"/>
        <v>1.3761954242643827E-2</v>
      </c>
    </row>
    <row r="8420" spans="2:12" x14ac:dyDescent="0.35">
      <c r="B8420" s="30">
        <v>41259</v>
      </c>
      <c r="C8420" s="31" t="s">
        <v>69</v>
      </c>
      <c r="D8420" s="32">
        <v>0</v>
      </c>
      <c r="E8420" s="32">
        <v>0.15797239783510458</v>
      </c>
      <c r="F8420">
        <v>0.40905813341648317</v>
      </c>
      <c r="G8420">
        <f>(D8420*Ergebnis!$C$2*Ergebnis!$C$6)</f>
        <v>0</v>
      </c>
      <c r="H8420">
        <f>Ergebnis!$C$3/1000*Eigenverbrauch!E8420</f>
        <v>0.47391719350531375</v>
      </c>
      <c r="I8420">
        <f>Ergebnis!$C$4/1000*Eigenverbrauch!F8420</f>
        <v>1.4317034669576911</v>
      </c>
      <c r="J8420">
        <f t="shared" si="393"/>
        <v>0</v>
      </c>
      <c r="K8420">
        <f t="shared" si="394"/>
        <v>0</v>
      </c>
      <c r="L8420">
        <f t="shared" si="395"/>
        <v>0</v>
      </c>
    </row>
    <row r="8421" spans="2:12" x14ac:dyDescent="0.35">
      <c r="B8421" s="30">
        <v>41259</v>
      </c>
      <c r="C8421" s="31" t="s">
        <v>70</v>
      </c>
      <c r="D8421" s="32">
        <v>0</v>
      </c>
      <c r="E8421" s="32">
        <v>0.17211220405076849</v>
      </c>
      <c r="F8421">
        <v>0.44472161050805842</v>
      </c>
      <c r="G8421">
        <f>(D8421*Ergebnis!$C$2*Ergebnis!$C$6)</f>
        <v>0</v>
      </c>
      <c r="H8421">
        <f>Ergebnis!$C$3/1000*Eigenverbrauch!E8421</f>
        <v>0.51633661215230542</v>
      </c>
      <c r="I8421">
        <f>Ergebnis!$C$4/1000*Eigenverbrauch!F8421</f>
        <v>1.5565256367782045</v>
      </c>
      <c r="J8421">
        <f t="shared" si="393"/>
        <v>0</v>
      </c>
      <c r="K8421">
        <f t="shared" si="394"/>
        <v>0</v>
      </c>
      <c r="L8421">
        <f t="shared" si="395"/>
        <v>0</v>
      </c>
    </row>
    <row r="8422" spans="2:12" x14ac:dyDescent="0.35">
      <c r="B8422" s="30">
        <v>41259</v>
      </c>
      <c r="C8422" s="31" t="s">
        <v>71</v>
      </c>
      <c r="D8422" s="32">
        <v>0</v>
      </c>
      <c r="E8422" s="32">
        <v>0.19588654540723041</v>
      </c>
      <c r="F8422">
        <v>0.42289478299846045</v>
      </c>
      <c r="G8422">
        <f>(D8422*Ergebnis!$C$2*Ergebnis!$C$6)</f>
        <v>0</v>
      </c>
      <c r="H8422">
        <f>Ergebnis!$C$3/1000*Eigenverbrauch!E8422</f>
        <v>0.58765963622169126</v>
      </c>
      <c r="I8422">
        <f>Ergebnis!$C$4/1000*Eigenverbrauch!F8422</f>
        <v>1.4801317404946115</v>
      </c>
      <c r="J8422">
        <f t="shared" si="393"/>
        <v>0</v>
      </c>
      <c r="K8422">
        <f t="shared" si="394"/>
        <v>0</v>
      </c>
      <c r="L8422">
        <f t="shared" si="395"/>
        <v>0</v>
      </c>
    </row>
    <row r="8423" spans="2:12" x14ac:dyDescent="0.35">
      <c r="B8423" s="30">
        <v>41259</v>
      </c>
      <c r="C8423" s="31" t="s">
        <v>72</v>
      </c>
      <c r="D8423" s="32">
        <v>0</v>
      </c>
      <c r="E8423" s="32">
        <v>0.20271927150644886</v>
      </c>
      <c r="F8423">
        <v>0.44978855260850076</v>
      </c>
      <c r="G8423">
        <f>(D8423*Ergebnis!$C$2*Ergebnis!$C$6)</f>
        <v>0</v>
      </c>
      <c r="H8423">
        <f>Ergebnis!$C$3/1000*Eigenverbrauch!E8423</f>
        <v>0.60815781451934658</v>
      </c>
      <c r="I8423">
        <f>Ergebnis!$C$4/1000*Eigenverbrauch!F8423</f>
        <v>1.5742599341297527</v>
      </c>
      <c r="J8423">
        <f t="shared" si="393"/>
        <v>0</v>
      </c>
      <c r="K8423">
        <f t="shared" si="394"/>
        <v>0</v>
      </c>
      <c r="L8423">
        <f t="shared" si="395"/>
        <v>0</v>
      </c>
    </row>
    <row r="8424" spans="2:12" x14ac:dyDescent="0.35">
      <c r="B8424" s="30">
        <v>41259</v>
      </c>
      <c r="C8424" s="31" t="s">
        <v>73</v>
      </c>
      <c r="D8424" s="32">
        <v>0</v>
      </c>
      <c r="E8424" s="32">
        <v>0.18541122230463558</v>
      </c>
      <c r="F8424">
        <v>0.59185781380936597</v>
      </c>
      <c r="G8424">
        <f>(D8424*Ergebnis!$C$2*Ergebnis!$C$6)</f>
        <v>0</v>
      </c>
      <c r="H8424">
        <f>Ergebnis!$C$3/1000*Eigenverbrauch!E8424</f>
        <v>0.55623366691390674</v>
      </c>
      <c r="I8424">
        <f>Ergebnis!$C$4/1000*Eigenverbrauch!F8424</f>
        <v>2.071502348332781</v>
      </c>
      <c r="J8424">
        <f t="shared" si="393"/>
        <v>0</v>
      </c>
      <c r="K8424">
        <f t="shared" si="394"/>
        <v>0</v>
      </c>
      <c r="L8424">
        <f t="shared" si="395"/>
        <v>0</v>
      </c>
    </row>
    <row r="8425" spans="2:12" x14ac:dyDescent="0.35">
      <c r="B8425" s="30">
        <v>41259</v>
      </c>
      <c r="C8425" s="31" t="s">
        <v>74</v>
      </c>
      <c r="D8425" s="32">
        <v>0</v>
      </c>
      <c r="E8425" s="32">
        <v>0.15574181463595299</v>
      </c>
      <c r="F8425">
        <v>0.48233391148441912</v>
      </c>
      <c r="G8425">
        <f>(D8425*Ergebnis!$C$2*Ergebnis!$C$6)</f>
        <v>0</v>
      </c>
      <c r="H8425">
        <f>Ergebnis!$C$3/1000*Eigenverbrauch!E8425</f>
        <v>0.46722544390785897</v>
      </c>
      <c r="I8425">
        <f>Ergebnis!$C$4/1000*Eigenverbrauch!F8425</f>
        <v>1.6881686901954669</v>
      </c>
      <c r="J8425">
        <f t="shared" si="393"/>
        <v>0</v>
      </c>
      <c r="K8425">
        <f t="shared" si="394"/>
        <v>0</v>
      </c>
      <c r="L8425">
        <f t="shared" si="395"/>
        <v>0</v>
      </c>
    </row>
    <row r="8426" spans="2:12" x14ac:dyDescent="0.35">
      <c r="B8426" s="30">
        <v>41259</v>
      </c>
      <c r="C8426" s="31" t="s">
        <v>75</v>
      </c>
      <c r="D8426" s="32">
        <v>0</v>
      </c>
      <c r="E8426" s="32">
        <v>0.13354053692905274</v>
      </c>
      <c r="F8426">
        <v>0.52150527156860838</v>
      </c>
      <c r="G8426">
        <f>(D8426*Ergebnis!$C$2*Ergebnis!$C$6)</f>
        <v>0</v>
      </c>
      <c r="H8426">
        <f>Ergebnis!$C$3/1000*Eigenverbrauch!E8426</f>
        <v>0.40062161078715819</v>
      </c>
      <c r="I8426">
        <f>Ergebnis!$C$4/1000*Eigenverbrauch!F8426</f>
        <v>1.8252684504901293</v>
      </c>
      <c r="J8426">
        <f t="shared" si="393"/>
        <v>0</v>
      </c>
      <c r="K8426">
        <f t="shared" si="394"/>
        <v>0</v>
      </c>
      <c r="L8426">
        <f t="shared" si="395"/>
        <v>0</v>
      </c>
    </row>
    <row r="8427" spans="2:12" x14ac:dyDescent="0.35">
      <c r="B8427" s="30">
        <v>41259</v>
      </c>
      <c r="C8427" s="31" t="s">
        <v>76</v>
      </c>
      <c r="D8427" s="32">
        <v>0</v>
      </c>
      <c r="E8427" s="32">
        <v>0.1143572857072051</v>
      </c>
      <c r="F8427">
        <v>5.0279656227466725E-2</v>
      </c>
      <c r="G8427">
        <f>(D8427*Ergebnis!$C$2*Ergebnis!$C$6)</f>
        <v>0</v>
      </c>
      <c r="H8427">
        <f>Ergebnis!$C$3/1000*Eigenverbrauch!E8427</f>
        <v>0.34307185712161531</v>
      </c>
      <c r="I8427">
        <f>Ergebnis!$C$4/1000*Eigenverbrauch!F8427</f>
        <v>0.17597879679613354</v>
      </c>
      <c r="J8427">
        <f t="shared" si="393"/>
        <v>0</v>
      </c>
      <c r="K8427">
        <f t="shared" si="394"/>
        <v>0</v>
      </c>
      <c r="L8427">
        <f t="shared" si="395"/>
        <v>0</v>
      </c>
    </row>
    <row r="8428" spans="2:12" x14ac:dyDescent="0.35">
      <c r="B8428" s="30">
        <v>41260</v>
      </c>
      <c r="C8428" s="31" t="s">
        <v>53</v>
      </c>
      <c r="D8428" s="32">
        <v>0</v>
      </c>
      <c r="E8428" s="32">
        <v>7.9920731193885625E-2</v>
      </c>
      <c r="F8428">
        <v>0</v>
      </c>
      <c r="G8428">
        <f>(D8428*Ergebnis!$C$2*Ergebnis!$C$6)</f>
        <v>0</v>
      </c>
      <c r="H8428">
        <f>Ergebnis!$C$3/1000*Eigenverbrauch!E8428</f>
        <v>0.23976219358165687</v>
      </c>
      <c r="I8428">
        <f>Ergebnis!$C$4/1000*Eigenverbrauch!F8428</f>
        <v>0</v>
      </c>
      <c r="J8428">
        <f t="shared" si="393"/>
        <v>0</v>
      </c>
      <c r="K8428">
        <f t="shared" si="394"/>
        <v>0</v>
      </c>
      <c r="L8428">
        <f t="shared" si="395"/>
        <v>0</v>
      </c>
    </row>
    <row r="8429" spans="2:12" x14ac:dyDescent="0.35">
      <c r="B8429" s="30">
        <v>41260</v>
      </c>
      <c r="C8429" s="31" t="s">
        <v>54</v>
      </c>
      <c r="D8429" s="32">
        <v>0</v>
      </c>
      <c r="E8429" s="32">
        <v>6.9016352287206928E-2</v>
      </c>
      <c r="F8429">
        <v>0.28842593494825869</v>
      </c>
      <c r="G8429">
        <f>(D8429*Ergebnis!$C$2*Ergebnis!$C$6)</f>
        <v>0</v>
      </c>
      <c r="H8429">
        <f>Ergebnis!$C$3/1000*Eigenverbrauch!E8429</f>
        <v>0.20704905686162078</v>
      </c>
      <c r="I8429">
        <f>Ergebnis!$C$4/1000*Eigenverbrauch!F8429</f>
        <v>1.0094907723189055</v>
      </c>
      <c r="J8429">
        <f t="shared" si="393"/>
        <v>0</v>
      </c>
      <c r="K8429">
        <f t="shared" si="394"/>
        <v>0</v>
      </c>
      <c r="L8429">
        <f t="shared" si="395"/>
        <v>0</v>
      </c>
    </row>
    <row r="8430" spans="2:12" x14ac:dyDescent="0.35">
      <c r="B8430" s="30">
        <v>41260</v>
      </c>
      <c r="C8430" s="31" t="s">
        <v>55</v>
      </c>
      <c r="D8430" s="32">
        <v>0</v>
      </c>
      <c r="E8430" s="32">
        <v>6.83468261857961E-2</v>
      </c>
      <c r="F8430">
        <v>0.41178648685518288</v>
      </c>
      <c r="G8430">
        <f>(D8430*Ergebnis!$C$2*Ergebnis!$C$6)</f>
        <v>0</v>
      </c>
      <c r="H8430">
        <f>Ergebnis!$C$3/1000*Eigenverbrauch!E8430</f>
        <v>0.2050404785573883</v>
      </c>
      <c r="I8430">
        <f>Ergebnis!$C$4/1000*Eigenverbrauch!F8430</f>
        <v>1.44125270399314</v>
      </c>
      <c r="J8430">
        <f t="shared" si="393"/>
        <v>0</v>
      </c>
      <c r="K8430">
        <f t="shared" si="394"/>
        <v>0</v>
      </c>
      <c r="L8430">
        <f t="shared" si="395"/>
        <v>0</v>
      </c>
    </row>
    <row r="8431" spans="2:12" x14ac:dyDescent="0.35">
      <c r="B8431" s="30">
        <v>41260</v>
      </c>
      <c r="C8431" s="31" t="s">
        <v>56</v>
      </c>
      <c r="D8431" s="32">
        <v>0</v>
      </c>
      <c r="E8431" s="32">
        <v>7.1975674124176797E-2</v>
      </c>
      <c r="F8431">
        <v>0.33500282579463292</v>
      </c>
      <c r="G8431">
        <f>(D8431*Ergebnis!$C$2*Ergebnis!$C$6)</f>
        <v>0</v>
      </c>
      <c r="H8431">
        <f>Ergebnis!$C$3/1000*Eigenverbrauch!E8431</f>
        <v>0.21592702237253039</v>
      </c>
      <c r="I8431">
        <f>Ergebnis!$C$4/1000*Eigenverbrauch!F8431</f>
        <v>1.1725098902812152</v>
      </c>
      <c r="J8431">
        <f t="shared" si="393"/>
        <v>0</v>
      </c>
      <c r="K8431">
        <f t="shared" si="394"/>
        <v>0</v>
      </c>
      <c r="L8431">
        <f t="shared" si="395"/>
        <v>0</v>
      </c>
    </row>
    <row r="8432" spans="2:12" x14ac:dyDescent="0.35">
      <c r="B8432" s="30">
        <v>41260</v>
      </c>
      <c r="C8432" s="31" t="s">
        <v>57</v>
      </c>
      <c r="D8432" s="32">
        <v>0</v>
      </c>
      <c r="E8432" s="32">
        <v>7.8423171453926702E-2</v>
      </c>
      <c r="F8432">
        <v>0.33851070878724693</v>
      </c>
      <c r="G8432">
        <f>(D8432*Ergebnis!$C$2*Ergebnis!$C$6)</f>
        <v>0</v>
      </c>
      <c r="H8432">
        <f>Ergebnis!$C$3/1000*Eigenverbrauch!E8432</f>
        <v>0.23526951436178012</v>
      </c>
      <c r="I8432">
        <f>Ergebnis!$C$4/1000*Eigenverbrauch!F8432</f>
        <v>1.1847874807553642</v>
      </c>
      <c r="J8432">
        <f t="shared" si="393"/>
        <v>0</v>
      </c>
      <c r="K8432">
        <f t="shared" si="394"/>
        <v>0</v>
      </c>
      <c r="L8432">
        <f t="shared" si="395"/>
        <v>0</v>
      </c>
    </row>
    <row r="8433" spans="2:12" x14ac:dyDescent="0.35">
      <c r="B8433" s="30">
        <v>41260</v>
      </c>
      <c r="C8433" s="31" t="s">
        <v>58</v>
      </c>
      <c r="D8433" s="32">
        <v>0</v>
      </c>
      <c r="E8433" s="32">
        <v>9.2128260747139798E-2</v>
      </c>
      <c r="F8433">
        <v>0.28959522927913006</v>
      </c>
      <c r="G8433">
        <f>(D8433*Ergebnis!$C$2*Ergebnis!$C$6)</f>
        <v>0</v>
      </c>
      <c r="H8433">
        <f>Ergebnis!$C$3/1000*Eigenverbrauch!E8433</f>
        <v>0.27638478224141938</v>
      </c>
      <c r="I8433">
        <f>Ergebnis!$C$4/1000*Eigenverbrauch!F8433</f>
        <v>1.0135833024769552</v>
      </c>
      <c r="J8433">
        <f t="shared" si="393"/>
        <v>0</v>
      </c>
      <c r="K8433">
        <f t="shared" si="394"/>
        <v>0</v>
      </c>
      <c r="L8433">
        <f t="shared" si="395"/>
        <v>0</v>
      </c>
    </row>
    <row r="8434" spans="2:12" x14ac:dyDescent="0.35">
      <c r="B8434" s="30">
        <v>41260</v>
      </c>
      <c r="C8434" s="31" t="s">
        <v>59</v>
      </c>
      <c r="D8434" s="32">
        <v>0</v>
      </c>
      <c r="E8434" s="32">
        <v>0.12474821018072688</v>
      </c>
      <c r="F8434">
        <v>0.32467405920526959</v>
      </c>
      <c r="G8434">
        <f>(D8434*Ergebnis!$C$2*Ergebnis!$C$6)</f>
        <v>0</v>
      </c>
      <c r="H8434">
        <f>Ergebnis!$C$3/1000*Eigenverbrauch!E8434</f>
        <v>0.3742446305421806</v>
      </c>
      <c r="I8434">
        <f>Ergebnis!$C$4/1000*Eigenverbrauch!F8434</f>
        <v>1.1363592072184436</v>
      </c>
      <c r="J8434">
        <f t="shared" si="393"/>
        <v>0</v>
      </c>
      <c r="K8434">
        <f t="shared" si="394"/>
        <v>0</v>
      </c>
      <c r="L8434">
        <f t="shared" si="395"/>
        <v>0</v>
      </c>
    </row>
    <row r="8435" spans="2:12" x14ac:dyDescent="0.35">
      <c r="B8435" s="30">
        <v>41260</v>
      </c>
      <c r="C8435" s="31" t="s">
        <v>60</v>
      </c>
      <c r="D8435" s="32">
        <v>0</v>
      </c>
      <c r="E8435" s="32">
        <v>0.13006266020058005</v>
      </c>
      <c r="F8435">
        <v>0.43088496092608108</v>
      </c>
      <c r="G8435">
        <f>(D8435*Ergebnis!$C$2*Ergebnis!$C$6)</f>
        <v>0</v>
      </c>
      <c r="H8435">
        <f>Ergebnis!$C$3/1000*Eigenverbrauch!E8435</f>
        <v>0.39018798060174015</v>
      </c>
      <c r="I8435">
        <f>Ergebnis!$C$4/1000*Eigenverbrauch!F8435</f>
        <v>1.5080973632412837</v>
      </c>
      <c r="J8435">
        <f t="shared" si="393"/>
        <v>0</v>
      </c>
      <c r="K8435">
        <f t="shared" si="394"/>
        <v>0</v>
      </c>
      <c r="L8435">
        <f t="shared" si="395"/>
        <v>0</v>
      </c>
    </row>
    <row r="8436" spans="2:12" x14ac:dyDescent="0.35">
      <c r="B8436" s="30">
        <v>41260</v>
      </c>
      <c r="C8436" s="31" t="s">
        <v>61</v>
      </c>
      <c r="D8436" s="32">
        <v>0</v>
      </c>
      <c r="E8436" s="32">
        <v>0.1160645163286451</v>
      </c>
      <c r="F8436">
        <v>0.27341999103541015</v>
      </c>
      <c r="G8436">
        <f>(D8436*Ergebnis!$C$2*Ergebnis!$C$6)</f>
        <v>0</v>
      </c>
      <c r="H8436">
        <f>Ergebnis!$C$3/1000*Eigenverbrauch!E8436</f>
        <v>0.3481935489859353</v>
      </c>
      <c r="I8436">
        <f>Ergebnis!$C$4/1000*Eigenverbrauch!F8436</f>
        <v>0.95696996862393546</v>
      </c>
      <c r="J8436">
        <f t="shared" si="393"/>
        <v>0</v>
      </c>
      <c r="K8436">
        <f t="shared" si="394"/>
        <v>0</v>
      </c>
      <c r="L8436">
        <f t="shared" si="395"/>
        <v>0</v>
      </c>
    </row>
    <row r="8437" spans="2:12" x14ac:dyDescent="0.35">
      <c r="B8437" s="30">
        <v>41260</v>
      </c>
      <c r="C8437" s="31" t="s">
        <v>62</v>
      </c>
      <c r="D8437" s="32">
        <v>6.4682996064315777E-6</v>
      </c>
      <c r="E8437" s="32">
        <v>0.10942414432751262</v>
      </c>
      <c r="F8437">
        <v>0.60394052189503633</v>
      </c>
      <c r="G8437">
        <f>(D8437*Ergebnis!$C$2*Ergebnis!$C$6)</f>
        <v>4.243204541819115E-2</v>
      </c>
      <c r="H8437">
        <f>Ergebnis!$C$3/1000*Eigenverbrauch!E8437</f>
        <v>0.32827243298253783</v>
      </c>
      <c r="I8437">
        <f>Ergebnis!$C$4/1000*Eigenverbrauch!F8437</f>
        <v>2.1137918266326272</v>
      </c>
      <c r="J8437">
        <f t="shared" si="393"/>
        <v>3.6067238605462473E-2</v>
      </c>
      <c r="K8437">
        <f t="shared" si="394"/>
        <v>6.3648068127286767E-3</v>
      </c>
      <c r="L8437">
        <f t="shared" si="395"/>
        <v>5.7283261314558095E-3</v>
      </c>
    </row>
    <row r="8438" spans="2:12" x14ac:dyDescent="0.35">
      <c r="B8438" s="30">
        <v>41260</v>
      </c>
      <c r="C8438" s="31" t="s">
        <v>63</v>
      </c>
      <c r="D8438" s="32">
        <v>3.2446673635514497E-5</v>
      </c>
      <c r="E8438" s="32">
        <v>0.10842359821674165</v>
      </c>
      <c r="F8438">
        <v>0.45797361292459998</v>
      </c>
      <c r="G8438">
        <f>(D8438*Ergebnis!$C$2*Ergebnis!$C$6)</f>
        <v>0.2128501790489751</v>
      </c>
      <c r="H8438">
        <f>Ergebnis!$C$3/1000*Eigenverbrauch!E8438</f>
        <v>0.32527079465022496</v>
      </c>
      <c r="I8438">
        <f>Ergebnis!$C$4/1000*Eigenverbrauch!F8438</f>
        <v>1.6029076452361</v>
      </c>
      <c r="J8438">
        <f t="shared" si="393"/>
        <v>0.18092265219162884</v>
      </c>
      <c r="K8438">
        <f t="shared" si="394"/>
        <v>3.1927526857346261E-2</v>
      </c>
      <c r="L8438">
        <f t="shared" si="395"/>
        <v>2.8734774171611636E-2</v>
      </c>
    </row>
    <row r="8439" spans="2:12" x14ac:dyDescent="0.35">
      <c r="B8439" s="30">
        <v>41260</v>
      </c>
      <c r="C8439" s="31" t="s">
        <v>64</v>
      </c>
      <c r="D8439" s="32">
        <v>4.3582140640895689E-5</v>
      </c>
      <c r="E8439" s="32">
        <v>0.11442032286586888</v>
      </c>
      <c r="F8439">
        <v>0.51156626975620212</v>
      </c>
      <c r="G8439">
        <f>(D8439*Ergebnis!$C$2*Ergebnis!$C$6)</f>
        <v>0.28589884260427573</v>
      </c>
      <c r="H8439">
        <f>Ergebnis!$C$3/1000*Eigenverbrauch!E8439</f>
        <v>0.34326096859760663</v>
      </c>
      <c r="I8439">
        <f>Ergebnis!$C$4/1000*Eigenverbrauch!F8439</f>
        <v>1.7904819441467075</v>
      </c>
      <c r="J8439">
        <f t="shared" si="393"/>
        <v>0.24301401621363436</v>
      </c>
      <c r="K8439">
        <f t="shared" si="394"/>
        <v>4.2884826390641367E-2</v>
      </c>
      <c r="L8439">
        <f t="shared" si="395"/>
        <v>3.8596343751577229E-2</v>
      </c>
    </row>
    <row r="8440" spans="2:12" x14ac:dyDescent="0.35">
      <c r="B8440" s="30">
        <v>41260</v>
      </c>
      <c r="C8440" s="31" t="s">
        <v>65</v>
      </c>
      <c r="D8440" s="32">
        <v>6.5327196634875015E-5</v>
      </c>
      <c r="E8440" s="32">
        <v>0.12295934743288857</v>
      </c>
      <c r="F8440">
        <v>0.28881569972521587</v>
      </c>
      <c r="G8440">
        <f>(D8440*Ergebnis!$C$2*Ergebnis!$C$6)</f>
        <v>0.4285464099247801</v>
      </c>
      <c r="H8440">
        <f>Ergebnis!$C$3/1000*Eigenverbrauch!E8440</f>
        <v>0.36887804229866572</v>
      </c>
      <c r="I8440">
        <f>Ergebnis!$C$4/1000*Eigenverbrauch!F8440</f>
        <v>1.0108549490382555</v>
      </c>
      <c r="J8440">
        <f t="shared" si="393"/>
        <v>0.31354633595386583</v>
      </c>
      <c r="K8440">
        <f t="shared" si="394"/>
        <v>0.11500007397091427</v>
      </c>
      <c r="L8440">
        <f t="shared" si="395"/>
        <v>0.10350006657382285</v>
      </c>
    </row>
    <row r="8441" spans="2:12" x14ac:dyDescent="0.35">
      <c r="B8441" s="30">
        <v>41260</v>
      </c>
      <c r="C8441" s="31" t="s">
        <v>66</v>
      </c>
      <c r="D8441" s="32">
        <v>2.2427382720755342E-4</v>
      </c>
      <c r="E8441" s="32">
        <v>0.12602411974574773</v>
      </c>
      <c r="F8441">
        <v>0.34942412254204586</v>
      </c>
      <c r="G8441">
        <f>(D8441*Ergebnis!$C$2*Ergebnis!$C$6)</f>
        <v>1.4712363064815503</v>
      </c>
      <c r="H8441">
        <f>Ergebnis!$C$3/1000*Eigenverbrauch!E8441</f>
        <v>0.37807235923724319</v>
      </c>
      <c r="I8441">
        <f>Ergebnis!$C$4/1000*Eigenverbrauch!F8441</f>
        <v>1.2229844288971605</v>
      </c>
      <c r="J8441">
        <f t="shared" si="393"/>
        <v>0.3213615053516567</v>
      </c>
      <c r="K8441">
        <f t="shared" si="394"/>
        <v>1.1498748011298936</v>
      </c>
      <c r="L8441">
        <f t="shared" si="395"/>
        <v>1.0348873210169043</v>
      </c>
    </row>
    <row r="8442" spans="2:12" x14ac:dyDescent="0.35">
      <c r="B8442" s="30">
        <v>41260</v>
      </c>
      <c r="C8442" s="31" t="s">
        <v>67</v>
      </c>
      <c r="D8442" s="32">
        <v>2.6930213239460251E-4</v>
      </c>
      <c r="E8442" s="32">
        <v>0.11866533050505386</v>
      </c>
      <c r="F8442">
        <v>0.18240991561592579</v>
      </c>
      <c r="G8442">
        <f>(D8442*Ergebnis!$C$2*Ergebnis!$C$6)</f>
        <v>1.7666219885085925</v>
      </c>
      <c r="H8442">
        <f>Ergebnis!$C$3/1000*Eigenverbrauch!E8442</f>
        <v>0.35599599151516159</v>
      </c>
      <c r="I8442">
        <f>Ergebnis!$C$4/1000*Eigenverbrauch!F8442</f>
        <v>0.63843470465574026</v>
      </c>
      <c r="J8442">
        <f t="shared" si="393"/>
        <v>0.30259659278788736</v>
      </c>
      <c r="K8442">
        <f t="shared" si="394"/>
        <v>1.4640253957207052</v>
      </c>
      <c r="L8442">
        <f t="shared" si="395"/>
        <v>0.57459123419016622</v>
      </c>
    </row>
    <row r="8443" spans="2:12" x14ac:dyDescent="0.35">
      <c r="B8443" s="30">
        <v>41260</v>
      </c>
      <c r="C8443" s="31" t="s">
        <v>68</v>
      </c>
      <c r="D8443" s="32">
        <v>9.0582488390881239E-5</v>
      </c>
      <c r="E8443" s="32">
        <v>0.11316686290215583</v>
      </c>
      <c r="F8443">
        <v>0</v>
      </c>
      <c r="G8443">
        <f>(D8443*Ergebnis!$C$2*Ergebnis!$C$6)</f>
        <v>0.59422112384418091</v>
      </c>
      <c r="H8443">
        <f>Ergebnis!$C$3/1000*Eigenverbrauch!E8443</f>
        <v>0.33950058870646749</v>
      </c>
      <c r="I8443">
        <f>Ergebnis!$C$4/1000*Eigenverbrauch!F8443</f>
        <v>0</v>
      </c>
      <c r="J8443">
        <f t="shared" si="393"/>
        <v>0.28857550040049734</v>
      </c>
      <c r="K8443">
        <f t="shared" si="394"/>
        <v>0.30564562344368357</v>
      </c>
      <c r="L8443">
        <f t="shared" si="395"/>
        <v>0</v>
      </c>
    </row>
    <row r="8444" spans="2:12" x14ac:dyDescent="0.35">
      <c r="B8444" s="30">
        <v>41260</v>
      </c>
      <c r="C8444" s="31" t="s">
        <v>69</v>
      </c>
      <c r="D8444" s="32">
        <v>2.7740065385306156E-6</v>
      </c>
      <c r="E8444" s="32">
        <v>0.11879366027372337</v>
      </c>
      <c r="F8444">
        <v>0.49733985539726772</v>
      </c>
      <c r="G8444">
        <f>(D8444*Ergebnis!$C$2*Ergebnis!$C$6)</f>
        <v>1.8197482892760838E-2</v>
      </c>
      <c r="H8444">
        <f>Ergebnis!$C$3/1000*Eigenverbrauch!E8444</f>
        <v>0.35638098082117009</v>
      </c>
      <c r="I8444">
        <f>Ergebnis!$C$4/1000*Eigenverbrauch!F8444</f>
        <v>1.7406894938904369</v>
      </c>
      <c r="J8444">
        <f t="shared" si="393"/>
        <v>1.5467860458846712E-2</v>
      </c>
      <c r="K8444">
        <f t="shared" si="394"/>
        <v>2.7296224339141261E-3</v>
      </c>
      <c r="L8444">
        <f t="shared" si="395"/>
        <v>2.4566601905227138E-3</v>
      </c>
    </row>
    <row r="8445" spans="2:12" x14ac:dyDescent="0.35">
      <c r="B8445" s="30">
        <v>41260</v>
      </c>
      <c r="C8445" s="31" t="s">
        <v>70</v>
      </c>
      <c r="D8445" s="32">
        <v>0</v>
      </c>
      <c r="E8445" s="32">
        <v>0.14552619424382052</v>
      </c>
      <c r="F8445">
        <v>0.34279812133377507</v>
      </c>
      <c r="G8445">
        <f>(D8445*Ergebnis!$C$2*Ergebnis!$C$6)</f>
        <v>0</v>
      </c>
      <c r="H8445">
        <f>Ergebnis!$C$3/1000*Eigenverbrauch!E8445</f>
        <v>0.43657858273146155</v>
      </c>
      <c r="I8445">
        <f>Ergebnis!$C$4/1000*Eigenverbrauch!F8445</f>
        <v>1.1997934246682127</v>
      </c>
      <c r="J8445">
        <f t="shared" si="393"/>
        <v>0</v>
      </c>
      <c r="K8445">
        <f t="shared" si="394"/>
        <v>0</v>
      </c>
      <c r="L8445">
        <f t="shared" si="395"/>
        <v>0</v>
      </c>
    </row>
    <row r="8446" spans="2:12" x14ac:dyDescent="0.35">
      <c r="B8446" s="30">
        <v>41260</v>
      </c>
      <c r="C8446" s="31" t="s">
        <v>71</v>
      </c>
      <c r="D8446" s="32">
        <v>0</v>
      </c>
      <c r="E8446" s="32">
        <v>0.1859052059037582</v>
      </c>
      <c r="F8446">
        <v>0.27030187281975332</v>
      </c>
      <c r="G8446">
        <f>(D8446*Ergebnis!$C$2*Ergebnis!$C$6)</f>
        <v>0</v>
      </c>
      <c r="H8446">
        <f>Ergebnis!$C$3/1000*Eigenverbrauch!E8446</f>
        <v>0.55771561771127454</v>
      </c>
      <c r="I8446">
        <f>Ergebnis!$C$4/1000*Eigenverbrauch!F8446</f>
        <v>0.94605655486913665</v>
      </c>
      <c r="J8446">
        <f t="shared" si="393"/>
        <v>0</v>
      </c>
      <c r="K8446">
        <f t="shared" si="394"/>
        <v>0</v>
      </c>
      <c r="L8446">
        <f t="shared" si="395"/>
        <v>0</v>
      </c>
    </row>
    <row r="8447" spans="2:12" x14ac:dyDescent="0.35">
      <c r="B8447" s="30">
        <v>41260</v>
      </c>
      <c r="C8447" s="31" t="s">
        <v>72</v>
      </c>
      <c r="D8447" s="32">
        <v>0</v>
      </c>
      <c r="E8447" s="32">
        <v>0.20172877948294318</v>
      </c>
      <c r="F8447">
        <v>0.238146278720792</v>
      </c>
      <c r="G8447">
        <f>(D8447*Ergebnis!$C$2*Ergebnis!$C$6)</f>
        <v>0</v>
      </c>
      <c r="H8447">
        <f>Ergebnis!$C$3/1000*Eigenverbrauch!E8447</f>
        <v>0.60518633844882952</v>
      </c>
      <c r="I8447">
        <f>Ergebnis!$C$4/1000*Eigenverbrauch!F8447</f>
        <v>0.83351197552277201</v>
      </c>
      <c r="J8447">
        <f t="shared" si="393"/>
        <v>0</v>
      </c>
      <c r="K8447">
        <f t="shared" si="394"/>
        <v>0</v>
      </c>
      <c r="L8447">
        <f t="shared" si="395"/>
        <v>0</v>
      </c>
    </row>
    <row r="8448" spans="2:12" x14ac:dyDescent="0.35">
      <c r="B8448" s="30">
        <v>41260</v>
      </c>
      <c r="C8448" s="31" t="s">
        <v>73</v>
      </c>
      <c r="D8448" s="32">
        <v>0</v>
      </c>
      <c r="E8448" s="32">
        <v>0.18898255490487076</v>
      </c>
      <c r="F8448">
        <v>0</v>
      </c>
      <c r="G8448">
        <f>(D8448*Ergebnis!$C$2*Ergebnis!$C$6)</f>
        <v>0</v>
      </c>
      <c r="H8448">
        <f>Ergebnis!$C$3/1000*Eigenverbrauch!E8448</f>
        <v>0.56694766471461233</v>
      </c>
      <c r="I8448">
        <f>Ergebnis!$C$4/1000*Eigenverbrauch!F8448</f>
        <v>0</v>
      </c>
      <c r="J8448">
        <f t="shared" si="393"/>
        <v>0</v>
      </c>
      <c r="K8448">
        <f t="shared" si="394"/>
        <v>0</v>
      </c>
      <c r="L8448">
        <f t="shared" si="395"/>
        <v>0</v>
      </c>
    </row>
    <row r="8449" spans="2:12" x14ac:dyDescent="0.35">
      <c r="B8449" s="30">
        <v>41260</v>
      </c>
      <c r="C8449" s="31" t="s">
        <v>74</v>
      </c>
      <c r="D8449" s="32">
        <v>0</v>
      </c>
      <c r="E8449" s="32">
        <v>0.15563553528822338</v>
      </c>
      <c r="F8449">
        <v>0.28881569972521587</v>
      </c>
      <c r="G8449">
        <f>(D8449*Ergebnis!$C$2*Ergebnis!$C$6)</f>
        <v>0</v>
      </c>
      <c r="H8449">
        <f>Ergebnis!$C$3/1000*Eigenverbrauch!E8449</f>
        <v>0.46690660586467014</v>
      </c>
      <c r="I8449">
        <f>Ergebnis!$C$4/1000*Eigenverbrauch!F8449</f>
        <v>1.0108549490382555</v>
      </c>
      <c r="J8449">
        <f t="shared" si="393"/>
        <v>0</v>
      </c>
      <c r="K8449">
        <f t="shared" si="394"/>
        <v>0</v>
      </c>
      <c r="L8449">
        <f t="shared" si="395"/>
        <v>0</v>
      </c>
    </row>
    <row r="8450" spans="2:12" x14ac:dyDescent="0.35">
      <c r="B8450" s="30">
        <v>41260</v>
      </c>
      <c r="C8450" s="31" t="s">
        <v>75</v>
      </c>
      <c r="D8450" s="32">
        <v>0</v>
      </c>
      <c r="E8450" s="32">
        <v>0.12531061317917816</v>
      </c>
      <c r="F8450">
        <v>0.59595034396741564</v>
      </c>
      <c r="G8450">
        <f>(D8450*Ergebnis!$C$2*Ergebnis!$C$6)</f>
        <v>0</v>
      </c>
      <c r="H8450">
        <f>Ergebnis!$C$3/1000*Eigenverbrauch!E8450</f>
        <v>0.37593183953753451</v>
      </c>
      <c r="I8450">
        <f>Ergebnis!$C$4/1000*Eigenverbrauch!F8450</f>
        <v>2.0858262038859547</v>
      </c>
      <c r="J8450">
        <f t="shared" si="393"/>
        <v>0</v>
      </c>
      <c r="K8450">
        <f t="shared" si="394"/>
        <v>0</v>
      </c>
      <c r="L8450">
        <f t="shared" si="395"/>
        <v>0</v>
      </c>
    </row>
    <row r="8451" spans="2:12" x14ac:dyDescent="0.35">
      <c r="B8451" s="30">
        <v>41260</v>
      </c>
      <c r="C8451" s="31" t="s">
        <v>76</v>
      </c>
      <c r="D8451" s="32">
        <v>0</v>
      </c>
      <c r="E8451" s="32">
        <v>9.6233407230450277E-2</v>
      </c>
      <c r="F8451">
        <v>3.3324888429832597E-2</v>
      </c>
      <c r="G8451">
        <f>(D8451*Ergebnis!$C$2*Ergebnis!$C$6)</f>
        <v>0</v>
      </c>
      <c r="H8451">
        <f>Ergebnis!$C$3/1000*Eigenverbrauch!E8451</f>
        <v>0.28870022169135084</v>
      </c>
      <c r="I8451">
        <f>Ergebnis!$C$4/1000*Eigenverbrauch!F8451</f>
        <v>0.11663710950441408</v>
      </c>
      <c r="J8451">
        <f t="shared" si="393"/>
        <v>0</v>
      </c>
      <c r="K8451">
        <f t="shared" si="394"/>
        <v>0</v>
      </c>
      <c r="L8451">
        <f t="shared" si="395"/>
        <v>0</v>
      </c>
    </row>
    <row r="8452" spans="2:12" x14ac:dyDescent="0.35">
      <c r="B8452" s="30">
        <v>41261</v>
      </c>
      <c r="C8452" s="31" t="s">
        <v>53</v>
      </c>
      <c r="D8452" s="32">
        <v>0</v>
      </c>
      <c r="E8452" s="32">
        <v>7.9920731193885625E-2</v>
      </c>
      <c r="F8452">
        <v>0</v>
      </c>
      <c r="G8452">
        <f>(D8452*Ergebnis!$C$2*Ergebnis!$C$6)</f>
        <v>0</v>
      </c>
      <c r="H8452">
        <f>Ergebnis!$C$3/1000*Eigenverbrauch!E8452</f>
        <v>0.23976219358165687</v>
      </c>
      <c r="I8452">
        <f>Ergebnis!$C$4/1000*Eigenverbrauch!F8452</f>
        <v>0</v>
      </c>
      <c r="J8452">
        <f t="shared" si="393"/>
        <v>0</v>
      </c>
      <c r="K8452">
        <f t="shared" si="394"/>
        <v>0</v>
      </c>
      <c r="L8452">
        <f t="shared" si="395"/>
        <v>0</v>
      </c>
    </row>
    <row r="8453" spans="2:12" x14ac:dyDescent="0.35">
      <c r="B8453" s="30">
        <v>41261</v>
      </c>
      <c r="C8453" s="31" t="s">
        <v>54</v>
      </c>
      <c r="D8453" s="32">
        <v>0</v>
      </c>
      <c r="E8453" s="32">
        <v>6.9016352287206928E-2</v>
      </c>
      <c r="F8453">
        <v>0.29953423109153626</v>
      </c>
      <c r="G8453">
        <f>(D8453*Ergebnis!$C$2*Ergebnis!$C$6)</f>
        <v>0</v>
      </c>
      <c r="H8453">
        <f>Ergebnis!$C$3/1000*Eigenverbrauch!E8453</f>
        <v>0.20704905686162078</v>
      </c>
      <c r="I8453">
        <f>Ergebnis!$C$4/1000*Eigenverbrauch!F8453</f>
        <v>1.048369808820377</v>
      </c>
      <c r="J8453">
        <f t="shared" ref="J8453:J8516" si="396">MIN(G8453,H8453)*0.85</f>
        <v>0</v>
      </c>
      <c r="K8453">
        <f t="shared" ref="K8453:K8516" si="397">G8453-J8453</f>
        <v>0</v>
      </c>
      <c r="L8453">
        <f t="shared" ref="L8453:L8516" si="398">MIN(I8453,K8453)*0.9</f>
        <v>0</v>
      </c>
    </row>
    <row r="8454" spans="2:12" x14ac:dyDescent="0.35">
      <c r="B8454" s="30">
        <v>41261</v>
      </c>
      <c r="C8454" s="31" t="s">
        <v>55</v>
      </c>
      <c r="D8454" s="32">
        <v>0</v>
      </c>
      <c r="E8454" s="32">
        <v>6.83468261857961E-2</v>
      </c>
      <c r="F8454">
        <v>1.1108296143277531E-2</v>
      </c>
      <c r="G8454">
        <f>(D8454*Ergebnis!$C$2*Ergebnis!$C$6)</f>
        <v>0</v>
      </c>
      <c r="H8454">
        <f>Ergebnis!$C$3/1000*Eigenverbrauch!E8454</f>
        <v>0.2050404785573883</v>
      </c>
      <c r="I8454">
        <f>Ergebnis!$C$4/1000*Eigenverbrauch!F8454</f>
        <v>3.8879036501471356E-2</v>
      </c>
      <c r="J8454">
        <f t="shared" si="396"/>
        <v>0</v>
      </c>
      <c r="K8454">
        <f t="shared" si="397"/>
        <v>0</v>
      </c>
      <c r="L8454">
        <f t="shared" si="398"/>
        <v>0</v>
      </c>
    </row>
    <row r="8455" spans="2:12" x14ac:dyDescent="0.35">
      <c r="B8455" s="30">
        <v>41261</v>
      </c>
      <c r="C8455" s="31" t="s">
        <v>56</v>
      </c>
      <c r="D8455" s="32">
        <v>0</v>
      </c>
      <c r="E8455" s="32">
        <v>7.1975674124176797E-2</v>
      </c>
      <c r="F8455">
        <v>0.25646522323777604</v>
      </c>
      <c r="G8455">
        <f>(D8455*Ergebnis!$C$2*Ergebnis!$C$6)</f>
        <v>0</v>
      </c>
      <c r="H8455">
        <f>Ergebnis!$C$3/1000*Eigenverbrauch!E8455</f>
        <v>0.21592702237253039</v>
      </c>
      <c r="I8455">
        <f>Ergebnis!$C$4/1000*Eigenverbrauch!F8455</f>
        <v>0.89762828133221617</v>
      </c>
      <c r="J8455">
        <f t="shared" si="396"/>
        <v>0</v>
      </c>
      <c r="K8455">
        <f t="shared" si="397"/>
        <v>0</v>
      </c>
      <c r="L8455">
        <f t="shared" si="398"/>
        <v>0</v>
      </c>
    </row>
    <row r="8456" spans="2:12" x14ac:dyDescent="0.35">
      <c r="B8456" s="30">
        <v>41261</v>
      </c>
      <c r="C8456" s="31" t="s">
        <v>57</v>
      </c>
      <c r="D8456" s="32">
        <v>0</v>
      </c>
      <c r="E8456" s="32">
        <v>7.8423171453926702E-2</v>
      </c>
      <c r="F8456">
        <v>0.29427240660261533</v>
      </c>
      <c r="G8456">
        <f>(D8456*Ergebnis!$C$2*Ergebnis!$C$6)</f>
        <v>0</v>
      </c>
      <c r="H8456">
        <f>Ergebnis!$C$3/1000*Eigenverbrauch!E8456</f>
        <v>0.23526951436178012</v>
      </c>
      <c r="I8456">
        <f>Ergebnis!$C$4/1000*Eigenverbrauch!F8456</f>
        <v>1.0299534231091536</v>
      </c>
      <c r="J8456">
        <f t="shared" si="396"/>
        <v>0</v>
      </c>
      <c r="K8456">
        <f t="shared" si="397"/>
        <v>0</v>
      </c>
      <c r="L8456">
        <f t="shared" si="398"/>
        <v>0</v>
      </c>
    </row>
    <row r="8457" spans="2:12" x14ac:dyDescent="0.35">
      <c r="B8457" s="30">
        <v>41261</v>
      </c>
      <c r="C8457" s="31" t="s">
        <v>58</v>
      </c>
      <c r="D8457" s="32">
        <v>0</v>
      </c>
      <c r="E8457" s="32">
        <v>9.2128260747139798E-2</v>
      </c>
      <c r="F8457">
        <v>0.25256757546820491</v>
      </c>
      <c r="G8457">
        <f>(D8457*Ergebnis!$C$2*Ergebnis!$C$6)</f>
        <v>0</v>
      </c>
      <c r="H8457">
        <f>Ergebnis!$C$3/1000*Eigenverbrauch!E8457</f>
        <v>0.27638478224141938</v>
      </c>
      <c r="I8457">
        <f>Ergebnis!$C$4/1000*Eigenverbrauch!F8457</f>
        <v>0.88398651413871721</v>
      </c>
      <c r="J8457">
        <f t="shared" si="396"/>
        <v>0</v>
      </c>
      <c r="K8457">
        <f t="shared" si="397"/>
        <v>0</v>
      </c>
      <c r="L8457">
        <f t="shared" si="398"/>
        <v>0</v>
      </c>
    </row>
    <row r="8458" spans="2:12" x14ac:dyDescent="0.35">
      <c r="B8458" s="30">
        <v>41261</v>
      </c>
      <c r="C8458" s="31" t="s">
        <v>59</v>
      </c>
      <c r="D8458" s="32">
        <v>0</v>
      </c>
      <c r="E8458" s="32">
        <v>0.12474821018072688</v>
      </c>
      <c r="F8458">
        <v>0.40788883908561185</v>
      </c>
      <c r="G8458">
        <f>(D8458*Ergebnis!$C$2*Ergebnis!$C$6)</f>
        <v>0</v>
      </c>
      <c r="H8458">
        <f>Ergebnis!$C$3/1000*Eigenverbrauch!E8458</f>
        <v>0.3742446305421806</v>
      </c>
      <c r="I8458">
        <f>Ergebnis!$C$4/1000*Eigenverbrauch!F8458</f>
        <v>1.4276109367996415</v>
      </c>
      <c r="J8458">
        <f t="shared" si="396"/>
        <v>0</v>
      </c>
      <c r="K8458">
        <f t="shared" si="397"/>
        <v>0</v>
      </c>
      <c r="L8458">
        <f t="shared" si="398"/>
        <v>0</v>
      </c>
    </row>
    <row r="8459" spans="2:12" x14ac:dyDescent="0.35">
      <c r="B8459" s="30">
        <v>41261</v>
      </c>
      <c r="C8459" s="31" t="s">
        <v>60</v>
      </c>
      <c r="D8459" s="32">
        <v>0</v>
      </c>
      <c r="E8459" s="32">
        <v>0.13006266020058005</v>
      </c>
      <c r="F8459">
        <v>0.28335899284781635</v>
      </c>
      <c r="G8459">
        <f>(D8459*Ergebnis!$C$2*Ergebnis!$C$6)</f>
        <v>0</v>
      </c>
      <c r="H8459">
        <f>Ergebnis!$C$3/1000*Eigenverbrauch!E8459</f>
        <v>0.39018798060174015</v>
      </c>
      <c r="I8459">
        <f>Ergebnis!$C$4/1000*Eigenverbrauch!F8459</f>
        <v>0.99175647496735719</v>
      </c>
      <c r="J8459">
        <f t="shared" si="396"/>
        <v>0</v>
      </c>
      <c r="K8459">
        <f t="shared" si="397"/>
        <v>0</v>
      </c>
      <c r="L8459">
        <f t="shared" si="398"/>
        <v>0</v>
      </c>
    </row>
    <row r="8460" spans="2:12" x14ac:dyDescent="0.35">
      <c r="B8460" s="30">
        <v>41261</v>
      </c>
      <c r="C8460" s="31" t="s">
        <v>61</v>
      </c>
      <c r="D8460" s="32">
        <v>1.4856053974121307E-6</v>
      </c>
      <c r="E8460" s="32">
        <v>0.1160645163286451</v>
      </c>
      <c r="F8460">
        <v>0.24574669187145556</v>
      </c>
      <c r="G8460">
        <f>(D8460*Ergebnis!$C$2*Ergebnis!$C$6)</f>
        <v>9.7455714070235778E-3</v>
      </c>
      <c r="H8460">
        <f>Ergebnis!$C$3/1000*Eigenverbrauch!E8460</f>
        <v>0.3481935489859353</v>
      </c>
      <c r="I8460">
        <f>Ergebnis!$C$4/1000*Eigenverbrauch!F8460</f>
        <v>0.86011342155009451</v>
      </c>
      <c r="J8460">
        <f t="shared" si="396"/>
        <v>8.2837356959700407E-3</v>
      </c>
      <c r="K8460">
        <f t="shared" si="397"/>
        <v>1.4618357110535371E-3</v>
      </c>
      <c r="L8460">
        <f t="shared" si="398"/>
        <v>1.3156521399481835E-3</v>
      </c>
    </row>
    <row r="8461" spans="2:12" x14ac:dyDescent="0.35">
      <c r="B8461" s="30">
        <v>41261</v>
      </c>
      <c r="C8461" s="31" t="s">
        <v>62</v>
      </c>
      <c r="D8461" s="32">
        <v>2.4742560689642743E-5</v>
      </c>
      <c r="E8461" s="32">
        <v>0.10942414432751262</v>
      </c>
      <c r="F8461">
        <v>0.63843470465574026</v>
      </c>
      <c r="G8461">
        <f>(D8461*Ergebnis!$C$2*Ergebnis!$C$6)</f>
        <v>0.16231119812405639</v>
      </c>
      <c r="H8461">
        <f>Ergebnis!$C$3/1000*Eigenverbrauch!E8461</f>
        <v>0.32827243298253783</v>
      </c>
      <c r="I8461">
        <f>Ergebnis!$C$4/1000*Eigenverbrauch!F8461</f>
        <v>2.234521466295091</v>
      </c>
      <c r="J8461">
        <f t="shared" si="396"/>
        <v>0.13796451840544793</v>
      </c>
      <c r="K8461">
        <f t="shared" si="397"/>
        <v>2.434667971860846E-2</v>
      </c>
      <c r="L8461">
        <f t="shared" si="398"/>
        <v>2.1912011746747614E-2</v>
      </c>
    </row>
    <row r="8462" spans="2:12" x14ac:dyDescent="0.35">
      <c r="B8462" s="30">
        <v>41261</v>
      </c>
      <c r="C8462" s="31" t="s">
        <v>63</v>
      </c>
      <c r="D8462" s="32">
        <v>8.8492123274168589E-5</v>
      </c>
      <c r="E8462" s="32">
        <v>0.10842359821674165</v>
      </c>
      <c r="F8462">
        <v>0.66942100442383023</v>
      </c>
      <c r="G8462">
        <f>(D8462*Ergebnis!$C$2*Ergebnis!$C$6)</f>
        <v>0.58050832867854596</v>
      </c>
      <c r="H8462">
        <f>Ergebnis!$C$3/1000*Eigenverbrauch!E8462</f>
        <v>0.32527079465022496</v>
      </c>
      <c r="I8462">
        <f>Ergebnis!$C$4/1000*Eigenverbrauch!F8462</f>
        <v>2.3429735154834059</v>
      </c>
      <c r="J8462">
        <f t="shared" si="396"/>
        <v>0.27648017545269121</v>
      </c>
      <c r="K8462">
        <f t="shared" si="397"/>
        <v>0.30402815322585475</v>
      </c>
      <c r="L8462">
        <f t="shared" si="398"/>
        <v>0.27362533790326926</v>
      </c>
    </row>
    <row r="8463" spans="2:12" x14ac:dyDescent="0.35">
      <c r="B8463" s="30">
        <v>41261</v>
      </c>
      <c r="C8463" s="31" t="s">
        <v>64</v>
      </c>
      <c r="D8463" s="32">
        <v>4.6921466047468087E-5</v>
      </c>
      <c r="E8463" s="32">
        <v>0.11442032286586888</v>
      </c>
      <c r="F8463">
        <v>0.51098162259076652</v>
      </c>
      <c r="G8463">
        <f>(D8463*Ergebnis!$C$2*Ergebnis!$C$6)</f>
        <v>0.30780481727139064</v>
      </c>
      <c r="H8463">
        <f>Ergebnis!$C$3/1000*Eigenverbrauch!E8463</f>
        <v>0.34326096859760663</v>
      </c>
      <c r="I8463">
        <f>Ergebnis!$C$4/1000*Eigenverbrauch!F8463</f>
        <v>1.7884356790676827</v>
      </c>
      <c r="J8463">
        <f t="shared" si="396"/>
        <v>0.26163409468068205</v>
      </c>
      <c r="K8463">
        <f t="shared" si="397"/>
        <v>4.6170722590708591E-2</v>
      </c>
      <c r="L8463">
        <f t="shared" si="398"/>
        <v>4.1553650331637736E-2</v>
      </c>
    </row>
    <row r="8464" spans="2:12" x14ac:dyDescent="0.35">
      <c r="B8464" s="30">
        <v>41261</v>
      </c>
      <c r="C8464" s="31" t="s">
        <v>65</v>
      </c>
      <c r="D8464" s="32">
        <v>1.3939711529876832E-4</v>
      </c>
      <c r="E8464" s="32">
        <v>0.12295934743288857</v>
      </c>
      <c r="F8464">
        <v>0.37261512677099368</v>
      </c>
      <c r="G8464">
        <f>(D8464*Ergebnis!$C$2*Ergebnis!$C$6)</f>
        <v>0.91444507635992012</v>
      </c>
      <c r="H8464">
        <f>Ergebnis!$C$3/1000*Eigenverbrauch!E8464</f>
        <v>0.36887804229866572</v>
      </c>
      <c r="I8464">
        <f>Ergebnis!$C$4/1000*Eigenverbrauch!F8464</f>
        <v>1.3041529436984778</v>
      </c>
      <c r="J8464">
        <f t="shared" si="396"/>
        <v>0.31354633595386583</v>
      </c>
      <c r="K8464">
        <f t="shared" si="397"/>
        <v>0.60089874040605429</v>
      </c>
      <c r="L8464">
        <f t="shared" si="398"/>
        <v>0.54080886636544889</v>
      </c>
    </row>
    <row r="8465" spans="2:12" x14ac:dyDescent="0.35">
      <c r="B8465" s="30">
        <v>41261</v>
      </c>
      <c r="C8465" s="31" t="s">
        <v>66</v>
      </c>
      <c r="D8465" s="32">
        <v>1.5527863140561658E-4</v>
      </c>
      <c r="E8465" s="32">
        <v>0.12602411974574773</v>
      </c>
      <c r="F8465">
        <v>0.35195759359226703</v>
      </c>
      <c r="G8465">
        <f>(D8465*Ergebnis!$C$2*Ergebnis!$C$6)</f>
        <v>1.0186278220208447</v>
      </c>
      <c r="H8465">
        <f>Ergebnis!$C$3/1000*Eigenverbrauch!E8465</f>
        <v>0.37807235923724319</v>
      </c>
      <c r="I8465">
        <f>Ergebnis!$C$4/1000*Eigenverbrauch!F8465</f>
        <v>1.2318515775729346</v>
      </c>
      <c r="J8465">
        <f t="shared" si="396"/>
        <v>0.3213615053516567</v>
      </c>
      <c r="K8465">
        <f t="shared" si="397"/>
        <v>0.69726631666918792</v>
      </c>
      <c r="L8465">
        <f t="shared" si="398"/>
        <v>0.6275396850022692</v>
      </c>
    </row>
    <row r="8466" spans="2:12" x14ac:dyDescent="0.35">
      <c r="B8466" s="30">
        <v>41261</v>
      </c>
      <c r="C8466" s="31" t="s">
        <v>67</v>
      </c>
      <c r="D8466" s="32">
        <v>3.9151618349498454E-5</v>
      </c>
      <c r="E8466" s="32">
        <v>0.11866533050505386</v>
      </c>
      <c r="F8466">
        <v>0.22898680646229999</v>
      </c>
      <c r="G8466">
        <f>(D8466*Ergebnis!$C$2*Ergebnis!$C$6)</f>
        <v>0.25683461637270988</v>
      </c>
      <c r="H8466">
        <f>Ergebnis!$C$3/1000*Eigenverbrauch!E8466</f>
        <v>0.35599599151516159</v>
      </c>
      <c r="I8466">
        <f>Ergebnis!$C$4/1000*Eigenverbrauch!F8466</f>
        <v>0.80145382261804998</v>
      </c>
      <c r="J8466">
        <f t="shared" si="396"/>
        <v>0.21830942391680339</v>
      </c>
      <c r="K8466">
        <f t="shared" si="397"/>
        <v>3.8525192455906493E-2</v>
      </c>
      <c r="L8466">
        <f t="shared" si="398"/>
        <v>3.4672673210315842E-2</v>
      </c>
    </row>
    <row r="8467" spans="2:12" x14ac:dyDescent="0.35">
      <c r="B8467" s="30">
        <v>41261</v>
      </c>
      <c r="C8467" s="31" t="s">
        <v>68</v>
      </c>
      <c r="D8467" s="32">
        <v>2.4558503383768674E-5</v>
      </c>
      <c r="E8467" s="32">
        <v>0.11316686290215583</v>
      </c>
      <c r="F8467">
        <v>0</v>
      </c>
      <c r="G8467">
        <f>(D8467*Ergebnis!$C$2*Ergebnis!$C$6)</f>
        <v>0.1611037821975225</v>
      </c>
      <c r="H8467">
        <f>Ergebnis!$C$3/1000*Eigenverbrauch!E8467</f>
        <v>0.33950058870646749</v>
      </c>
      <c r="I8467">
        <f>Ergebnis!$C$4/1000*Eigenverbrauch!F8467</f>
        <v>0</v>
      </c>
      <c r="J8467">
        <f t="shared" si="396"/>
        <v>0.13693821486789412</v>
      </c>
      <c r="K8467">
        <f t="shared" si="397"/>
        <v>2.4165567329628379E-2</v>
      </c>
      <c r="L8467">
        <f t="shared" si="398"/>
        <v>0</v>
      </c>
    </row>
    <row r="8468" spans="2:12" x14ac:dyDescent="0.35">
      <c r="B8468" s="30">
        <v>41261</v>
      </c>
      <c r="C8468" s="31" t="s">
        <v>69</v>
      </c>
      <c r="D8468" s="32">
        <v>1.6959566041253527E-6</v>
      </c>
      <c r="E8468" s="32">
        <v>0.11879366027372337</v>
      </c>
      <c r="F8468">
        <v>0.40847348625104746</v>
      </c>
      <c r="G8468">
        <f>(D8468*Ergebnis!$C$2*Ergebnis!$C$6)</f>
        <v>1.1125475323062314E-2</v>
      </c>
      <c r="H8468">
        <f>Ergebnis!$C$3/1000*Eigenverbrauch!E8468</f>
        <v>0.35638098082117009</v>
      </c>
      <c r="I8468">
        <f>Ergebnis!$C$4/1000*Eigenverbrauch!F8468</f>
        <v>1.4296572018786662</v>
      </c>
      <c r="J8468">
        <f t="shared" si="396"/>
        <v>9.4566540246029673E-3</v>
      </c>
      <c r="K8468">
        <f t="shared" si="397"/>
        <v>1.6688212984593467E-3</v>
      </c>
      <c r="L8468">
        <f t="shared" si="398"/>
        <v>1.501939168613412E-3</v>
      </c>
    </row>
    <row r="8469" spans="2:12" x14ac:dyDescent="0.35">
      <c r="B8469" s="30">
        <v>41261</v>
      </c>
      <c r="C8469" s="31" t="s">
        <v>70</v>
      </c>
      <c r="D8469" s="32">
        <v>0</v>
      </c>
      <c r="E8469" s="32">
        <v>0.14552619424382052</v>
      </c>
      <c r="F8469">
        <v>0.27088651998518892</v>
      </c>
      <c r="G8469">
        <f>(D8469*Ergebnis!$C$2*Ergebnis!$C$6)</f>
        <v>0</v>
      </c>
      <c r="H8469">
        <f>Ergebnis!$C$3/1000*Eigenverbrauch!E8469</f>
        <v>0.43657858273146155</v>
      </c>
      <c r="I8469">
        <f>Ergebnis!$C$4/1000*Eigenverbrauch!F8469</f>
        <v>0.94810281994816126</v>
      </c>
      <c r="J8469">
        <f t="shared" si="396"/>
        <v>0</v>
      </c>
      <c r="K8469">
        <f t="shared" si="397"/>
        <v>0</v>
      </c>
      <c r="L8469">
        <f t="shared" si="398"/>
        <v>0</v>
      </c>
    </row>
    <row r="8470" spans="2:12" x14ac:dyDescent="0.35">
      <c r="B8470" s="30">
        <v>41261</v>
      </c>
      <c r="C8470" s="31" t="s">
        <v>71</v>
      </c>
      <c r="D8470" s="32">
        <v>0</v>
      </c>
      <c r="E8470" s="32">
        <v>0.1859052059037582</v>
      </c>
      <c r="F8470">
        <v>0.39483171905754877</v>
      </c>
      <c r="G8470">
        <f>(D8470*Ergebnis!$C$2*Ergebnis!$C$6)</f>
        <v>0</v>
      </c>
      <c r="H8470">
        <f>Ergebnis!$C$3/1000*Eigenverbrauch!E8470</f>
        <v>0.55771561771127454</v>
      </c>
      <c r="I8470">
        <f>Ergebnis!$C$4/1000*Eigenverbrauch!F8470</f>
        <v>1.3819110167014208</v>
      </c>
      <c r="J8470">
        <f t="shared" si="396"/>
        <v>0</v>
      </c>
      <c r="K8470">
        <f t="shared" si="397"/>
        <v>0</v>
      </c>
      <c r="L8470">
        <f t="shared" si="398"/>
        <v>0</v>
      </c>
    </row>
    <row r="8471" spans="2:12" x14ac:dyDescent="0.35">
      <c r="B8471" s="30">
        <v>41261</v>
      </c>
      <c r="C8471" s="31" t="s">
        <v>72</v>
      </c>
      <c r="D8471" s="32">
        <v>0</v>
      </c>
      <c r="E8471" s="32">
        <v>0.20172877948294318</v>
      </c>
      <c r="F8471">
        <v>0.3018728197532789</v>
      </c>
      <c r="G8471">
        <f>(D8471*Ergebnis!$C$2*Ergebnis!$C$6)</f>
        <v>0</v>
      </c>
      <c r="H8471">
        <f>Ergebnis!$C$3/1000*Eigenverbrauch!E8471</f>
        <v>0.60518633844882952</v>
      </c>
      <c r="I8471">
        <f>Ergebnis!$C$4/1000*Eigenverbrauch!F8471</f>
        <v>1.0565548691364761</v>
      </c>
      <c r="J8471">
        <f t="shared" si="396"/>
        <v>0</v>
      </c>
      <c r="K8471">
        <f t="shared" si="397"/>
        <v>0</v>
      </c>
      <c r="L8471">
        <f t="shared" si="398"/>
        <v>0</v>
      </c>
    </row>
    <row r="8472" spans="2:12" x14ac:dyDescent="0.35">
      <c r="B8472" s="30">
        <v>41261</v>
      </c>
      <c r="C8472" s="31" t="s">
        <v>73</v>
      </c>
      <c r="D8472" s="32">
        <v>0</v>
      </c>
      <c r="E8472" s="32">
        <v>0.18898255490487076</v>
      </c>
      <c r="F8472">
        <v>0</v>
      </c>
      <c r="G8472">
        <f>(D8472*Ergebnis!$C$2*Ergebnis!$C$6)</f>
        <v>0</v>
      </c>
      <c r="H8472">
        <f>Ergebnis!$C$3/1000*Eigenverbrauch!E8472</f>
        <v>0.56694766471461233</v>
      </c>
      <c r="I8472">
        <f>Ergebnis!$C$4/1000*Eigenverbrauch!F8472</f>
        <v>0</v>
      </c>
      <c r="J8472">
        <f t="shared" si="396"/>
        <v>0</v>
      </c>
      <c r="K8472">
        <f t="shared" si="397"/>
        <v>0</v>
      </c>
      <c r="L8472">
        <f t="shared" si="398"/>
        <v>0</v>
      </c>
    </row>
    <row r="8473" spans="2:12" x14ac:dyDescent="0.35">
      <c r="B8473" s="30">
        <v>41261</v>
      </c>
      <c r="C8473" s="31" t="s">
        <v>74</v>
      </c>
      <c r="D8473" s="32">
        <v>0</v>
      </c>
      <c r="E8473" s="32">
        <v>0.15563553528822338</v>
      </c>
      <c r="F8473">
        <v>0.29602634809892231</v>
      </c>
      <c r="G8473">
        <f>(D8473*Ergebnis!$C$2*Ergebnis!$C$6)</f>
        <v>0</v>
      </c>
      <c r="H8473">
        <f>Ergebnis!$C$3/1000*Eigenverbrauch!E8473</f>
        <v>0.46690660586467014</v>
      </c>
      <c r="I8473">
        <f>Ergebnis!$C$4/1000*Eigenverbrauch!F8473</f>
        <v>1.036092218346228</v>
      </c>
      <c r="J8473">
        <f t="shared" si="396"/>
        <v>0</v>
      </c>
      <c r="K8473">
        <f t="shared" si="397"/>
        <v>0</v>
      </c>
      <c r="L8473">
        <f t="shared" si="398"/>
        <v>0</v>
      </c>
    </row>
    <row r="8474" spans="2:12" x14ac:dyDescent="0.35">
      <c r="B8474" s="30">
        <v>41261</v>
      </c>
      <c r="C8474" s="31" t="s">
        <v>75</v>
      </c>
      <c r="D8474" s="32">
        <v>0</v>
      </c>
      <c r="E8474" s="32">
        <v>0.12531061317917816</v>
      </c>
      <c r="F8474">
        <v>0.58406251827022393</v>
      </c>
      <c r="G8474">
        <f>(D8474*Ergebnis!$C$2*Ergebnis!$C$6)</f>
        <v>0</v>
      </c>
      <c r="H8474">
        <f>Ergebnis!$C$3/1000*Eigenverbrauch!E8474</f>
        <v>0.37593183953753451</v>
      </c>
      <c r="I8474">
        <f>Ergebnis!$C$4/1000*Eigenverbrauch!F8474</f>
        <v>2.0442188139457835</v>
      </c>
      <c r="J8474">
        <f t="shared" si="396"/>
        <v>0</v>
      </c>
      <c r="K8474">
        <f t="shared" si="397"/>
        <v>0</v>
      </c>
      <c r="L8474">
        <f t="shared" si="398"/>
        <v>0</v>
      </c>
    </row>
    <row r="8475" spans="2:12" x14ac:dyDescent="0.35">
      <c r="B8475" s="30">
        <v>41261</v>
      </c>
      <c r="C8475" s="31" t="s">
        <v>76</v>
      </c>
      <c r="D8475" s="32">
        <v>0</v>
      </c>
      <c r="E8475" s="32">
        <v>9.6233407230450277E-2</v>
      </c>
      <c r="F8475">
        <v>3.2740241264396938E-2</v>
      </c>
      <c r="G8475">
        <f>(D8475*Ergebnis!$C$2*Ergebnis!$C$6)</f>
        <v>0</v>
      </c>
      <c r="H8475">
        <f>Ergebnis!$C$3/1000*Eigenverbrauch!E8475</f>
        <v>0.28870022169135084</v>
      </c>
      <c r="I8475">
        <f>Ergebnis!$C$4/1000*Eigenverbrauch!F8475</f>
        <v>0.11459084442538928</v>
      </c>
      <c r="J8475">
        <f t="shared" si="396"/>
        <v>0</v>
      </c>
      <c r="K8475">
        <f t="shared" si="397"/>
        <v>0</v>
      </c>
      <c r="L8475">
        <f t="shared" si="398"/>
        <v>0</v>
      </c>
    </row>
    <row r="8476" spans="2:12" x14ac:dyDescent="0.35">
      <c r="B8476" s="30">
        <v>41262</v>
      </c>
      <c r="C8476" s="31" t="s">
        <v>53</v>
      </c>
      <c r="D8476" s="32">
        <v>0</v>
      </c>
      <c r="E8476" s="32">
        <v>7.9920731193885625E-2</v>
      </c>
      <c r="F8476">
        <v>5.2033597723773702E-2</v>
      </c>
      <c r="G8476">
        <f>(D8476*Ergebnis!$C$2*Ergebnis!$C$6)</f>
        <v>0</v>
      </c>
      <c r="H8476">
        <f>Ergebnis!$C$3/1000*Eigenverbrauch!E8476</f>
        <v>0.23976219358165687</v>
      </c>
      <c r="I8476">
        <f>Ergebnis!$C$4/1000*Eigenverbrauch!F8476</f>
        <v>0.18211759203320796</v>
      </c>
      <c r="J8476">
        <f t="shared" si="396"/>
        <v>0</v>
      </c>
      <c r="K8476">
        <f t="shared" si="397"/>
        <v>0</v>
      </c>
      <c r="L8476">
        <f t="shared" si="398"/>
        <v>0</v>
      </c>
    </row>
    <row r="8477" spans="2:12" x14ac:dyDescent="0.35">
      <c r="B8477" s="30">
        <v>41262</v>
      </c>
      <c r="C8477" s="31" t="s">
        <v>54</v>
      </c>
      <c r="D8477" s="32">
        <v>0</v>
      </c>
      <c r="E8477" s="32">
        <v>6.9016352287206928E-2</v>
      </c>
      <c r="F8477">
        <v>0.2161245688227155</v>
      </c>
      <c r="G8477">
        <f>(D8477*Ergebnis!$C$2*Ergebnis!$C$6)</f>
        <v>0</v>
      </c>
      <c r="H8477">
        <f>Ergebnis!$C$3/1000*Eigenverbrauch!E8477</f>
        <v>0.20704905686162078</v>
      </c>
      <c r="I8477">
        <f>Ergebnis!$C$4/1000*Eigenverbrauch!F8477</f>
        <v>0.75643599087950419</v>
      </c>
      <c r="J8477">
        <f t="shared" si="396"/>
        <v>0</v>
      </c>
      <c r="K8477">
        <f t="shared" si="397"/>
        <v>0</v>
      </c>
      <c r="L8477">
        <f t="shared" si="398"/>
        <v>0</v>
      </c>
    </row>
    <row r="8478" spans="2:12" x14ac:dyDescent="0.35">
      <c r="B8478" s="30">
        <v>41262</v>
      </c>
      <c r="C8478" s="31" t="s">
        <v>55</v>
      </c>
      <c r="D8478" s="32">
        <v>0</v>
      </c>
      <c r="E8478" s="32">
        <v>6.83468261857961E-2</v>
      </c>
      <c r="F8478">
        <v>0.25198292830276925</v>
      </c>
      <c r="G8478">
        <f>(D8478*Ergebnis!$C$2*Ergebnis!$C$6)</f>
        <v>0</v>
      </c>
      <c r="H8478">
        <f>Ergebnis!$C$3/1000*Eigenverbrauch!E8478</f>
        <v>0.2050404785573883</v>
      </c>
      <c r="I8478">
        <f>Ergebnis!$C$4/1000*Eigenverbrauch!F8478</f>
        <v>0.88194024905969237</v>
      </c>
      <c r="J8478">
        <f t="shared" si="396"/>
        <v>0</v>
      </c>
      <c r="K8478">
        <f t="shared" si="397"/>
        <v>0</v>
      </c>
      <c r="L8478">
        <f t="shared" si="398"/>
        <v>0</v>
      </c>
    </row>
    <row r="8479" spans="2:12" x14ac:dyDescent="0.35">
      <c r="B8479" s="30">
        <v>41262</v>
      </c>
      <c r="C8479" s="31" t="s">
        <v>56</v>
      </c>
      <c r="D8479" s="32">
        <v>0</v>
      </c>
      <c r="E8479" s="32">
        <v>7.1975674124176797E-2</v>
      </c>
      <c r="F8479">
        <v>0.30226258453023597</v>
      </c>
      <c r="G8479">
        <f>(D8479*Ergebnis!$C$2*Ergebnis!$C$6)</f>
        <v>0</v>
      </c>
      <c r="H8479">
        <f>Ergebnis!$C$3/1000*Eigenverbrauch!E8479</f>
        <v>0.21592702237253039</v>
      </c>
      <c r="I8479">
        <f>Ergebnis!$C$4/1000*Eigenverbrauch!F8479</f>
        <v>1.0579190458558259</v>
      </c>
      <c r="J8479">
        <f t="shared" si="396"/>
        <v>0</v>
      </c>
      <c r="K8479">
        <f t="shared" si="397"/>
        <v>0</v>
      </c>
      <c r="L8479">
        <f t="shared" si="398"/>
        <v>0</v>
      </c>
    </row>
    <row r="8480" spans="2:12" x14ac:dyDescent="0.35">
      <c r="B8480" s="30">
        <v>41262</v>
      </c>
      <c r="C8480" s="31" t="s">
        <v>57</v>
      </c>
      <c r="D8480" s="32">
        <v>0</v>
      </c>
      <c r="E8480" s="32">
        <v>7.8423171453926702E-2</v>
      </c>
      <c r="F8480">
        <v>0.14031531970455829</v>
      </c>
      <c r="G8480">
        <f>(D8480*Ergebnis!$C$2*Ergebnis!$C$6)</f>
        <v>0</v>
      </c>
      <c r="H8480">
        <f>Ergebnis!$C$3/1000*Eigenverbrauch!E8480</f>
        <v>0.23526951436178012</v>
      </c>
      <c r="I8480">
        <f>Ergebnis!$C$4/1000*Eigenverbrauch!F8480</f>
        <v>0.491103618965954</v>
      </c>
      <c r="J8480">
        <f t="shared" si="396"/>
        <v>0</v>
      </c>
      <c r="K8480">
        <f t="shared" si="397"/>
        <v>0</v>
      </c>
      <c r="L8480">
        <f t="shared" si="398"/>
        <v>0</v>
      </c>
    </row>
    <row r="8481" spans="2:12" x14ac:dyDescent="0.35">
      <c r="B8481" s="30">
        <v>41262</v>
      </c>
      <c r="C8481" s="31" t="s">
        <v>58</v>
      </c>
      <c r="D8481" s="32">
        <v>0</v>
      </c>
      <c r="E8481" s="32">
        <v>9.2128260747139798E-2</v>
      </c>
      <c r="F8481">
        <v>8.8476604369263162E-2</v>
      </c>
      <c r="G8481">
        <f>(D8481*Ergebnis!$C$2*Ergebnis!$C$6)</f>
        <v>0</v>
      </c>
      <c r="H8481">
        <f>Ergebnis!$C$3/1000*Eigenverbrauch!E8481</f>
        <v>0.27638478224141938</v>
      </c>
      <c r="I8481">
        <f>Ergebnis!$C$4/1000*Eigenverbrauch!F8481</f>
        <v>0.30966811529242105</v>
      </c>
      <c r="J8481">
        <f t="shared" si="396"/>
        <v>0</v>
      </c>
      <c r="K8481">
        <f t="shared" si="397"/>
        <v>0</v>
      </c>
      <c r="L8481">
        <f t="shared" si="398"/>
        <v>0</v>
      </c>
    </row>
    <row r="8482" spans="2:12" x14ac:dyDescent="0.35">
      <c r="B8482" s="30">
        <v>41262</v>
      </c>
      <c r="C8482" s="31" t="s">
        <v>59</v>
      </c>
      <c r="D8482" s="32">
        <v>0</v>
      </c>
      <c r="E8482" s="32">
        <v>0.12474821018072688</v>
      </c>
      <c r="F8482">
        <v>0.31980199949330579</v>
      </c>
      <c r="G8482">
        <f>(D8482*Ergebnis!$C$2*Ergebnis!$C$6)</f>
        <v>0</v>
      </c>
      <c r="H8482">
        <f>Ergebnis!$C$3/1000*Eigenverbrauch!E8482</f>
        <v>0.3742446305421806</v>
      </c>
      <c r="I8482">
        <f>Ergebnis!$C$4/1000*Eigenverbrauch!F8482</f>
        <v>1.1193069982265702</v>
      </c>
      <c r="J8482">
        <f t="shared" si="396"/>
        <v>0</v>
      </c>
      <c r="K8482">
        <f t="shared" si="397"/>
        <v>0</v>
      </c>
      <c r="L8482">
        <f t="shared" si="398"/>
        <v>0</v>
      </c>
    </row>
    <row r="8483" spans="2:12" x14ac:dyDescent="0.35">
      <c r="B8483" s="30">
        <v>41262</v>
      </c>
      <c r="C8483" s="31" t="s">
        <v>60</v>
      </c>
      <c r="D8483" s="32">
        <v>0</v>
      </c>
      <c r="E8483" s="32">
        <v>0.13006266020058005</v>
      </c>
      <c r="F8483">
        <v>0</v>
      </c>
      <c r="G8483">
        <f>(D8483*Ergebnis!$C$2*Ergebnis!$C$6)</f>
        <v>0</v>
      </c>
      <c r="H8483">
        <f>Ergebnis!$C$3/1000*Eigenverbrauch!E8483</f>
        <v>0.39018798060174015</v>
      </c>
      <c r="I8483">
        <f>Ergebnis!$C$4/1000*Eigenverbrauch!F8483</f>
        <v>0</v>
      </c>
      <c r="J8483">
        <f t="shared" si="396"/>
        <v>0</v>
      </c>
      <c r="K8483">
        <f t="shared" si="397"/>
        <v>0</v>
      </c>
      <c r="L8483">
        <f t="shared" si="398"/>
        <v>0</v>
      </c>
    </row>
    <row r="8484" spans="2:12" x14ac:dyDescent="0.35">
      <c r="B8484" s="30">
        <v>41262</v>
      </c>
      <c r="C8484" s="31" t="s">
        <v>61</v>
      </c>
      <c r="D8484" s="32">
        <v>1.3199538221254683E-5</v>
      </c>
      <c r="E8484" s="32">
        <v>0.1160645163286451</v>
      </c>
      <c r="F8484">
        <v>0.2135910977724943</v>
      </c>
      <c r="G8484">
        <f>(D8484*Ergebnis!$C$2*Ergebnis!$C$6)</f>
        <v>8.6588970731430723E-2</v>
      </c>
      <c r="H8484">
        <f>Ergebnis!$C$3/1000*Eigenverbrauch!E8484</f>
        <v>0.3481935489859353</v>
      </c>
      <c r="I8484">
        <f>Ergebnis!$C$4/1000*Eigenverbrauch!F8484</f>
        <v>0.7475688422037301</v>
      </c>
      <c r="J8484">
        <f t="shared" si="396"/>
        <v>7.3600625121716112E-2</v>
      </c>
      <c r="K8484">
        <f t="shared" si="397"/>
        <v>1.298834560971461E-2</v>
      </c>
      <c r="L8484">
        <f t="shared" si="398"/>
        <v>1.168951104874315E-2</v>
      </c>
    </row>
    <row r="8485" spans="2:12" x14ac:dyDescent="0.35">
      <c r="B8485" s="30">
        <v>41262</v>
      </c>
      <c r="C8485" s="31" t="s">
        <v>62</v>
      </c>
      <c r="D8485" s="32">
        <v>5.0615759115369051E-5</v>
      </c>
      <c r="E8485" s="32">
        <v>0.10942414432751262</v>
      </c>
      <c r="F8485">
        <v>0.59322199052871594</v>
      </c>
      <c r="G8485">
        <f>(D8485*Ergebnis!$C$2*Ergebnis!$C$6)</f>
        <v>0.33203937979682097</v>
      </c>
      <c r="H8485">
        <f>Ergebnis!$C$3/1000*Eigenverbrauch!E8485</f>
        <v>0.32827243298253783</v>
      </c>
      <c r="I8485">
        <f>Ergebnis!$C$4/1000*Eigenverbrauch!F8485</f>
        <v>2.0762769668505059</v>
      </c>
      <c r="J8485">
        <f t="shared" si="396"/>
        <v>0.27903156803515716</v>
      </c>
      <c r="K8485">
        <f t="shared" si="397"/>
        <v>5.3007811761663803E-2</v>
      </c>
      <c r="L8485">
        <f t="shared" si="398"/>
        <v>4.7707030585497426E-2</v>
      </c>
    </row>
    <row r="8486" spans="2:12" x14ac:dyDescent="0.35">
      <c r="B8486" s="30">
        <v>41262</v>
      </c>
      <c r="C8486" s="31" t="s">
        <v>63</v>
      </c>
      <c r="D8486" s="32">
        <v>2.8173914749152174E-4</v>
      </c>
      <c r="E8486" s="32">
        <v>0.10842359821674165</v>
      </c>
      <c r="F8486">
        <v>0.33578235534854717</v>
      </c>
      <c r="G8486">
        <f>(D8486*Ergebnis!$C$2*Ergebnis!$C$6)</f>
        <v>1.8482088075443825</v>
      </c>
      <c r="H8486">
        <f>Ergebnis!$C$3/1000*Eigenverbrauch!E8486</f>
        <v>0.32527079465022496</v>
      </c>
      <c r="I8486">
        <f>Ergebnis!$C$4/1000*Eigenverbrauch!F8486</f>
        <v>1.1752382437199151</v>
      </c>
      <c r="J8486">
        <f t="shared" si="396"/>
        <v>0.27648017545269121</v>
      </c>
      <c r="K8486">
        <f t="shared" si="397"/>
        <v>1.5717286320916912</v>
      </c>
      <c r="L8486">
        <f t="shared" si="398"/>
        <v>1.0577144193479238</v>
      </c>
    </row>
    <row r="8487" spans="2:12" x14ac:dyDescent="0.35">
      <c r="B8487" s="30">
        <v>41262</v>
      </c>
      <c r="C8487" s="31" t="s">
        <v>64</v>
      </c>
      <c r="D8487" s="32">
        <v>5.5038393236514548E-4</v>
      </c>
      <c r="E8487" s="32">
        <v>0.11442032286586888</v>
      </c>
      <c r="F8487">
        <v>0.30382164363806441</v>
      </c>
      <c r="G8487">
        <f>(D8487*Ergebnis!$C$2*Ergebnis!$C$6)</f>
        <v>3.6105185963153543</v>
      </c>
      <c r="H8487">
        <f>Ergebnis!$C$3/1000*Eigenverbrauch!E8487</f>
        <v>0.34326096859760663</v>
      </c>
      <c r="I8487">
        <f>Ergebnis!$C$4/1000*Eigenverbrauch!F8487</f>
        <v>1.0633757527332255</v>
      </c>
      <c r="J8487">
        <f t="shared" si="396"/>
        <v>0.29177182330796564</v>
      </c>
      <c r="K8487">
        <f t="shared" si="397"/>
        <v>3.3187467730073887</v>
      </c>
      <c r="L8487">
        <f t="shared" si="398"/>
        <v>0.95703817745990294</v>
      </c>
    </row>
    <row r="8488" spans="2:12" x14ac:dyDescent="0.35">
      <c r="B8488" s="30">
        <v>41262</v>
      </c>
      <c r="C8488" s="31" t="s">
        <v>65</v>
      </c>
      <c r="D8488" s="32">
        <v>4.7159425850062421E-4</v>
      </c>
      <c r="E8488" s="32">
        <v>0.12295934743288857</v>
      </c>
      <c r="F8488">
        <v>0.2790715803012882</v>
      </c>
      <c r="G8488">
        <f>(D8488*Ergebnis!$C$2*Ergebnis!$C$6)</f>
        <v>3.0936583357640948</v>
      </c>
      <c r="H8488">
        <f>Ergebnis!$C$3/1000*Eigenverbrauch!E8488</f>
        <v>0.36887804229866572</v>
      </c>
      <c r="I8488">
        <f>Ergebnis!$C$4/1000*Eigenverbrauch!F8488</f>
        <v>0.97675053105450871</v>
      </c>
      <c r="J8488">
        <f t="shared" si="396"/>
        <v>0.31354633595386583</v>
      </c>
      <c r="K8488">
        <f t="shared" si="397"/>
        <v>2.7801119998102291</v>
      </c>
      <c r="L8488">
        <f t="shared" si="398"/>
        <v>0.87907547794905783</v>
      </c>
    </row>
    <row r="8489" spans="2:12" x14ac:dyDescent="0.35">
      <c r="B8489" s="30">
        <v>41262</v>
      </c>
      <c r="C8489" s="31" t="s">
        <v>66</v>
      </c>
      <c r="D8489" s="32">
        <v>3.6489360889534233E-4</v>
      </c>
      <c r="E8489" s="32">
        <v>0.12602411974574773</v>
      </c>
      <c r="F8489">
        <v>0</v>
      </c>
      <c r="G8489">
        <f>(D8489*Ergebnis!$C$2*Ergebnis!$C$6)</f>
        <v>2.3937020743534458</v>
      </c>
      <c r="H8489">
        <f>Ergebnis!$C$3/1000*Eigenverbrauch!E8489</f>
        <v>0.37807235923724319</v>
      </c>
      <c r="I8489">
        <f>Ergebnis!$C$4/1000*Eigenverbrauch!F8489</f>
        <v>0</v>
      </c>
      <c r="J8489">
        <f t="shared" si="396"/>
        <v>0.3213615053516567</v>
      </c>
      <c r="K8489">
        <f t="shared" si="397"/>
        <v>2.0723405690017893</v>
      </c>
      <c r="L8489">
        <f t="shared" si="398"/>
        <v>0</v>
      </c>
    </row>
    <row r="8490" spans="2:12" x14ac:dyDescent="0.35">
      <c r="B8490" s="30">
        <v>41262</v>
      </c>
      <c r="C8490" s="31" t="s">
        <v>67</v>
      </c>
      <c r="D8490" s="32">
        <v>2.1533390092224149E-4</v>
      </c>
      <c r="E8490" s="32">
        <v>0.11866533050505386</v>
      </c>
      <c r="F8490">
        <v>0.22236080525402921</v>
      </c>
      <c r="G8490">
        <f>(D8490*Ergebnis!$C$2*Ergebnis!$C$6)</f>
        <v>1.4125903900499042</v>
      </c>
      <c r="H8490">
        <f>Ergebnis!$C$3/1000*Eigenverbrauch!E8490</f>
        <v>0.35599599151516159</v>
      </c>
      <c r="I8490">
        <f>Ergebnis!$C$4/1000*Eigenverbrauch!F8490</f>
        <v>0.77826281838910227</v>
      </c>
      <c r="J8490">
        <f t="shared" si="396"/>
        <v>0.30259659278788736</v>
      </c>
      <c r="K8490">
        <f t="shared" si="397"/>
        <v>1.1099937972620169</v>
      </c>
      <c r="L8490">
        <f t="shared" si="398"/>
        <v>0.70043653655019211</v>
      </c>
    </row>
    <row r="8491" spans="2:12" x14ac:dyDescent="0.35">
      <c r="B8491" s="30">
        <v>41262</v>
      </c>
      <c r="C8491" s="31" t="s">
        <v>68</v>
      </c>
      <c r="D8491" s="32">
        <v>6.9047783603615133E-5</v>
      </c>
      <c r="E8491" s="32">
        <v>0.11316686290215583</v>
      </c>
      <c r="F8491">
        <v>0</v>
      </c>
      <c r="G8491">
        <f>(D8491*Ergebnis!$C$2*Ergebnis!$C$6)</f>
        <v>0.45295346043971529</v>
      </c>
      <c r="H8491">
        <f>Ergebnis!$C$3/1000*Eigenverbrauch!E8491</f>
        <v>0.33950058870646749</v>
      </c>
      <c r="I8491">
        <f>Ergebnis!$C$4/1000*Eigenverbrauch!F8491</f>
        <v>0</v>
      </c>
      <c r="J8491">
        <f t="shared" si="396"/>
        <v>0.28857550040049734</v>
      </c>
      <c r="K8491">
        <f t="shared" si="397"/>
        <v>0.16437796003921795</v>
      </c>
      <c r="L8491">
        <f t="shared" si="398"/>
        <v>0</v>
      </c>
    </row>
    <row r="8492" spans="2:12" x14ac:dyDescent="0.35">
      <c r="B8492" s="30">
        <v>41262</v>
      </c>
      <c r="C8492" s="31" t="s">
        <v>69</v>
      </c>
      <c r="D8492" s="32">
        <v>3.4445010099290109E-6</v>
      </c>
      <c r="E8492" s="32">
        <v>0.11879366027372337</v>
      </c>
      <c r="F8492">
        <v>0.25042386919494086</v>
      </c>
      <c r="G8492">
        <f>(D8492*Ergebnis!$C$2*Ergebnis!$C$6)</f>
        <v>2.2595926625134311E-2</v>
      </c>
      <c r="H8492">
        <f>Ergebnis!$C$3/1000*Eigenverbrauch!E8492</f>
        <v>0.35638098082117009</v>
      </c>
      <c r="I8492">
        <f>Ergebnis!$C$4/1000*Eigenverbrauch!F8492</f>
        <v>0.87648354218229296</v>
      </c>
      <c r="J8492">
        <f t="shared" si="396"/>
        <v>1.9206537631364165E-2</v>
      </c>
      <c r="K8492">
        <f t="shared" si="397"/>
        <v>3.3893889937701462E-3</v>
      </c>
      <c r="L8492">
        <f t="shared" si="398"/>
        <v>3.0504500943931315E-3</v>
      </c>
    </row>
    <row r="8493" spans="2:12" x14ac:dyDescent="0.35">
      <c r="B8493" s="30">
        <v>41262</v>
      </c>
      <c r="C8493" s="31" t="s">
        <v>70</v>
      </c>
      <c r="D8493" s="32">
        <v>0</v>
      </c>
      <c r="E8493" s="32">
        <v>0.14552619424382052</v>
      </c>
      <c r="F8493">
        <v>0.28491805195564474</v>
      </c>
      <c r="G8493">
        <f>(D8493*Ergebnis!$C$2*Ergebnis!$C$6)</f>
        <v>0</v>
      </c>
      <c r="H8493">
        <f>Ergebnis!$C$3/1000*Eigenverbrauch!E8493</f>
        <v>0.43657858273146155</v>
      </c>
      <c r="I8493">
        <f>Ergebnis!$C$4/1000*Eigenverbrauch!F8493</f>
        <v>0.9972131818447566</v>
      </c>
      <c r="J8493">
        <f t="shared" si="396"/>
        <v>0</v>
      </c>
      <c r="K8493">
        <f t="shared" si="397"/>
        <v>0</v>
      </c>
      <c r="L8493">
        <f t="shared" si="398"/>
        <v>0</v>
      </c>
    </row>
    <row r="8494" spans="2:12" x14ac:dyDescent="0.35">
      <c r="B8494" s="30">
        <v>41262</v>
      </c>
      <c r="C8494" s="31" t="s">
        <v>71</v>
      </c>
      <c r="D8494" s="32">
        <v>0</v>
      </c>
      <c r="E8494" s="32">
        <v>0.1859052059037582</v>
      </c>
      <c r="F8494">
        <v>0.25120339874885511</v>
      </c>
      <c r="G8494">
        <f>(D8494*Ergebnis!$C$2*Ergebnis!$C$6)</f>
        <v>0</v>
      </c>
      <c r="H8494">
        <f>Ergebnis!$C$3/1000*Eigenverbrauch!E8494</f>
        <v>0.55771561771127454</v>
      </c>
      <c r="I8494">
        <f>Ergebnis!$C$4/1000*Eigenverbrauch!F8494</f>
        <v>0.87921189562099289</v>
      </c>
      <c r="J8494">
        <f t="shared" si="396"/>
        <v>0</v>
      </c>
      <c r="K8494">
        <f t="shared" si="397"/>
        <v>0</v>
      </c>
      <c r="L8494">
        <f t="shared" si="398"/>
        <v>0</v>
      </c>
    </row>
    <row r="8495" spans="2:12" x14ac:dyDescent="0.35">
      <c r="B8495" s="30">
        <v>41262</v>
      </c>
      <c r="C8495" s="31" t="s">
        <v>72</v>
      </c>
      <c r="D8495" s="32">
        <v>0</v>
      </c>
      <c r="E8495" s="32">
        <v>0.20172877948294318</v>
      </c>
      <c r="F8495">
        <v>0.15415196928653557</v>
      </c>
      <c r="G8495">
        <f>(D8495*Ergebnis!$C$2*Ergebnis!$C$6)</f>
        <v>0</v>
      </c>
      <c r="H8495">
        <f>Ergebnis!$C$3/1000*Eigenverbrauch!E8495</f>
        <v>0.60518633844882952</v>
      </c>
      <c r="I8495">
        <f>Ergebnis!$C$4/1000*Eigenverbrauch!F8495</f>
        <v>0.53953189250287448</v>
      </c>
      <c r="J8495">
        <f t="shared" si="396"/>
        <v>0</v>
      </c>
      <c r="K8495">
        <f t="shared" si="397"/>
        <v>0</v>
      </c>
      <c r="L8495">
        <f t="shared" si="398"/>
        <v>0</v>
      </c>
    </row>
    <row r="8496" spans="2:12" x14ac:dyDescent="0.35">
      <c r="B8496" s="30">
        <v>41262</v>
      </c>
      <c r="C8496" s="31" t="s">
        <v>73</v>
      </c>
      <c r="D8496" s="32">
        <v>0</v>
      </c>
      <c r="E8496" s="32">
        <v>0.18898255490487076</v>
      </c>
      <c r="F8496">
        <v>0</v>
      </c>
      <c r="G8496">
        <f>(D8496*Ergebnis!$C$2*Ergebnis!$C$6)</f>
        <v>0</v>
      </c>
      <c r="H8496">
        <f>Ergebnis!$C$3/1000*Eigenverbrauch!E8496</f>
        <v>0.56694766471461233</v>
      </c>
      <c r="I8496">
        <f>Ergebnis!$C$4/1000*Eigenverbrauch!F8496</f>
        <v>0</v>
      </c>
      <c r="J8496">
        <f t="shared" si="396"/>
        <v>0</v>
      </c>
      <c r="K8496">
        <f t="shared" si="397"/>
        <v>0</v>
      </c>
      <c r="L8496">
        <f t="shared" si="398"/>
        <v>0</v>
      </c>
    </row>
    <row r="8497" spans="2:12" x14ac:dyDescent="0.35">
      <c r="B8497" s="30">
        <v>41262</v>
      </c>
      <c r="C8497" s="31" t="s">
        <v>74</v>
      </c>
      <c r="D8497" s="32">
        <v>0</v>
      </c>
      <c r="E8497" s="32">
        <v>0.15563553528822338</v>
      </c>
      <c r="F8497">
        <v>0.27614834447410985</v>
      </c>
      <c r="G8497">
        <f>(D8497*Ergebnis!$C$2*Ergebnis!$C$6)</f>
        <v>0</v>
      </c>
      <c r="H8497">
        <f>Ergebnis!$C$3/1000*Eigenverbrauch!E8497</f>
        <v>0.46690660586467014</v>
      </c>
      <c r="I8497">
        <f>Ergebnis!$C$4/1000*Eigenverbrauch!F8497</f>
        <v>0.96651920565938454</v>
      </c>
      <c r="J8497">
        <f t="shared" si="396"/>
        <v>0</v>
      </c>
      <c r="K8497">
        <f t="shared" si="397"/>
        <v>0</v>
      </c>
      <c r="L8497">
        <f t="shared" si="398"/>
        <v>0</v>
      </c>
    </row>
    <row r="8498" spans="2:12" x14ac:dyDescent="0.35">
      <c r="B8498" s="30">
        <v>41262</v>
      </c>
      <c r="C8498" s="31" t="s">
        <v>75</v>
      </c>
      <c r="D8498" s="32">
        <v>0</v>
      </c>
      <c r="E8498" s="32">
        <v>0.12531061317917816</v>
      </c>
      <c r="F8498">
        <v>0.49344220762769669</v>
      </c>
      <c r="G8498">
        <f>(D8498*Ergebnis!$C$2*Ergebnis!$C$6)</f>
        <v>0</v>
      </c>
      <c r="H8498">
        <f>Ergebnis!$C$3/1000*Eigenverbrauch!E8498</f>
        <v>0.37593183953753451</v>
      </c>
      <c r="I8498">
        <f>Ergebnis!$C$4/1000*Eigenverbrauch!F8498</f>
        <v>1.7270477266969384</v>
      </c>
      <c r="J8498">
        <f t="shared" si="396"/>
        <v>0</v>
      </c>
      <c r="K8498">
        <f t="shared" si="397"/>
        <v>0</v>
      </c>
      <c r="L8498">
        <f t="shared" si="398"/>
        <v>0</v>
      </c>
    </row>
    <row r="8499" spans="2:12" x14ac:dyDescent="0.35">
      <c r="B8499" s="30">
        <v>41262</v>
      </c>
      <c r="C8499" s="31" t="s">
        <v>76</v>
      </c>
      <c r="D8499" s="32">
        <v>0</v>
      </c>
      <c r="E8499" s="32">
        <v>9.6233407230450277E-2</v>
      </c>
      <c r="F8499">
        <v>0</v>
      </c>
      <c r="G8499">
        <f>(D8499*Ergebnis!$C$2*Ergebnis!$C$6)</f>
        <v>0</v>
      </c>
      <c r="H8499">
        <f>Ergebnis!$C$3/1000*Eigenverbrauch!E8499</f>
        <v>0.28870022169135084</v>
      </c>
      <c r="I8499">
        <f>Ergebnis!$C$4/1000*Eigenverbrauch!F8499</f>
        <v>0</v>
      </c>
      <c r="J8499">
        <f t="shared" si="396"/>
        <v>0</v>
      </c>
      <c r="K8499">
        <f t="shared" si="397"/>
        <v>0</v>
      </c>
      <c r="L8499">
        <f t="shared" si="398"/>
        <v>0</v>
      </c>
    </row>
    <row r="8500" spans="2:12" x14ac:dyDescent="0.35">
      <c r="B8500" s="30">
        <v>41263</v>
      </c>
      <c r="C8500" s="31" t="s">
        <v>53</v>
      </c>
      <c r="D8500" s="32">
        <v>0</v>
      </c>
      <c r="E8500" s="32">
        <v>7.9920731193885625E-2</v>
      </c>
      <c r="F8500">
        <v>0</v>
      </c>
      <c r="G8500">
        <f>(D8500*Ergebnis!$C$2*Ergebnis!$C$6)</f>
        <v>0</v>
      </c>
      <c r="H8500">
        <f>Ergebnis!$C$3/1000*Eigenverbrauch!E8500</f>
        <v>0.23976219358165687</v>
      </c>
      <c r="I8500">
        <f>Ergebnis!$C$4/1000*Eigenverbrauch!F8500</f>
        <v>0</v>
      </c>
      <c r="J8500">
        <f t="shared" si="396"/>
        <v>0</v>
      </c>
      <c r="K8500">
        <f t="shared" si="397"/>
        <v>0</v>
      </c>
      <c r="L8500">
        <f t="shared" si="398"/>
        <v>0</v>
      </c>
    </row>
    <row r="8501" spans="2:12" x14ac:dyDescent="0.35">
      <c r="B8501" s="30">
        <v>41263</v>
      </c>
      <c r="C8501" s="31" t="s">
        <v>54</v>
      </c>
      <c r="D8501" s="32">
        <v>0</v>
      </c>
      <c r="E8501" s="32">
        <v>6.9016352287206928E-2</v>
      </c>
      <c r="F8501">
        <v>0.22898680646229999</v>
      </c>
      <c r="G8501">
        <f>(D8501*Ergebnis!$C$2*Ergebnis!$C$6)</f>
        <v>0</v>
      </c>
      <c r="H8501">
        <f>Ergebnis!$C$3/1000*Eigenverbrauch!E8501</f>
        <v>0.20704905686162078</v>
      </c>
      <c r="I8501">
        <f>Ergebnis!$C$4/1000*Eigenverbrauch!F8501</f>
        <v>0.80145382261804998</v>
      </c>
      <c r="J8501">
        <f t="shared" si="396"/>
        <v>0</v>
      </c>
      <c r="K8501">
        <f t="shared" si="397"/>
        <v>0</v>
      </c>
      <c r="L8501">
        <f t="shared" si="398"/>
        <v>0</v>
      </c>
    </row>
    <row r="8502" spans="2:12" x14ac:dyDescent="0.35">
      <c r="B8502" s="30">
        <v>41263</v>
      </c>
      <c r="C8502" s="31" t="s">
        <v>55</v>
      </c>
      <c r="D8502" s="32">
        <v>0</v>
      </c>
      <c r="E8502" s="32">
        <v>6.83468261857961E-2</v>
      </c>
      <c r="F8502">
        <v>6.937813029836494E-2</v>
      </c>
      <c r="G8502">
        <f>(D8502*Ergebnis!$C$2*Ergebnis!$C$6)</f>
        <v>0</v>
      </c>
      <c r="H8502">
        <f>Ergebnis!$C$3/1000*Eigenverbrauch!E8502</f>
        <v>0.2050404785573883</v>
      </c>
      <c r="I8502">
        <f>Ergebnis!$C$4/1000*Eigenverbrauch!F8502</f>
        <v>0.2428234560442773</v>
      </c>
      <c r="J8502">
        <f t="shared" si="396"/>
        <v>0</v>
      </c>
      <c r="K8502">
        <f t="shared" si="397"/>
        <v>0</v>
      </c>
      <c r="L8502">
        <f t="shared" si="398"/>
        <v>0</v>
      </c>
    </row>
    <row r="8503" spans="2:12" x14ac:dyDescent="0.35">
      <c r="B8503" s="30">
        <v>41263</v>
      </c>
      <c r="C8503" s="31" t="s">
        <v>56</v>
      </c>
      <c r="D8503" s="32">
        <v>0</v>
      </c>
      <c r="E8503" s="32">
        <v>7.1975674124176797E-2</v>
      </c>
      <c r="F8503">
        <v>0.26153216533821838</v>
      </c>
      <c r="G8503">
        <f>(D8503*Ergebnis!$C$2*Ergebnis!$C$6)</f>
        <v>0</v>
      </c>
      <c r="H8503">
        <f>Ergebnis!$C$3/1000*Eigenverbrauch!E8503</f>
        <v>0.21592702237253039</v>
      </c>
      <c r="I8503">
        <f>Ergebnis!$C$4/1000*Eigenverbrauch!F8503</f>
        <v>0.91536257868376436</v>
      </c>
      <c r="J8503">
        <f t="shared" si="396"/>
        <v>0</v>
      </c>
      <c r="K8503">
        <f t="shared" si="397"/>
        <v>0</v>
      </c>
      <c r="L8503">
        <f t="shared" si="398"/>
        <v>0</v>
      </c>
    </row>
    <row r="8504" spans="2:12" x14ac:dyDescent="0.35">
      <c r="B8504" s="30">
        <v>41263</v>
      </c>
      <c r="C8504" s="31" t="s">
        <v>57</v>
      </c>
      <c r="D8504" s="32">
        <v>0</v>
      </c>
      <c r="E8504" s="32">
        <v>7.8423171453926702E-2</v>
      </c>
      <c r="F8504">
        <v>0.22197104047707208</v>
      </c>
      <c r="G8504">
        <f>(D8504*Ergebnis!$C$2*Ergebnis!$C$6)</f>
        <v>0</v>
      </c>
      <c r="H8504">
        <f>Ergebnis!$C$3/1000*Eigenverbrauch!E8504</f>
        <v>0.23526951436178012</v>
      </c>
      <c r="I8504">
        <f>Ergebnis!$C$4/1000*Eigenverbrauch!F8504</f>
        <v>0.77689864166975231</v>
      </c>
      <c r="J8504">
        <f t="shared" si="396"/>
        <v>0</v>
      </c>
      <c r="K8504">
        <f t="shared" si="397"/>
        <v>0</v>
      </c>
      <c r="L8504">
        <f t="shared" si="398"/>
        <v>0</v>
      </c>
    </row>
    <row r="8505" spans="2:12" x14ac:dyDescent="0.35">
      <c r="B8505" s="30">
        <v>41263</v>
      </c>
      <c r="C8505" s="31" t="s">
        <v>58</v>
      </c>
      <c r="D8505" s="32">
        <v>0</v>
      </c>
      <c r="E8505" s="32">
        <v>9.2128260747139798E-2</v>
      </c>
      <c r="F8505">
        <v>9.7441194239276593E-3</v>
      </c>
      <c r="G8505">
        <f>(D8505*Ergebnis!$C$2*Ergebnis!$C$6)</f>
        <v>0</v>
      </c>
      <c r="H8505">
        <f>Ergebnis!$C$3/1000*Eigenverbrauch!E8505</f>
        <v>0.27638478224141938</v>
      </c>
      <c r="I8505">
        <f>Ergebnis!$C$4/1000*Eigenverbrauch!F8505</f>
        <v>3.4104417983746804E-2</v>
      </c>
      <c r="J8505">
        <f t="shared" si="396"/>
        <v>0</v>
      </c>
      <c r="K8505">
        <f t="shared" si="397"/>
        <v>0</v>
      </c>
      <c r="L8505">
        <f t="shared" si="398"/>
        <v>0</v>
      </c>
    </row>
    <row r="8506" spans="2:12" x14ac:dyDescent="0.35">
      <c r="B8506" s="30">
        <v>41263</v>
      </c>
      <c r="C8506" s="31" t="s">
        <v>59</v>
      </c>
      <c r="D8506" s="32">
        <v>0</v>
      </c>
      <c r="E8506" s="32">
        <v>0.12474821018072688</v>
      </c>
      <c r="F8506">
        <v>0.25860892951104009</v>
      </c>
      <c r="G8506">
        <f>(D8506*Ergebnis!$C$2*Ergebnis!$C$6)</f>
        <v>0</v>
      </c>
      <c r="H8506">
        <f>Ergebnis!$C$3/1000*Eigenverbrauch!E8506</f>
        <v>0.3742446305421806</v>
      </c>
      <c r="I8506">
        <f>Ergebnis!$C$4/1000*Eigenverbrauch!F8506</f>
        <v>0.9051312532886403</v>
      </c>
      <c r="J8506">
        <f t="shared" si="396"/>
        <v>0</v>
      </c>
      <c r="K8506">
        <f t="shared" si="397"/>
        <v>0</v>
      </c>
      <c r="L8506">
        <f t="shared" si="398"/>
        <v>0</v>
      </c>
    </row>
    <row r="8507" spans="2:12" x14ac:dyDescent="0.35">
      <c r="B8507" s="30">
        <v>41263</v>
      </c>
      <c r="C8507" s="31" t="s">
        <v>60</v>
      </c>
      <c r="D8507" s="32">
        <v>0</v>
      </c>
      <c r="E8507" s="32">
        <v>0.13006266020058005</v>
      </c>
      <c r="F8507">
        <v>0.1670142069261201</v>
      </c>
      <c r="G8507">
        <f>(D8507*Ergebnis!$C$2*Ergebnis!$C$6)</f>
        <v>0</v>
      </c>
      <c r="H8507">
        <f>Ergebnis!$C$3/1000*Eigenverbrauch!E8507</f>
        <v>0.39018798060174015</v>
      </c>
      <c r="I8507">
        <f>Ergebnis!$C$4/1000*Eigenverbrauch!F8507</f>
        <v>0.58454972424142038</v>
      </c>
      <c r="J8507">
        <f t="shared" si="396"/>
        <v>0</v>
      </c>
      <c r="K8507">
        <f t="shared" si="397"/>
        <v>0</v>
      </c>
      <c r="L8507">
        <f t="shared" si="398"/>
        <v>0</v>
      </c>
    </row>
    <row r="8508" spans="2:12" x14ac:dyDescent="0.35">
      <c r="B8508" s="30">
        <v>41263</v>
      </c>
      <c r="C8508" s="31" t="s">
        <v>61</v>
      </c>
      <c r="D8508" s="32">
        <v>6.3499770526553904E-6</v>
      </c>
      <c r="E8508" s="32">
        <v>0.1160645163286451</v>
      </c>
      <c r="F8508">
        <v>7.7952955391421275E-2</v>
      </c>
      <c r="G8508">
        <f>(D8508*Ergebnis!$C$2*Ergebnis!$C$6)</f>
        <v>4.1655849465419365E-2</v>
      </c>
      <c r="H8508">
        <f>Ergebnis!$C$3/1000*Eigenverbrauch!E8508</f>
        <v>0.3481935489859353</v>
      </c>
      <c r="I8508">
        <f>Ergebnis!$C$4/1000*Eigenverbrauch!F8508</f>
        <v>0.27283534386997443</v>
      </c>
      <c r="J8508">
        <f t="shared" si="396"/>
        <v>3.5407472045606458E-2</v>
      </c>
      <c r="K8508">
        <f t="shared" si="397"/>
        <v>6.2483774198129061E-3</v>
      </c>
      <c r="L8508">
        <f t="shared" si="398"/>
        <v>5.6235396778316158E-3</v>
      </c>
    </row>
    <row r="8509" spans="2:12" x14ac:dyDescent="0.35">
      <c r="B8509" s="30">
        <v>41263</v>
      </c>
      <c r="C8509" s="31" t="s">
        <v>62</v>
      </c>
      <c r="D8509" s="32">
        <v>2.0890504216706864E-5</v>
      </c>
      <c r="E8509" s="32">
        <v>0.10942414432751262</v>
      </c>
      <c r="F8509">
        <v>0.61680275953462083</v>
      </c>
      <c r="G8509">
        <f>(D8509*Ergebnis!$C$2*Ergebnis!$C$6)</f>
        <v>0.13704170766159704</v>
      </c>
      <c r="H8509">
        <f>Ergebnis!$C$3/1000*Eigenverbrauch!E8509</f>
        <v>0.32827243298253783</v>
      </c>
      <c r="I8509">
        <f>Ergebnis!$C$4/1000*Eigenverbrauch!F8509</f>
        <v>2.1588096583711729</v>
      </c>
      <c r="J8509">
        <f t="shared" si="396"/>
        <v>0.11648545151235748</v>
      </c>
      <c r="K8509">
        <f t="shared" si="397"/>
        <v>2.055625614923956E-2</v>
      </c>
      <c r="L8509">
        <f t="shared" si="398"/>
        <v>1.8500630534315606E-2</v>
      </c>
    </row>
    <row r="8510" spans="2:12" x14ac:dyDescent="0.35">
      <c r="B8510" s="30">
        <v>41263</v>
      </c>
      <c r="C8510" s="31" t="s">
        <v>63</v>
      </c>
      <c r="D8510" s="32">
        <v>3.5638753197387641E-4</v>
      </c>
      <c r="E8510" s="32">
        <v>0.10842359821674165</v>
      </c>
      <c r="F8510">
        <v>0.40847348625104746</v>
      </c>
      <c r="G8510">
        <f>(D8510*Ergebnis!$C$2*Ergebnis!$C$6)</f>
        <v>2.3379022097486293</v>
      </c>
      <c r="H8510">
        <f>Ergebnis!$C$3/1000*Eigenverbrauch!E8510</f>
        <v>0.32527079465022496</v>
      </c>
      <c r="I8510">
        <f>Ergebnis!$C$4/1000*Eigenverbrauch!F8510</f>
        <v>1.4296572018786662</v>
      </c>
      <c r="J8510">
        <f t="shared" si="396"/>
        <v>0.27648017545269121</v>
      </c>
      <c r="K8510">
        <f t="shared" si="397"/>
        <v>2.061422034295938</v>
      </c>
      <c r="L8510">
        <f t="shared" si="398"/>
        <v>1.2866914816907995</v>
      </c>
    </row>
    <row r="8511" spans="2:12" x14ac:dyDescent="0.35">
      <c r="B8511" s="30">
        <v>41263</v>
      </c>
      <c r="C8511" s="31" t="s">
        <v>64</v>
      </c>
      <c r="D8511" s="32">
        <v>6.3831073677127225E-4</v>
      </c>
      <c r="E8511" s="32">
        <v>0.11442032286586888</v>
      </c>
      <c r="F8511">
        <v>0.3466957691033461</v>
      </c>
      <c r="G8511">
        <f>(D8511*Ergebnis!$C$2*Ergebnis!$C$6)</f>
        <v>4.1873184332195459</v>
      </c>
      <c r="H8511">
        <f>Ergebnis!$C$3/1000*Eigenverbrauch!E8511</f>
        <v>0.34326096859760663</v>
      </c>
      <c r="I8511">
        <f>Ergebnis!$C$4/1000*Eigenverbrauch!F8511</f>
        <v>1.2134351918617114</v>
      </c>
      <c r="J8511">
        <f t="shared" si="396"/>
        <v>0.29177182330796564</v>
      </c>
      <c r="K8511">
        <f t="shared" si="397"/>
        <v>3.8955466099115803</v>
      </c>
      <c r="L8511">
        <f t="shared" si="398"/>
        <v>1.0920916726755403</v>
      </c>
    </row>
    <row r="8512" spans="2:12" x14ac:dyDescent="0.35">
      <c r="B8512" s="30">
        <v>41263</v>
      </c>
      <c r="C8512" s="31" t="s">
        <v>65</v>
      </c>
      <c r="D8512" s="32">
        <v>6.2968633729603015E-4</v>
      </c>
      <c r="E8512" s="32">
        <v>0.12295934743288857</v>
      </c>
      <c r="F8512">
        <v>0.33266423713289028</v>
      </c>
      <c r="G8512">
        <f>(D8512*Ergebnis!$C$2*Ergebnis!$C$6)</f>
        <v>4.1307423726619579</v>
      </c>
      <c r="H8512">
        <f>Ergebnis!$C$3/1000*Eigenverbrauch!E8512</f>
        <v>0.36887804229866572</v>
      </c>
      <c r="I8512">
        <f>Ergebnis!$C$4/1000*Eigenverbrauch!F8512</f>
        <v>1.1643248299651159</v>
      </c>
      <c r="J8512">
        <f t="shared" si="396"/>
        <v>0.31354633595386583</v>
      </c>
      <c r="K8512">
        <f t="shared" si="397"/>
        <v>3.8171960367080922</v>
      </c>
      <c r="L8512">
        <f t="shared" si="398"/>
        <v>1.0478923469686043</v>
      </c>
    </row>
    <row r="8513" spans="2:12" x14ac:dyDescent="0.35">
      <c r="B8513" s="30">
        <v>41263</v>
      </c>
      <c r="C8513" s="31" t="s">
        <v>66</v>
      </c>
      <c r="D8513" s="32">
        <v>4.7151537679810676E-4</v>
      </c>
      <c r="E8513" s="32">
        <v>0.12602411974574773</v>
      </c>
      <c r="F8513">
        <v>0.32369964726287687</v>
      </c>
      <c r="G8513">
        <f>(D8513*Ergebnis!$C$2*Ergebnis!$C$6)</f>
        <v>3.0931408717955802</v>
      </c>
      <c r="H8513">
        <f>Ergebnis!$C$3/1000*Eigenverbrauch!E8513</f>
        <v>0.37807235923724319</v>
      </c>
      <c r="I8513">
        <f>Ergebnis!$C$4/1000*Eigenverbrauch!F8513</f>
        <v>1.1329487654200689</v>
      </c>
      <c r="J8513">
        <f t="shared" si="396"/>
        <v>0.3213615053516567</v>
      </c>
      <c r="K8513">
        <f t="shared" si="397"/>
        <v>2.7717793664439236</v>
      </c>
      <c r="L8513">
        <f t="shared" si="398"/>
        <v>1.0196538888780622</v>
      </c>
    </row>
    <row r="8514" spans="2:12" x14ac:dyDescent="0.35">
      <c r="B8514" s="30">
        <v>41263</v>
      </c>
      <c r="C8514" s="31" t="s">
        <v>67</v>
      </c>
      <c r="D8514" s="32">
        <v>2.9605617649844043E-4</v>
      </c>
      <c r="E8514" s="32">
        <v>0.11866533050505386</v>
      </c>
      <c r="F8514">
        <v>5.2033597723773702E-2</v>
      </c>
      <c r="G8514">
        <f>(D8514*Ergebnis!$C$2*Ergebnis!$C$6)</f>
        <v>1.9421285178297691</v>
      </c>
      <c r="H8514">
        <f>Ergebnis!$C$3/1000*Eigenverbrauch!E8514</f>
        <v>0.35599599151516159</v>
      </c>
      <c r="I8514">
        <f>Ergebnis!$C$4/1000*Eigenverbrauch!F8514</f>
        <v>0.18211759203320796</v>
      </c>
      <c r="J8514">
        <f t="shared" si="396"/>
        <v>0.30259659278788736</v>
      </c>
      <c r="K8514">
        <f t="shared" si="397"/>
        <v>1.6395319250418818</v>
      </c>
      <c r="L8514">
        <f t="shared" si="398"/>
        <v>0.16390583282988716</v>
      </c>
    </row>
    <row r="8515" spans="2:12" x14ac:dyDescent="0.35">
      <c r="B8515" s="30">
        <v>41263</v>
      </c>
      <c r="C8515" s="31" t="s">
        <v>68</v>
      </c>
      <c r="D8515" s="32">
        <v>8.7637571496896127E-5</v>
      </c>
      <c r="E8515" s="32">
        <v>0.11316686290215583</v>
      </c>
      <c r="F8515">
        <v>0</v>
      </c>
      <c r="G8515">
        <f>(D8515*Ergebnis!$C$2*Ergebnis!$C$6)</f>
        <v>0.5749024690196386</v>
      </c>
      <c r="H8515">
        <f>Ergebnis!$C$3/1000*Eigenverbrauch!E8515</f>
        <v>0.33950058870646749</v>
      </c>
      <c r="I8515">
        <f>Ergebnis!$C$4/1000*Eigenverbrauch!F8515</f>
        <v>0</v>
      </c>
      <c r="J8515">
        <f t="shared" si="396"/>
        <v>0.28857550040049734</v>
      </c>
      <c r="K8515">
        <f t="shared" si="397"/>
        <v>0.28632696861914125</v>
      </c>
      <c r="L8515">
        <f t="shared" si="398"/>
        <v>0</v>
      </c>
    </row>
    <row r="8516" spans="2:12" x14ac:dyDescent="0.35">
      <c r="B8516" s="30">
        <v>41263</v>
      </c>
      <c r="C8516" s="31" t="s">
        <v>69</v>
      </c>
      <c r="D8516" s="32">
        <v>2.1429529183909495E-6</v>
      </c>
      <c r="E8516" s="32">
        <v>0.11879366027372337</v>
      </c>
      <c r="F8516">
        <v>0.53573168592754272</v>
      </c>
      <c r="G8516">
        <f>(D8516*Ergebnis!$C$2*Ergebnis!$C$6)</f>
        <v>1.4057771144644628E-2</v>
      </c>
      <c r="H8516">
        <f>Ergebnis!$C$3/1000*Eigenverbrauch!E8516</f>
        <v>0.35638098082117009</v>
      </c>
      <c r="I8516">
        <f>Ergebnis!$C$4/1000*Eigenverbrauch!F8516</f>
        <v>1.8750609007463996</v>
      </c>
      <c r="J8516">
        <f t="shared" si="396"/>
        <v>1.1949105472947934E-2</v>
      </c>
      <c r="K8516">
        <f t="shared" si="397"/>
        <v>2.1086656716966939E-3</v>
      </c>
      <c r="L8516">
        <f t="shared" si="398"/>
        <v>1.8977991045270245E-3</v>
      </c>
    </row>
    <row r="8517" spans="2:12" x14ac:dyDescent="0.35">
      <c r="B8517" s="30">
        <v>41263</v>
      </c>
      <c r="C8517" s="31" t="s">
        <v>70</v>
      </c>
      <c r="D8517" s="32">
        <v>0</v>
      </c>
      <c r="E8517" s="32">
        <v>0.14552619424382052</v>
      </c>
      <c r="F8517">
        <v>0.25412663457603335</v>
      </c>
      <c r="G8517">
        <f>(D8517*Ergebnis!$C$2*Ergebnis!$C$6)</f>
        <v>0</v>
      </c>
      <c r="H8517">
        <f>Ergebnis!$C$3/1000*Eigenverbrauch!E8517</f>
        <v>0.43657858273146155</v>
      </c>
      <c r="I8517">
        <f>Ergebnis!$C$4/1000*Eigenverbrauch!F8517</f>
        <v>0.88944322101611673</v>
      </c>
      <c r="J8517">
        <f t="shared" ref="J8517:J8580" si="399">MIN(G8517,H8517)*0.85</f>
        <v>0</v>
      </c>
      <c r="K8517">
        <f t="shared" ref="K8517:K8580" si="400">G8517-J8517</f>
        <v>0</v>
      </c>
      <c r="L8517">
        <f t="shared" ref="L8517:L8580" si="401">MIN(I8517,K8517)*0.9</f>
        <v>0</v>
      </c>
    </row>
    <row r="8518" spans="2:12" x14ac:dyDescent="0.35">
      <c r="B8518" s="30">
        <v>41263</v>
      </c>
      <c r="C8518" s="31" t="s">
        <v>71</v>
      </c>
      <c r="D8518" s="32">
        <v>0</v>
      </c>
      <c r="E8518" s="32">
        <v>0.1859052059037582</v>
      </c>
      <c r="F8518">
        <v>0.3453315923839963</v>
      </c>
      <c r="G8518">
        <f>(D8518*Ergebnis!$C$2*Ergebnis!$C$6)</f>
        <v>0</v>
      </c>
      <c r="H8518">
        <f>Ergebnis!$C$3/1000*Eigenverbrauch!E8518</f>
        <v>0.55771561771127454</v>
      </c>
      <c r="I8518">
        <f>Ergebnis!$C$4/1000*Eigenverbrauch!F8518</f>
        <v>1.208660573343987</v>
      </c>
      <c r="J8518">
        <f t="shared" si="399"/>
        <v>0</v>
      </c>
      <c r="K8518">
        <f t="shared" si="400"/>
        <v>0</v>
      </c>
      <c r="L8518">
        <f t="shared" si="401"/>
        <v>0</v>
      </c>
    </row>
    <row r="8519" spans="2:12" x14ac:dyDescent="0.35">
      <c r="B8519" s="30">
        <v>41263</v>
      </c>
      <c r="C8519" s="31" t="s">
        <v>72</v>
      </c>
      <c r="D8519" s="32">
        <v>0</v>
      </c>
      <c r="E8519" s="32">
        <v>0.20172877948294318</v>
      </c>
      <c r="F8519">
        <v>7.9706896887728251E-2</v>
      </c>
      <c r="G8519">
        <f>(D8519*Ergebnis!$C$2*Ergebnis!$C$6)</f>
        <v>0</v>
      </c>
      <c r="H8519">
        <f>Ergebnis!$C$3/1000*Eigenverbrauch!E8519</f>
        <v>0.60518633844882952</v>
      </c>
      <c r="I8519">
        <f>Ergebnis!$C$4/1000*Eigenverbrauch!F8519</f>
        <v>0.27897413910704888</v>
      </c>
      <c r="J8519">
        <f t="shared" si="399"/>
        <v>0</v>
      </c>
      <c r="K8519">
        <f t="shared" si="400"/>
        <v>0</v>
      </c>
      <c r="L8519">
        <f t="shared" si="401"/>
        <v>0</v>
      </c>
    </row>
    <row r="8520" spans="2:12" x14ac:dyDescent="0.35">
      <c r="B8520" s="30">
        <v>41263</v>
      </c>
      <c r="C8520" s="31" t="s">
        <v>73</v>
      </c>
      <c r="D8520" s="32">
        <v>0</v>
      </c>
      <c r="E8520" s="32">
        <v>0.18898255490487076</v>
      </c>
      <c r="F8520">
        <v>0</v>
      </c>
      <c r="G8520">
        <f>(D8520*Ergebnis!$C$2*Ergebnis!$C$6)</f>
        <v>0</v>
      </c>
      <c r="H8520">
        <f>Ergebnis!$C$3/1000*Eigenverbrauch!E8520</f>
        <v>0.56694766471461233</v>
      </c>
      <c r="I8520">
        <f>Ergebnis!$C$4/1000*Eigenverbrauch!F8520</f>
        <v>0</v>
      </c>
      <c r="J8520">
        <f t="shared" si="399"/>
        <v>0</v>
      </c>
      <c r="K8520">
        <f t="shared" si="400"/>
        <v>0</v>
      </c>
      <c r="L8520">
        <f t="shared" si="401"/>
        <v>0</v>
      </c>
    </row>
    <row r="8521" spans="2:12" x14ac:dyDescent="0.35">
      <c r="B8521" s="30">
        <v>41263</v>
      </c>
      <c r="C8521" s="31" t="s">
        <v>74</v>
      </c>
      <c r="D8521" s="32">
        <v>0</v>
      </c>
      <c r="E8521" s="32">
        <v>0.15563553528822338</v>
      </c>
      <c r="F8521">
        <v>0.29836493676066494</v>
      </c>
      <c r="G8521">
        <f>(D8521*Ergebnis!$C$2*Ergebnis!$C$6)</f>
        <v>0</v>
      </c>
      <c r="H8521">
        <f>Ergebnis!$C$3/1000*Eigenverbrauch!E8521</f>
        <v>0.46690660586467014</v>
      </c>
      <c r="I8521">
        <f>Ergebnis!$C$4/1000*Eigenverbrauch!F8521</f>
        <v>1.0442772786623273</v>
      </c>
      <c r="J8521">
        <f t="shared" si="399"/>
        <v>0</v>
      </c>
      <c r="K8521">
        <f t="shared" si="400"/>
        <v>0</v>
      </c>
      <c r="L8521">
        <f t="shared" si="401"/>
        <v>0</v>
      </c>
    </row>
    <row r="8522" spans="2:12" x14ac:dyDescent="0.35">
      <c r="B8522" s="30">
        <v>41263</v>
      </c>
      <c r="C8522" s="31" t="s">
        <v>75</v>
      </c>
      <c r="D8522" s="32">
        <v>0</v>
      </c>
      <c r="E8522" s="32">
        <v>0.12531061317917816</v>
      </c>
      <c r="F8522">
        <v>0.37183559721707948</v>
      </c>
      <c r="G8522">
        <f>(D8522*Ergebnis!$C$2*Ergebnis!$C$6)</f>
        <v>0</v>
      </c>
      <c r="H8522">
        <f>Ergebnis!$C$3/1000*Eigenverbrauch!E8522</f>
        <v>0.37593183953753451</v>
      </c>
      <c r="I8522">
        <f>Ergebnis!$C$4/1000*Eigenverbrauch!F8522</f>
        <v>1.3014245902597783</v>
      </c>
      <c r="J8522">
        <f t="shared" si="399"/>
        <v>0</v>
      </c>
      <c r="K8522">
        <f t="shared" si="400"/>
        <v>0</v>
      </c>
      <c r="L8522">
        <f t="shared" si="401"/>
        <v>0</v>
      </c>
    </row>
    <row r="8523" spans="2:12" x14ac:dyDescent="0.35">
      <c r="B8523" s="30">
        <v>41263</v>
      </c>
      <c r="C8523" s="31" t="s">
        <v>76</v>
      </c>
      <c r="D8523" s="32">
        <v>0</v>
      </c>
      <c r="E8523" s="32">
        <v>9.6233407230450277E-2</v>
      </c>
      <c r="F8523">
        <v>0</v>
      </c>
      <c r="G8523">
        <f>(D8523*Ergebnis!$C$2*Ergebnis!$C$6)</f>
        <v>0</v>
      </c>
      <c r="H8523">
        <f>Ergebnis!$C$3/1000*Eigenverbrauch!E8523</f>
        <v>0.28870022169135084</v>
      </c>
      <c r="I8523">
        <f>Ergebnis!$C$4/1000*Eigenverbrauch!F8523</f>
        <v>0</v>
      </c>
      <c r="J8523">
        <f t="shared" si="399"/>
        <v>0</v>
      </c>
      <c r="K8523">
        <f t="shared" si="400"/>
        <v>0</v>
      </c>
      <c r="L8523">
        <f t="shared" si="401"/>
        <v>0</v>
      </c>
    </row>
    <row r="8524" spans="2:12" x14ac:dyDescent="0.35">
      <c r="B8524" s="30">
        <v>41264</v>
      </c>
      <c r="C8524" s="31" t="s">
        <v>53</v>
      </c>
      <c r="D8524" s="32">
        <v>0</v>
      </c>
      <c r="E8524" s="32">
        <v>7.9920731193885625E-2</v>
      </c>
      <c r="F8524">
        <v>0</v>
      </c>
      <c r="G8524">
        <f>(D8524*Ergebnis!$C$2*Ergebnis!$C$6)</f>
        <v>0</v>
      </c>
      <c r="H8524">
        <f>Ergebnis!$C$3/1000*Eigenverbrauch!E8524</f>
        <v>0.23976219358165687</v>
      </c>
      <c r="I8524">
        <f>Ergebnis!$C$4/1000*Eigenverbrauch!F8524</f>
        <v>0</v>
      </c>
      <c r="J8524">
        <f t="shared" si="399"/>
        <v>0</v>
      </c>
      <c r="K8524">
        <f t="shared" si="400"/>
        <v>0</v>
      </c>
      <c r="L8524">
        <f t="shared" si="401"/>
        <v>0</v>
      </c>
    </row>
    <row r="8525" spans="2:12" x14ac:dyDescent="0.35">
      <c r="B8525" s="30">
        <v>41264</v>
      </c>
      <c r="C8525" s="31" t="s">
        <v>54</v>
      </c>
      <c r="D8525" s="32">
        <v>0</v>
      </c>
      <c r="E8525" s="32">
        <v>6.9016352287206928E-2</v>
      </c>
      <c r="F8525">
        <v>0</v>
      </c>
      <c r="G8525">
        <f>(D8525*Ergebnis!$C$2*Ergebnis!$C$6)</f>
        <v>0</v>
      </c>
      <c r="H8525">
        <f>Ergebnis!$C$3/1000*Eigenverbrauch!E8525</f>
        <v>0.20704905686162078</v>
      </c>
      <c r="I8525">
        <f>Ergebnis!$C$4/1000*Eigenverbrauch!F8525</f>
        <v>0</v>
      </c>
      <c r="J8525">
        <f t="shared" si="399"/>
        <v>0</v>
      </c>
      <c r="K8525">
        <f t="shared" si="400"/>
        <v>0</v>
      </c>
      <c r="L8525">
        <f t="shared" si="401"/>
        <v>0</v>
      </c>
    </row>
    <row r="8526" spans="2:12" x14ac:dyDescent="0.35">
      <c r="B8526" s="30">
        <v>41264</v>
      </c>
      <c r="C8526" s="31" t="s">
        <v>55</v>
      </c>
      <c r="D8526" s="32">
        <v>0</v>
      </c>
      <c r="E8526" s="32">
        <v>6.83468261857961E-2</v>
      </c>
      <c r="F8526">
        <v>0.31843782277395594</v>
      </c>
      <c r="G8526">
        <f>(D8526*Ergebnis!$C$2*Ergebnis!$C$6)</f>
        <v>0</v>
      </c>
      <c r="H8526">
        <f>Ergebnis!$C$3/1000*Eigenverbrauch!E8526</f>
        <v>0.2050404785573883</v>
      </c>
      <c r="I8526">
        <f>Ergebnis!$C$4/1000*Eigenverbrauch!F8526</f>
        <v>1.1145323797088458</v>
      </c>
      <c r="J8526">
        <f t="shared" si="399"/>
        <v>0</v>
      </c>
      <c r="K8526">
        <f t="shared" si="400"/>
        <v>0</v>
      </c>
      <c r="L8526">
        <f t="shared" si="401"/>
        <v>0</v>
      </c>
    </row>
    <row r="8527" spans="2:12" x14ac:dyDescent="0.35">
      <c r="B8527" s="30">
        <v>41264</v>
      </c>
      <c r="C8527" s="31" t="s">
        <v>56</v>
      </c>
      <c r="D8527" s="32">
        <v>0</v>
      </c>
      <c r="E8527" s="32">
        <v>7.1975674124176797E-2</v>
      </c>
      <c r="F8527">
        <v>0</v>
      </c>
      <c r="G8527">
        <f>(D8527*Ergebnis!$C$2*Ergebnis!$C$6)</f>
        <v>0</v>
      </c>
      <c r="H8527">
        <f>Ergebnis!$C$3/1000*Eigenverbrauch!E8527</f>
        <v>0.21592702237253039</v>
      </c>
      <c r="I8527">
        <f>Ergebnis!$C$4/1000*Eigenverbrauch!F8527</f>
        <v>0</v>
      </c>
      <c r="J8527">
        <f t="shared" si="399"/>
        <v>0</v>
      </c>
      <c r="K8527">
        <f t="shared" si="400"/>
        <v>0</v>
      </c>
      <c r="L8527">
        <f t="shared" si="401"/>
        <v>0</v>
      </c>
    </row>
    <row r="8528" spans="2:12" x14ac:dyDescent="0.35">
      <c r="B8528" s="30">
        <v>41264</v>
      </c>
      <c r="C8528" s="31" t="s">
        <v>57</v>
      </c>
      <c r="D8528" s="32">
        <v>0</v>
      </c>
      <c r="E8528" s="32">
        <v>7.8423171453926702E-2</v>
      </c>
      <c r="F8528">
        <v>0.20871903806053049</v>
      </c>
      <c r="G8528">
        <f>(D8528*Ergebnis!$C$2*Ergebnis!$C$6)</f>
        <v>0</v>
      </c>
      <c r="H8528">
        <f>Ergebnis!$C$3/1000*Eigenverbrauch!E8528</f>
        <v>0.23526951436178012</v>
      </c>
      <c r="I8528">
        <f>Ergebnis!$C$4/1000*Eigenverbrauch!F8528</f>
        <v>0.73051663321185667</v>
      </c>
      <c r="J8528">
        <f t="shared" si="399"/>
        <v>0</v>
      </c>
      <c r="K8528">
        <f t="shared" si="400"/>
        <v>0</v>
      </c>
      <c r="L8528">
        <f t="shared" si="401"/>
        <v>0</v>
      </c>
    </row>
    <row r="8529" spans="2:12" x14ac:dyDescent="0.35">
      <c r="B8529" s="30">
        <v>41264</v>
      </c>
      <c r="C8529" s="31" t="s">
        <v>58</v>
      </c>
      <c r="D8529" s="32">
        <v>0</v>
      </c>
      <c r="E8529" s="32">
        <v>9.2128260747139798E-2</v>
      </c>
      <c r="F8529">
        <v>0</v>
      </c>
      <c r="G8529">
        <f>(D8529*Ergebnis!$C$2*Ergebnis!$C$6)</f>
        <v>0</v>
      </c>
      <c r="H8529">
        <f>Ergebnis!$C$3/1000*Eigenverbrauch!E8529</f>
        <v>0.27638478224141938</v>
      </c>
      <c r="I8529">
        <f>Ergebnis!$C$4/1000*Eigenverbrauch!F8529</f>
        <v>0</v>
      </c>
      <c r="J8529">
        <f t="shared" si="399"/>
        <v>0</v>
      </c>
      <c r="K8529">
        <f t="shared" si="400"/>
        <v>0</v>
      </c>
      <c r="L8529">
        <f t="shared" si="401"/>
        <v>0</v>
      </c>
    </row>
    <row r="8530" spans="2:12" x14ac:dyDescent="0.35">
      <c r="B8530" s="30">
        <v>41264</v>
      </c>
      <c r="C8530" s="31" t="s">
        <v>59</v>
      </c>
      <c r="D8530" s="32">
        <v>0</v>
      </c>
      <c r="E8530" s="32">
        <v>0.12474821018072688</v>
      </c>
      <c r="F8530">
        <v>0.20170327207530253</v>
      </c>
      <c r="G8530">
        <f>(D8530*Ergebnis!$C$2*Ergebnis!$C$6)</f>
        <v>0</v>
      </c>
      <c r="H8530">
        <f>Ergebnis!$C$3/1000*Eigenverbrauch!E8530</f>
        <v>0.3742446305421806</v>
      </c>
      <c r="I8530">
        <f>Ergebnis!$C$4/1000*Eigenverbrauch!F8530</f>
        <v>0.70596145226355889</v>
      </c>
      <c r="J8530">
        <f t="shared" si="399"/>
        <v>0</v>
      </c>
      <c r="K8530">
        <f t="shared" si="400"/>
        <v>0</v>
      </c>
      <c r="L8530">
        <f t="shared" si="401"/>
        <v>0</v>
      </c>
    </row>
    <row r="8531" spans="2:12" x14ac:dyDescent="0.35">
      <c r="B8531" s="30">
        <v>41264</v>
      </c>
      <c r="C8531" s="31" t="s">
        <v>60</v>
      </c>
      <c r="D8531" s="32">
        <v>0</v>
      </c>
      <c r="E8531" s="32">
        <v>0.13006266020058005</v>
      </c>
      <c r="F8531">
        <v>5.047453861594528E-2</v>
      </c>
      <c r="G8531">
        <f>(D8531*Ergebnis!$C$2*Ergebnis!$C$6)</f>
        <v>0</v>
      </c>
      <c r="H8531">
        <f>Ergebnis!$C$3/1000*Eigenverbrauch!E8531</f>
        <v>0.39018798060174015</v>
      </c>
      <c r="I8531">
        <f>Ergebnis!$C$4/1000*Eigenverbrauch!F8531</f>
        <v>0.17666088515580847</v>
      </c>
      <c r="J8531">
        <f t="shared" si="399"/>
        <v>0</v>
      </c>
      <c r="K8531">
        <f t="shared" si="400"/>
        <v>0</v>
      </c>
      <c r="L8531">
        <f t="shared" si="401"/>
        <v>0</v>
      </c>
    </row>
    <row r="8532" spans="2:12" x14ac:dyDescent="0.35">
      <c r="B8532" s="30">
        <v>41264</v>
      </c>
      <c r="C8532" s="31" t="s">
        <v>61</v>
      </c>
      <c r="D8532" s="32">
        <v>4.9958411594390231E-7</v>
      </c>
      <c r="E8532" s="32">
        <v>0.1160645163286451</v>
      </c>
      <c r="F8532">
        <v>0.20072886013290978</v>
      </c>
      <c r="G8532">
        <f>(D8532*Ergebnis!$C$2*Ergebnis!$C$6)</f>
        <v>3.2772718005919989E-3</v>
      </c>
      <c r="H8532">
        <f>Ergebnis!$C$3/1000*Eigenverbrauch!E8532</f>
        <v>0.3481935489859353</v>
      </c>
      <c r="I8532">
        <f>Ergebnis!$C$4/1000*Eigenverbrauch!F8532</f>
        <v>0.7025510104651842</v>
      </c>
      <c r="J8532">
        <f t="shared" si="399"/>
        <v>2.7856810305031988E-3</v>
      </c>
      <c r="K8532">
        <f t="shared" si="400"/>
        <v>4.915907700888001E-4</v>
      </c>
      <c r="L8532">
        <f t="shared" si="401"/>
        <v>4.4243169307992008E-4</v>
      </c>
    </row>
    <row r="8533" spans="2:12" x14ac:dyDescent="0.35">
      <c r="B8533" s="30">
        <v>41264</v>
      </c>
      <c r="C8533" s="31" t="s">
        <v>62</v>
      </c>
      <c r="D8533" s="32">
        <v>3.0763863981808723E-6</v>
      </c>
      <c r="E8533" s="32">
        <v>0.10942414432751262</v>
      </c>
      <c r="F8533">
        <v>0.56106639642975464</v>
      </c>
      <c r="G8533">
        <f>(D8533*Ergebnis!$C$2*Ergebnis!$C$6)</f>
        <v>2.0181094772066522E-2</v>
      </c>
      <c r="H8533">
        <f>Ergebnis!$C$3/1000*Eigenverbrauch!E8533</f>
        <v>0.32827243298253783</v>
      </c>
      <c r="I8533">
        <f>Ergebnis!$C$4/1000*Eigenverbrauch!F8533</f>
        <v>1.9637323875041413</v>
      </c>
      <c r="J8533">
        <f t="shared" si="399"/>
        <v>1.7153930556256542E-2</v>
      </c>
      <c r="K8533">
        <f t="shared" si="400"/>
        <v>3.0271642158099799E-3</v>
      </c>
      <c r="L8533">
        <f t="shared" si="401"/>
        <v>2.7244477942289821E-3</v>
      </c>
    </row>
    <row r="8534" spans="2:12" x14ac:dyDescent="0.35">
      <c r="B8534" s="30">
        <v>41264</v>
      </c>
      <c r="C8534" s="31" t="s">
        <v>63</v>
      </c>
      <c r="D8534" s="32">
        <v>1.0412384732304491E-5</v>
      </c>
      <c r="E8534" s="32">
        <v>0.10842359821674165</v>
      </c>
      <c r="F8534">
        <v>0.21378598016097283</v>
      </c>
      <c r="G8534">
        <f>(D8534*Ergebnis!$C$2*Ergebnis!$C$6)</f>
        <v>6.8305243843917465E-2</v>
      </c>
      <c r="H8534">
        <f>Ergebnis!$C$3/1000*Eigenverbrauch!E8534</f>
        <v>0.32527079465022496</v>
      </c>
      <c r="I8534">
        <f>Ergebnis!$C$4/1000*Eigenverbrauch!F8534</f>
        <v>0.74825093056340486</v>
      </c>
      <c r="J8534">
        <f t="shared" si="399"/>
        <v>5.8059457267329841E-2</v>
      </c>
      <c r="K8534">
        <f t="shared" si="400"/>
        <v>1.0245786576587625E-2</v>
      </c>
      <c r="L8534">
        <f t="shared" si="401"/>
        <v>9.2212079189288622E-3</v>
      </c>
    </row>
    <row r="8535" spans="2:12" x14ac:dyDescent="0.35">
      <c r="B8535" s="30">
        <v>41264</v>
      </c>
      <c r="C8535" s="31" t="s">
        <v>64</v>
      </c>
      <c r="D8535" s="32">
        <v>2.1692468192301021E-5</v>
      </c>
      <c r="E8535" s="32">
        <v>0.11442032286586888</v>
      </c>
      <c r="F8535">
        <v>0.32642800070157657</v>
      </c>
      <c r="G8535">
        <f>(D8535*Ergebnis!$C$2*Ergebnis!$C$6)</f>
        <v>0.1423025913414947</v>
      </c>
      <c r="H8535">
        <f>Ergebnis!$C$3/1000*Eigenverbrauch!E8535</f>
        <v>0.34326096859760663</v>
      </c>
      <c r="I8535">
        <f>Ergebnis!$C$4/1000*Eigenverbrauch!F8535</f>
        <v>1.142498002455518</v>
      </c>
      <c r="J8535">
        <f t="shared" si="399"/>
        <v>0.12095720264027049</v>
      </c>
      <c r="K8535">
        <f t="shared" si="400"/>
        <v>2.1345388701224211E-2</v>
      </c>
      <c r="L8535">
        <f t="shared" si="401"/>
        <v>1.921084983110179E-2</v>
      </c>
    </row>
    <row r="8536" spans="2:12" x14ac:dyDescent="0.35">
      <c r="B8536" s="30">
        <v>41264</v>
      </c>
      <c r="C8536" s="31" t="s">
        <v>65</v>
      </c>
      <c r="D8536" s="32">
        <v>3.5785999042086895E-5</v>
      </c>
      <c r="E8536" s="32">
        <v>0.12295934743288857</v>
      </c>
      <c r="F8536">
        <v>0.17558903201917642</v>
      </c>
      <c r="G8536">
        <f>(D8536*Ergebnis!$C$2*Ergebnis!$C$6)</f>
        <v>0.23475615371609004</v>
      </c>
      <c r="H8536">
        <f>Ergebnis!$C$3/1000*Eigenverbrauch!E8536</f>
        <v>0.36887804229866572</v>
      </c>
      <c r="I8536">
        <f>Ergebnis!$C$4/1000*Eigenverbrauch!F8536</f>
        <v>0.61456161206711746</v>
      </c>
      <c r="J8536">
        <f t="shared" si="399"/>
        <v>0.19954273065867653</v>
      </c>
      <c r="K8536">
        <f t="shared" si="400"/>
        <v>3.5213423057413512E-2</v>
      </c>
      <c r="L8536">
        <f t="shared" si="401"/>
        <v>3.1692080751672159E-2</v>
      </c>
    </row>
    <row r="8537" spans="2:12" x14ac:dyDescent="0.35">
      <c r="B8537" s="30">
        <v>41264</v>
      </c>
      <c r="C8537" s="31" t="s">
        <v>66</v>
      </c>
      <c r="D8537" s="32">
        <v>2.5623406367754359E-5</v>
      </c>
      <c r="E8537" s="32">
        <v>0.12602411974574773</v>
      </c>
      <c r="F8537">
        <v>0</v>
      </c>
      <c r="G8537">
        <f>(D8537*Ergebnis!$C$2*Ergebnis!$C$6)</f>
        <v>0.1680895457724686</v>
      </c>
      <c r="H8537">
        <f>Ergebnis!$C$3/1000*Eigenverbrauch!E8537</f>
        <v>0.37807235923724319</v>
      </c>
      <c r="I8537">
        <f>Ergebnis!$C$4/1000*Eigenverbrauch!F8537</f>
        <v>0</v>
      </c>
      <c r="J8537">
        <f t="shared" si="399"/>
        <v>0.1428761139065983</v>
      </c>
      <c r="K8537">
        <f t="shared" si="400"/>
        <v>2.52134318658703E-2</v>
      </c>
      <c r="L8537">
        <f t="shared" si="401"/>
        <v>0</v>
      </c>
    </row>
    <row r="8538" spans="2:12" x14ac:dyDescent="0.35">
      <c r="B8538" s="30">
        <v>41264</v>
      </c>
      <c r="C8538" s="31" t="s">
        <v>67</v>
      </c>
      <c r="D8538" s="32">
        <v>1.5986691710204874E-5</v>
      </c>
      <c r="E8538" s="32">
        <v>0.11866533050505386</v>
      </c>
      <c r="F8538">
        <v>0</v>
      </c>
      <c r="G8538">
        <f>(D8538*Ergebnis!$C$2*Ergebnis!$C$6)</f>
        <v>0.10487269761894397</v>
      </c>
      <c r="H8538">
        <f>Ergebnis!$C$3/1000*Eigenverbrauch!E8538</f>
        <v>0.35599599151516159</v>
      </c>
      <c r="I8538">
        <f>Ergebnis!$C$4/1000*Eigenverbrauch!F8538</f>
        <v>0</v>
      </c>
      <c r="J8538">
        <f t="shared" si="399"/>
        <v>8.9141792976102363E-2</v>
      </c>
      <c r="K8538">
        <f t="shared" si="400"/>
        <v>1.5730904642841603E-2</v>
      </c>
      <c r="L8538">
        <f t="shared" si="401"/>
        <v>0</v>
      </c>
    </row>
    <row r="8539" spans="2:12" x14ac:dyDescent="0.35">
      <c r="B8539" s="30">
        <v>41264</v>
      </c>
      <c r="C8539" s="31" t="s">
        <v>68</v>
      </c>
      <c r="D8539" s="32">
        <v>1.5447666743002243E-5</v>
      </c>
      <c r="E8539" s="32">
        <v>0.11316686290215583</v>
      </c>
      <c r="F8539">
        <v>0</v>
      </c>
      <c r="G8539">
        <f>(D8539*Ergebnis!$C$2*Ergebnis!$C$6)</f>
        <v>0.10133669383409472</v>
      </c>
      <c r="H8539">
        <f>Ergebnis!$C$3/1000*Eigenverbrauch!E8539</f>
        <v>0.33950058870646749</v>
      </c>
      <c r="I8539">
        <f>Ergebnis!$C$4/1000*Eigenverbrauch!F8539</f>
        <v>0</v>
      </c>
      <c r="J8539">
        <f t="shared" si="399"/>
        <v>8.6136189758980505E-2</v>
      </c>
      <c r="K8539">
        <f t="shared" si="400"/>
        <v>1.520050407511421E-2</v>
      </c>
      <c r="L8539">
        <f t="shared" si="401"/>
        <v>0</v>
      </c>
    </row>
    <row r="8540" spans="2:12" x14ac:dyDescent="0.35">
      <c r="B8540" s="30">
        <v>41264</v>
      </c>
      <c r="C8540" s="31" t="s">
        <v>69</v>
      </c>
      <c r="D8540" s="32">
        <v>2.169246819230102E-6</v>
      </c>
      <c r="E8540" s="32">
        <v>0.11879366027372337</v>
      </c>
      <c r="F8540">
        <v>0.23775651394383487</v>
      </c>
      <c r="G8540">
        <f>(D8540*Ergebnis!$C$2*Ergebnis!$C$6)</f>
        <v>1.423025913414947E-2</v>
      </c>
      <c r="H8540">
        <f>Ergebnis!$C$3/1000*Eigenverbrauch!E8540</f>
        <v>0.35638098082117009</v>
      </c>
      <c r="I8540">
        <f>Ergebnis!$C$4/1000*Eigenverbrauch!F8540</f>
        <v>0.83214779880342205</v>
      </c>
      <c r="J8540">
        <f t="shared" si="399"/>
        <v>1.2095720264027049E-2</v>
      </c>
      <c r="K8540">
        <f t="shared" si="400"/>
        <v>2.1345388701224204E-3</v>
      </c>
      <c r="L8540">
        <f t="shared" si="401"/>
        <v>1.9210849831101783E-3</v>
      </c>
    </row>
    <row r="8541" spans="2:12" x14ac:dyDescent="0.35">
      <c r="B8541" s="30">
        <v>41264</v>
      </c>
      <c r="C8541" s="31" t="s">
        <v>70</v>
      </c>
      <c r="D8541" s="32">
        <v>0</v>
      </c>
      <c r="E8541" s="32">
        <v>0.14552619424382052</v>
      </c>
      <c r="F8541">
        <v>0.21047297955683747</v>
      </c>
      <c r="G8541">
        <f>(D8541*Ergebnis!$C$2*Ergebnis!$C$6)</f>
        <v>0</v>
      </c>
      <c r="H8541">
        <f>Ergebnis!$C$3/1000*Eigenverbrauch!E8541</f>
        <v>0.43657858273146155</v>
      </c>
      <c r="I8541">
        <f>Ergebnis!$C$4/1000*Eigenverbrauch!F8541</f>
        <v>0.73665542844893117</v>
      </c>
      <c r="J8541">
        <f t="shared" si="399"/>
        <v>0</v>
      </c>
      <c r="K8541">
        <f t="shared" si="400"/>
        <v>0</v>
      </c>
      <c r="L8541">
        <f t="shared" si="401"/>
        <v>0</v>
      </c>
    </row>
    <row r="8542" spans="2:12" x14ac:dyDescent="0.35">
      <c r="B8542" s="30">
        <v>41264</v>
      </c>
      <c r="C8542" s="31" t="s">
        <v>71</v>
      </c>
      <c r="D8542" s="32">
        <v>0</v>
      </c>
      <c r="E8542" s="32">
        <v>0.1859052059037582</v>
      </c>
      <c r="F8542">
        <v>0.13096096505758775</v>
      </c>
      <c r="G8542">
        <f>(D8542*Ergebnis!$C$2*Ergebnis!$C$6)</f>
        <v>0</v>
      </c>
      <c r="H8542">
        <f>Ergebnis!$C$3/1000*Eigenverbrauch!E8542</f>
        <v>0.55771561771127454</v>
      </c>
      <c r="I8542">
        <f>Ergebnis!$C$4/1000*Eigenverbrauch!F8542</f>
        <v>0.45836337770155711</v>
      </c>
      <c r="J8542">
        <f t="shared" si="399"/>
        <v>0</v>
      </c>
      <c r="K8542">
        <f t="shared" si="400"/>
        <v>0</v>
      </c>
      <c r="L8542">
        <f t="shared" si="401"/>
        <v>0</v>
      </c>
    </row>
    <row r="8543" spans="2:12" x14ac:dyDescent="0.35">
      <c r="B8543" s="30">
        <v>41264</v>
      </c>
      <c r="C8543" s="31" t="s">
        <v>72</v>
      </c>
      <c r="D8543" s="32">
        <v>0</v>
      </c>
      <c r="E8543" s="32">
        <v>0.20172877948294318</v>
      </c>
      <c r="F8543">
        <v>7.0547424629236258E-2</v>
      </c>
      <c r="G8543">
        <f>(D8543*Ergebnis!$C$2*Ergebnis!$C$6)</f>
        <v>0</v>
      </c>
      <c r="H8543">
        <f>Ergebnis!$C$3/1000*Eigenverbrauch!E8543</f>
        <v>0.60518633844882952</v>
      </c>
      <c r="I8543">
        <f>Ergebnis!$C$4/1000*Eigenverbrauch!F8543</f>
        <v>0.24691598620232691</v>
      </c>
      <c r="J8543">
        <f t="shared" si="399"/>
        <v>0</v>
      </c>
      <c r="K8543">
        <f t="shared" si="400"/>
        <v>0</v>
      </c>
      <c r="L8543">
        <f t="shared" si="401"/>
        <v>0</v>
      </c>
    </row>
    <row r="8544" spans="2:12" x14ac:dyDescent="0.35">
      <c r="B8544" s="30">
        <v>41264</v>
      </c>
      <c r="C8544" s="31" t="s">
        <v>73</v>
      </c>
      <c r="D8544" s="32">
        <v>0</v>
      </c>
      <c r="E8544" s="32">
        <v>0.18898255490487076</v>
      </c>
      <c r="F8544">
        <v>0</v>
      </c>
      <c r="G8544">
        <f>(D8544*Ergebnis!$C$2*Ergebnis!$C$6)</f>
        <v>0</v>
      </c>
      <c r="H8544">
        <f>Ergebnis!$C$3/1000*Eigenverbrauch!E8544</f>
        <v>0.56694766471461233</v>
      </c>
      <c r="I8544">
        <f>Ergebnis!$C$4/1000*Eigenverbrauch!F8544</f>
        <v>0</v>
      </c>
      <c r="J8544">
        <f t="shared" si="399"/>
        <v>0</v>
      </c>
      <c r="K8544">
        <f t="shared" si="400"/>
        <v>0</v>
      </c>
      <c r="L8544">
        <f t="shared" si="401"/>
        <v>0</v>
      </c>
    </row>
    <row r="8545" spans="2:12" x14ac:dyDescent="0.35">
      <c r="B8545" s="30">
        <v>41264</v>
      </c>
      <c r="C8545" s="31" t="s">
        <v>74</v>
      </c>
      <c r="D8545" s="32">
        <v>0</v>
      </c>
      <c r="E8545" s="32">
        <v>0.15563553528822338</v>
      </c>
      <c r="F8545">
        <v>0.28940034689065147</v>
      </c>
      <c r="G8545">
        <f>(D8545*Ergebnis!$C$2*Ergebnis!$C$6)</f>
        <v>0</v>
      </c>
      <c r="H8545">
        <f>Ergebnis!$C$3/1000*Eigenverbrauch!E8545</f>
        <v>0.46690660586467014</v>
      </c>
      <c r="I8545">
        <f>Ergebnis!$C$4/1000*Eigenverbrauch!F8545</f>
        <v>1.0129012141172802</v>
      </c>
      <c r="J8545">
        <f t="shared" si="399"/>
        <v>0</v>
      </c>
      <c r="K8545">
        <f t="shared" si="400"/>
        <v>0</v>
      </c>
      <c r="L8545">
        <f t="shared" si="401"/>
        <v>0</v>
      </c>
    </row>
    <row r="8546" spans="2:12" x14ac:dyDescent="0.35">
      <c r="B8546" s="30">
        <v>41264</v>
      </c>
      <c r="C8546" s="31" t="s">
        <v>75</v>
      </c>
      <c r="D8546" s="32">
        <v>0</v>
      </c>
      <c r="E8546" s="32">
        <v>0.12531061317917816</v>
      </c>
      <c r="F8546">
        <v>0.25100851636037647</v>
      </c>
      <c r="G8546">
        <f>(D8546*Ergebnis!$C$2*Ergebnis!$C$6)</f>
        <v>0</v>
      </c>
      <c r="H8546">
        <f>Ergebnis!$C$3/1000*Eigenverbrauch!E8546</f>
        <v>0.37593183953753451</v>
      </c>
      <c r="I8546">
        <f>Ergebnis!$C$4/1000*Eigenverbrauch!F8546</f>
        <v>0.87852980726131769</v>
      </c>
      <c r="J8546">
        <f t="shared" si="399"/>
        <v>0</v>
      </c>
      <c r="K8546">
        <f t="shared" si="400"/>
        <v>0</v>
      </c>
      <c r="L8546">
        <f t="shared" si="401"/>
        <v>0</v>
      </c>
    </row>
    <row r="8547" spans="2:12" x14ac:dyDescent="0.35">
      <c r="B8547" s="30">
        <v>41264</v>
      </c>
      <c r="C8547" s="31" t="s">
        <v>76</v>
      </c>
      <c r="D8547" s="32">
        <v>0</v>
      </c>
      <c r="E8547" s="32">
        <v>9.6233407230450277E-2</v>
      </c>
      <c r="F8547">
        <v>0</v>
      </c>
      <c r="G8547">
        <f>(D8547*Ergebnis!$C$2*Ergebnis!$C$6)</f>
        <v>0</v>
      </c>
      <c r="H8547">
        <f>Ergebnis!$C$3/1000*Eigenverbrauch!E8547</f>
        <v>0.28870022169135084</v>
      </c>
      <c r="I8547">
        <f>Ergebnis!$C$4/1000*Eigenverbrauch!F8547</f>
        <v>0</v>
      </c>
      <c r="J8547">
        <f t="shared" si="399"/>
        <v>0</v>
      </c>
      <c r="K8547">
        <f t="shared" si="400"/>
        <v>0</v>
      </c>
      <c r="L8547">
        <f t="shared" si="401"/>
        <v>0</v>
      </c>
    </row>
    <row r="8548" spans="2:12" x14ac:dyDescent="0.35">
      <c r="B8548" s="30">
        <v>41265</v>
      </c>
      <c r="C8548" s="31" t="s">
        <v>53</v>
      </c>
      <c r="D8548" s="32">
        <v>0</v>
      </c>
      <c r="E8548" s="32">
        <v>8.2851984044597676E-2</v>
      </c>
      <c r="F8548">
        <v>0</v>
      </c>
      <c r="G8548">
        <f>(D8548*Ergebnis!$C$2*Ergebnis!$C$6)</f>
        <v>0</v>
      </c>
      <c r="H8548">
        <f>Ergebnis!$C$3/1000*Eigenverbrauch!E8548</f>
        <v>0.24855595213379303</v>
      </c>
      <c r="I8548">
        <f>Ergebnis!$C$4/1000*Eigenverbrauch!F8548</f>
        <v>0</v>
      </c>
      <c r="J8548">
        <f t="shared" si="399"/>
        <v>0</v>
      </c>
      <c r="K8548">
        <f t="shared" si="400"/>
        <v>0</v>
      </c>
      <c r="L8548">
        <f t="shared" si="401"/>
        <v>0</v>
      </c>
    </row>
    <row r="8549" spans="2:12" x14ac:dyDescent="0.35">
      <c r="B8549" s="30">
        <v>41265</v>
      </c>
      <c r="C8549" s="31" t="s">
        <v>54</v>
      </c>
      <c r="D8549" s="32">
        <v>0</v>
      </c>
      <c r="E8549" s="32">
        <v>7.2453334074797163E-2</v>
      </c>
      <c r="F8549">
        <v>0</v>
      </c>
      <c r="G8549">
        <f>(D8549*Ergebnis!$C$2*Ergebnis!$C$6)</f>
        <v>0</v>
      </c>
      <c r="H8549">
        <f>Ergebnis!$C$3/1000*Eigenverbrauch!E8549</f>
        <v>0.2173600022243915</v>
      </c>
      <c r="I8549">
        <f>Ergebnis!$C$4/1000*Eigenverbrauch!F8549</f>
        <v>0</v>
      </c>
      <c r="J8549">
        <f t="shared" si="399"/>
        <v>0</v>
      </c>
      <c r="K8549">
        <f t="shared" si="400"/>
        <v>0</v>
      </c>
      <c r="L8549">
        <f t="shared" si="401"/>
        <v>0</v>
      </c>
    </row>
    <row r="8550" spans="2:12" x14ac:dyDescent="0.35">
      <c r="B8550" s="30">
        <v>41265</v>
      </c>
      <c r="C8550" s="31" t="s">
        <v>55</v>
      </c>
      <c r="D8550" s="32">
        <v>0</v>
      </c>
      <c r="E8550" s="32">
        <v>7.1603746182731742E-2</v>
      </c>
      <c r="F8550">
        <v>0</v>
      </c>
      <c r="G8550">
        <f>(D8550*Ergebnis!$C$2*Ergebnis!$C$6)</f>
        <v>0</v>
      </c>
      <c r="H8550">
        <f>Ergebnis!$C$3/1000*Eigenverbrauch!E8550</f>
        <v>0.21481123854819523</v>
      </c>
      <c r="I8550">
        <f>Ergebnis!$C$4/1000*Eigenverbrauch!F8550</f>
        <v>0</v>
      </c>
      <c r="J8550">
        <f t="shared" si="399"/>
        <v>0</v>
      </c>
      <c r="K8550">
        <f t="shared" si="400"/>
        <v>0</v>
      </c>
      <c r="L8550">
        <f t="shared" si="401"/>
        <v>0</v>
      </c>
    </row>
    <row r="8551" spans="2:12" x14ac:dyDescent="0.35">
      <c r="B8551" s="30">
        <v>41265</v>
      </c>
      <c r="C8551" s="31" t="s">
        <v>56</v>
      </c>
      <c r="D8551" s="32">
        <v>0</v>
      </c>
      <c r="E8551" s="32">
        <v>7.3891290763350895E-2</v>
      </c>
      <c r="F8551">
        <v>0</v>
      </c>
      <c r="G8551">
        <f>(D8551*Ergebnis!$C$2*Ergebnis!$C$6)</f>
        <v>0</v>
      </c>
      <c r="H8551">
        <f>Ergebnis!$C$3/1000*Eigenverbrauch!E8551</f>
        <v>0.2216738722900527</v>
      </c>
      <c r="I8551">
        <f>Ergebnis!$C$4/1000*Eigenverbrauch!F8551</f>
        <v>0</v>
      </c>
      <c r="J8551">
        <f t="shared" si="399"/>
        <v>0</v>
      </c>
      <c r="K8551">
        <f t="shared" si="400"/>
        <v>0</v>
      </c>
      <c r="L8551">
        <f t="shared" si="401"/>
        <v>0</v>
      </c>
    </row>
    <row r="8552" spans="2:12" x14ac:dyDescent="0.35">
      <c r="B8552" s="30">
        <v>41265</v>
      </c>
      <c r="C8552" s="31" t="s">
        <v>57</v>
      </c>
      <c r="D8552" s="32">
        <v>0</v>
      </c>
      <c r="E8552" s="32">
        <v>7.9320105292101761E-2</v>
      </c>
      <c r="F8552">
        <v>0</v>
      </c>
      <c r="G8552">
        <f>(D8552*Ergebnis!$C$2*Ergebnis!$C$6)</f>
        <v>0</v>
      </c>
      <c r="H8552">
        <f>Ergebnis!$C$3/1000*Eigenverbrauch!E8552</f>
        <v>0.23796031587630528</v>
      </c>
      <c r="I8552">
        <f>Ergebnis!$C$4/1000*Eigenverbrauch!F8552</f>
        <v>0</v>
      </c>
      <c r="J8552">
        <f t="shared" si="399"/>
        <v>0</v>
      </c>
      <c r="K8552">
        <f t="shared" si="400"/>
        <v>0</v>
      </c>
      <c r="L8552">
        <f t="shared" si="401"/>
        <v>0</v>
      </c>
    </row>
    <row r="8553" spans="2:12" x14ac:dyDescent="0.35">
      <c r="B8553" s="30">
        <v>41265</v>
      </c>
      <c r="C8553" s="31" t="s">
        <v>58</v>
      </c>
      <c r="D8553" s="32">
        <v>0</v>
      </c>
      <c r="E8553" s="32">
        <v>8.5051277276569567E-2</v>
      </c>
      <c r="F8553">
        <v>0.16331144154502758</v>
      </c>
      <c r="G8553">
        <f>(D8553*Ergebnis!$C$2*Ergebnis!$C$6)</f>
        <v>0</v>
      </c>
      <c r="H8553">
        <f>Ergebnis!$C$3/1000*Eigenverbrauch!E8553</f>
        <v>0.25515383182970869</v>
      </c>
      <c r="I8553">
        <f>Ergebnis!$C$4/1000*Eigenverbrauch!F8553</f>
        <v>0.5715900454075965</v>
      </c>
      <c r="J8553">
        <f t="shared" si="399"/>
        <v>0</v>
      </c>
      <c r="K8553">
        <f t="shared" si="400"/>
        <v>0</v>
      </c>
      <c r="L8553">
        <f t="shared" si="401"/>
        <v>0</v>
      </c>
    </row>
    <row r="8554" spans="2:12" x14ac:dyDescent="0.35">
      <c r="B8554" s="30">
        <v>41265</v>
      </c>
      <c r="C8554" s="31" t="s">
        <v>59</v>
      </c>
      <c r="D8554" s="32">
        <v>0</v>
      </c>
      <c r="E8554" s="32">
        <v>9.0916046337230286E-2</v>
      </c>
      <c r="F8554">
        <v>4.6187126069417106E-2</v>
      </c>
      <c r="G8554">
        <f>(D8554*Ergebnis!$C$2*Ergebnis!$C$6)</f>
        <v>0</v>
      </c>
      <c r="H8554">
        <f>Ergebnis!$C$3/1000*Eigenverbrauch!E8554</f>
        <v>0.27274813901169087</v>
      </c>
      <c r="I8554">
        <f>Ergebnis!$C$4/1000*Eigenverbrauch!F8554</f>
        <v>0.16165494124295987</v>
      </c>
      <c r="J8554">
        <f t="shared" si="399"/>
        <v>0</v>
      </c>
      <c r="K8554">
        <f t="shared" si="400"/>
        <v>0</v>
      </c>
      <c r="L8554">
        <f t="shared" si="401"/>
        <v>0</v>
      </c>
    </row>
    <row r="8555" spans="2:12" x14ac:dyDescent="0.35">
      <c r="B8555" s="30">
        <v>41265</v>
      </c>
      <c r="C8555" s="31" t="s">
        <v>60</v>
      </c>
      <c r="D8555" s="32">
        <v>0</v>
      </c>
      <c r="E8555" s="32">
        <v>0.11393203212015565</v>
      </c>
      <c r="F8555">
        <v>6.2557246701615568E-2</v>
      </c>
      <c r="G8555">
        <f>(D8555*Ergebnis!$C$2*Ergebnis!$C$6)</f>
        <v>0</v>
      </c>
      <c r="H8555">
        <f>Ergebnis!$C$3/1000*Eigenverbrauch!E8555</f>
        <v>0.34179609636046693</v>
      </c>
      <c r="I8555">
        <f>Ergebnis!$C$4/1000*Eigenverbrauch!F8555</f>
        <v>0.2189503634556545</v>
      </c>
      <c r="J8555">
        <f t="shared" si="399"/>
        <v>0</v>
      </c>
      <c r="K8555">
        <f t="shared" si="400"/>
        <v>0</v>
      </c>
      <c r="L8555">
        <f t="shared" si="401"/>
        <v>0</v>
      </c>
    </row>
    <row r="8556" spans="2:12" x14ac:dyDescent="0.35">
      <c r="B8556" s="30">
        <v>41265</v>
      </c>
      <c r="C8556" s="31" t="s">
        <v>61</v>
      </c>
      <c r="D8556" s="32">
        <v>9.2686000458013462E-6</v>
      </c>
      <c r="E8556" s="32">
        <v>0.14949773181639453</v>
      </c>
      <c r="F8556">
        <v>0.12433496384931693</v>
      </c>
      <c r="G8556">
        <f>(D8556*Ergebnis!$C$2*Ergebnis!$C$6)</f>
        <v>6.0802016300456833E-2</v>
      </c>
      <c r="H8556">
        <f>Ergebnis!$C$3/1000*Eigenverbrauch!E8556</f>
        <v>0.44849319544918359</v>
      </c>
      <c r="I8556">
        <f>Ergebnis!$C$4/1000*Eigenverbrauch!F8556</f>
        <v>0.43517237347260923</v>
      </c>
      <c r="J8556">
        <f t="shared" si="399"/>
        <v>5.1681713855388306E-2</v>
      </c>
      <c r="K8556">
        <f t="shared" si="400"/>
        <v>9.1203024450685274E-3</v>
      </c>
      <c r="L8556">
        <f t="shared" si="401"/>
        <v>8.2082722005616757E-3</v>
      </c>
    </row>
    <row r="8557" spans="2:12" x14ac:dyDescent="0.35">
      <c r="B8557" s="30">
        <v>41265</v>
      </c>
      <c r="C8557" s="31" t="s">
        <v>62</v>
      </c>
      <c r="D8557" s="32">
        <v>2.3362130895587224E-5</v>
      </c>
      <c r="E8557" s="32">
        <v>0.16861458655727737</v>
      </c>
      <c r="F8557">
        <v>0.56359986747997581</v>
      </c>
      <c r="G8557">
        <f>(D8557*Ergebnis!$C$2*Ergebnis!$C$6)</f>
        <v>0.15325557867505218</v>
      </c>
      <c r="H8557">
        <f>Ergebnis!$C$3/1000*Eigenverbrauch!E8557</f>
        <v>0.50584375967183215</v>
      </c>
      <c r="I8557">
        <f>Ergebnis!$C$4/1000*Eigenverbrauch!F8557</f>
        <v>1.9725995361799153</v>
      </c>
      <c r="J8557">
        <f t="shared" si="399"/>
        <v>0.13026724187379435</v>
      </c>
      <c r="K8557">
        <f t="shared" si="400"/>
        <v>2.2988336801257836E-2</v>
      </c>
      <c r="L8557">
        <f t="shared" si="401"/>
        <v>2.0689503121132054E-2</v>
      </c>
    </row>
    <row r="8558" spans="2:12" x14ac:dyDescent="0.35">
      <c r="B8558" s="30">
        <v>41265</v>
      </c>
      <c r="C8558" s="31" t="s">
        <v>63</v>
      </c>
      <c r="D8558" s="32">
        <v>3.4349037361227199E-4</v>
      </c>
      <c r="E8558" s="32">
        <v>0.17785676479489901</v>
      </c>
      <c r="F8558">
        <v>0.22391986436185762</v>
      </c>
      <c r="G8558">
        <f>(D8558*Ergebnis!$C$2*Ergebnis!$C$6)</f>
        <v>2.2532968508965041</v>
      </c>
      <c r="H8558">
        <f>Ergebnis!$C$3/1000*Eigenverbrauch!E8558</f>
        <v>0.53357029438469705</v>
      </c>
      <c r="I8558">
        <f>Ergebnis!$C$4/1000*Eigenverbrauch!F8558</f>
        <v>0.78371952526650168</v>
      </c>
      <c r="J8558">
        <f t="shared" si="399"/>
        <v>0.45353475022699247</v>
      </c>
      <c r="K8558">
        <f t="shared" si="400"/>
        <v>1.7997621006695117</v>
      </c>
      <c r="L8558">
        <f t="shared" si="401"/>
        <v>0.70534757273985149</v>
      </c>
    </row>
    <row r="8559" spans="2:12" x14ac:dyDescent="0.35">
      <c r="B8559" s="30">
        <v>41265</v>
      </c>
      <c r="C8559" s="31" t="s">
        <v>64</v>
      </c>
      <c r="D8559" s="32">
        <v>6.3491882356302154E-4</v>
      </c>
      <c r="E8559" s="32">
        <v>0.18574892972845103</v>
      </c>
      <c r="F8559">
        <v>0.29212870032935123</v>
      </c>
      <c r="G8559">
        <f>(D8559*Ergebnis!$C$2*Ergebnis!$C$6)</f>
        <v>4.1650674825734217</v>
      </c>
      <c r="H8559">
        <f>Ergebnis!$C$3/1000*Eigenverbrauch!E8559</f>
        <v>0.55724678918535309</v>
      </c>
      <c r="I8559">
        <f>Ergebnis!$C$4/1000*Eigenverbrauch!F8559</f>
        <v>1.0224504511527293</v>
      </c>
      <c r="J8559">
        <f t="shared" si="399"/>
        <v>0.47365977080755012</v>
      </c>
      <c r="K8559">
        <f t="shared" si="400"/>
        <v>3.6914077117658715</v>
      </c>
      <c r="L8559">
        <f t="shared" si="401"/>
        <v>0.92020540603745637</v>
      </c>
    </row>
    <row r="8560" spans="2:12" x14ac:dyDescent="0.35">
      <c r="B8560" s="30">
        <v>41265</v>
      </c>
      <c r="C8560" s="31" t="s">
        <v>65</v>
      </c>
      <c r="D8560" s="32">
        <v>6.3898123124267068E-4</v>
      </c>
      <c r="E8560" s="32">
        <v>0.18849448235448754</v>
      </c>
      <c r="F8560">
        <v>0.21865803987293667</v>
      </c>
      <c r="G8560">
        <f>(D8560*Ergebnis!$C$2*Ergebnis!$C$6)</f>
        <v>4.1917168769519195</v>
      </c>
      <c r="H8560">
        <f>Ergebnis!$C$3/1000*Eigenverbrauch!E8560</f>
        <v>0.56548344706346265</v>
      </c>
      <c r="I8560">
        <f>Ergebnis!$C$4/1000*Eigenverbrauch!F8560</f>
        <v>0.76530313955527829</v>
      </c>
      <c r="J8560">
        <f t="shared" si="399"/>
        <v>0.48066093000394322</v>
      </c>
      <c r="K8560">
        <f t="shared" si="400"/>
        <v>3.7110559469479765</v>
      </c>
      <c r="L8560">
        <f t="shared" si="401"/>
        <v>0.6887728255997505</v>
      </c>
    </row>
    <row r="8561" spans="2:12" x14ac:dyDescent="0.35">
      <c r="B8561" s="30">
        <v>41265</v>
      </c>
      <c r="C8561" s="31" t="s">
        <v>66</v>
      </c>
      <c r="D8561" s="32">
        <v>4.6260174441363396E-4</v>
      </c>
      <c r="E8561" s="32">
        <v>0.17963161517388304</v>
      </c>
      <c r="F8561">
        <v>0.21709898076510825</v>
      </c>
      <c r="G8561">
        <f>(D8561*Ergebnis!$C$2*Ergebnis!$C$6)</f>
        <v>3.0346674433534386</v>
      </c>
      <c r="H8561">
        <f>Ergebnis!$C$3/1000*Eigenverbrauch!E8561</f>
        <v>0.53889484552164912</v>
      </c>
      <c r="I8561">
        <f>Ergebnis!$C$4/1000*Eigenverbrauch!F8561</f>
        <v>0.75984643267787888</v>
      </c>
      <c r="J8561">
        <f t="shared" si="399"/>
        <v>0.45806061869340176</v>
      </c>
      <c r="K8561">
        <f t="shared" si="400"/>
        <v>2.5766068246600371</v>
      </c>
      <c r="L8561">
        <f t="shared" si="401"/>
        <v>0.68386178941009101</v>
      </c>
    </row>
    <row r="8562" spans="2:12" x14ac:dyDescent="0.35">
      <c r="B8562" s="30">
        <v>41265</v>
      </c>
      <c r="C8562" s="31" t="s">
        <v>67</v>
      </c>
      <c r="D8562" s="32">
        <v>2.8250167061585717E-4</v>
      </c>
      <c r="E8562" s="32">
        <v>0.17439510164949881</v>
      </c>
      <c r="F8562">
        <v>0.2182682750959796</v>
      </c>
      <c r="G8562">
        <f>(D8562*Ergebnis!$C$2*Ergebnis!$C$6)</f>
        <v>1.853210959240023</v>
      </c>
      <c r="H8562">
        <f>Ergebnis!$C$3/1000*Eigenverbrauch!E8562</f>
        <v>0.52318530494849647</v>
      </c>
      <c r="I8562">
        <f>Ergebnis!$C$4/1000*Eigenverbrauch!F8562</f>
        <v>0.76393896283592855</v>
      </c>
      <c r="J8562">
        <f t="shared" si="399"/>
        <v>0.44470750920622198</v>
      </c>
      <c r="K8562">
        <f t="shared" si="400"/>
        <v>1.408503450033801</v>
      </c>
      <c r="L8562">
        <f t="shared" si="401"/>
        <v>0.68754506655233572</v>
      </c>
    </row>
    <row r="8563" spans="2:12" x14ac:dyDescent="0.35">
      <c r="B8563" s="30">
        <v>41265</v>
      </c>
      <c r="C8563" s="31" t="s">
        <v>68</v>
      </c>
      <c r="D8563" s="32">
        <v>7.46352375319351E-5</v>
      </c>
      <c r="E8563" s="32">
        <v>0.17553792108817884</v>
      </c>
      <c r="F8563">
        <v>0.20462650790248085</v>
      </c>
      <c r="G8563">
        <f>(D8563*Ergebnis!$C$2*Ergebnis!$C$6)</f>
        <v>0.48960715820949424</v>
      </c>
      <c r="H8563">
        <f>Ergebnis!$C$3/1000*Eigenverbrauch!E8563</f>
        <v>0.52661376326453646</v>
      </c>
      <c r="I8563">
        <f>Ergebnis!$C$4/1000*Eigenverbrauch!F8563</f>
        <v>0.71619277765868294</v>
      </c>
      <c r="J8563">
        <f t="shared" si="399"/>
        <v>0.41616608447807008</v>
      </c>
      <c r="K8563">
        <f t="shared" si="400"/>
        <v>7.3441073731424167E-2</v>
      </c>
      <c r="L8563">
        <f t="shared" si="401"/>
        <v>6.6096966358281758E-2</v>
      </c>
    </row>
    <row r="8564" spans="2:12" x14ac:dyDescent="0.35">
      <c r="B8564" s="30">
        <v>41265</v>
      </c>
      <c r="C8564" s="31" t="s">
        <v>69</v>
      </c>
      <c r="D8564" s="32">
        <v>4.3384936384602041E-6</v>
      </c>
      <c r="E8564" s="32">
        <v>0.17905169676058008</v>
      </c>
      <c r="F8564">
        <v>0.210667861945316</v>
      </c>
      <c r="G8564">
        <f>(D8564*Ergebnis!$C$2*Ergebnis!$C$6)</f>
        <v>2.8460518268298939E-2</v>
      </c>
      <c r="H8564">
        <f>Ergebnis!$C$3/1000*Eigenverbrauch!E8564</f>
        <v>0.53715509028174024</v>
      </c>
      <c r="I8564">
        <f>Ergebnis!$C$4/1000*Eigenverbrauch!F8564</f>
        <v>0.73733751680860604</v>
      </c>
      <c r="J8564">
        <f t="shared" si="399"/>
        <v>2.4191440528054099E-2</v>
      </c>
      <c r="K8564">
        <f t="shared" si="400"/>
        <v>4.2690777402448407E-3</v>
      </c>
      <c r="L8564">
        <f t="shared" si="401"/>
        <v>3.8421699662203566E-3</v>
      </c>
    </row>
    <row r="8565" spans="2:12" x14ac:dyDescent="0.35">
      <c r="B8565" s="30">
        <v>41265</v>
      </c>
      <c r="C8565" s="31" t="s">
        <v>70</v>
      </c>
      <c r="D8565" s="32">
        <v>0</v>
      </c>
      <c r="E8565" s="32">
        <v>0.19361673918003033</v>
      </c>
      <c r="F8565">
        <v>0.20715997895270205</v>
      </c>
      <c r="G8565">
        <f>(D8565*Ergebnis!$C$2*Ergebnis!$C$6)</f>
        <v>0</v>
      </c>
      <c r="H8565">
        <f>Ergebnis!$C$3/1000*Eigenverbrauch!E8565</f>
        <v>0.58085021754009103</v>
      </c>
      <c r="I8565">
        <f>Ergebnis!$C$4/1000*Eigenverbrauch!F8565</f>
        <v>0.72505992633445715</v>
      </c>
      <c r="J8565">
        <f t="shared" si="399"/>
        <v>0</v>
      </c>
      <c r="K8565">
        <f t="shared" si="400"/>
        <v>0</v>
      </c>
      <c r="L8565">
        <f t="shared" si="401"/>
        <v>0</v>
      </c>
    </row>
    <row r="8566" spans="2:12" x14ac:dyDescent="0.35">
      <c r="B8566" s="30">
        <v>41265</v>
      </c>
      <c r="C8566" s="31" t="s">
        <v>71</v>
      </c>
      <c r="D8566" s="32">
        <v>0</v>
      </c>
      <c r="E8566" s="32">
        <v>0.21305424932882233</v>
      </c>
      <c r="F8566">
        <v>0.23171515990099972</v>
      </c>
      <c r="G8566">
        <f>(D8566*Ergebnis!$C$2*Ergebnis!$C$6)</f>
        <v>0</v>
      </c>
      <c r="H8566">
        <f>Ergebnis!$C$3/1000*Eigenverbrauch!E8566</f>
        <v>0.63916274798646699</v>
      </c>
      <c r="I8566">
        <f>Ergebnis!$C$4/1000*Eigenverbrauch!F8566</f>
        <v>0.81100305965349906</v>
      </c>
      <c r="J8566">
        <f t="shared" si="399"/>
        <v>0</v>
      </c>
      <c r="K8566">
        <f t="shared" si="400"/>
        <v>0</v>
      </c>
      <c r="L8566">
        <f t="shared" si="401"/>
        <v>0</v>
      </c>
    </row>
    <row r="8567" spans="2:12" x14ac:dyDescent="0.35">
      <c r="B8567" s="30">
        <v>41265</v>
      </c>
      <c r="C8567" s="31" t="s">
        <v>72</v>
      </c>
      <c r="D8567" s="32">
        <v>0</v>
      </c>
      <c r="E8567" s="32">
        <v>0.20780360455099056</v>
      </c>
      <c r="F8567">
        <v>0.29076452361000138</v>
      </c>
      <c r="G8567">
        <f>(D8567*Ergebnis!$C$2*Ergebnis!$C$6)</f>
        <v>0</v>
      </c>
      <c r="H8567">
        <f>Ergebnis!$C$3/1000*Eigenverbrauch!E8567</f>
        <v>0.62341081365297168</v>
      </c>
      <c r="I8567">
        <f>Ergebnis!$C$4/1000*Eigenverbrauch!F8567</f>
        <v>1.0176758326350048</v>
      </c>
      <c r="J8567">
        <f t="shared" si="399"/>
        <v>0</v>
      </c>
      <c r="K8567">
        <f t="shared" si="400"/>
        <v>0</v>
      </c>
      <c r="L8567">
        <f t="shared" si="401"/>
        <v>0</v>
      </c>
    </row>
    <row r="8568" spans="2:12" x14ac:dyDescent="0.35">
      <c r="B8568" s="30">
        <v>41265</v>
      </c>
      <c r="C8568" s="31" t="s">
        <v>73</v>
      </c>
      <c r="D8568" s="32">
        <v>0</v>
      </c>
      <c r="E8568" s="32">
        <v>0.18450133181431536</v>
      </c>
      <c r="F8568">
        <v>0</v>
      </c>
      <c r="G8568">
        <f>(D8568*Ergebnis!$C$2*Ergebnis!$C$6)</f>
        <v>0</v>
      </c>
      <c r="H8568">
        <f>Ergebnis!$C$3/1000*Eigenverbrauch!E8568</f>
        <v>0.55350399544294604</v>
      </c>
      <c r="I8568">
        <f>Ergebnis!$C$4/1000*Eigenverbrauch!F8568</f>
        <v>0</v>
      </c>
      <c r="J8568">
        <f t="shared" si="399"/>
        <v>0</v>
      </c>
      <c r="K8568">
        <f t="shared" si="400"/>
        <v>0</v>
      </c>
      <c r="L8568">
        <f t="shared" si="401"/>
        <v>0</v>
      </c>
    </row>
    <row r="8569" spans="2:12" x14ac:dyDescent="0.35">
      <c r="B8569" s="30">
        <v>41265</v>
      </c>
      <c r="C8569" s="31" t="s">
        <v>74</v>
      </c>
      <c r="D8569" s="32">
        <v>0</v>
      </c>
      <c r="E8569" s="32">
        <v>0.15348923606639819</v>
      </c>
      <c r="F8569">
        <v>0.12316566951844563</v>
      </c>
      <c r="G8569">
        <f>(D8569*Ergebnis!$C$2*Ergebnis!$C$6)</f>
        <v>0</v>
      </c>
      <c r="H8569">
        <f>Ergebnis!$C$3/1000*Eigenverbrauch!E8569</f>
        <v>0.46046770819919458</v>
      </c>
      <c r="I8569">
        <f>Ergebnis!$C$4/1000*Eigenverbrauch!F8569</f>
        <v>0.43107984331455967</v>
      </c>
      <c r="J8569">
        <f t="shared" si="399"/>
        <v>0</v>
      </c>
      <c r="K8569">
        <f t="shared" si="400"/>
        <v>0</v>
      </c>
      <c r="L8569">
        <f t="shared" si="401"/>
        <v>0</v>
      </c>
    </row>
    <row r="8570" spans="2:12" x14ac:dyDescent="0.35">
      <c r="B8570" s="30">
        <v>41265</v>
      </c>
      <c r="C8570" s="31" t="s">
        <v>75</v>
      </c>
      <c r="D8570" s="32">
        <v>0</v>
      </c>
      <c r="E8570" s="32">
        <v>0.13126642348932199</v>
      </c>
      <c r="F8570">
        <v>0.39736519010776999</v>
      </c>
      <c r="G8570">
        <f>(D8570*Ergebnis!$C$2*Ergebnis!$C$6)</f>
        <v>0</v>
      </c>
      <c r="H8570">
        <f>Ergebnis!$C$3/1000*Eigenverbrauch!E8570</f>
        <v>0.39379927046796598</v>
      </c>
      <c r="I8570">
        <f>Ergebnis!$C$4/1000*Eigenverbrauch!F8570</f>
        <v>1.3907781653771949</v>
      </c>
      <c r="J8570">
        <f t="shared" si="399"/>
        <v>0</v>
      </c>
      <c r="K8570">
        <f t="shared" si="400"/>
        <v>0</v>
      </c>
      <c r="L8570">
        <f t="shared" si="401"/>
        <v>0</v>
      </c>
    </row>
    <row r="8571" spans="2:12" x14ac:dyDescent="0.35">
      <c r="B8571" s="30">
        <v>41265</v>
      </c>
      <c r="C8571" s="31" t="s">
        <v>76</v>
      </c>
      <c r="D8571" s="32">
        <v>0</v>
      </c>
      <c r="E8571" s="32">
        <v>0.11398253535781312</v>
      </c>
      <c r="F8571">
        <v>0.55054274745191278</v>
      </c>
      <c r="G8571">
        <f>(D8571*Ergebnis!$C$2*Ergebnis!$C$6)</f>
        <v>0</v>
      </c>
      <c r="H8571">
        <f>Ergebnis!$C$3/1000*Eigenverbrauch!E8571</f>
        <v>0.34194760607343938</v>
      </c>
      <c r="I8571">
        <f>Ergebnis!$C$4/1000*Eigenverbrauch!F8571</f>
        <v>1.9268996160816947</v>
      </c>
      <c r="J8571">
        <f t="shared" si="399"/>
        <v>0</v>
      </c>
      <c r="K8571">
        <f t="shared" si="400"/>
        <v>0</v>
      </c>
      <c r="L8571">
        <f t="shared" si="401"/>
        <v>0</v>
      </c>
    </row>
    <row r="8572" spans="2:12" x14ac:dyDescent="0.35">
      <c r="B8572" s="30">
        <v>41266</v>
      </c>
      <c r="C8572" s="31" t="s">
        <v>53</v>
      </c>
      <c r="D8572" s="32">
        <v>0</v>
      </c>
      <c r="E8572" s="32">
        <v>0.10220813084701091</v>
      </c>
      <c r="F8572">
        <v>0.12414008146083838</v>
      </c>
      <c r="G8572">
        <f>(D8572*Ergebnis!$C$2*Ergebnis!$C$6)</f>
        <v>0</v>
      </c>
      <c r="H8572">
        <f>Ergebnis!$C$3/1000*Eigenverbrauch!E8572</f>
        <v>0.30662439254103274</v>
      </c>
      <c r="I8572">
        <f>Ergebnis!$C$4/1000*Eigenverbrauch!F8572</f>
        <v>0.4344902851129343</v>
      </c>
      <c r="J8572">
        <f t="shared" si="399"/>
        <v>0</v>
      </c>
      <c r="K8572">
        <f t="shared" si="400"/>
        <v>0</v>
      </c>
      <c r="L8572">
        <f t="shared" si="401"/>
        <v>0</v>
      </c>
    </row>
    <row r="8573" spans="2:12" x14ac:dyDescent="0.35">
      <c r="B8573" s="30">
        <v>41266</v>
      </c>
      <c r="C8573" s="31" t="s">
        <v>54</v>
      </c>
      <c r="D8573" s="32">
        <v>0</v>
      </c>
      <c r="E8573" s="32">
        <v>9.1520719180419888E-2</v>
      </c>
      <c r="F8573">
        <v>0</v>
      </c>
      <c r="G8573">
        <f>(D8573*Ergebnis!$C$2*Ergebnis!$C$6)</f>
        <v>0</v>
      </c>
      <c r="H8573">
        <f>Ergebnis!$C$3/1000*Eigenverbrauch!E8573</f>
        <v>0.27456215754125968</v>
      </c>
      <c r="I8573">
        <f>Ergebnis!$C$4/1000*Eigenverbrauch!F8573</f>
        <v>0</v>
      </c>
      <c r="J8573">
        <f t="shared" si="399"/>
        <v>0</v>
      </c>
      <c r="K8573">
        <f t="shared" si="400"/>
        <v>0</v>
      </c>
      <c r="L8573">
        <f t="shared" si="401"/>
        <v>0</v>
      </c>
    </row>
    <row r="8574" spans="2:12" x14ac:dyDescent="0.35">
      <c r="B8574" s="30">
        <v>41266</v>
      </c>
      <c r="C8574" s="31" t="s">
        <v>55</v>
      </c>
      <c r="D8574" s="32">
        <v>0</v>
      </c>
      <c r="E8574" s="32">
        <v>8.4797643551212762E-2</v>
      </c>
      <c r="F8574">
        <v>0</v>
      </c>
      <c r="G8574">
        <f>(D8574*Ergebnis!$C$2*Ergebnis!$C$6)</f>
        <v>0</v>
      </c>
      <c r="H8574">
        <f>Ergebnis!$C$3/1000*Eigenverbrauch!E8574</f>
        <v>0.25439293065363827</v>
      </c>
      <c r="I8574">
        <f>Ergebnis!$C$4/1000*Eigenverbrauch!F8574</f>
        <v>0</v>
      </c>
      <c r="J8574">
        <f t="shared" si="399"/>
        <v>0</v>
      </c>
      <c r="K8574">
        <f t="shared" si="400"/>
        <v>0</v>
      </c>
      <c r="L8574">
        <f t="shared" si="401"/>
        <v>0</v>
      </c>
    </row>
    <row r="8575" spans="2:12" x14ac:dyDescent="0.35">
      <c r="B8575" s="30">
        <v>41266</v>
      </c>
      <c r="C8575" s="31" t="s">
        <v>56</v>
      </c>
      <c r="D8575" s="32">
        <v>0</v>
      </c>
      <c r="E8575" s="32">
        <v>8.0188540219731708E-2</v>
      </c>
      <c r="F8575">
        <v>0</v>
      </c>
      <c r="G8575">
        <f>(D8575*Ergebnis!$C$2*Ergebnis!$C$6)</f>
        <v>0</v>
      </c>
      <c r="H8575">
        <f>Ergebnis!$C$3/1000*Eigenverbrauch!E8575</f>
        <v>0.24056562065919512</v>
      </c>
      <c r="I8575">
        <f>Ergebnis!$C$4/1000*Eigenverbrauch!F8575</f>
        <v>0</v>
      </c>
      <c r="J8575">
        <f t="shared" si="399"/>
        <v>0</v>
      </c>
      <c r="K8575">
        <f t="shared" si="400"/>
        <v>0</v>
      </c>
      <c r="L8575">
        <f t="shared" si="401"/>
        <v>0</v>
      </c>
    </row>
    <row r="8576" spans="2:12" x14ac:dyDescent="0.35">
      <c r="B8576" s="30">
        <v>41266</v>
      </c>
      <c r="C8576" s="31" t="s">
        <v>57</v>
      </c>
      <c r="D8576" s="32">
        <v>0</v>
      </c>
      <c r="E8576" s="32">
        <v>8.0818135347188791E-2</v>
      </c>
      <c r="F8576">
        <v>0</v>
      </c>
      <c r="G8576">
        <f>(D8576*Ergebnis!$C$2*Ergebnis!$C$6)</f>
        <v>0</v>
      </c>
      <c r="H8576">
        <f>Ergebnis!$C$3/1000*Eigenverbrauch!E8576</f>
        <v>0.24245440604156637</v>
      </c>
      <c r="I8576">
        <f>Ergebnis!$C$4/1000*Eigenverbrauch!F8576</f>
        <v>0</v>
      </c>
      <c r="J8576">
        <f t="shared" si="399"/>
        <v>0</v>
      </c>
      <c r="K8576">
        <f t="shared" si="400"/>
        <v>0</v>
      </c>
      <c r="L8576">
        <f t="shared" si="401"/>
        <v>0</v>
      </c>
    </row>
    <row r="8577" spans="2:12" x14ac:dyDescent="0.35">
      <c r="B8577" s="30">
        <v>41266</v>
      </c>
      <c r="C8577" s="31" t="s">
        <v>58</v>
      </c>
      <c r="D8577" s="32">
        <v>0</v>
      </c>
      <c r="E8577" s="32">
        <v>8.4141444394085163E-2</v>
      </c>
      <c r="F8577">
        <v>0.19449262370159609</v>
      </c>
      <c r="G8577">
        <f>(D8577*Ergebnis!$C$2*Ergebnis!$C$6)</f>
        <v>0</v>
      </c>
      <c r="H8577">
        <f>Ergebnis!$C$3/1000*Eigenverbrauch!E8577</f>
        <v>0.25242433318225549</v>
      </c>
      <c r="I8577">
        <f>Ergebnis!$C$4/1000*Eigenverbrauch!F8577</f>
        <v>0.68072418295558634</v>
      </c>
      <c r="J8577">
        <f t="shared" si="399"/>
        <v>0</v>
      </c>
      <c r="K8577">
        <f t="shared" si="400"/>
        <v>0</v>
      </c>
      <c r="L8577">
        <f t="shared" si="401"/>
        <v>0</v>
      </c>
    </row>
    <row r="8578" spans="2:12" x14ac:dyDescent="0.35">
      <c r="B8578" s="30">
        <v>41266</v>
      </c>
      <c r="C8578" s="31" t="s">
        <v>59</v>
      </c>
      <c r="D8578" s="32">
        <v>0</v>
      </c>
      <c r="E8578" s="32">
        <v>8.9855236108810688E-2</v>
      </c>
      <c r="F8578">
        <v>4.3848537407674471E-2</v>
      </c>
      <c r="G8578">
        <f>(D8578*Ergebnis!$C$2*Ergebnis!$C$6)</f>
        <v>0</v>
      </c>
      <c r="H8578">
        <f>Ergebnis!$C$3/1000*Eigenverbrauch!E8578</f>
        <v>0.26956570832643206</v>
      </c>
      <c r="I8578">
        <f>Ergebnis!$C$4/1000*Eigenverbrauch!F8578</f>
        <v>0.15346988092686065</v>
      </c>
      <c r="J8578">
        <f t="shared" si="399"/>
        <v>0</v>
      </c>
      <c r="K8578">
        <f t="shared" si="400"/>
        <v>0</v>
      </c>
      <c r="L8578">
        <f t="shared" si="401"/>
        <v>0</v>
      </c>
    </row>
    <row r="8579" spans="2:12" x14ac:dyDescent="0.35">
      <c r="B8579" s="30">
        <v>41266</v>
      </c>
      <c r="C8579" s="31" t="s">
        <v>60</v>
      </c>
      <c r="D8579" s="32">
        <v>0</v>
      </c>
      <c r="E8579" s="32">
        <v>0.10314109733553542</v>
      </c>
      <c r="F8579">
        <v>0.20638044939878783</v>
      </c>
      <c r="G8579">
        <f>(D8579*Ergebnis!$C$2*Ergebnis!$C$6)</f>
        <v>0</v>
      </c>
      <c r="H8579">
        <f>Ergebnis!$C$3/1000*Eigenverbrauch!E8579</f>
        <v>0.30942329200660623</v>
      </c>
      <c r="I8579">
        <f>Ergebnis!$C$4/1000*Eigenverbrauch!F8579</f>
        <v>0.72233157289575745</v>
      </c>
      <c r="J8579">
        <f t="shared" si="399"/>
        <v>0</v>
      </c>
      <c r="K8579">
        <f t="shared" si="400"/>
        <v>0</v>
      </c>
      <c r="L8579">
        <f t="shared" si="401"/>
        <v>0</v>
      </c>
    </row>
    <row r="8580" spans="2:12" x14ac:dyDescent="0.35">
      <c r="B8580" s="30">
        <v>41266</v>
      </c>
      <c r="C8580" s="31" t="s">
        <v>61</v>
      </c>
      <c r="D8580" s="32">
        <v>6.8758550694384455E-6</v>
      </c>
      <c r="E8580" s="32">
        <v>0.13966317260420447</v>
      </c>
      <c r="F8580">
        <v>0.14577202658195779</v>
      </c>
      <c r="G8580">
        <f>(D8580*Ergebnis!$C$2*Ergebnis!$C$6)</f>
        <v>4.5105609255516203E-2</v>
      </c>
      <c r="H8580">
        <f>Ergebnis!$C$3/1000*Eigenverbrauch!E8580</f>
        <v>0.4189895178126134</v>
      </c>
      <c r="I8580">
        <f>Ergebnis!$C$4/1000*Eigenverbrauch!F8580</f>
        <v>0.51020209303685227</v>
      </c>
      <c r="J8580">
        <f t="shared" si="399"/>
        <v>3.8339767867188769E-2</v>
      </c>
      <c r="K8580">
        <f t="shared" si="400"/>
        <v>6.7658413883274343E-3</v>
      </c>
      <c r="L8580">
        <f t="shared" si="401"/>
        <v>6.0892572494946912E-3</v>
      </c>
    </row>
    <row r="8581" spans="2:12" x14ac:dyDescent="0.35">
      <c r="B8581" s="30">
        <v>41266</v>
      </c>
      <c r="C8581" s="31" t="s">
        <v>62</v>
      </c>
      <c r="D8581" s="32">
        <v>2.6412223392928942E-5</v>
      </c>
      <c r="E8581" s="32">
        <v>0.16819740694333896</v>
      </c>
      <c r="F8581">
        <v>0.53884980414319961</v>
      </c>
      <c r="G8581">
        <f>(D8581*Ergebnis!$C$2*Ergebnis!$C$6)</f>
        <v>0.17326418545761385</v>
      </c>
      <c r="H8581">
        <f>Ergebnis!$C$3/1000*Eigenverbrauch!E8581</f>
        <v>0.50459222083001687</v>
      </c>
      <c r="I8581">
        <f>Ergebnis!$C$4/1000*Eigenverbrauch!F8581</f>
        <v>1.8859743145011987</v>
      </c>
      <c r="J8581">
        <f t="shared" ref="J8581:J8644" si="402">MIN(G8581,H8581)*0.85</f>
        <v>0.14727455763897176</v>
      </c>
      <c r="K8581">
        <f t="shared" ref="K8581:K8644" si="403">G8581-J8581</f>
        <v>2.5989627818642086E-2</v>
      </c>
      <c r="L8581">
        <f t="shared" ref="L8581:L8644" si="404">MIN(I8581,K8581)*0.9</f>
        <v>2.3390665036777877E-2</v>
      </c>
    </row>
    <row r="8582" spans="2:12" x14ac:dyDescent="0.35">
      <c r="B8582" s="30">
        <v>41266</v>
      </c>
      <c r="C8582" s="31" t="s">
        <v>63</v>
      </c>
      <c r="D8582" s="32">
        <v>3.2947572446500358E-4</v>
      </c>
      <c r="E8582" s="32">
        <v>0.18770354588477625</v>
      </c>
      <c r="F8582">
        <v>0.28920546450217294</v>
      </c>
      <c r="G8582">
        <f>(D8582*Ergebnis!$C$2*Ergebnis!$C$6)</f>
        <v>2.1613607524904235</v>
      </c>
      <c r="H8582">
        <f>Ergebnis!$C$3/1000*Eigenverbrauch!E8582</f>
        <v>0.56311063765432878</v>
      </c>
      <c r="I8582">
        <f>Ergebnis!$C$4/1000*Eigenverbrauch!F8582</f>
        <v>1.0122191257576052</v>
      </c>
      <c r="J8582">
        <f t="shared" si="402"/>
        <v>0.47864404200617944</v>
      </c>
      <c r="K8582">
        <f t="shared" si="403"/>
        <v>1.682716710484244</v>
      </c>
      <c r="L8582">
        <f t="shared" si="404"/>
        <v>0.91099721318184468</v>
      </c>
    </row>
    <row r="8583" spans="2:12" x14ac:dyDescent="0.35">
      <c r="B8583" s="30">
        <v>41266</v>
      </c>
      <c r="C8583" s="31" t="s">
        <v>64</v>
      </c>
      <c r="D8583" s="32">
        <v>6.5394246082014855E-4</v>
      </c>
      <c r="E8583" s="32">
        <v>0.20569570298660012</v>
      </c>
      <c r="F8583">
        <v>0.24711086859080544</v>
      </c>
      <c r="G8583">
        <f>(D8583*Ergebnis!$C$2*Ergebnis!$C$6)</f>
        <v>4.2898625429801749</v>
      </c>
      <c r="H8583">
        <f>Ergebnis!$C$3/1000*Eigenverbrauch!E8583</f>
        <v>0.61708710895980035</v>
      </c>
      <c r="I8583">
        <f>Ergebnis!$C$4/1000*Eigenverbrauch!F8583</f>
        <v>0.86488804006781905</v>
      </c>
      <c r="J8583">
        <f t="shared" si="402"/>
        <v>0.5245240426158303</v>
      </c>
      <c r="K8583">
        <f t="shared" si="403"/>
        <v>3.7653385003643445</v>
      </c>
      <c r="L8583">
        <f t="shared" si="404"/>
        <v>0.77839923606103711</v>
      </c>
    </row>
    <row r="8584" spans="2:12" x14ac:dyDescent="0.35">
      <c r="B8584" s="30">
        <v>41266</v>
      </c>
      <c r="C8584" s="31" t="s">
        <v>65</v>
      </c>
      <c r="D8584" s="32">
        <v>6.3877088003595739E-4</v>
      </c>
      <c r="E8584" s="32">
        <v>0.20257563196997999</v>
      </c>
      <c r="F8584">
        <v>0.29524681854500806</v>
      </c>
      <c r="G8584">
        <f>(D8584*Ergebnis!$C$2*Ergebnis!$C$6)</f>
        <v>4.1903369730358806</v>
      </c>
      <c r="H8584">
        <f>Ergebnis!$C$3/1000*Eigenverbrauch!E8584</f>
        <v>0.60772689590994</v>
      </c>
      <c r="I8584">
        <f>Ergebnis!$C$4/1000*Eigenverbrauch!F8584</f>
        <v>1.0333638649075283</v>
      </c>
      <c r="J8584">
        <f t="shared" si="402"/>
        <v>0.51656786152344902</v>
      </c>
      <c r="K8584">
        <f t="shared" si="403"/>
        <v>3.6737691115124314</v>
      </c>
      <c r="L8584">
        <f t="shared" si="404"/>
        <v>0.93002747841677547</v>
      </c>
    </row>
    <row r="8585" spans="2:12" x14ac:dyDescent="0.35">
      <c r="B8585" s="30">
        <v>41266</v>
      </c>
      <c r="C8585" s="31" t="s">
        <v>66</v>
      </c>
      <c r="D8585" s="32">
        <v>4.2604007529679206E-4</v>
      </c>
      <c r="E8585" s="32">
        <v>0.1816173195566996</v>
      </c>
      <c r="F8585">
        <v>0.24028998499405607</v>
      </c>
      <c r="G8585">
        <f>(D8585*Ergebnis!$C$2*Ergebnis!$C$6)</f>
        <v>2.7948228939469559</v>
      </c>
      <c r="H8585">
        <f>Ergebnis!$C$3/1000*Eigenverbrauch!E8585</f>
        <v>0.54485195867009883</v>
      </c>
      <c r="I8585">
        <f>Ergebnis!$C$4/1000*Eigenverbrauch!F8585</f>
        <v>0.84101494747919625</v>
      </c>
      <c r="J8585">
        <f t="shared" si="402"/>
        <v>0.46312416486958402</v>
      </c>
      <c r="K8585">
        <f t="shared" si="403"/>
        <v>2.3316987290773721</v>
      </c>
      <c r="L8585">
        <f t="shared" si="404"/>
        <v>0.75691345273127664</v>
      </c>
    </row>
    <row r="8586" spans="2:12" x14ac:dyDescent="0.35">
      <c r="B8586" s="30">
        <v>41266</v>
      </c>
      <c r="C8586" s="31" t="s">
        <v>67</v>
      </c>
      <c r="D8586" s="32">
        <v>1.0946150919339291E-4</v>
      </c>
      <c r="E8586" s="32">
        <v>0.16485198193605516</v>
      </c>
      <c r="F8586">
        <v>0.27225069670453883</v>
      </c>
      <c r="G8586">
        <f>(D8586*Ergebnis!$C$2*Ergebnis!$C$6)</f>
        <v>0.71806750030865751</v>
      </c>
      <c r="H8586">
        <f>Ergebnis!$C$3/1000*Eigenverbrauch!E8586</f>
        <v>0.49455594580816548</v>
      </c>
      <c r="I8586">
        <f>Ergebnis!$C$4/1000*Eigenverbrauch!F8586</f>
        <v>0.95287743846588591</v>
      </c>
      <c r="J8586">
        <f t="shared" si="402"/>
        <v>0.42037255393694062</v>
      </c>
      <c r="K8586">
        <f t="shared" si="403"/>
        <v>0.2976949463717169</v>
      </c>
      <c r="L8586">
        <f t="shared" si="404"/>
        <v>0.26792545173454524</v>
      </c>
    </row>
    <row r="8587" spans="2:12" x14ac:dyDescent="0.35">
      <c r="B8587" s="30">
        <v>41266</v>
      </c>
      <c r="C8587" s="31" t="s">
        <v>68</v>
      </c>
      <c r="D8587" s="32">
        <v>1.6499422776568354E-5</v>
      </c>
      <c r="E8587" s="32">
        <v>0.15885767012782864</v>
      </c>
      <c r="F8587">
        <v>0.23717186677839924</v>
      </c>
      <c r="G8587">
        <f>(D8587*Ergebnis!$C$2*Ergebnis!$C$6)</f>
        <v>0.10823621341428841</v>
      </c>
      <c r="H8587">
        <f>Ergebnis!$C$3/1000*Eigenverbrauch!E8587</f>
        <v>0.47657301038348593</v>
      </c>
      <c r="I8587">
        <f>Ergebnis!$C$4/1000*Eigenverbrauch!F8587</f>
        <v>0.83010153372439732</v>
      </c>
      <c r="J8587">
        <f t="shared" si="402"/>
        <v>9.200078140214514E-2</v>
      </c>
      <c r="K8587">
        <f t="shared" si="403"/>
        <v>1.6235432012143267E-2</v>
      </c>
      <c r="L8587">
        <f t="shared" si="404"/>
        <v>1.461188881092894E-2</v>
      </c>
    </row>
    <row r="8588" spans="2:12" x14ac:dyDescent="0.35">
      <c r="B8588" s="30">
        <v>41266</v>
      </c>
      <c r="C8588" s="31" t="s">
        <v>69</v>
      </c>
      <c r="D8588" s="32">
        <v>0</v>
      </c>
      <c r="E8588" s="32">
        <v>0.15797239783510458</v>
      </c>
      <c r="F8588">
        <v>0.27380975581236727</v>
      </c>
      <c r="G8588">
        <f>(D8588*Ergebnis!$C$2*Ergebnis!$C$6)</f>
        <v>0</v>
      </c>
      <c r="H8588">
        <f>Ergebnis!$C$3/1000*Eigenverbrauch!E8588</f>
        <v>0.47391719350531375</v>
      </c>
      <c r="I8588">
        <f>Ergebnis!$C$4/1000*Eigenverbrauch!F8588</f>
        <v>0.95833414534328543</v>
      </c>
      <c r="J8588">
        <f t="shared" si="402"/>
        <v>0</v>
      </c>
      <c r="K8588">
        <f t="shared" si="403"/>
        <v>0</v>
      </c>
      <c r="L8588">
        <f t="shared" si="404"/>
        <v>0</v>
      </c>
    </row>
    <row r="8589" spans="2:12" x14ac:dyDescent="0.35">
      <c r="B8589" s="30">
        <v>41266</v>
      </c>
      <c r="C8589" s="31" t="s">
        <v>70</v>
      </c>
      <c r="D8589" s="32">
        <v>0</v>
      </c>
      <c r="E8589" s="32">
        <v>0.17211220405076849</v>
      </c>
      <c r="F8589">
        <v>0.26075263578430419</v>
      </c>
      <c r="G8589">
        <f>(D8589*Ergebnis!$C$2*Ergebnis!$C$6)</f>
        <v>0</v>
      </c>
      <c r="H8589">
        <f>Ergebnis!$C$3/1000*Eigenverbrauch!E8589</f>
        <v>0.51633661215230542</v>
      </c>
      <c r="I8589">
        <f>Ergebnis!$C$4/1000*Eigenverbrauch!F8589</f>
        <v>0.91263422524506466</v>
      </c>
      <c r="J8589">
        <f t="shared" si="402"/>
        <v>0</v>
      </c>
      <c r="K8589">
        <f t="shared" si="403"/>
        <v>0</v>
      </c>
      <c r="L8589">
        <f t="shared" si="404"/>
        <v>0</v>
      </c>
    </row>
    <row r="8590" spans="2:12" x14ac:dyDescent="0.35">
      <c r="B8590" s="30">
        <v>41266</v>
      </c>
      <c r="C8590" s="31" t="s">
        <v>71</v>
      </c>
      <c r="D8590" s="32">
        <v>0</v>
      </c>
      <c r="E8590" s="32">
        <v>0.19588654540723041</v>
      </c>
      <c r="F8590">
        <v>0.27361487342388868</v>
      </c>
      <c r="G8590">
        <f>(D8590*Ergebnis!$C$2*Ergebnis!$C$6)</f>
        <v>0</v>
      </c>
      <c r="H8590">
        <f>Ergebnis!$C$3/1000*Eigenverbrauch!E8590</f>
        <v>0.58765963622169126</v>
      </c>
      <c r="I8590">
        <f>Ergebnis!$C$4/1000*Eigenverbrauch!F8590</f>
        <v>0.95765205698361044</v>
      </c>
      <c r="J8590">
        <f t="shared" si="402"/>
        <v>0</v>
      </c>
      <c r="K8590">
        <f t="shared" si="403"/>
        <v>0</v>
      </c>
      <c r="L8590">
        <f t="shared" si="404"/>
        <v>0</v>
      </c>
    </row>
    <row r="8591" spans="2:12" x14ac:dyDescent="0.35">
      <c r="B8591" s="30">
        <v>41266</v>
      </c>
      <c r="C8591" s="31" t="s">
        <v>72</v>
      </c>
      <c r="D8591" s="32">
        <v>0</v>
      </c>
      <c r="E8591" s="32">
        <v>0.20271927150644886</v>
      </c>
      <c r="F8591">
        <v>0.23931557305166332</v>
      </c>
      <c r="G8591">
        <f>(D8591*Ergebnis!$C$2*Ergebnis!$C$6)</f>
        <v>0</v>
      </c>
      <c r="H8591">
        <f>Ergebnis!$C$3/1000*Eigenverbrauch!E8591</f>
        <v>0.60815781451934658</v>
      </c>
      <c r="I8591">
        <f>Ergebnis!$C$4/1000*Eigenverbrauch!F8591</f>
        <v>0.83760450568082156</v>
      </c>
      <c r="J8591">
        <f t="shared" si="402"/>
        <v>0</v>
      </c>
      <c r="K8591">
        <f t="shared" si="403"/>
        <v>0</v>
      </c>
      <c r="L8591">
        <f t="shared" si="404"/>
        <v>0</v>
      </c>
    </row>
    <row r="8592" spans="2:12" x14ac:dyDescent="0.35">
      <c r="B8592" s="30">
        <v>41266</v>
      </c>
      <c r="C8592" s="31" t="s">
        <v>73</v>
      </c>
      <c r="D8592" s="32">
        <v>0</v>
      </c>
      <c r="E8592" s="32">
        <v>0.18541122230463558</v>
      </c>
      <c r="F8592">
        <v>0.27303022625845302</v>
      </c>
      <c r="G8592">
        <f>(D8592*Ergebnis!$C$2*Ergebnis!$C$6)</f>
        <v>0</v>
      </c>
      <c r="H8592">
        <f>Ergebnis!$C$3/1000*Eigenverbrauch!E8592</f>
        <v>0.55623366691390674</v>
      </c>
      <c r="I8592">
        <f>Ergebnis!$C$4/1000*Eigenverbrauch!F8592</f>
        <v>0.95560579190458561</v>
      </c>
      <c r="J8592">
        <f t="shared" si="402"/>
        <v>0</v>
      </c>
      <c r="K8592">
        <f t="shared" si="403"/>
        <v>0</v>
      </c>
      <c r="L8592">
        <f t="shared" si="404"/>
        <v>0</v>
      </c>
    </row>
    <row r="8593" spans="2:12" x14ac:dyDescent="0.35">
      <c r="B8593" s="30">
        <v>41266</v>
      </c>
      <c r="C8593" s="31" t="s">
        <v>74</v>
      </c>
      <c r="D8593" s="32">
        <v>0</v>
      </c>
      <c r="E8593" s="32">
        <v>0.15574181463595299</v>
      </c>
      <c r="F8593">
        <v>0.20443162551400232</v>
      </c>
      <c r="G8593">
        <f>(D8593*Ergebnis!$C$2*Ergebnis!$C$6)</f>
        <v>0</v>
      </c>
      <c r="H8593">
        <f>Ergebnis!$C$3/1000*Eigenverbrauch!E8593</f>
        <v>0.46722544390785897</v>
      </c>
      <c r="I8593">
        <f>Ergebnis!$C$4/1000*Eigenverbrauch!F8593</f>
        <v>0.71551068929900807</v>
      </c>
      <c r="J8593">
        <f t="shared" si="402"/>
        <v>0</v>
      </c>
      <c r="K8593">
        <f t="shared" si="403"/>
        <v>0</v>
      </c>
      <c r="L8593">
        <f t="shared" si="404"/>
        <v>0</v>
      </c>
    </row>
    <row r="8594" spans="2:12" x14ac:dyDescent="0.35">
      <c r="B8594" s="30">
        <v>41266</v>
      </c>
      <c r="C8594" s="31" t="s">
        <v>75</v>
      </c>
      <c r="D8594" s="32">
        <v>0</v>
      </c>
      <c r="E8594" s="32">
        <v>0.13354053692905274</v>
      </c>
      <c r="F8594">
        <v>6.8598600744450719E-2</v>
      </c>
      <c r="G8594">
        <f>(D8594*Ergebnis!$C$2*Ergebnis!$C$6)</f>
        <v>0</v>
      </c>
      <c r="H8594">
        <f>Ergebnis!$C$3/1000*Eigenverbrauch!E8594</f>
        <v>0.40062161078715819</v>
      </c>
      <c r="I8594">
        <f>Ergebnis!$C$4/1000*Eigenverbrauch!F8594</f>
        <v>0.24009510260557751</v>
      </c>
      <c r="J8594">
        <f t="shared" si="402"/>
        <v>0</v>
      </c>
      <c r="K8594">
        <f t="shared" si="403"/>
        <v>0</v>
      </c>
      <c r="L8594">
        <f t="shared" si="404"/>
        <v>0</v>
      </c>
    </row>
    <row r="8595" spans="2:12" x14ac:dyDescent="0.35">
      <c r="B8595" s="30">
        <v>41266</v>
      </c>
      <c r="C8595" s="31" t="s">
        <v>76</v>
      </c>
      <c r="D8595" s="32">
        <v>0</v>
      </c>
      <c r="E8595" s="32">
        <v>0.1143572857072051</v>
      </c>
      <c r="F8595">
        <v>3.0791417379611406E-2</v>
      </c>
      <c r="G8595">
        <f>(D8595*Ergebnis!$C$2*Ergebnis!$C$6)</f>
        <v>0</v>
      </c>
      <c r="H8595">
        <f>Ergebnis!$C$3/1000*Eigenverbrauch!E8595</f>
        <v>0.34307185712161531</v>
      </c>
      <c r="I8595">
        <f>Ergebnis!$C$4/1000*Eigenverbrauch!F8595</f>
        <v>0.10776996082863992</v>
      </c>
      <c r="J8595">
        <f t="shared" si="402"/>
        <v>0</v>
      </c>
      <c r="K8595">
        <f t="shared" si="403"/>
        <v>0</v>
      </c>
      <c r="L8595">
        <f t="shared" si="404"/>
        <v>0</v>
      </c>
    </row>
    <row r="8596" spans="2:12" x14ac:dyDescent="0.35">
      <c r="B8596" s="30">
        <v>41267</v>
      </c>
      <c r="C8596" s="31" t="s">
        <v>53</v>
      </c>
      <c r="D8596" s="32">
        <v>0</v>
      </c>
      <c r="E8596" s="32">
        <v>0.10220813084701091</v>
      </c>
      <c r="F8596">
        <v>0</v>
      </c>
      <c r="G8596">
        <f>(D8596*Ergebnis!$C$2*Ergebnis!$C$6)</f>
        <v>0</v>
      </c>
      <c r="H8596">
        <f>Ergebnis!$C$3/1000*Eigenverbrauch!E8596</f>
        <v>0.30662439254103274</v>
      </c>
      <c r="I8596">
        <f>Ergebnis!$C$4/1000*Eigenverbrauch!F8596</f>
        <v>0</v>
      </c>
      <c r="J8596">
        <f t="shared" si="402"/>
        <v>0</v>
      </c>
      <c r="K8596">
        <f t="shared" si="403"/>
        <v>0</v>
      </c>
      <c r="L8596">
        <f t="shared" si="404"/>
        <v>0</v>
      </c>
    </row>
    <row r="8597" spans="2:12" x14ac:dyDescent="0.35">
      <c r="B8597" s="30">
        <v>41267</v>
      </c>
      <c r="C8597" s="31" t="s">
        <v>54</v>
      </c>
      <c r="D8597" s="32">
        <v>0</v>
      </c>
      <c r="E8597" s="32">
        <v>9.1520719180419888E-2</v>
      </c>
      <c r="F8597">
        <v>0</v>
      </c>
      <c r="G8597">
        <f>(D8597*Ergebnis!$C$2*Ergebnis!$C$6)</f>
        <v>0</v>
      </c>
      <c r="H8597">
        <f>Ergebnis!$C$3/1000*Eigenverbrauch!E8597</f>
        <v>0.27456215754125968</v>
      </c>
      <c r="I8597">
        <f>Ergebnis!$C$4/1000*Eigenverbrauch!F8597</f>
        <v>0</v>
      </c>
      <c r="J8597">
        <f t="shared" si="402"/>
        <v>0</v>
      </c>
      <c r="K8597">
        <f t="shared" si="403"/>
        <v>0</v>
      </c>
      <c r="L8597">
        <f t="shared" si="404"/>
        <v>0</v>
      </c>
    </row>
    <row r="8598" spans="2:12" x14ac:dyDescent="0.35">
      <c r="B8598" s="30">
        <v>41267</v>
      </c>
      <c r="C8598" s="31" t="s">
        <v>55</v>
      </c>
      <c r="D8598" s="32">
        <v>0</v>
      </c>
      <c r="E8598" s="32">
        <v>8.4797643551212762E-2</v>
      </c>
      <c r="F8598">
        <v>0.25549081129538326</v>
      </c>
      <c r="G8598">
        <f>(D8598*Ergebnis!$C$2*Ergebnis!$C$6)</f>
        <v>0</v>
      </c>
      <c r="H8598">
        <f>Ergebnis!$C$3/1000*Eigenverbrauch!E8598</f>
        <v>0.25439293065363827</v>
      </c>
      <c r="I8598">
        <f>Ergebnis!$C$4/1000*Eigenverbrauch!F8598</f>
        <v>0.89421783953384137</v>
      </c>
      <c r="J8598">
        <f t="shared" si="402"/>
        <v>0</v>
      </c>
      <c r="K8598">
        <f t="shared" si="403"/>
        <v>0</v>
      </c>
      <c r="L8598">
        <f t="shared" si="404"/>
        <v>0</v>
      </c>
    </row>
    <row r="8599" spans="2:12" x14ac:dyDescent="0.35">
      <c r="B8599" s="30">
        <v>41267</v>
      </c>
      <c r="C8599" s="31" t="s">
        <v>56</v>
      </c>
      <c r="D8599" s="32">
        <v>0</v>
      </c>
      <c r="E8599" s="32">
        <v>8.0188540219731708E-2</v>
      </c>
      <c r="F8599">
        <v>0.21963245181532945</v>
      </c>
      <c r="G8599">
        <f>(D8599*Ergebnis!$C$2*Ergebnis!$C$6)</f>
        <v>0</v>
      </c>
      <c r="H8599">
        <f>Ergebnis!$C$3/1000*Eigenverbrauch!E8599</f>
        <v>0.24056562065919512</v>
      </c>
      <c r="I8599">
        <f>Ergebnis!$C$4/1000*Eigenverbrauch!F8599</f>
        <v>0.76871358135365309</v>
      </c>
      <c r="J8599">
        <f t="shared" si="402"/>
        <v>0</v>
      </c>
      <c r="K8599">
        <f t="shared" si="403"/>
        <v>0</v>
      </c>
      <c r="L8599">
        <f t="shared" si="404"/>
        <v>0</v>
      </c>
    </row>
    <row r="8600" spans="2:12" x14ac:dyDescent="0.35">
      <c r="B8600" s="30">
        <v>41267</v>
      </c>
      <c r="C8600" s="31" t="s">
        <v>57</v>
      </c>
      <c r="D8600" s="32">
        <v>0</v>
      </c>
      <c r="E8600" s="32">
        <v>8.0818135347188791E-2</v>
      </c>
      <c r="F8600">
        <v>5.1059185781380932E-2</v>
      </c>
      <c r="G8600">
        <f>(D8600*Ergebnis!$C$2*Ergebnis!$C$6)</f>
        <v>0</v>
      </c>
      <c r="H8600">
        <f>Ergebnis!$C$3/1000*Eigenverbrauch!E8600</f>
        <v>0.24245440604156637</v>
      </c>
      <c r="I8600">
        <f>Ergebnis!$C$4/1000*Eigenverbrauch!F8600</f>
        <v>0.17870715023483327</v>
      </c>
      <c r="J8600">
        <f t="shared" si="402"/>
        <v>0</v>
      </c>
      <c r="K8600">
        <f t="shared" si="403"/>
        <v>0</v>
      </c>
      <c r="L8600">
        <f t="shared" si="404"/>
        <v>0</v>
      </c>
    </row>
    <row r="8601" spans="2:12" x14ac:dyDescent="0.35">
      <c r="B8601" s="30">
        <v>41267</v>
      </c>
      <c r="C8601" s="31" t="s">
        <v>58</v>
      </c>
      <c r="D8601" s="32">
        <v>0</v>
      </c>
      <c r="E8601" s="32">
        <v>8.4141444394085163E-2</v>
      </c>
      <c r="F8601">
        <v>0.19683121236333873</v>
      </c>
      <c r="G8601">
        <f>(D8601*Ergebnis!$C$2*Ergebnis!$C$6)</f>
        <v>0</v>
      </c>
      <c r="H8601">
        <f>Ergebnis!$C$3/1000*Eigenverbrauch!E8601</f>
        <v>0.25242433318225549</v>
      </c>
      <c r="I8601">
        <f>Ergebnis!$C$4/1000*Eigenverbrauch!F8601</f>
        <v>0.68890924327168557</v>
      </c>
      <c r="J8601">
        <f t="shared" si="402"/>
        <v>0</v>
      </c>
      <c r="K8601">
        <f t="shared" si="403"/>
        <v>0</v>
      </c>
      <c r="L8601">
        <f t="shared" si="404"/>
        <v>0</v>
      </c>
    </row>
    <row r="8602" spans="2:12" x14ac:dyDescent="0.35">
      <c r="B8602" s="30">
        <v>41267</v>
      </c>
      <c r="C8602" s="31" t="s">
        <v>59</v>
      </c>
      <c r="D8602" s="32">
        <v>0</v>
      </c>
      <c r="E8602" s="32">
        <v>8.9855236108810688E-2</v>
      </c>
      <c r="F8602">
        <v>0.23970533782862044</v>
      </c>
      <c r="G8602">
        <f>(D8602*Ergebnis!$C$2*Ergebnis!$C$6)</f>
        <v>0</v>
      </c>
      <c r="H8602">
        <f>Ergebnis!$C$3/1000*Eigenverbrauch!E8602</f>
        <v>0.26956570832643206</v>
      </c>
      <c r="I8602">
        <f>Ergebnis!$C$4/1000*Eigenverbrauch!F8602</f>
        <v>0.83896868240017153</v>
      </c>
      <c r="J8602">
        <f t="shared" si="402"/>
        <v>0</v>
      </c>
      <c r="K8602">
        <f t="shared" si="403"/>
        <v>0</v>
      </c>
      <c r="L8602">
        <f t="shared" si="404"/>
        <v>0</v>
      </c>
    </row>
    <row r="8603" spans="2:12" x14ac:dyDescent="0.35">
      <c r="B8603" s="30">
        <v>41267</v>
      </c>
      <c r="C8603" s="31" t="s">
        <v>60</v>
      </c>
      <c r="D8603" s="32">
        <v>0</v>
      </c>
      <c r="E8603" s="32">
        <v>0.10314109733553542</v>
      </c>
      <c r="F8603">
        <v>0.19390797653616043</v>
      </c>
      <c r="G8603">
        <f>(D8603*Ergebnis!$C$2*Ergebnis!$C$6)</f>
        <v>0</v>
      </c>
      <c r="H8603">
        <f>Ergebnis!$C$3/1000*Eigenverbrauch!E8603</f>
        <v>0.30942329200660623</v>
      </c>
      <c r="I8603">
        <f>Ergebnis!$C$4/1000*Eigenverbrauch!F8603</f>
        <v>0.67867791787656151</v>
      </c>
      <c r="J8603">
        <f t="shared" si="402"/>
        <v>0</v>
      </c>
      <c r="K8603">
        <f t="shared" si="403"/>
        <v>0</v>
      </c>
      <c r="L8603">
        <f t="shared" si="404"/>
        <v>0</v>
      </c>
    </row>
    <row r="8604" spans="2:12" x14ac:dyDescent="0.35">
      <c r="B8604" s="30">
        <v>41267</v>
      </c>
      <c r="C8604" s="31" t="s">
        <v>61</v>
      </c>
      <c r="D8604" s="32">
        <v>7.6909659954521802E-6</v>
      </c>
      <c r="E8604" s="32">
        <v>0.13966317260420447</v>
      </c>
      <c r="F8604">
        <v>0.10971878471342544</v>
      </c>
      <c r="G8604">
        <f>(D8604*Ergebnis!$C$2*Ergebnis!$C$6)</f>
        <v>5.0452736930166303E-2</v>
      </c>
      <c r="H8604">
        <f>Ergebnis!$C$3/1000*Eigenverbrauch!E8604</f>
        <v>0.4189895178126134</v>
      </c>
      <c r="I8604">
        <f>Ergebnis!$C$4/1000*Eigenverbrauch!F8604</f>
        <v>0.38401574649698905</v>
      </c>
      <c r="J8604">
        <f t="shared" si="402"/>
        <v>4.2884826390641353E-2</v>
      </c>
      <c r="K8604">
        <f t="shared" si="403"/>
        <v>7.5679105395249496E-3</v>
      </c>
      <c r="L8604">
        <f t="shared" si="404"/>
        <v>6.8111194855724547E-3</v>
      </c>
    </row>
    <row r="8605" spans="2:12" x14ac:dyDescent="0.35">
      <c r="B8605" s="30">
        <v>41267</v>
      </c>
      <c r="C8605" s="31" t="s">
        <v>62</v>
      </c>
      <c r="D8605" s="32">
        <v>6.3736415634106275E-5</v>
      </c>
      <c r="E8605" s="32">
        <v>0.16819740694333896</v>
      </c>
      <c r="F8605">
        <v>0.57958022333521719</v>
      </c>
      <c r="G8605">
        <f>(D8605*Ergebnis!$C$2*Ergebnis!$C$6)</f>
        <v>0.41811088655973716</v>
      </c>
      <c r="H8605">
        <f>Ergebnis!$C$3/1000*Eigenverbrauch!E8605</f>
        <v>0.50459222083001687</v>
      </c>
      <c r="I8605">
        <f>Ergebnis!$C$4/1000*Eigenverbrauch!F8605</f>
        <v>2.0285307816732603</v>
      </c>
      <c r="J8605">
        <f t="shared" si="402"/>
        <v>0.35539425357577659</v>
      </c>
      <c r="K8605">
        <f t="shared" si="403"/>
        <v>6.2716632983960574E-2</v>
      </c>
      <c r="L8605">
        <f t="shared" si="404"/>
        <v>5.6444969685564519E-2</v>
      </c>
    </row>
    <row r="8606" spans="2:12" x14ac:dyDescent="0.35">
      <c r="B8606" s="30">
        <v>41267</v>
      </c>
      <c r="C8606" s="31" t="s">
        <v>63</v>
      </c>
      <c r="D8606" s="32">
        <v>6.0291914624177267E-5</v>
      </c>
      <c r="E8606" s="32">
        <v>0.18770354588477625</v>
      </c>
      <c r="F8606">
        <v>0.45154249410480773</v>
      </c>
      <c r="G8606">
        <f>(D8606*Ergebnis!$C$2*Ergebnis!$C$6)</f>
        <v>0.39551495993460289</v>
      </c>
      <c r="H8606">
        <f>Ergebnis!$C$3/1000*Eigenverbrauch!E8606</f>
        <v>0.56311063765432878</v>
      </c>
      <c r="I8606">
        <f>Ergebnis!$C$4/1000*Eigenverbrauch!F8606</f>
        <v>1.5803987293668271</v>
      </c>
      <c r="J8606">
        <f t="shared" si="402"/>
        <v>0.33618771594441244</v>
      </c>
      <c r="K8606">
        <f t="shared" si="403"/>
        <v>5.9327243990190459E-2</v>
      </c>
      <c r="L8606">
        <f t="shared" si="404"/>
        <v>5.3394519591171412E-2</v>
      </c>
    </row>
    <row r="8607" spans="2:12" x14ac:dyDescent="0.35">
      <c r="B8607" s="30">
        <v>41267</v>
      </c>
      <c r="C8607" s="31" t="s">
        <v>64</v>
      </c>
      <c r="D8607" s="32">
        <v>8.6546374612071284E-5</v>
      </c>
      <c r="E8607" s="32">
        <v>0.20569570298660012</v>
      </c>
      <c r="F8607">
        <v>0.35760918285814514</v>
      </c>
      <c r="G8607">
        <f>(D8607*Ergebnis!$C$2*Ergebnis!$C$6)</f>
        <v>0.56774421745518766</v>
      </c>
      <c r="H8607">
        <f>Ergebnis!$C$3/1000*Eigenverbrauch!E8607</f>
        <v>0.61708710895980035</v>
      </c>
      <c r="I8607">
        <f>Ergebnis!$C$4/1000*Eigenverbrauch!F8607</f>
        <v>1.251632140003508</v>
      </c>
      <c r="J8607">
        <f t="shared" si="402"/>
        <v>0.48258258483690952</v>
      </c>
      <c r="K8607">
        <f t="shared" si="403"/>
        <v>8.5161632618278138E-2</v>
      </c>
      <c r="L8607">
        <f t="shared" si="404"/>
        <v>7.6645469356450321E-2</v>
      </c>
    </row>
    <row r="8608" spans="2:12" x14ac:dyDescent="0.35">
      <c r="B8608" s="30">
        <v>41267</v>
      </c>
      <c r="C8608" s="31" t="s">
        <v>65</v>
      </c>
      <c r="D8608" s="32">
        <v>4.2206969627008002E-4</v>
      </c>
      <c r="E8608" s="32">
        <v>0.20257563196997999</v>
      </c>
      <c r="F8608">
        <v>0.36930212616685826</v>
      </c>
      <c r="G8608">
        <f>(D8608*Ergebnis!$C$2*Ergebnis!$C$6)</f>
        <v>2.7687772075317247</v>
      </c>
      <c r="H8608">
        <f>Ergebnis!$C$3/1000*Eigenverbrauch!E8608</f>
        <v>0.60772689590994</v>
      </c>
      <c r="I8608">
        <f>Ergebnis!$C$4/1000*Eigenverbrauch!F8608</f>
        <v>1.292557441584004</v>
      </c>
      <c r="J8608">
        <f t="shared" si="402"/>
        <v>0.51656786152344902</v>
      </c>
      <c r="K8608">
        <f t="shared" si="403"/>
        <v>2.2522093460082759</v>
      </c>
      <c r="L8608">
        <f t="shared" si="404"/>
        <v>1.1633016974256036</v>
      </c>
    </row>
    <row r="8609" spans="2:12" x14ac:dyDescent="0.35">
      <c r="B8609" s="30">
        <v>41267</v>
      </c>
      <c r="C8609" s="31" t="s">
        <v>66</v>
      </c>
      <c r="D8609" s="32">
        <v>4.5797401786594309E-4</v>
      </c>
      <c r="E8609" s="32">
        <v>0.1816173195566996</v>
      </c>
      <c r="F8609">
        <v>0.33792606162181121</v>
      </c>
      <c r="G8609">
        <f>(D8609*Ergebnis!$C$2*Ergebnis!$C$6)</f>
        <v>3.0043095572005867</v>
      </c>
      <c r="H8609">
        <f>Ergebnis!$C$3/1000*Eigenverbrauch!E8609</f>
        <v>0.54485195867009883</v>
      </c>
      <c r="I8609">
        <f>Ergebnis!$C$4/1000*Eigenverbrauch!F8609</f>
        <v>1.1827412156763393</v>
      </c>
      <c r="J8609">
        <f t="shared" si="402"/>
        <v>0.46312416486958402</v>
      </c>
      <c r="K8609">
        <f t="shared" si="403"/>
        <v>2.5411853923310028</v>
      </c>
      <c r="L8609">
        <f t="shared" si="404"/>
        <v>1.0644670941087053</v>
      </c>
    </row>
    <row r="8610" spans="2:12" x14ac:dyDescent="0.35">
      <c r="B8610" s="30">
        <v>41267</v>
      </c>
      <c r="C8610" s="31" t="s">
        <v>67</v>
      </c>
      <c r="D8610" s="32">
        <v>2.1829196476664617E-4</v>
      </c>
      <c r="E8610" s="32">
        <v>0.16485198193605516</v>
      </c>
      <c r="F8610">
        <v>0.1032876658936332</v>
      </c>
      <c r="G8610">
        <f>(D8610*Ergebnis!$C$2*Ergebnis!$C$6)</f>
        <v>1.4319952888691989</v>
      </c>
      <c r="H8610">
        <f>Ergebnis!$C$3/1000*Eigenverbrauch!E8610</f>
        <v>0.49455594580816548</v>
      </c>
      <c r="I8610">
        <f>Ergebnis!$C$4/1000*Eigenverbrauch!F8610</f>
        <v>0.36150683062771616</v>
      </c>
      <c r="J8610">
        <f t="shared" si="402"/>
        <v>0.42037255393694062</v>
      </c>
      <c r="K8610">
        <f t="shared" si="403"/>
        <v>1.0116227349322582</v>
      </c>
      <c r="L8610">
        <f t="shared" si="404"/>
        <v>0.32535614756494458</v>
      </c>
    </row>
    <row r="8611" spans="2:12" x14ac:dyDescent="0.35">
      <c r="B8611" s="30">
        <v>41267</v>
      </c>
      <c r="C8611" s="31" t="s">
        <v>68</v>
      </c>
      <c r="D8611" s="32">
        <v>8.3259637007177201E-5</v>
      </c>
      <c r="E8611" s="32">
        <v>0.15885767012782864</v>
      </c>
      <c r="F8611">
        <v>0</v>
      </c>
      <c r="G8611">
        <f>(D8611*Ergebnis!$C$2*Ergebnis!$C$6)</f>
        <v>0.54618321876708242</v>
      </c>
      <c r="H8611">
        <f>Ergebnis!$C$3/1000*Eigenverbrauch!E8611</f>
        <v>0.47657301038348593</v>
      </c>
      <c r="I8611">
        <f>Ergebnis!$C$4/1000*Eigenverbrauch!F8611</f>
        <v>0</v>
      </c>
      <c r="J8611">
        <f t="shared" si="402"/>
        <v>0.40508705882596302</v>
      </c>
      <c r="K8611">
        <f t="shared" si="403"/>
        <v>0.1410961599411194</v>
      </c>
      <c r="L8611">
        <f t="shared" si="404"/>
        <v>0</v>
      </c>
    </row>
    <row r="8612" spans="2:12" x14ac:dyDescent="0.35">
      <c r="B8612" s="30">
        <v>41267</v>
      </c>
      <c r="C8612" s="31" t="s">
        <v>69</v>
      </c>
      <c r="D8612" s="32">
        <v>3.1552681006983304E-6</v>
      </c>
      <c r="E8612" s="32">
        <v>0.15797239783510458</v>
      </c>
      <c r="F8612">
        <v>0.51351509364098757</v>
      </c>
      <c r="G8612">
        <f>(D8612*Ergebnis!$C$2*Ergebnis!$C$6)</f>
        <v>2.0698558740581047E-2</v>
      </c>
      <c r="H8612">
        <f>Ergebnis!$C$3/1000*Eigenverbrauch!E8612</f>
        <v>0.47391719350531375</v>
      </c>
      <c r="I8612">
        <f>Ergebnis!$C$4/1000*Eigenverbrauch!F8612</f>
        <v>1.7973028277434566</v>
      </c>
      <c r="J8612">
        <f t="shared" si="402"/>
        <v>1.7593774929493888E-2</v>
      </c>
      <c r="K8612">
        <f t="shared" si="403"/>
        <v>3.1047838110871591E-3</v>
      </c>
      <c r="L8612">
        <f t="shared" si="404"/>
        <v>2.7943054299784434E-3</v>
      </c>
    </row>
    <row r="8613" spans="2:12" x14ac:dyDescent="0.35">
      <c r="B8613" s="30">
        <v>41267</v>
      </c>
      <c r="C8613" s="31" t="s">
        <v>70</v>
      </c>
      <c r="D8613" s="32">
        <v>0</v>
      </c>
      <c r="E8613" s="32">
        <v>0.17211220405076849</v>
      </c>
      <c r="F8613">
        <v>0.38937501218014925</v>
      </c>
      <c r="G8613">
        <f>(D8613*Ergebnis!$C$2*Ergebnis!$C$6)</f>
        <v>0</v>
      </c>
      <c r="H8613">
        <f>Ergebnis!$C$3/1000*Eigenverbrauch!E8613</f>
        <v>0.51633661215230542</v>
      </c>
      <c r="I8613">
        <f>Ergebnis!$C$4/1000*Eigenverbrauch!F8613</f>
        <v>1.3628125426305224</v>
      </c>
      <c r="J8613">
        <f t="shared" si="402"/>
        <v>0</v>
      </c>
      <c r="K8613">
        <f t="shared" si="403"/>
        <v>0</v>
      </c>
      <c r="L8613">
        <f t="shared" si="404"/>
        <v>0</v>
      </c>
    </row>
    <row r="8614" spans="2:12" x14ac:dyDescent="0.35">
      <c r="B8614" s="30">
        <v>41267</v>
      </c>
      <c r="C8614" s="31" t="s">
        <v>71</v>
      </c>
      <c r="D8614" s="32">
        <v>0</v>
      </c>
      <c r="E8614" s="32">
        <v>0.19588654540723041</v>
      </c>
      <c r="F8614">
        <v>0.40925301580496171</v>
      </c>
      <c r="G8614">
        <f>(D8614*Ergebnis!$C$2*Ergebnis!$C$6)</f>
        <v>0</v>
      </c>
      <c r="H8614">
        <f>Ergebnis!$C$3/1000*Eigenverbrauch!E8614</f>
        <v>0.58765963622169126</v>
      </c>
      <c r="I8614">
        <f>Ergebnis!$C$4/1000*Eigenverbrauch!F8614</f>
        <v>1.4323855553173659</v>
      </c>
      <c r="J8614">
        <f t="shared" si="402"/>
        <v>0</v>
      </c>
      <c r="K8614">
        <f t="shared" si="403"/>
        <v>0</v>
      </c>
      <c r="L8614">
        <f t="shared" si="404"/>
        <v>0</v>
      </c>
    </row>
    <row r="8615" spans="2:12" x14ac:dyDescent="0.35">
      <c r="B8615" s="30">
        <v>41267</v>
      </c>
      <c r="C8615" s="31" t="s">
        <v>72</v>
      </c>
      <c r="D8615" s="32">
        <v>0</v>
      </c>
      <c r="E8615" s="32">
        <v>0.20271927150644886</v>
      </c>
      <c r="F8615">
        <v>0.11361643248299651</v>
      </c>
      <c r="G8615">
        <f>(D8615*Ergebnis!$C$2*Ergebnis!$C$6)</f>
        <v>0</v>
      </c>
      <c r="H8615">
        <f>Ergebnis!$C$3/1000*Eigenverbrauch!E8615</f>
        <v>0.60815781451934658</v>
      </c>
      <c r="I8615">
        <f>Ergebnis!$C$4/1000*Eigenverbrauch!F8615</f>
        <v>0.3976575136904878</v>
      </c>
      <c r="J8615">
        <f t="shared" si="402"/>
        <v>0</v>
      </c>
      <c r="K8615">
        <f t="shared" si="403"/>
        <v>0</v>
      </c>
      <c r="L8615">
        <f t="shared" si="404"/>
        <v>0</v>
      </c>
    </row>
    <row r="8616" spans="2:12" x14ac:dyDescent="0.35">
      <c r="B8616" s="30">
        <v>41267</v>
      </c>
      <c r="C8616" s="31" t="s">
        <v>73</v>
      </c>
      <c r="D8616" s="32">
        <v>0</v>
      </c>
      <c r="E8616" s="32">
        <v>0.18541122230463558</v>
      </c>
      <c r="F8616">
        <v>0</v>
      </c>
      <c r="G8616">
        <f>(D8616*Ergebnis!$C$2*Ergebnis!$C$6)</f>
        <v>0</v>
      </c>
      <c r="H8616">
        <f>Ergebnis!$C$3/1000*Eigenverbrauch!E8616</f>
        <v>0.55623366691390674</v>
      </c>
      <c r="I8616">
        <f>Ergebnis!$C$4/1000*Eigenverbrauch!F8616</f>
        <v>0</v>
      </c>
      <c r="J8616">
        <f t="shared" si="402"/>
        <v>0</v>
      </c>
      <c r="K8616">
        <f t="shared" si="403"/>
        <v>0</v>
      </c>
      <c r="L8616">
        <f t="shared" si="404"/>
        <v>0</v>
      </c>
    </row>
    <row r="8617" spans="2:12" x14ac:dyDescent="0.35">
      <c r="B8617" s="30">
        <v>41267</v>
      </c>
      <c r="C8617" s="31" t="s">
        <v>74</v>
      </c>
      <c r="D8617" s="32">
        <v>0</v>
      </c>
      <c r="E8617" s="32">
        <v>0.15574181463595299</v>
      </c>
      <c r="F8617">
        <v>0.28881569972521587</v>
      </c>
      <c r="G8617">
        <f>(D8617*Ergebnis!$C$2*Ergebnis!$C$6)</f>
        <v>0</v>
      </c>
      <c r="H8617">
        <f>Ergebnis!$C$3/1000*Eigenverbrauch!E8617</f>
        <v>0.46722544390785897</v>
      </c>
      <c r="I8617">
        <f>Ergebnis!$C$4/1000*Eigenverbrauch!F8617</f>
        <v>1.0108549490382555</v>
      </c>
      <c r="J8617">
        <f t="shared" si="402"/>
        <v>0</v>
      </c>
      <c r="K8617">
        <f t="shared" si="403"/>
        <v>0</v>
      </c>
      <c r="L8617">
        <f t="shared" si="404"/>
        <v>0</v>
      </c>
    </row>
    <row r="8618" spans="2:12" x14ac:dyDescent="0.35">
      <c r="B8618" s="30">
        <v>41267</v>
      </c>
      <c r="C8618" s="31" t="s">
        <v>75</v>
      </c>
      <c r="D8618" s="32">
        <v>0</v>
      </c>
      <c r="E8618" s="32">
        <v>0.13354053692905274</v>
      </c>
      <c r="F8618">
        <v>0.64038352854052583</v>
      </c>
      <c r="G8618">
        <f>(D8618*Ergebnis!$C$2*Ergebnis!$C$6)</f>
        <v>0</v>
      </c>
      <c r="H8618">
        <f>Ergebnis!$C$3/1000*Eigenverbrauch!E8618</f>
        <v>0.40062161078715819</v>
      </c>
      <c r="I8618">
        <f>Ergebnis!$C$4/1000*Eigenverbrauch!F8618</f>
        <v>2.2413423498918403</v>
      </c>
      <c r="J8618">
        <f t="shared" si="402"/>
        <v>0</v>
      </c>
      <c r="K8618">
        <f t="shared" si="403"/>
        <v>0</v>
      </c>
      <c r="L8618">
        <f t="shared" si="404"/>
        <v>0</v>
      </c>
    </row>
    <row r="8619" spans="2:12" x14ac:dyDescent="0.35">
      <c r="B8619" s="30">
        <v>41267</v>
      </c>
      <c r="C8619" s="31" t="s">
        <v>76</v>
      </c>
      <c r="D8619" s="32">
        <v>0</v>
      </c>
      <c r="E8619" s="32">
        <v>0.1143572857072051</v>
      </c>
      <c r="F8619">
        <v>0.11010854949038255</v>
      </c>
      <c r="G8619">
        <f>(D8619*Ergebnis!$C$2*Ergebnis!$C$6)</f>
        <v>0</v>
      </c>
      <c r="H8619">
        <f>Ergebnis!$C$3/1000*Eigenverbrauch!E8619</f>
        <v>0.34307185712161531</v>
      </c>
      <c r="I8619">
        <f>Ergebnis!$C$4/1000*Eigenverbrauch!F8619</f>
        <v>0.38537992321633896</v>
      </c>
      <c r="J8619">
        <f t="shared" si="402"/>
        <v>0</v>
      </c>
      <c r="K8619">
        <f t="shared" si="403"/>
        <v>0</v>
      </c>
      <c r="L8619">
        <f t="shared" si="404"/>
        <v>0</v>
      </c>
    </row>
    <row r="8620" spans="2:12" x14ac:dyDescent="0.35">
      <c r="B8620" s="30">
        <v>41268</v>
      </c>
      <c r="C8620" s="31" t="s">
        <v>53</v>
      </c>
      <c r="D8620" s="32">
        <v>0</v>
      </c>
      <c r="E8620" s="32">
        <v>0.10220813084701091</v>
      </c>
      <c r="F8620">
        <v>0.28374875762477347</v>
      </c>
      <c r="G8620">
        <f>(D8620*Ergebnis!$C$2*Ergebnis!$C$6)</f>
        <v>0</v>
      </c>
      <c r="H8620">
        <f>Ergebnis!$C$3/1000*Eigenverbrauch!E8620</f>
        <v>0.30662439254103274</v>
      </c>
      <c r="I8620">
        <f>Ergebnis!$C$4/1000*Eigenverbrauch!F8620</f>
        <v>0.99312065168670716</v>
      </c>
      <c r="J8620">
        <f t="shared" si="402"/>
        <v>0</v>
      </c>
      <c r="K8620">
        <f t="shared" si="403"/>
        <v>0</v>
      </c>
      <c r="L8620">
        <f t="shared" si="404"/>
        <v>0</v>
      </c>
    </row>
    <row r="8621" spans="2:12" x14ac:dyDescent="0.35">
      <c r="B8621" s="30">
        <v>41268</v>
      </c>
      <c r="C8621" s="31" t="s">
        <v>54</v>
      </c>
      <c r="D8621" s="32">
        <v>0</v>
      </c>
      <c r="E8621" s="32">
        <v>9.1520719180419888E-2</v>
      </c>
      <c r="F8621">
        <v>0.41120183968974722</v>
      </c>
      <c r="G8621">
        <f>(D8621*Ergebnis!$C$2*Ergebnis!$C$6)</f>
        <v>0</v>
      </c>
      <c r="H8621">
        <f>Ergebnis!$C$3/1000*Eigenverbrauch!E8621</f>
        <v>0.27456215754125968</v>
      </c>
      <c r="I8621">
        <f>Ergebnis!$C$4/1000*Eigenverbrauch!F8621</f>
        <v>1.4392064389141153</v>
      </c>
      <c r="J8621">
        <f t="shared" si="402"/>
        <v>0</v>
      </c>
      <c r="K8621">
        <f t="shared" si="403"/>
        <v>0</v>
      </c>
      <c r="L8621">
        <f t="shared" si="404"/>
        <v>0</v>
      </c>
    </row>
    <row r="8622" spans="2:12" x14ac:dyDescent="0.35">
      <c r="B8622" s="30">
        <v>41268</v>
      </c>
      <c r="C8622" s="31" t="s">
        <v>55</v>
      </c>
      <c r="D8622" s="32">
        <v>0</v>
      </c>
      <c r="E8622" s="32">
        <v>8.4797643551212762E-2</v>
      </c>
      <c r="F8622">
        <v>0.22372498197337906</v>
      </c>
      <c r="G8622">
        <f>(D8622*Ergebnis!$C$2*Ergebnis!$C$6)</f>
        <v>0</v>
      </c>
      <c r="H8622">
        <f>Ergebnis!$C$3/1000*Eigenverbrauch!E8622</f>
        <v>0.25439293065363827</v>
      </c>
      <c r="I8622">
        <f>Ergebnis!$C$4/1000*Eigenverbrauch!F8622</f>
        <v>0.7830374369068267</v>
      </c>
      <c r="J8622">
        <f t="shared" si="402"/>
        <v>0</v>
      </c>
      <c r="K8622">
        <f t="shared" si="403"/>
        <v>0</v>
      </c>
      <c r="L8622">
        <f t="shared" si="404"/>
        <v>0</v>
      </c>
    </row>
    <row r="8623" spans="2:12" x14ac:dyDescent="0.35">
      <c r="B8623" s="30">
        <v>41268</v>
      </c>
      <c r="C8623" s="31" t="s">
        <v>56</v>
      </c>
      <c r="D8623" s="32">
        <v>0</v>
      </c>
      <c r="E8623" s="32">
        <v>8.0188540219731708E-2</v>
      </c>
      <c r="F8623">
        <v>0.23619745483600649</v>
      </c>
      <c r="G8623">
        <f>(D8623*Ergebnis!$C$2*Ergebnis!$C$6)</f>
        <v>0</v>
      </c>
      <c r="H8623">
        <f>Ergebnis!$C$3/1000*Eigenverbrauch!E8623</f>
        <v>0.24056562065919512</v>
      </c>
      <c r="I8623">
        <f>Ergebnis!$C$4/1000*Eigenverbrauch!F8623</f>
        <v>0.82669109192602275</v>
      </c>
      <c r="J8623">
        <f t="shared" si="402"/>
        <v>0</v>
      </c>
      <c r="K8623">
        <f t="shared" si="403"/>
        <v>0</v>
      </c>
      <c r="L8623">
        <f t="shared" si="404"/>
        <v>0</v>
      </c>
    </row>
    <row r="8624" spans="2:12" x14ac:dyDescent="0.35">
      <c r="B8624" s="30">
        <v>41268</v>
      </c>
      <c r="C8624" s="31" t="s">
        <v>57</v>
      </c>
      <c r="D8624" s="32">
        <v>0</v>
      </c>
      <c r="E8624" s="32">
        <v>8.0818135347188791E-2</v>
      </c>
      <c r="F8624">
        <v>0.22918168885077855</v>
      </c>
      <c r="G8624">
        <f>(D8624*Ergebnis!$C$2*Ergebnis!$C$6)</f>
        <v>0</v>
      </c>
      <c r="H8624">
        <f>Ergebnis!$C$3/1000*Eigenverbrauch!E8624</f>
        <v>0.24245440604156637</v>
      </c>
      <c r="I8624">
        <f>Ergebnis!$C$4/1000*Eigenverbrauch!F8624</f>
        <v>0.80213591097772496</v>
      </c>
      <c r="J8624">
        <f t="shared" si="402"/>
        <v>0</v>
      </c>
      <c r="K8624">
        <f t="shared" si="403"/>
        <v>0</v>
      </c>
      <c r="L8624">
        <f t="shared" si="404"/>
        <v>0</v>
      </c>
    </row>
    <row r="8625" spans="2:12" x14ac:dyDescent="0.35">
      <c r="B8625" s="30">
        <v>41268</v>
      </c>
      <c r="C8625" s="31" t="s">
        <v>58</v>
      </c>
      <c r="D8625" s="32">
        <v>0</v>
      </c>
      <c r="E8625" s="32">
        <v>8.4141444394085163E-2</v>
      </c>
      <c r="F8625">
        <v>0.42055619433671776</v>
      </c>
      <c r="G8625">
        <f>(D8625*Ergebnis!$C$2*Ergebnis!$C$6)</f>
        <v>0</v>
      </c>
      <c r="H8625">
        <f>Ergebnis!$C$3/1000*Eigenverbrauch!E8625</f>
        <v>0.25242433318225549</v>
      </c>
      <c r="I8625">
        <f>Ergebnis!$C$4/1000*Eigenverbrauch!F8625</f>
        <v>1.4719466801785122</v>
      </c>
      <c r="J8625">
        <f t="shared" si="402"/>
        <v>0</v>
      </c>
      <c r="K8625">
        <f t="shared" si="403"/>
        <v>0</v>
      </c>
      <c r="L8625">
        <f t="shared" si="404"/>
        <v>0</v>
      </c>
    </row>
    <row r="8626" spans="2:12" x14ac:dyDescent="0.35">
      <c r="B8626" s="30">
        <v>41268</v>
      </c>
      <c r="C8626" s="31" t="s">
        <v>59</v>
      </c>
      <c r="D8626" s="32">
        <v>0</v>
      </c>
      <c r="E8626" s="32">
        <v>8.9855236108810688E-2</v>
      </c>
      <c r="F8626">
        <v>0.26211681250365404</v>
      </c>
      <c r="G8626">
        <f>(D8626*Ergebnis!$C$2*Ergebnis!$C$6)</f>
        <v>0</v>
      </c>
      <c r="H8626">
        <f>Ergebnis!$C$3/1000*Eigenverbrauch!E8626</f>
        <v>0.26956570832643206</v>
      </c>
      <c r="I8626">
        <f>Ergebnis!$C$4/1000*Eigenverbrauch!F8626</f>
        <v>0.91740884376278919</v>
      </c>
      <c r="J8626">
        <f t="shared" si="402"/>
        <v>0</v>
      </c>
      <c r="K8626">
        <f t="shared" si="403"/>
        <v>0</v>
      </c>
      <c r="L8626">
        <f t="shared" si="404"/>
        <v>0</v>
      </c>
    </row>
    <row r="8627" spans="2:12" x14ac:dyDescent="0.35">
      <c r="B8627" s="30">
        <v>41268</v>
      </c>
      <c r="C8627" s="31" t="s">
        <v>60</v>
      </c>
      <c r="D8627" s="32">
        <v>0</v>
      </c>
      <c r="E8627" s="32">
        <v>0.10314109733553542</v>
      </c>
      <c r="F8627">
        <v>0.35156782881530996</v>
      </c>
      <c r="G8627">
        <f>(D8627*Ergebnis!$C$2*Ergebnis!$C$6)</f>
        <v>0</v>
      </c>
      <c r="H8627">
        <f>Ergebnis!$C$3/1000*Eigenverbrauch!E8627</f>
        <v>0.30942329200660623</v>
      </c>
      <c r="I8627">
        <f>Ergebnis!$C$4/1000*Eigenverbrauch!F8627</f>
        <v>1.2304874008535849</v>
      </c>
      <c r="J8627">
        <f t="shared" si="402"/>
        <v>0</v>
      </c>
      <c r="K8627">
        <f t="shared" si="403"/>
        <v>0</v>
      </c>
      <c r="L8627">
        <f t="shared" si="404"/>
        <v>0</v>
      </c>
    </row>
    <row r="8628" spans="2:12" x14ac:dyDescent="0.35">
      <c r="B8628" s="30">
        <v>41268</v>
      </c>
      <c r="C8628" s="31" t="s">
        <v>61</v>
      </c>
      <c r="D8628" s="32">
        <v>7.1125001769908201E-6</v>
      </c>
      <c r="E8628" s="32">
        <v>0.13966317260420447</v>
      </c>
      <c r="F8628">
        <v>0.16097285288328494</v>
      </c>
      <c r="G8628">
        <f>(D8628*Ergebnis!$C$2*Ergebnis!$C$6)</f>
        <v>4.6658001161059781E-2</v>
      </c>
      <c r="H8628">
        <f>Ergebnis!$C$3/1000*Eigenverbrauch!E8628</f>
        <v>0.4189895178126134</v>
      </c>
      <c r="I8628">
        <f>Ergebnis!$C$4/1000*Eigenverbrauch!F8628</f>
        <v>0.56340498509149728</v>
      </c>
      <c r="J8628">
        <f t="shared" si="402"/>
        <v>3.9659300986900813E-2</v>
      </c>
      <c r="K8628">
        <f t="shared" si="403"/>
        <v>6.9987001741589686E-3</v>
      </c>
      <c r="L8628">
        <f t="shared" si="404"/>
        <v>6.2988301567430717E-3</v>
      </c>
    </row>
    <row r="8629" spans="2:12" x14ac:dyDescent="0.35">
      <c r="B8629" s="30">
        <v>41268</v>
      </c>
      <c r="C8629" s="31" t="s">
        <v>62</v>
      </c>
      <c r="D8629" s="32">
        <v>2.5820610624048006E-5</v>
      </c>
      <c r="E8629" s="32">
        <v>0.16819740694333896</v>
      </c>
      <c r="F8629">
        <v>0.64720441213727509</v>
      </c>
      <c r="G8629">
        <f>(D8629*Ergebnis!$C$2*Ergebnis!$C$6)</f>
        <v>0.16938320569375492</v>
      </c>
      <c r="H8629">
        <f>Ergebnis!$C$3/1000*Eigenverbrauch!E8629</f>
        <v>0.50459222083001687</v>
      </c>
      <c r="I8629">
        <f>Ergebnis!$C$4/1000*Eigenverbrauch!F8629</f>
        <v>2.2652154424804629</v>
      </c>
      <c r="J8629">
        <f t="shared" si="402"/>
        <v>0.14397572483969168</v>
      </c>
      <c r="K8629">
        <f t="shared" si="403"/>
        <v>2.5407480854063247E-2</v>
      </c>
      <c r="L8629">
        <f t="shared" si="404"/>
        <v>2.2866732768656924E-2</v>
      </c>
    </row>
    <row r="8630" spans="2:12" x14ac:dyDescent="0.35">
      <c r="B8630" s="30">
        <v>41268</v>
      </c>
      <c r="C8630" s="31" t="s">
        <v>63</v>
      </c>
      <c r="D8630" s="32">
        <v>3.198390098074541E-4</v>
      </c>
      <c r="E8630" s="32">
        <v>0.18770354588477625</v>
      </c>
      <c r="F8630">
        <v>0.6370705279363903</v>
      </c>
      <c r="G8630">
        <f>(D8630*Ergebnis!$C$2*Ergebnis!$C$6)</f>
        <v>2.098143904336899</v>
      </c>
      <c r="H8630">
        <f>Ergebnis!$C$3/1000*Eigenverbrauch!E8630</f>
        <v>0.56311063765432878</v>
      </c>
      <c r="I8630">
        <f>Ergebnis!$C$4/1000*Eigenverbrauch!F8630</f>
        <v>2.2297468477773661</v>
      </c>
      <c r="J8630">
        <f t="shared" si="402"/>
        <v>0.47864404200617944</v>
      </c>
      <c r="K8630">
        <f t="shared" si="403"/>
        <v>1.6194998623307195</v>
      </c>
      <c r="L8630">
        <f t="shared" si="404"/>
        <v>1.4575498760976475</v>
      </c>
    </row>
    <row r="8631" spans="2:12" x14ac:dyDescent="0.35">
      <c r="B8631" s="30">
        <v>41268</v>
      </c>
      <c r="C8631" s="31" t="s">
        <v>64</v>
      </c>
      <c r="D8631" s="32">
        <v>6.0936115194736506E-4</v>
      </c>
      <c r="E8631" s="32">
        <v>0.20569570298660012</v>
      </c>
      <c r="F8631">
        <v>0.52170015395708691</v>
      </c>
      <c r="G8631">
        <f>(D8631*Ergebnis!$C$2*Ergebnis!$C$6)</f>
        <v>3.9974091567747148</v>
      </c>
      <c r="H8631">
        <f>Ergebnis!$C$3/1000*Eigenverbrauch!E8631</f>
        <v>0.61708710895980035</v>
      </c>
      <c r="I8631">
        <f>Ergebnis!$C$4/1000*Eigenverbrauch!F8631</f>
        <v>1.8259505388498041</v>
      </c>
      <c r="J8631">
        <f t="shared" si="402"/>
        <v>0.5245240426158303</v>
      </c>
      <c r="K8631">
        <f t="shared" si="403"/>
        <v>3.4728851141588843</v>
      </c>
      <c r="L8631">
        <f t="shared" si="404"/>
        <v>1.6433554849648238</v>
      </c>
    </row>
    <row r="8632" spans="2:12" x14ac:dyDescent="0.35">
      <c r="B8632" s="30">
        <v>41268</v>
      </c>
      <c r="C8632" s="31" t="s">
        <v>65</v>
      </c>
      <c r="D8632" s="32">
        <v>6.0385257972156263E-4</v>
      </c>
      <c r="E8632" s="32">
        <v>0.20257563196997999</v>
      </c>
      <c r="F8632">
        <v>0.43692631496891626</v>
      </c>
      <c r="G8632">
        <f>(D8632*Ergebnis!$C$2*Ergebnis!$C$6)</f>
        <v>3.9612729229734507</v>
      </c>
      <c r="H8632">
        <f>Ergebnis!$C$3/1000*Eigenverbrauch!E8632</f>
        <v>0.60772689590994</v>
      </c>
      <c r="I8632">
        <f>Ergebnis!$C$4/1000*Eigenverbrauch!F8632</f>
        <v>1.5292421023912068</v>
      </c>
      <c r="J8632">
        <f t="shared" si="402"/>
        <v>0.51656786152344902</v>
      </c>
      <c r="K8632">
        <f t="shared" si="403"/>
        <v>3.4447050614500014</v>
      </c>
      <c r="L8632">
        <f t="shared" si="404"/>
        <v>1.3763178921520862</v>
      </c>
    </row>
    <row r="8633" spans="2:12" x14ac:dyDescent="0.35">
      <c r="B8633" s="30">
        <v>41268</v>
      </c>
      <c r="C8633" s="31" t="s">
        <v>66</v>
      </c>
      <c r="D8633" s="32">
        <v>4.4506371255391907E-4</v>
      </c>
      <c r="E8633" s="32">
        <v>0.1816173195566996</v>
      </c>
      <c r="F8633">
        <v>0.41548925223627536</v>
      </c>
      <c r="G8633">
        <f>(D8633*Ergebnis!$C$2*Ergebnis!$C$6)</f>
        <v>2.9196179543537091</v>
      </c>
      <c r="H8633">
        <f>Ergebnis!$C$3/1000*Eigenverbrauch!E8633</f>
        <v>0.54485195867009883</v>
      </c>
      <c r="I8633">
        <f>Ergebnis!$C$4/1000*Eigenverbrauch!F8633</f>
        <v>1.4542123828269637</v>
      </c>
      <c r="J8633">
        <f t="shared" si="402"/>
        <v>0.46312416486958402</v>
      </c>
      <c r="K8633">
        <f t="shared" si="403"/>
        <v>2.4564937894841252</v>
      </c>
      <c r="L8633">
        <f t="shared" si="404"/>
        <v>1.3087911445442675</v>
      </c>
    </row>
    <row r="8634" spans="2:12" x14ac:dyDescent="0.35">
      <c r="B8634" s="30">
        <v>41268</v>
      </c>
      <c r="C8634" s="31" t="s">
        <v>67</v>
      </c>
      <c r="D8634" s="32">
        <v>2.6919695679124592E-4</v>
      </c>
      <c r="E8634" s="32">
        <v>0.16485198193605516</v>
      </c>
      <c r="F8634">
        <v>0.1915693878744178</v>
      </c>
      <c r="G8634">
        <f>(D8634*Ergebnis!$C$2*Ergebnis!$C$6)</f>
        <v>1.7659320365505733</v>
      </c>
      <c r="H8634">
        <f>Ergebnis!$C$3/1000*Eigenverbrauch!E8634</f>
        <v>0.49455594580816548</v>
      </c>
      <c r="I8634">
        <f>Ergebnis!$C$4/1000*Eigenverbrauch!F8634</f>
        <v>0.67049285756046229</v>
      </c>
      <c r="J8634">
        <f t="shared" si="402"/>
        <v>0.42037255393694062</v>
      </c>
      <c r="K8634">
        <f t="shared" si="403"/>
        <v>1.3455594826136328</v>
      </c>
      <c r="L8634">
        <f t="shared" si="404"/>
        <v>0.6034435718044161</v>
      </c>
    </row>
    <row r="8635" spans="2:12" x14ac:dyDescent="0.35">
      <c r="B8635" s="30">
        <v>41268</v>
      </c>
      <c r="C8635" s="31" t="s">
        <v>68</v>
      </c>
      <c r="D8635" s="32">
        <v>7.1387940778299731E-5</v>
      </c>
      <c r="E8635" s="32">
        <v>0.15885767012782864</v>
      </c>
      <c r="F8635">
        <v>0</v>
      </c>
      <c r="G8635">
        <f>(D8635*Ergebnis!$C$2*Ergebnis!$C$6)</f>
        <v>0.46830489150564625</v>
      </c>
      <c r="H8635">
        <f>Ergebnis!$C$3/1000*Eigenverbrauch!E8635</f>
        <v>0.47657301038348593</v>
      </c>
      <c r="I8635">
        <f>Ergebnis!$C$4/1000*Eigenverbrauch!F8635</f>
        <v>0</v>
      </c>
      <c r="J8635">
        <f t="shared" si="402"/>
        <v>0.39805915777979928</v>
      </c>
      <c r="K8635">
        <f t="shared" si="403"/>
        <v>7.0245733725846971E-2</v>
      </c>
      <c r="L8635">
        <f t="shared" si="404"/>
        <v>0</v>
      </c>
    </row>
    <row r="8636" spans="2:12" x14ac:dyDescent="0.35">
      <c r="B8636" s="30">
        <v>41268</v>
      </c>
      <c r="C8636" s="31" t="s">
        <v>69</v>
      </c>
      <c r="D8636" s="32">
        <v>4.4042283905580863E-6</v>
      </c>
      <c r="E8636" s="32">
        <v>0.15797239783510458</v>
      </c>
      <c r="F8636">
        <v>0.60920234638395732</v>
      </c>
      <c r="G8636">
        <f>(D8636*Ergebnis!$C$2*Ergebnis!$C$6)</f>
        <v>2.8891738242061045E-2</v>
      </c>
      <c r="H8636">
        <f>Ergebnis!$C$3/1000*Eigenverbrauch!E8636</f>
        <v>0.47391719350531375</v>
      </c>
      <c r="I8636">
        <f>Ergebnis!$C$4/1000*Eigenverbrauch!F8636</f>
        <v>2.1322082123438504</v>
      </c>
      <c r="J8636">
        <f t="shared" si="402"/>
        <v>2.4557977505751886E-2</v>
      </c>
      <c r="K8636">
        <f t="shared" si="403"/>
        <v>4.3337607363091585E-3</v>
      </c>
      <c r="L8636">
        <f t="shared" si="404"/>
        <v>3.9003846626782428E-3</v>
      </c>
    </row>
    <row r="8637" spans="2:12" x14ac:dyDescent="0.35">
      <c r="B8637" s="30">
        <v>41268</v>
      </c>
      <c r="C8637" s="31" t="s">
        <v>70</v>
      </c>
      <c r="D8637" s="32">
        <v>0</v>
      </c>
      <c r="E8637" s="32">
        <v>0.17211220405076849</v>
      </c>
      <c r="F8637">
        <v>0.44491649289653695</v>
      </c>
      <c r="G8637">
        <f>(D8637*Ergebnis!$C$2*Ergebnis!$C$6)</f>
        <v>0</v>
      </c>
      <c r="H8637">
        <f>Ergebnis!$C$3/1000*Eigenverbrauch!E8637</f>
        <v>0.51633661215230542</v>
      </c>
      <c r="I8637">
        <f>Ergebnis!$C$4/1000*Eigenverbrauch!F8637</f>
        <v>1.5572077251378793</v>
      </c>
      <c r="J8637">
        <f t="shared" si="402"/>
        <v>0</v>
      </c>
      <c r="K8637">
        <f t="shared" si="403"/>
        <v>0</v>
      </c>
      <c r="L8637">
        <f t="shared" si="404"/>
        <v>0</v>
      </c>
    </row>
    <row r="8638" spans="2:12" x14ac:dyDescent="0.35">
      <c r="B8638" s="30">
        <v>41268</v>
      </c>
      <c r="C8638" s="31" t="s">
        <v>71</v>
      </c>
      <c r="D8638" s="32">
        <v>0</v>
      </c>
      <c r="E8638" s="32">
        <v>0.19588654540723041</v>
      </c>
      <c r="F8638">
        <v>0.40360142653908371</v>
      </c>
      <c r="G8638">
        <f>(D8638*Ergebnis!$C$2*Ergebnis!$C$6)</f>
        <v>0</v>
      </c>
      <c r="H8638">
        <f>Ergebnis!$C$3/1000*Eigenverbrauch!E8638</f>
        <v>0.58765963622169126</v>
      </c>
      <c r="I8638">
        <f>Ergebnis!$C$4/1000*Eigenverbrauch!F8638</f>
        <v>1.412604992886793</v>
      </c>
      <c r="J8638">
        <f t="shared" si="402"/>
        <v>0</v>
      </c>
      <c r="K8638">
        <f t="shared" si="403"/>
        <v>0</v>
      </c>
      <c r="L8638">
        <f t="shared" si="404"/>
        <v>0</v>
      </c>
    </row>
    <row r="8639" spans="2:12" x14ac:dyDescent="0.35">
      <c r="B8639" s="30">
        <v>41268</v>
      </c>
      <c r="C8639" s="31" t="s">
        <v>72</v>
      </c>
      <c r="D8639" s="32">
        <v>0</v>
      </c>
      <c r="E8639" s="32">
        <v>0.20271927150644886</v>
      </c>
      <c r="F8639">
        <v>0.32623311831309804</v>
      </c>
      <c r="G8639">
        <f>(D8639*Ergebnis!$C$2*Ergebnis!$C$6)</f>
        <v>0</v>
      </c>
      <c r="H8639">
        <f>Ergebnis!$C$3/1000*Eigenverbrauch!E8639</f>
        <v>0.60815781451934658</v>
      </c>
      <c r="I8639">
        <f>Ergebnis!$C$4/1000*Eigenverbrauch!F8639</f>
        <v>1.141815914095843</v>
      </c>
      <c r="J8639">
        <f t="shared" si="402"/>
        <v>0</v>
      </c>
      <c r="K8639">
        <f t="shared" si="403"/>
        <v>0</v>
      </c>
      <c r="L8639">
        <f t="shared" si="404"/>
        <v>0</v>
      </c>
    </row>
    <row r="8640" spans="2:12" x14ac:dyDescent="0.35">
      <c r="B8640" s="30">
        <v>41268</v>
      </c>
      <c r="C8640" s="31" t="s">
        <v>73</v>
      </c>
      <c r="D8640" s="32">
        <v>0</v>
      </c>
      <c r="E8640" s="32">
        <v>0.18541122230463558</v>
      </c>
      <c r="F8640">
        <v>0</v>
      </c>
      <c r="G8640">
        <f>(D8640*Ergebnis!$C$2*Ergebnis!$C$6)</f>
        <v>0</v>
      </c>
      <c r="H8640">
        <f>Ergebnis!$C$3/1000*Eigenverbrauch!E8640</f>
        <v>0.55623366691390674</v>
      </c>
      <c r="I8640">
        <f>Ergebnis!$C$4/1000*Eigenverbrauch!F8640</f>
        <v>0</v>
      </c>
      <c r="J8640">
        <f t="shared" si="402"/>
        <v>0</v>
      </c>
      <c r="K8640">
        <f t="shared" si="403"/>
        <v>0</v>
      </c>
      <c r="L8640">
        <f t="shared" si="404"/>
        <v>0</v>
      </c>
    </row>
    <row r="8641" spans="2:12" x14ac:dyDescent="0.35">
      <c r="B8641" s="30">
        <v>41268</v>
      </c>
      <c r="C8641" s="31" t="s">
        <v>74</v>
      </c>
      <c r="D8641" s="32">
        <v>0</v>
      </c>
      <c r="E8641" s="32">
        <v>0.15574181463595299</v>
      </c>
      <c r="F8641">
        <v>0.28335899284781635</v>
      </c>
      <c r="G8641">
        <f>(D8641*Ergebnis!$C$2*Ergebnis!$C$6)</f>
        <v>0</v>
      </c>
      <c r="H8641">
        <f>Ergebnis!$C$3/1000*Eigenverbrauch!E8641</f>
        <v>0.46722544390785897</v>
      </c>
      <c r="I8641">
        <f>Ergebnis!$C$4/1000*Eigenverbrauch!F8641</f>
        <v>0.99175647496735719</v>
      </c>
      <c r="J8641">
        <f t="shared" si="402"/>
        <v>0</v>
      </c>
      <c r="K8641">
        <f t="shared" si="403"/>
        <v>0</v>
      </c>
      <c r="L8641">
        <f t="shared" si="404"/>
        <v>0</v>
      </c>
    </row>
    <row r="8642" spans="2:12" x14ac:dyDescent="0.35">
      <c r="B8642" s="30">
        <v>41268</v>
      </c>
      <c r="C8642" s="31" t="s">
        <v>75</v>
      </c>
      <c r="D8642" s="32">
        <v>0</v>
      </c>
      <c r="E8642" s="32">
        <v>0.13354053692905274</v>
      </c>
      <c r="F8642">
        <v>0.64369652914466113</v>
      </c>
      <c r="G8642">
        <f>(D8642*Ergebnis!$C$2*Ergebnis!$C$6)</f>
        <v>0</v>
      </c>
      <c r="H8642">
        <f>Ergebnis!$C$3/1000*Eigenverbrauch!E8642</f>
        <v>0.40062161078715819</v>
      </c>
      <c r="I8642">
        <f>Ergebnis!$C$4/1000*Eigenverbrauch!F8642</f>
        <v>2.2529378520063141</v>
      </c>
      <c r="J8642">
        <f t="shared" si="402"/>
        <v>0</v>
      </c>
      <c r="K8642">
        <f t="shared" si="403"/>
        <v>0</v>
      </c>
      <c r="L8642">
        <f t="shared" si="404"/>
        <v>0</v>
      </c>
    </row>
    <row r="8643" spans="2:12" x14ac:dyDescent="0.35">
      <c r="B8643" s="30">
        <v>41268</v>
      </c>
      <c r="C8643" s="31" t="s">
        <v>76</v>
      </c>
      <c r="D8643" s="32">
        <v>0</v>
      </c>
      <c r="E8643" s="32">
        <v>0.1143572857072051</v>
      </c>
      <c r="F8643">
        <v>7.8927367333814044E-2</v>
      </c>
      <c r="G8643">
        <f>(D8643*Ergebnis!$C$2*Ergebnis!$C$6)</f>
        <v>0</v>
      </c>
      <c r="H8643">
        <f>Ergebnis!$C$3/1000*Eigenverbrauch!E8643</f>
        <v>0.34307185712161531</v>
      </c>
      <c r="I8643">
        <f>Ergebnis!$C$4/1000*Eigenverbrauch!F8643</f>
        <v>0.27624578566834918</v>
      </c>
      <c r="J8643">
        <f t="shared" si="402"/>
        <v>0</v>
      </c>
      <c r="K8643">
        <f t="shared" si="403"/>
        <v>0</v>
      </c>
      <c r="L8643">
        <f t="shared" si="404"/>
        <v>0</v>
      </c>
    </row>
    <row r="8644" spans="2:12" x14ac:dyDescent="0.35">
      <c r="B8644" s="30">
        <v>41269</v>
      </c>
      <c r="C8644" s="31" t="s">
        <v>53</v>
      </c>
      <c r="D8644" s="32">
        <v>0</v>
      </c>
      <c r="E8644" s="32">
        <v>0.10220813084701091</v>
      </c>
      <c r="F8644">
        <v>0.35078829926139576</v>
      </c>
      <c r="G8644">
        <f>(D8644*Ergebnis!$C$2*Ergebnis!$C$6)</f>
        <v>0</v>
      </c>
      <c r="H8644">
        <f>Ergebnis!$C$3/1000*Eigenverbrauch!E8644</f>
        <v>0.30662439254103274</v>
      </c>
      <c r="I8644">
        <f>Ergebnis!$C$4/1000*Eigenverbrauch!F8644</f>
        <v>1.2277590474148852</v>
      </c>
      <c r="J8644">
        <f t="shared" si="402"/>
        <v>0</v>
      </c>
      <c r="K8644">
        <f t="shared" si="403"/>
        <v>0</v>
      </c>
      <c r="L8644">
        <f t="shared" si="404"/>
        <v>0</v>
      </c>
    </row>
    <row r="8645" spans="2:12" x14ac:dyDescent="0.35">
      <c r="B8645" s="30">
        <v>41269</v>
      </c>
      <c r="C8645" s="31" t="s">
        <v>54</v>
      </c>
      <c r="D8645" s="32">
        <v>0</v>
      </c>
      <c r="E8645" s="32">
        <v>9.1520719180419888E-2</v>
      </c>
      <c r="F8645">
        <v>0.49168826613138972</v>
      </c>
      <c r="G8645">
        <f>(D8645*Ergebnis!$C$2*Ergebnis!$C$6)</f>
        <v>0</v>
      </c>
      <c r="H8645">
        <f>Ergebnis!$C$3/1000*Eigenverbrauch!E8645</f>
        <v>0.27456215754125968</v>
      </c>
      <c r="I8645">
        <f>Ergebnis!$C$4/1000*Eigenverbrauch!F8645</f>
        <v>1.720908931459864</v>
      </c>
      <c r="J8645">
        <f t="shared" ref="J8645:J8708" si="405">MIN(G8645,H8645)*0.85</f>
        <v>0</v>
      </c>
      <c r="K8645">
        <f t="shared" ref="K8645:K8708" si="406">G8645-J8645</f>
        <v>0</v>
      </c>
      <c r="L8645">
        <f t="shared" ref="L8645:L8708" si="407">MIN(I8645,K8645)*0.9</f>
        <v>0</v>
      </c>
    </row>
    <row r="8646" spans="2:12" x14ac:dyDescent="0.35">
      <c r="B8646" s="30">
        <v>41269</v>
      </c>
      <c r="C8646" s="31" t="s">
        <v>55</v>
      </c>
      <c r="D8646" s="32">
        <v>0</v>
      </c>
      <c r="E8646" s="32">
        <v>8.4797643551212762E-2</v>
      </c>
      <c r="F8646">
        <v>0.40652466236626195</v>
      </c>
      <c r="G8646">
        <f>(D8646*Ergebnis!$C$2*Ergebnis!$C$6)</f>
        <v>0</v>
      </c>
      <c r="H8646">
        <f>Ergebnis!$C$3/1000*Eigenverbrauch!E8646</f>
        <v>0.25439293065363827</v>
      </c>
      <c r="I8646">
        <f>Ergebnis!$C$4/1000*Eigenverbrauch!F8646</f>
        <v>1.4228363182819168</v>
      </c>
      <c r="J8646">
        <f t="shared" si="405"/>
        <v>0</v>
      </c>
      <c r="K8646">
        <f t="shared" si="406"/>
        <v>0</v>
      </c>
      <c r="L8646">
        <f t="shared" si="407"/>
        <v>0</v>
      </c>
    </row>
    <row r="8647" spans="2:12" x14ac:dyDescent="0.35">
      <c r="B8647" s="30">
        <v>41269</v>
      </c>
      <c r="C8647" s="31" t="s">
        <v>56</v>
      </c>
      <c r="D8647" s="32">
        <v>0</v>
      </c>
      <c r="E8647" s="32">
        <v>8.0188540219731708E-2</v>
      </c>
      <c r="F8647">
        <v>0.35137294642683142</v>
      </c>
      <c r="G8647">
        <f>(D8647*Ergebnis!$C$2*Ergebnis!$C$6)</f>
        <v>0</v>
      </c>
      <c r="H8647">
        <f>Ergebnis!$C$3/1000*Eigenverbrauch!E8647</f>
        <v>0.24056562065919512</v>
      </c>
      <c r="I8647">
        <f>Ergebnis!$C$4/1000*Eigenverbrauch!F8647</f>
        <v>1.2298053124939099</v>
      </c>
      <c r="J8647">
        <f t="shared" si="405"/>
        <v>0</v>
      </c>
      <c r="K8647">
        <f t="shared" si="406"/>
        <v>0</v>
      </c>
      <c r="L8647">
        <f t="shared" si="407"/>
        <v>0</v>
      </c>
    </row>
    <row r="8648" spans="2:12" x14ac:dyDescent="0.35">
      <c r="B8648" s="30">
        <v>41269</v>
      </c>
      <c r="C8648" s="31" t="s">
        <v>57</v>
      </c>
      <c r="D8648" s="32">
        <v>0</v>
      </c>
      <c r="E8648" s="32">
        <v>8.0818135347188791E-2</v>
      </c>
      <c r="F8648">
        <v>0.36170171301619475</v>
      </c>
      <c r="G8648">
        <f>(D8648*Ergebnis!$C$2*Ergebnis!$C$6)</f>
        <v>0</v>
      </c>
      <c r="H8648">
        <f>Ergebnis!$C$3/1000*Eigenverbrauch!E8648</f>
        <v>0.24245440604156637</v>
      </c>
      <c r="I8648">
        <f>Ergebnis!$C$4/1000*Eigenverbrauch!F8648</f>
        <v>1.2659559955566817</v>
      </c>
      <c r="J8648">
        <f t="shared" si="405"/>
        <v>0</v>
      </c>
      <c r="K8648">
        <f t="shared" si="406"/>
        <v>0</v>
      </c>
      <c r="L8648">
        <f t="shared" si="407"/>
        <v>0</v>
      </c>
    </row>
    <row r="8649" spans="2:12" x14ac:dyDescent="0.35">
      <c r="B8649" s="30">
        <v>41269</v>
      </c>
      <c r="C8649" s="31" t="s">
        <v>58</v>
      </c>
      <c r="D8649" s="32">
        <v>0</v>
      </c>
      <c r="E8649" s="32">
        <v>8.4141444394085163E-2</v>
      </c>
      <c r="F8649">
        <v>0.60608422816830043</v>
      </c>
      <c r="G8649">
        <f>(D8649*Ergebnis!$C$2*Ergebnis!$C$6)</f>
        <v>0</v>
      </c>
      <c r="H8649">
        <f>Ergebnis!$C$3/1000*Eigenverbrauch!E8649</f>
        <v>0.25242433318225549</v>
      </c>
      <c r="I8649">
        <f>Ergebnis!$C$4/1000*Eigenverbrauch!F8649</f>
        <v>2.1212947985890516</v>
      </c>
      <c r="J8649">
        <f t="shared" si="405"/>
        <v>0</v>
      </c>
      <c r="K8649">
        <f t="shared" si="406"/>
        <v>0</v>
      </c>
      <c r="L8649">
        <f t="shared" si="407"/>
        <v>0</v>
      </c>
    </row>
    <row r="8650" spans="2:12" x14ac:dyDescent="0.35">
      <c r="B8650" s="30">
        <v>41269</v>
      </c>
      <c r="C8650" s="31" t="s">
        <v>59</v>
      </c>
      <c r="D8650" s="32">
        <v>0</v>
      </c>
      <c r="E8650" s="32">
        <v>8.9855236108810688E-2</v>
      </c>
      <c r="F8650">
        <v>0.34728041626878181</v>
      </c>
      <c r="G8650">
        <f>(D8650*Ergebnis!$C$2*Ergebnis!$C$6)</f>
        <v>0</v>
      </c>
      <c r="H8650">
        <f>Ergebnis!$C$3/1000*Eigenverbrauch!E8650</f>
        <v>0.26956570832643206</v>
      </c>
      <c r="I8650">
        <f>Ergebnis!$C$4/1000*Eigenverbrauch!F8650</f>
        <v>1.2154814569407364</v>
      </c>
      <c r="J8650">
        <f t="shared" si="405"/>
        <v>0</v>
      </c>
      <c r="K8650">
        <f t="shared" si="406"/>
        <v>0</v>
      </c>
      <c r="L8650">
        <f t="shared" si="407"/>
        <v>0</v>
      </c>
    </row>
    <row r="8651" spans="2:12" x14ac:dyDescent="0.35">
      <c r="B8651" s="30">
        <v>41269</v>
      </c>
      <c r="C8651" s="31" t="s">
        <v>60</v>
      </c>
      <c r="D8651" s="32">
        <v>0</v>
      </c>
      <c r="E8651" s="32">
        <v>0.10314109733553542</v>
      </c>
      <c r="F8651">
        <v>0.3402646502835539</v>
      </c>
      <c r="G8651">
        <f>(D8651*Ergebnis!$C$2*Ergebnis!$C$6)</f>
        <v>0</v>
      </c>
      <c r="H8651">
        <f>Ergebnis!$C$3/1000*Eigenverbrauch!E8651</f>
        <v>0.30942329200660623</v>
      </c>
      <c r="I8651">
        <f>Ergebnis!$C$4/1000*Eigenverbrauch!F8651</f>
        <v>1.1909262759924386</v>
      </c>
      <c r="J8651">
        <f t="shared" si="405"/>
        <v>0</v>
      </c>
      <c r="K8651">
        <f t="shared" si="406"/>
        <v>0</v>
      </c>
      <c r="L8651">
        <f t="shared" si="407"/>
        <v>0</v>
      </c>
    </row>
    <row r="8652" spans="2:12" x14ac:dyDescent="0.35">
      <c r="B8652" s="30">
        <v>41269</v>
      </c>
      <c r="C8652" s="31" t="s">
        <v>61</v>
      </c>
      <c r="D8652" s="32">
        <v>5.0221350602781761E-6</v>
      </c>
      <c r="E8652" s="32">
        <v>0.13966317260420447</v>
      </c>
      <c r="F8652">
        <v>0.51351509364098757</v>
      </c>
      <c r="G8652">
        <f>(D8652*Ergebnis!$C$2*Ergebnis!$C$6)</f>
        <v>3.2945205995424838E-2</v>
      </c>
      <c r="H8652">
        <f>Ergebnis!$C$3/1000*Eigenverbrauch!E8652</f>
        <v>0.4189895178126134</v>
      </c>
      <c r="I8652">
        <f>Ergebnis!$C$4/1000*Eigenverbrauch!F8652</f>
        <v>1.7973028277434566</v>
      </c>
      <c r="J8652">
        <f t="shared" si="405"/>
        <v>2.8003425096111111E-2</v>
      </c>
      <c r="K8652">
        <f t="shared" si="406"/>
        <v>4.9417808993137274E-3</v>
      </c>
      <c r="L8652">
        <f t="shared" si="407"/>
        <v>4.4476028093823547E-3</v>
      </c>
    </row>
    <row r="8653" spans="2:12" x14ac:dyDescent="0.35">
      <c r="B8653" s="30">
        <v>41269</v>
      </c>
      <c r="C8653" s="31" t="s">
        <v>62</v>
      </c>
      <c r="D8653" s="32">
        <v>1.9536368323490496E-5</v>
      </c>
      <c r="E8653" s="32">
        <v>0.16819740694333896</v>
      </c>
      <c r="F8653">
        <v>0.60296610995264355</v>
      </c>
      <c r="G8653">
        <f>(D8653*Ergebnis!$C$2*Ergebnis!$C$6)</f>
        <v>0.12815857620209764</v>
      </c>
      <c r="H8653">
        <f>Ergebnis!$C$3/1000*Eigenverbrauch!E8653</f>
        <v>0.50459222083001687</v>
      </c>
      <c r="I8653">
        <f>Ergebnis!$C$4/1000*Eigenverbrauch!F8653</f>
        <v>2.1103813848342523</v>
      </c>
      <c r="J8653">
        <f t="shared" si="405"/>
        <v>0.10893478977178299</v>
      </c>
      <c r="K8653">
        <f t="shared" si="406"/>
        <v>1.9223786430314652E-2</v>
      </c>
      <c r="L8653">
        <f t="shared" si="407"/>
        <v>1.7301407787283188E-2</v>
      </c>
    </row>
    <row r="8654" spans="2:12" x14ac:dyDescent="0.35">
      <c r="B8654" s="30">
        <v>41269</v>
      </c>
      <c r="C8654" s="31" t="s">
        <v>63</v>
      </c>
      <c r="D8654" s="32">
        <v>3.3657507769157484E-4</v>
      </c>
      <c r="E8654" s="32">
        <v>0.18770354588477625</v>
      </c>
      <c r="F8654">
        <v>0.66766706292752331</v>
      </c>
      <c r="G8654">
        <f>(D8654*Ergebnis!$C$2*Ergebnis!$C$6)</f>
        <v>2.207932509656731</v>
      </c>
      <c r="H8654">
        <f>Ergebnis!$C$3/1000*Eigenverbrauch!E8654</f>
        <v>0.56311063765432878</v>
      </c>
      <c r="I8654">
        <f>Ergebnis!$C$4/1000*Eigenverbrauch!F8654</f>
        <v>2.3368347202463315</v>
      </c>
      <c r="J8654">
        <f t="shared" si="405"/>
        <v>0.47864404200617944</v>
      </c>
      <c r="K8654">
        <f t="shared" si="406"/>
        <v>1.7292884676505516</v>
      </c>
      <c r="L8654">
        <f t="shared" si="407"/>
        <v>1.5563596208854964</v>
      </c>
    </row>
    <row r="8655" spans="2:12" x14ac:dyDescent="0.35">
      <c r="B8655" s="30">
        <v>41269</v>
      </c>
      <c r="C8655" s="31" t="s">
        <v>64</v>
      </c>
      <c r="D8655" s="32">
        <v>6.3217111092533007E-4</v>
      </c>
      <c r="E8655" s="32">
        <v>0.20569570298660012</v>
      </c>
      <c r="F8655">
        <v>0.68267300684037191</v>
      </c>
      <c r="G8655">
        <f>(D8655*Ergebnis!$C$2*Ergebnis!$C$6)</f>
        <v>4.1470424876701655</v>
      </c>
      <c r="H8655">
        <f>Ergebnis!$C$3/1000*Eigenverbrauch!E8655</f>
        <v>0.61708710895980035</v>
      </c>
      <c r="I8655">
        <f>Ergebnis!$C$4/1000*Eigenverbrauch!F8655</f>
        <v>2.3893555239413016</v>
      </c>
      <c r="J8655">
        <f t="shared" si="405"/>
        <v>0.5245240426158303</v>
      </c>
      <c r="K8655">
        <f t="shared" si="406"/>
        <v>3.6225184450543351</v>
      </c>
      <c r="L8655">
        <f t="shared" si="407"/>
        <v>2.1504199715471715</v>
      </c>
    </row>
    <row r="8656" spans="2:12" x14ac:dyDescent="0.35">
      <c r="B8656" s="30">
        <v>41269</v>
      </c>
      <c r="C8656" s="31" t="s">
        <v>65</v>
      </c>
      <c r="D8656" s="32">
        <v>6.3928361110232091E-4</v>
      </c>
      <c r="E8656" s="32">
        <v>0.20257563196997999</v>
      </c>
      <c r="F8656">
        <v>0.70079706896887728</v>
      </c>
      <c r="G8656">
        <f>(D8656*Ergebnis!$C$2*Ergebnis!$C$6)</f>
        <v>4.193700488831225</v>
      </c>
      <c r="H8656">
        <f>Ergebnis!$C$3/1000*Eigenverbrauch!E8656</f>
        <v>0.60772689590994</v>
      </c>
      <c r="I8656">
        <f>Ergebnis!$C$4/1000*Eigenverbrauch!F8656</f>
        <v>2.4527897413910704</v>
      </c>
      <c r="J8656">
        <f t="shared" si="405"/>
        <v>0.51656786152344902</v>
      </c>
      <c r="K8656">
        <f t="shared" si="406"/>
        <v>3.6771326273077758</v>
      </c>
      <c r="L8656">
        <f t="shared" si="407"/>
        <v>2.2075107672519634</v>
      </c>
    </row>
    <row r="8657" spans="2:12" x14ac:dyDescent="0.35">
      <c r="B8657" s="30">
        <v>41269</v>
      </c>
      <c r="C8657" s="31" t="s">
        <v>66</v>
      </c>
      <c r="D8657" s="32">
        <v>4.90315515898101E-4</v>
      </c>
      <c r="E8657" s="32">
        <v>0.1816173195566996</v>
      </c>
      <c r="F8657">
        <v>0.36267612495858753</v>
      </c>
      <c r="G8657">
        <f>(D8657*Ergebnis!$C$2*Ergebnis!$C$6)</f>
        <v>3.2164697842915424</v>
      </c>
      <c r="H8657">
        <f>Ergebnis!$C$3/1000*Eigenverbrauch!E8657</f>
        <v>0.54485195867009883</v>
      </c>
      <c r="I8657">
        <f>Ergebnis!$C$4/1000*Eigenverbrauch!F8657</f>
        <v>1.2693664373550564</v>
      </c>
      <c r="J8657">
        <f t="shared" si="405"/>
        <v>0.46312416486958402</v>
      </c>
      <c r="K8657">
        <f t="shared" si="406"/>
        <v>2.7533456194219585</v>
      </c>
      <c r="L8657">
        <f t="shared" si="407"/>
        <v>1.1424297936195509</v>
      </c>
    </row>
    <row r="8658" spans="2:12" x14ac:dyDescent="0.35">
      <c r="B8658" s="30">
        <v>41269</v>
      </c>
      <c r="C8658" s="31" t="s">
        <v>67</v>
      </c>
      <c r="D8658" s="32">
        <v>3.1862949036885307E-4</v>
      </c>
      <c r="E8658" s="32">
        <v>0.16485198193605516</v>
      </c>
      <c r="F8658">
        <v>0</v>
      </c>
      <c r="G8658">
        <f>(D8658*Ergebnis!$C$2*Ergebnis!$C$6)</f>
        <v>2.0902094568196761</v>
      </c>
      <c r="H8658">
        <f>Ergebnis!$C$3/1000*Eigenverbrauch!E8658</f>
        <v>0.49455594580816548</v>
      </c>
      <c r="I8658">
        <f>Ergebnis!$C$4/1000*Eigenverbrauch!F8658</f>
        <v>0</v>
      </c>
      <c r="J8658">
        <f t="shared" si="405"/>
        <v>0.42037255393694062</v>
      </c>
      <c r="K8658">
        <f t="shared" si="406"/>
        <v>1.6698369028827353</v>
      </c>
      <c r="L8658">
        <f t="shared" si="407"/>
        <v>0</v>
      </c>
    </row>
    <row r="8659" spans="2:12" x14ac:dyDescent="0.35">
      <c r="B8659" s="30">
        <v>41269</v>
      </c>
      <c r="C8659" s="31" t="s">
        <v>68</v>
      </c>
      <c r="D8659" s="32">
        <v>1.0522819115828933E-4</v>
      </c>
      <c r="E8659" s="32">
        <v>0.15885767012782864</v>
      </c>
      <c r="F8659">
        <v>0</v>
      </c>
      <c r="G8659">
        <f>(D8659*Ergebnis!$C$2*Ergebnis!$C$6)</f>
        <v>0.69029693399837799</v>
      </c>
      <c r="H8659">
        <f>Ergebnis!$C$3/1000*Eigenverbrauch!E8659</f>
        <v>0.47657301038348593</v>
      </c>
      <c r="I8659">
        <f>Ergebnis!$C$4/1000*Eigenverbrauch!F8659</f>
        <v>0</v>
      </c>
      <c r="J8659">
        <f t="shared" si="405"/>
        <v>0.40508705882596302</v>
      </c>
      <c r="K8659">
        <f t="shared" si="406"/>
        <v>0.28520987517241497</v>
      </c>
      <c r="L8659">
        <f t="shared" si="407"/>
        <v>0</v>
      </c>
    </row>
    <row r="8660" spans="2:12" x14ac:dyDescent="0.35">
      <c r="B8660" s="30">
        <v>41269</v>
      </c>
      <c r="C8660" s="31" t="s">
        <v>69</v>
      </c>
      <c r="D8660" s="32">
        <v>3.7468808695792676E-6</v>
      </c>
      <c r="E8660" s="32">
        <v>0.15797239783510458</v>
      </c>
      <c r="F8660">
        <v>0.64038352854052583</v>
      </c>
      <c r="G8660">
        <f>(D8660*Ergebnis!$C$2*Ergebnis!$C$6)</f>
        <v>2.4579538504439995E-2</v>
      </c>
      <c r="H8660">
        <f>Ergebnis!$C$3/1000*Eigenverbrauch!E8660</f>
        <v>0.47391719350531375</v>
      </c>
      <c r="I8660">
        <f>Ergebnis!$C$4/1000*Eigenverbrauch!F8660</f>
        <v>2.2413423498918403</v>
      </c>
      <c r="J8660">
        <f t="shared" si="405"/>
        <v>2.0892607728773997E-2</v>
      </c>
      <c r="K8660">
        <f t="shared" si="406"/>
        <v>3.6869307756659982E-3</v>
      </c>
      <c r="L8660">
        <f t="shared" si="407"/>
        <v>3.3182376980993985E-3</v>
      </c>
    </row>
    <row r="8661" spans="2:12" x14ac:dyDescent="0.35">
      <c r="B8661" s="30">
        <v>41269</v>
      </c>
      <c r="C8661" s="31" t="s">
        <v>70</v>
      </c>
      <c r="D8661" s="32">
        <v>0</v>
      </c>
      <c r="E8661" s="32">
        <v>0.17211220405076849</v>
      </c>
      <c r="F8661">
        <v>0.46031220158634267</v>
      </c>
      <c r="G8661">
        <f>(D8661*Ergebnis!$C$2*Ergebnis!$C$6)</f>
        <v>0</v>
      </c>
      <c r="H8661">
        <f>Ergebnis!$C$3/1000*Eigenverbrauch!E8661</f>
        <v>0.51633661215230542</v>
      </c>
      <c r="I8661">
        <f>Ergebnis!$C$4/1000*Eigenverbrauch!F8661</f>
        <v>1.6110927055521993</v>
      </c>
      <c r="J8661">
        <f t="shared" si="405"/>
        <v>0</v>
      </c>
      <c r="K8661">
        <f t="shared" si="406"/>
        <v>0</v>
      </c>
      <c r="L8661">
        <f t="shared" si="407"/>
        <v>0</v>
      </c>
    </row>
    <row r="8662" spans="2:12" x14ac:dyDescent="0.35">
      <c r="B8662" s="30">
        <v>41269</v>
      </c>
      <c r="C8662" s="31" t="s">
        <v>71</v>
      </c>
      <c r="D8662" s="32">
        <v>0</v>
      </c>
      <c r="E8662" s="32">
        <v>0.19588654540723041</v>
      </c>
      <c r="F8662">
        <v>0.441408609903923</v>
      </c>
      <c r="G8662">
        <f>(D8662*Ergebnis!$C$2*Ergebnis!$C$6)</f>
        <v>0</v>
      </c>
      <c r="H8662">
        <f>Ergebnis!$C$3/1000*Eigenverbrauch!E8662</f>
        <v>0.58765963622169126</v>
      </c>
      <c r="I8662">
        <f>Ergebnis!$C$4/1000*Eigenverbrauch!F8662</f>
        <v>1.5449301346637305</v>
      </c>
      <c r="J8662">
        <f t="shared" si="405"/>
        <v>0</v>
      </c>
      <c r="K8662">
        <f t="shared" si="406"/>
        <v>0</v>
      </c>
      <c r="L8662">
        <f t="shared" si="407"/>
        <v>0</v>
      </c>
    </row>
    <row r="8663" spans="2:12" x14ac:dyDescent="0.35">
      <c r="B8663" s="30">
        <v>41269</v>
      </c>
      <c r="C8663" s="31" t="s">
        <v>72</v>
      </c>
      <c r="D8663" s="32">
        <v>0</v>
      </c>
      <c r="E8663" s="32">
        <v>0.20271927150644886</v>
      </c>
      <c r="F8663">
        <v>0.33773117923333268</v>
      </c>
      <c r="G8663">
        <f>(D8663*Ergebnis!$C$2*Ergebnis!$C$6)</f>
        <v>0</v>
      </c>
      <c r="H8663">
        <f>Ergebnis!$C$3/1000*Eigenverbrauch!E8663</f>
        <v>0.60815781451934658</v>
      </c>
      <c r="I8663">
        <f>Ergebnis!$C$4/1000*Eigenverbrauch!F8663</f>
        <v>1.1820591273166643</v>
      </c>
      <c r="J8663">
        <f t="shared" si="405"/>
        <v>0</v>
      </c>
      <c r="K8663">
        <f t="shared" si="406"/>
        <v>0</v>
      </c>
      <c r="L8663">
        <f t="shared" si="407"/>
        <v>0</v>
      </c>
    </row>
    <row r="8664" spans="2:12" x14ac:dyDescent="0.35">
      <c r="B8664" s="30">
        <v>41269</v>
      </c>
      <c r="C8664" s="31" t="s">
        <v>73</v>
      </c>
      <c r="D8664" s="32">
        <v>0</v>
      </c>
      <c r="E8664" s="32">
        <v>0.18541122230463558</v>
      </c>
      <c r="F8664">
        <v>0</v>
      </c>
      <c r="G8664">
        <f>(D8664*Ergebnis!$C$2*Ergebnis!$C$6)</f>
        <v>0</v>
      </c>
      <c r="H8664">
        <f>Ergebnis!$C$3/1000*Eigenverbrauch!E8664</f>
        <v>0.55623366691390674</v>
      </c>
      <c r="I8664">
        <f>Ergebnis!$C$4/1000*Eigenverbrauch!F8664</f>
        <v>0</v>
      </c>
      <c r="J8664">
        <f t="shared" si="405"/>
        <v>0</v>
      </c>
      <c r="K8664">
        <f t="shared" si="406"/>
        <v>0</v>
      </c>
      <c r="L8664">
        <f t="shared" si="407"/>
        <v>0</v>
      </c>
    </row>
    <row r="8665" spans="2:12" x14ac:dyDescent="0.35">
      <c r="B8665" s="30">
        <v>41269</v>
      </c>
      <c r="C8665" s="31" t="s">
        <v>74</v>
      </c>
      <c r="D8665" s="32">
        <v>0</v>
      </c>
      <c r="E8665" s="32">
        <v>0.15574181463595299</v>
      </c>
      <c r="F8665">
        <v>0.28452828717868767</v>
      </c>
      <c r="G8665">
        <f>(D8665*Ergebnis!$C$2*Ergebnis!$C$6)</f>
        <v>0</v>
      </c>
      <c r="H8665">
        <f>Ergebnis!$C$3/1000*Eigenverbrauch!E8665</f>
        <v>0.46722544390785897</v>
      </c>
      <c r="I8665">
        <f>Ergebnis!$C$4/1000*Eigenverbrauch!F8665</f>
        <v>0.99584900512540686</v>
      </c>
      <c r="J8665">
        <f t="shared" si="405"/>
        <v>0</v>
      </c>
      <c r="K8665">
        <f t="shared" si="406"/>
        <v>0</v>
      </c>
      <c r="L8665">
        <f t="shared" si="407"/>
        <v>0</v>
      </c>
    </row>
    <row r="8666" spans="2:12" x14ac:dyDescent="0.35">
      <c r="B8666" s="30">
        <v>41269</v>
      </c>
      <c r="C8666" s="31" t="s">
        <v>75</v>
      </c>
      <c r="D8666" s="32">
        <v>0</v>
      </c>
      <c r="E8666" s="32">
        <v>0.13354053692905274</v>
      </c>
      <c r="F8666">
        <v>0.64739929452575373</v>
      </c>
      <c r="G8666">
        <f>(D8666*Ergebnis!$C$2*Ergebnis!$C$6)</f>
        <v>0</v>
      </c>
      <c r="H8666">
        <f>Ergebnis!$C$3/1000*Eigenverbrauch!E8666</f>
        <v>0.40062161078715819</v>
      </c>
      <c r="I8666">
        <f>Ergebnis!$C$4/1000*Eigenverbrauch!F8666</f>
        <v>2.2658975308401379</v>
      </c>
      <c r="J8666">
        <f t="shared" si="405"/>
        <v>0</v>
      </c>
      <c r="K8666">
        <f t="shared" si="406"/>
        <v>0</v>
      </c>
      <c r="L8666">
        <f t="shared" si="407"/>
        <v>0</v>
      </c>
    </row>
    <row r="8667" spans="2:12" x14ac:dyDescent="0.35">
      <c r="B8667" s="30">
        <v>41269</v>
      </c>
      <c r="C8667" s="31" t="s">
        <v>76</v>
      </c>
      <c r="D8667" s="32">
        <v>0</v>
      </c>
      <c r="E8667" s="32">
        <v>0.1143572857072051</v>
      </c>
      <c r="F8667">
        <v>0.14070508448151539</v>
      </c>
      <c r="G8667">
        <f>(D8667*Ergebnis!$C$2*Ergebnis!$C$6)</f>
        <v>0</v>
      </c>
      <c r="H8667">
        <f>Ergebnis!$C$3/1000*Eigenverbrauch!E8667</f>
        <v>0.34307185712161531</v>
      </c>
      <c r="I8667">
        <f>Ergebnis!$C$4/1000*Eigenverbrauch!F8667</f>
        <v>0.49246779568530386</v>
      </c>
      <c r="J8667">
        <f t="shared" si="405"/>
        <v>0</v>
      </c>
      <c r="K8667">
        <f t="shared" si="406"/>
        <v>0</v>
      </c>
      <c r="L8667">
        <f t="shared" si="407"/>
        <v>0</v>
      </c>
    </row>
    <row r="8668" spans="2:12" x14ac:dyDescent="0.35">
      <c r="B8668" s="30">
        <v>41270</v>
      </c>
      <c r="C8668" s="31" t="s">
        <v>53</v>
      </c>
      <c r="D8668" s="32">
        <v>0</v>
      </c>
      <c r="E8668" s="32">
        <v>0.10220813084701091</v>
      </c>
      <c r="F8668">
        <v>0.27946134507824527</v>
      </c>
      <c r="G8668">
        <f>(D8668*Ergebnis!$C$2*Ergebnis!$C$6)</f>
        <v>0</v>
      </c>
      <c r="H8668">
        <f>Ergebnis!$C$3/1000*Eigenverbrauch!E8668</f>
        <v>0.30662439254103274</v>
      </c>
      <c r="I8668">
        <f>Ergebnis!$C$4/1000*Eigenverbrauch!F8668</f>
        <v>0.97811470777385845</v>
      </c>
      <c r="J8668">
        <f t="shared" si="405"/>
        <v>0</v>
      </c>
      <c r="K8668">
        <f t="shared" si="406"/>
        <v>0</v>
      </c>
      <c r="L8668">
        <f t="shared" si="407"/>
        <v>0</v>
      </c>
    </row>
    <row r="8669" spans="2:12" x14ac:dyDescent="0.35">
      <c r="B8669" s="30">
        <v>41270</v>
      </c>
      <c r="C8669" s="31" t="s">
        <v>54</v>
      </c>
      <c r="D8669" s="32">
        <v>0</v>
      </c>
      <c r="E8669" s="32">
        <v>9.1520719180419888E-2</v>
      </c>
      <c r="F8669">
        <v>0.32350476487439833</v>
      </c>
      <c r="G8669">
        <f>(D8669*Ergebnis!$C$2*Ergebnis!$C$6)</f>
        <v>0</v>
      </c>
      <c r="H8669">
        <f>Ergebnis!$C$3/1000*Eigenverbrauch!E8669</f>
        <v>0.27456215754125968</v>
      </c>
      <c r="I8669">
        <f>Ergebnis!$C$4/1000*Eigenverbrauch!F8669</f>
        <v>1.1322666770603942</v>
      </c>
      <c r="J8669">
        <f t="shared" si="405"/>
        <v>0</v>
      </c>
      <c r="K8669">
        <f t="shared" si="406"/>
        <v>0</v>
      </c>
      <c r="L8669">
        <f t="shared" si="407"/>
        <v>0</v>
      </c>
    </row>
    <row r="8670" spans="2:12" x14ac:dyDescent="0.35">
      <c r="B8670" s="30">
        <v>41270</v>
      </c>
      <c r="C8670" s="31" t="s">
        <v>55</v>
      </c>
      <c r="D8670" s="32">
        <v>0</v>
      </c>
      <c r="E8670" s="32">
        <v>8.4797643551212762E-2</v>
      </c>
      <c r="F8670">
        <v>0.29914446631457919</v>
      </c>
      <c r="G8670">
        <f>(D8670*Ergebnis!$C$2*Ergebnis!$C$6)</f>
        <v>0</v>
      </c>
      <c r="H8670">
        <f>Ergebnis!$C$3/1000*Eigenverbrauch!E8670</f>
        <v>0.25439293065363827</v>
      </c>
      <c r="I8670">
        <f>Ergebnis!$C$4/1000*Eigenverbrauch!F8670</f>
        <v>1.0470056321010273</v>
      </c>
      <c r="J8670">
        <f t="shared" si="405"/>
        <v>0</v>
      </c>
      <c r="K8670">
        <f t="shared" si="406"/>
        <v>0</v>
      </c>
      <c r="L8670">
        <f t="shared" si="407"/>
        <v>0</v>
      </c>
    </row>
    <row r="8671" spans="2:12" x14ac:dyDescent="0.35">
      <c r="B8671" s="30">
        <v>41270</v>
      </c>
      <c r="C8671" s="31" t="s">
        <v>56</v>
      </c>
      <c r="D8671" s="32">
        <v>0</v>
      </c>
      <c r="E8671" s="32">
        <v>8.0188540219731708E-2</v>
      </c>
      <c r="F8671">
        <v>0.38976477695710637</v>
      </c>
      <c r="G8671">
        <f>(D8671*Ergebnis!$C$2*Ergebnis!$C$6)</f>
        <v>0</v>
      </c>
      <c r="H8671">
        <f>Ergebnis!$C$3/1000*Eigenverbrauch!E8671</f>
        <v>0.24056562065919512</v>
      </c>
      <c r="I8671">
        <f>Ergebnis!$C$4/1000*Eigenverbrauch!F8671</f>
        <v>1.3641767193498724</v>
      </c>
      <c r="J8671">
        <f t="shared" si="405"/>
        <v>0</v>
      </c>
      <c r="K8671">
        <f t="shared" si="406"/>
        <v>0</v>
      </c>
      <c r="L8671">
        <f t="shared" si="407"/>
        <v>0</v>
      </c>
    </row>
    <row r="8672" spans="2:12" x14ac:dyDescent="0.35">
      <c r="B8672" s="30">
        <v>41270</v>
      </c>
      <c r="C8672" s="31" t="s">
        <v>57</v>
      </c>
      <c r="D8672" s="32">
        <v>0</v>
      </c>
      <c r="E8672" s="32">
        <v>8.0818135347188791E-2</v>
      </c>
      <c r="F8672">
        <v>0.41100695730126868</v>
      </c>
      <c r="G8672">
        <f>(D8672*Ergebnis!$C$2*Ergebnis!$C$6)</f>
        <v>0</v>
      </c>
      <c r="H8672">
        <f>Ergebnis!$C$3/1000*Eigenverbrauch!E8672</f>
        <v>0.24245440604156637</v>
      </c>
      <c r="I8672">
        <f>Ergebnis!$C$4/1000*Eigenverbrauch!F8672</f>
        <v>1.4385243505544403</v>
      </c>
      <c r="J8672">
        <f t="shared" si="405"/>
        <v>0</v>
      </c>
      <c r="K8672">
        <f t="shared" si="406"/>
        <v>0</v>
      </c>
      <c r="L8672">
        <f t="shared" si="407"/>
        <v>0</v>
      </c>
    </row>
    <row r="8673" spans="2:12" x14ac:dyDescent="0.35">
      <c r="B8673" s="30">
        <v>41270</v>
      </c>
      <c r="C8673" s="31" t="s">
        <v>58</v>
      </c>
      <c r="D8673" s="32">
        <v>0</v>
      </c>
      <c r="E8673" s="32">
        <v>8.4141444394085163E-2</v>
      </c>
      <c r="F8673">
        <v>0.27341999103541015</v>
      </c>
      <c r="G8673">
        <f>(D8673*Ergebnis!$C$2*Ergebnis!$C$6)</f>
        <v>0</v>
      </c>
      <c r="H8673">
        <f>Ergebnis!$C$3/1000*Eigenverbrauch!E8673</f>
        <v>0.25242433318225549</v>
      </c>
      <c r="I8673">
        <f>Ergebnis!$C$4/1000*Eigenverbrauch!F8673</f>
        <v>0.95696996862393546</v>
      </c>
      <c r="J8673">
        <f t="shared" si="405"/>
        <v>0</v>
      </c>
      <c r="K8673">
        <f t="shared" si="406"/>
        <v>0</v>
      </c>
      <c r="L8673">
        <f t="shared" si="407"/>
        <v>0</v>
      </c>
    </row>
    <row r="8674" spans="2:12" x14ac:dyDescent="0.35">
      <c r="B8674" s="30">
        <v>41270</v>
      </c>
      <c r="C8674" s="31" t="s">
        <v>59</v>
      </c>
      <c r="D8674" s="32">
        <v>0</v>
      </c>
      <c r="E8674" s="32">
        <v>8.9855236108810688E-2</v>
      </c>
      <c r="F8674">
        <v>0.30908346812698534</v>
      </c>
      <c r="G8674">
        <f>(D8674*Ergebnis!$C$2*Ergebnis!$C$6)</f>
        <v>0</v>
      </c>
      <c r="H8674">
        <f>Ergebnis!$C$3/1000*Eigenverbrauch!E8674</f>
        <v>0.26956570832643206</v>
      </c>
      <c r="I8674">
        <f>Ergebnis!$C$4/1000*Eigenverbrauch!F8674</f>
        <v>1.0817921384444487</v>
      </c>
      <c r="J8674">
        <f t="shared" si="405"/>
        <v>0</v>
      </c>
      <c r="K8674">
        <f t="shared" si="406"/>
        <v>0</v>
      </c>
      <c r="L8674">
        <f t="shared" si="407"/>
        <v>0</v>
      </c>
    </row>
    <row r="8675" spans="2:12" x14ac:dyDescent="0.35">
      <c r="B8675" s="30">
        <v>41270</v>
      </c>
      <c r="C8675" s="31" t="s">
        <v>60</v>
      </c>
      <c r="D8675" s="32">
        <v>0</v>
      </c>
      <c r="E8675" s="32">
        <v>0.10314109733553542</v>
      </c>
      <c r="F8675">
        <v>0.32818194219788355</v>
      </c>
      <c r="G8675">
        <f>(D8675*Ergebnis!$C$2*Ergebnis!$C$6)</f>
        <v>0</v>
      </c>
      <c r="H8675">
        <f>Ergebnis!$C$3/1000*Eigenverbrauch!E8675</f>
        <v>0.30942329200660623</v>
      </c>
      <c r="I8675">
        <f>Ergebnis!$C$4/1000*Eigenverbrauch!F8675</f>
        <v>1.1486367976925924</v>
      </c>
      <c r="J8675">
        <f t="shared" si="405"/>
        <v>0</v>
      </c>
      <c r="K8675">
        <f t="shared" si="406"/>
        <v>0</v>
      </c>
      <c r="L8675">
        <f t="shared" si="407"/>
        <v>0</v>
      </c>
    </row>
    <row r="8676" spans="2:12" x14ac:dyDescent="0.35">
      <c r="B8676" s="30">
        <v>41270</v>
      </c>
      <c r="C8676" s="31" t="s">
        <v>61</v>
      </c>
      <c r="D8676" s="32">
        <v>5.3245149199284328E-6</v>
      </c>
      <c r="E8676" s="32">
        <v>0.13966317260420447</v>
      </c>
      <c r="F8676">
        <v>0.47161538011809873</v>
      </c>
      <c r="G8676">
        <f>(D8676*Ergebnis!$C$2*Ergebnis!$C$6)</f>
        <v>3.4928817874730518E-2</v>
      </c>
      <c r="H8676">
        <f>Ergebnis!$C$3/1000*Eigenverbrauch!E8676</f>
        <v>0.4189895178126134</v>
      </c>
      <c r="I8676">
        <f>Ergebnis!$C$4/1000*Eigenverbrauch!F8676</f>
        <v>1.6506538304133456</v>
      </c>
      <c r="J8676">
        <f t="shared" si="405"/>
        <v>2.9689495193520939E-2</v>
      </c>
      <c r="K8676">
        <f t="shared" si="406"/>
        <v>5.2393226812095794E-3</v>
      </c>
      <c r="L8676">
        <f t="shared" si="407"/>
        <v>4.7153904130886213E-3</v>
      </c>
    </row>
    <row r="8677" spans="2:12" x14ac:dyDescent="0.35">
      <c r="B8677" s="30">
        <v>41270</v>
      </c>
      <c r="C8677" s="31" t="s">
        <v>62</v>
      </c>
      <c r="D8677" s="32">
        <v>2.0430360952021689E-5</v>
      </c>
      <c r="E8677" s="32">
        <v>0.16819740694333896</v>
      </c>
      <c r="F8677">
        <v>0.59536569680198004</v>
      </c>
      <c r="G8677">
        <f>(D8677*Ergebnis!$C$2*Ergebnis!$C$6)</f>
        <v>0.13402316784526228</v>
      </c>
      <c r="H8677">
        <f>Ergebnis!$C$3/1000*Eigenverbrauch!E8677</f>
        <v>0.50459222083001687</v>
      </c>
      <c r="I8677">
        <f>Ergebnis!$C$4/1000*Eigenverbrauch!F8677</f>
        <v>2.0837799388069302</v>
      </c>
      <c r="J8677">
        <f t="shared" si="405"/>
        <v>0.11391969266847293</v>
      </c>
      <c r="K8677">
        <f t="shared" si="406"/>
        <v>2.0103475176789343E-2</v>
      </c>
      <c r="L8677">
        <f t="shared" si="407"/>
        <v>1.8093127659110409E-2</v>
      </c>
    </row>
    <row r="8678" spans="2:12" x14ac:dyDescent="0.35">
      <c r="B8678" s="30">
        <v>41270</v>
      </c>
      <c r="C8678" s="31" t="s">
        <v>63</v>
      </c>
      <c r="D8678" s="32">
        <v>3.3589143626975687E-4</v>
      </c>
      <c r="E8678" s="32">
        <v>0.18770354588477625</v>
      </c>
      <c r="F8678">
        <v>0.66337965038099511</v>
      </c>
      <c r="G8678">
        <f>(D8678*Ergebnis!$C$2*Ergebnis!$C$6)</f>
        <v>2.203447821929605</v>
      </c>
      <c r="H8678">
        <f>Ergebnis!$C$3/1000*Eigenverbrauch!E8678</f>
        <v>0.56311063765432878</v>
      </c>
      <c r="I8678">
        <f>Ergebnis!$C$4/1000*Eigenverbrauch!F8678</f>
        <v>2.3218287763334828</v>
      </c>
      <c r="J8678">
        <f t="shared" si="405"/>
        <v>0.47864404200617944</v>
      </c>
      <c r="K8678">
        <f t="shared" si="406"/>
        <v>1.7248037799234255</v>
      </c>
      <c r="L8678">
        <f t="shared" si="407"/>
        <v>1.552323401931083</v>
      </c>
    </row>
    <row r="8679" spans="2:12" x14ac:dyDescent="0.35">
      <c r="B8679" s="30">
        <v>41270</v>
      </c>
      <c r="C8679" s="31" t="s">
        <v>64</v>
      </c>
      <c r="D8679" s="32">
        <v>6.4911753001616404E-4</v>
      </c>
      <c r="E8679" s="32">
        <v>0.20569570298660012</v>
      </c>
      <c r="F8679">
        <v>0.68384230117124312</v>
      </c>
      <c r="G8679">
        <f>(D8679*Ergebnis!$C$2*Ergebnis!$C$6)</f>
        <v>4.258210996906036</v>
      </c>
      <c r="H8679">
        <f>Ergebnis!$C$3/1000*Eigenverbrauch!E8679</f>
        <v>0.61708710895980035</v>
      </c>
      <c r="I8679">
        <f>Ergebnis!$C$4/1000*Eigenverbrauch!F8679</f>
        <v>2.393448054099351</v>
      </c>
      <c r="J8679">
        <f t="shared" si="405"/>
        <v>0.5245240426158303</v>
      </c>
      <c r="K8679">
        <f t="shared" si="406"/>
        <v>3.7336869542902056</v>
      </c>
      <c r="L8679">
        <f t="shared" si="407"/>
        <v>2.1541032486894158</v>
      </c>
    </row>
    <row r="8680" spans="2:12" x14ac:dyDescent="0.35">
      <c r="B8680" s="30">
        <v>41270</v>
      </c>
      <c r="C8680" s="31" t="s">
        <v>65</v>
      </c>
      <c r="D8680" s="32">
        <v>6.3215796397491047E-4</v>
      </c>
      <c r="E8680" s="32">
        <v>0.20257563196997999</v>
      </c>
      <c r="F8680">
        <v>0.70157659852279153</v>
      </c>
      <c r="G8680">
        <f>(D8680*Ergebnis!$C$2*Ergebnis!$C$6)</f>
        <v>4.1469562436754126</v>
      </c>
      <c r="H8680">
        <f>Ergebnis!$C$3/1000*Eigenverbrauch!E8680</f>
        <v>0.60772689590994</v>
      </c>
      <c r="I8680">
        <f>Ergebnis!$C$4/1000*Eigenverbrauch!F8680</f>
        <v>2.4555180948297703</v>
      </c>
      <c r="J8680">
        <f t="shared" si="405"/>
        <v>0.51656786152344902</v>
      </c>
      <c r="K8680">
        <f t="shared" si="406"/>
        <v>3.6303883821519634</v>
      </c>
      <c r="L8680">
        <f t="shared" si="407"/>
        <v>2.2099662853467934</v>
      </c>
    </row>
    <row r="8681" spans="2:12" x14ac:dyDescent="0.35">
      <c r="B8681" s="30">
        <v>41270</v>
      </c>
      <c r="C8681" s="31" t="s">
        <v>66</v>
      </c>
      <c r="D8681" s="32">
        <v>4.7101579268216289E-4</v>
      </c>
      <c r="E8681" s="32">
        <v>0.1816173195566996</v>
      </c>
      <c r="F8681">
        <v>0.39892424921559838</v>
      </c>
      <c r="G8681">
        <f>(D8681*Ergebnis!$C$2*Ergebnis!$C$6)</f>
        <v>3.0898635999949886</v>
      </c>
      <c r="H8681">
        <f>Ergebnis!$C$3/1000*Eigenverbrauch!E8681</f>
        <v>0.54485195867009883</v>
      </c>
      <c r="I8681">
        <f>Ergebnis!$C$4/1000*Eigenverbrauch!F8681</f>
        <v>1.3962348722545943</v>
      </c>
      <c r="J8681">
        <f t="shared" si="405"/>
        <v>0.46312416486958402</v>
      </c>
      <c r="K8681">
        <f t="shared" si="406"/>
        <v>2.6267394351254048</v>
      </c>
      <c r="L8681">
        <f t="shared" si="407"/>
        <v>1.2566113850291349</v>
      </c>
    </row>
    <row r="8682" spans="2:12" x14ac:dyDescent="0.35">
      <c r="B8682" s="30">
        <v>41270</v>
      </c>
      <c r="C8682" s="31" t="s">
        <v>67</v>
      </c>
      <c r="D8682" s="32">
        <v>3.0284000291494185E-4</v>
      </c>
      <c r="E8682" s="32">
        <v>0.16485198193605516</v>
      </c>
      <c r="F8682">
        <v>0.12063219846822443</v>
      </c>
      <c r="G8682">
        <f>(D8682*Ergebnis!$C$2*Ergebnis!$C$6)</f>
        <v>1.9866304191220185</v>
      </c>
      <c r="H8682">
        <f>Ergebnis!$C$3/1000*Eigenverbrauch!E8682</f>
        <v>0.49455594580816548</v>
      </c>
      <c r="I8682">
        <f>Ergebnis!$C$4/1000*Eigenverbrauch!F8682</f>
        <v>0.42221269463878552</v>
      </c>
      <c r="J8682">
        <f t="shared" si="405"/>
        <v>0.42037255393694062</v>
      </c>
      <c r="K8682">
        <f t="shared" si="406"/>
        <v>1.566257865185078</v>
      </c>
      <c r="L8682">
        <f t="shared" si="407"/>
        <v>0.37999142517490697</v>
      </c>
    </row>
    <row r="8683" spans="2:12" x14ac:dyDescent="0.35">
      <c r="B8683" s="30">
        <v>41270</v>
      </c>
      <c r="C8683" s="31" t="s">
        <v>68</v>
      </c>
      <c r="D8683" s="32">
        <v>1.0326929554577244E-4</v>
      </c>
      <c r="E8683" s="32">
        <v>0.15885767012782864</v>
      </c>
      <c r="F8683">
        <v>0</v>
      </c>
      <c r="G8683">
        <f>(D8683*Ergebnis!$C$2*Ergebnis!$C$6)</f>
        <v>0.67744657878026726</v>
      </c>
      <c r="H8683">
        <f>Ergebnis!$C$3/1000*Eigenverbrauch!E8683</f>
        <v>0.47657301038348593</v>
      </c>
      <c r="I8683">
        <f>Ergebnis!$C$4/1000*Eigenverbrauch!F8683</f>
        <v>0</v>
      </c>
      <c r="J8683">
        <f t="shared" si="405"/>
        <v>0.40508705882596302</v>
      </c>
      <c r="K8683">
        <f t="shared" si="406"/>
        <v>0.27235951995430424</v>
      </c>
      <c r="L8683">
        <f t="shared" si="407"/>
        <v>0</v>
      </c>
    </row>
    <row r="8684" spans="2:12" x14ac:dyDescent="0.35">
      <c r="B8684" s="30">
        <v>41270</v>
      </c>
      <c r="C8684" s="31" t="s">
        <v>69</v>
      </c>
      <c r="D8684" s="32">
        <v>6.0344502425855574E-6</v>
      </c>
      <c r="E8684" s="32">
        <v>0.15797239783510458</v>
      </c>
      <c r="F8684">
        <v>0.63882446943269733</v>
      </c>
      <c r="G8684">
        <f>(D8684*Ergebnis!$C$2*Ergebnis!$C$6)</f>
        <v>3.9585993591361258E-2</v>
      </c>
      <c r="H8684">
        <f>Ergebnis!$C$3/1000*Eigenverbrauch!E8684</f>
        <v>0.47391719350531375</v>
      </c>
      <c r="I8684">
        <f>Ergebnis!$C$4/1000*Eigenverbrauch!F8684</f>
        <v>2.2358856430144405</v>
      </c>
      <c r="J8684">
        <f t="shared" si="405"/>
        <v>3.3648094552657069E-2</v>
      </c>
      <c r="K8684">
        <f t="shared" si="406"/>
        <v>5.9378990387041891E-3</v>
      </c>
      <c r="L8684">
        <f t="shared" si="407"/>
        <v>5.3441091348337705E-3</v>
      </c>
    </row>
    <row r="8685" spans="2:12" x14ac:dyDescent="0.35">
      <c r="B8685" s="30">
        <v>41270</v>
      </c>
      <c r="C8685" s="31" t="s">
        <v>70</v>
      </c>
      <c r="D8685" s="32">
        <v>0</v>
      </c>
      <c r="E8685" s="32">
        <v>0.17211220405076849</v>
      </c>
      <c r="F8685">
        <v>0.47395396877984142</v>
      </c>
      <c r="G8685">
        <f>(D8685*Ergebnis!$C$2*Ergebnis!$C$6)</f>
        <v>0</v>
      </c>
      <c r="H8685">
        <f>Ergebnis!$C$3/1000*Eigenverbrauch!E8685</f>
        <v>0.51633661215230542</v>
      </c>
      <c r="I8685">
        <f>Ergebnis!$C$4/1000*Eigenverbrauch!F8685</f>
        <v>1.6588388907294449</v>
      </c>
      <c r="J8685">
        <f t="shared" si="405"/>
        <v>0</v>
      </c>
      <c r="K8685">
        <f t="shared" si="406"/>
        <v>0</v>
      </c>
      <c r="L8685">
        <f t="shared" si="407"/>
        <v>0</v>
      </c>
    </row>
    <row r="8686" spans="2:12" x14ac:dyDescent="0.35">
      <c r="B8686" s="30">
        <v>41270</v>
      </c>
      <c r="C8686" s="31" t="s">
        <v>71</v>
      </c>
      <c r="D8686" s="32">
        <v>0</v>
      </c>
      <c r="E8686" s="32">
        <v>0.19588654540723041</v>
      </c>
      <c r="F8686">
        <v>0.43049519614912402</v>
      </c>
      <c r="G8686">
        <f>(D8686*Ergebnis!$C$2*Ergebnis!$C$6)</f>
        <v>0</v>
      </c>
      <c r="H8686">
        <f>Ergebnis!$C$3/1000*Eigenverbrauch!E8686</f>
        <v>0.58765963622169126</v>
      </c>
      <c r="I8686">
        <f>Ergebnis!$C$4/1000*Eigenverbrauch!F8686</f>
        <v>1.506733186521934</v>
      </c>
      <c r="J8686">
        <f t="shared" si="405"/>
        <v>0</v>
      </c>
      <c r="K8686">
        <f t="shared" si="406"/>
        <v>0</v>
      </c>
      <c r="L8686">
        <f t="shared" si="407"/>
        <v>0</v>
      </c>
    </row>
    <row r="8687" spans="2:12" x14ac:dyDescent="0.35">
      <c r="B8687" s="30">
        <v>41270</v>
      </c>
      <c r="C8687" s="31" t="s">
        <v>72</v>
      </c>
      <c r="D8687" s="32">
        <v>0</v>
      </c>
      <c r="E8687" s="32">
        <v>0.20271927150644886</v>
      </c>
      <c r="F8687">
        <v>0.3410441798374681</v>
      </c>
      <c r="G8687">
        <f>(D8687*Ergebnis!$C$2*Ergebnis!$C$6)</f>
        <v>0</v>
      </c>
      <c r="H8687">
        <f>Ergebnis!$C$3/1000*Eigenverbrauch!E8687</f>
        <v>0.60815781451934658</v>
      </c>
      <c r="I8687">
        <f>Ergebnis!$C$4/1000*Eigenverbrauch!F8687</f>
        <v>1.1936546294311383</v>
      </c>
      <c r="J8687">
        <f t="shared" si="405"/>
        <v>0</v>
      </c>
      <c r="K8687">
        <f t="shared" si="406"/>
        <v>0</v>
      </c>
      <c r="L8687">
        <f t="shared" si="407"/>
        <v>0</v>
      </c>
    </row>
    <row r="8688" spans="2:12" x14ac:dyDescent="0.35">
      <c r="B8688" s="30">
        <v>41270</v>
      </c>
      <c r="C8688" s="31" t="s">
        <v>73</v>
      </c>
      <c r="D8688" s="32">
        <v>0</v>
      </c>
      <c r="E8688" s="32">
        <v>0.18541122230463558</v>
      </c>
      <c r="F8688">
        <v>0</v>
      </c>
      <c r="G8688">
        <f>(D8688*Ergebnis!$C$2*Ergebnis!$C$6)</f>
        <v>0</v>
      </c>
      <c r="H8688">
        <f>Ergebnis!$C$3/1000*Eigenverbrauch!E8688</f>
        <v>0.55623366691390674</v>
      </c>
      <c r="I8688">
        <f>Ergebnis!$C$4/1000*Eigenverbrauch!F8688</f>
        <v>0</v>
      </c>
      <c r="J8688">
        <f t="shared" si="405"/>
        <v>0</v>
      </c>
      <c r="K8688">
        <f t="shared" si="406"/>
        <v>0</v>
      </c>
      <c r="L8688">
        <f t="shared" si="407"/>
        <v>0</v>
      </c>
    </row>
    <row r="8689" spans="2:12" x14ac:dyDescent="0.35">
      <c r="B8689" s="30">
        <v>41270</v>
      </c>
      <c r="C8689" s="31" t="s">
        <v>74</v>
      </c>
      <c r="D8689" s="32">
        <v>0</v>
      </c>
      <c r="E8689" s="32">
        <v>0.15574181463595299</v>
      </c>
      <c r="F8689">
        <v>0.29037475883304426</v>
      </c>
      <c r="G8689">
        <f>(D8689*Ergebnis!$C$2*Ergebnis!$C$6)</f>
        <v>0</v>
      </c>
      <c r="H8689">
        <f>Ergebnis!$C$3/1000*Eigenverbrauch!E8689</f>
        <v>0.46722544390785897</v>
      </c>
      <c r="I8689">
        <f>Ergebnis!$C$4/1000*Eigenverbrauch!F8689</f>
        <v>1.0163116559156549</v>
      </c>
      <c r="J8689">
        <f t="shared" si="405"/>
        <v>0</v>
      </c>
      <c r="K8689">
        <f t="shared" si="406"/>
        <v>0</v>
      </c>
      <c r="L8689">
        <f t="shared" si="407"/>
        <v>0</v>
      </c>
    </row>
    <row r="8690" spans="2:12" x14ac:dyDescent="0.35">
      <c r="B8690" s="30">
        <v>41270</v>
      </c>
      <c r="C8690" s="31" t="s">
        <v>75</v>
      </c>
      <c r="D8690" s="32">
        <v>0</v>
      </c>
      <c r="E8690" s="32">
        <v>0.13354053692905274</v>
      </c>
      <c r="F8690">
        <v>0.65110205990684622</v>
      </c>
      <c r="G8690">
        <f>(D8690*Ergebnis!$C$2*Ergebnis!$C$6)</f>
        <v>0</v>
      </c>
      <c r="H8690">
        <f>Ergebnis!$C$3/1000*Eigenverbrauch!E8690</f>
        <v>0.40062161078715819</v>
      </c>
      <c r="I8690">
        <f>Ergebnis!$C$4/1000*Eigenverbrauch!F8690</f>
        <v>2.2788572096739617</v>
      </c>
      <c r="J8690">
        <f t="shared" si="405"/>
        <v>0</v>
      </c>
      <c r="K8690">
        <f t="shared" si="406"/>
        <v>0</v>
      </c>
      <c r="L8690">
        <f t="shared" si="407"/>
        <v>0</v>
      </c>
    </row>
    <row r="8691" spans="2:12" x14ac:dyDescent="0.35">
      <c r="B8691" s="30">
        <v>41270</v>
      </c>
      <c r="C8691" s="31" t="s">
        <v>76</v>
      </c>
      <c r="D8691" s="32">
        <v>0</v>
      </c>
      <c r="E8691" s="32">
        <v>0.1143572857072051</v>
      </c>
      <c r="F8691">
        <v>3.2935123652875493E-2</v>
      </c>
      <c r="G8691">
        <f>(D8691*Ergebnis!$C$2*Ergebnis!$C$6)</f>
        <v>0</v>
      </c>
      <c r="H8691">
        <f>Ergebnis!$C$3/1000*Eigenverbrauch!E8691</f>
        <v>0.34307185712161531</v>
      </c>
      <c r="I8691">
        <f>Ergebnis!$C$4/1000*Eigenverbrauch!F8691</f>
        <v>0.11527293278506423</v>
      </c>
      <c r="J8691">
        <f t="shared" si="405"/>
        <v>0</v>
      </c>
      <c r="K8691">
        <f t="shared" si="406"/>
        <v>0</v>
      </c>
      <c r="L8691">
        <f t="shared" si="407"/>
        <v>0</v>
      </c>
    </row>
    <row r="8692" spans="2:12" x14ac:dyDescent="0.35">
      <c r="B8692" s="30">
        <v>41271</v>
      </c>
      <c r="C8692" s="31" t="s">
        <v>53</v>
      </c>
      <c r="D8692" s="32">
        <v>0</v>
      </c>
      <c r="E8692" s="32">
        <v>0.10220813084701091</v>
      </c>
      <c r="F8692">
        <v>0.29836493676066494</v>
      </c>
      <c r="G8692">
        <f>(D8692*Ergebnis!$C$2*Ergebnis!$C$6)</f>
        <v>0</v>
      </c>
      <c r="H8692">
        <f>Ergebnis!$C$3/1000*Eigenverbrauch!E8692</f>
        <v>0.30662439254103274</v>
      </c>
      <c r="I8692">
        <f>Ergebnis!$C$4/1000*Eigenverbrauch!F8692</f>
        <v>1.0442772786623273</v>
      </c>
      <c r="J8692">
        <f t="shared" si="405"/>
        <v>0</v>
      </c>
      <c r="K8692">
        <f t="shared" si="406"/>
        <v>0</v>
      </c>
      <c r="L8692">
        <f t="shared" si="407"/>
        <v>0</v>
      </c>
    </row>
    <row r="8693" spans="2:12" x14ac:dyDescent="0.35">
      <c r="B8693" s="30">
        <v>41271</v>
      </c>
      <c r="C8693" s="31" t="s">
        <v>54</v>
      </c>
      <c r="D8693" s="32">
        <v>0</v>
      </c>
      <c r="E8693" s="32">
        <v>9.1520719180419888E-2</v>
      </c>
      <c r="F8693">
        <v>0.29700076004131504</v>
      </c>
      <c r="G8693">
        <f>(D8693*Ergebnis!$C$2*Ergebnis!$C$6)</f>
        <v>0</v>
      </c>
      <c r="H8693">
        <f>Ergebnis!$C$3/1000*Eigenverbrauch!E8693</f>
        <v>0.27456215754125968</v>
      </c>
      <c r="I8693">
        <f>Ergebnis!$C$4/1000*Eigenverbrauch!F8693</f>
        <v>1.0395026601446027</v>
      </c>
      <c r="J8693">
        <f t="shared" si="405"/>
        <v>0</v>
      </c>
      <c r="K8693">
        <f t="shared" si="406"/>
        <v>0</v>
      </c>
      <c r="L8693">
        <f t="shared" si="407"/>
        <v>0</v>
      </c>
    </row>
    <row r="8694" spans="2:12" x14ac:dyDescent="0.35">
      <c r="B8694" s="30">
        <v>41271</v>
      </c>
      <c r="C8694" s="31" t="s">
        <v>55</v>
      </c>
      <c r="D8694" s="32">
        <v>0</v>
      </c>
      <c r="E8694" s="32">
        <v>8.4797643551212762E-2</v>
      </c>
      <c r="F8694">
        <v>0.26718375460409644</v>
      </c>
      <c r="G8694">
        <f>(D8694*Ergebnis!$C$2*Ergebnis!$C$6)</f>
        <v>0</v>
      </c>
      <c r="H8694">
        <f>Ergebnis!$C$3/1000*Eigenverbrauch!E8694</f>
        <v>0.25439293065363827</v>
      </c>
      <c r="I8694">
        <f>Ergebnis!$C$4/1000*Eigenverbrauch!F8694</f>
        <v>0.93514314111433749</v>
      </c>
      <c r="J8694">
        <f t="shared" si="405"/>
        <v>0</v>
      </c>
      <c r="K8694">
        <f t="shared" si="406"/>
        <v>0</v>
      </c>
      <c r="L8694">
        <f t="shared" si="407"/>
        <v>0</v>
      </c>
    </row>
    <row r="8695" spans="2:12" x14ac:dyDescent="0.35">
      <c r="B8695" s="30">
        <v>41271</v>
      </c>
      <c r="C8695" s="31" t="s">
        <v>56</v>
      </c>
      <c r="D8695" s="32">
        <v>0</v>
      </c>
      <c r="E8695" s="32">
        <v>8.0188540219731708E-2</v>
      </c>
      <c r="F8695">
        <v>0.27517393253171712</v>
      </c>
      <c r="G8695">
        <f>(D8695*Ergebnis!$C$2*Ergebnis!$C$6)</f>
        <v>0</v>
      </c>
      <c r="H8695">
        <f>Ergebnis!$C$3/1000*Eigenverbrauch!E8695</f>
        <v>0.24056562065919512</v>
      </c>
      <c r="I8695">
        <f>Ergebnis!$C$4/1000*Eigenverbrauch!F8695</f>
        <v>0.96310876386100996</v>
      </c>
      <c r="J8695">
        <f t="shared" si="405"/>
        <v>0</v>
      </c>
      <c r="K8695">
        <f t="shared" si="406"/>
        <v>0</v>
      </c>
      <c r="L8695">
        <f t="shared" si="407"/>
        <v>0</v>
      </c>
    </row>
    <row r="8696" spans="2:12" x14ac:dyDescent="0.35">
      <c r="B8696" s="30">
        <v>41271</v>
      </c>
      <c r="C8696" s="31" t="s">
        <v>57</v>
      </c>
      <c r="D8696" s="32">
        <v>0</v>
      </c>
      <c r="E8696" s="32">
        <v>8.0818135347188791E-2</v>
      </c>
      <c r="F8696">
        <v>0.28530781673260186</v>
      </c>
      <c r="G8696">
        <f>(D8696*Ergebnis!$C$2*Ergebnis!$C$6)</f>
        <v>0</v>
      </c>
      <c r="H8696">
        <f>Ergebnis!$C$3/1000*Eigenverbrauch!E8696</f>
        <v>0.24245440604156637</v>
      </c>
      <c r="I8696">
        <f>Ergebnis!$C$4/1000*Eigenverbrauch!F8696</f>
        <v>0.99857735856410645</v>
      </c>
      <c r="J8696">
        <f t="shared" si="405"/>
        <v>0</v>
      </c>
      <c r="K8696">
        <f t="shared" si="406"/>
        <v>0</v>
      </c>
      <c r="L8696">
        <f t="shared" si="407"/>
        <v>0</v>
      </c>
    </row>
    <row r="8697" spans="2:12" x14ac:dyDescent="0.35">
      <c r="B8697" s="30">
        <v>41271</v>
      </c>
      <c r="C8697" s="31" t="s">
        <v>58</v>
      </c>
      <c r="D8697" s="32">
        <v>0</v>
      </c>
      <c r="E8697" s="32">
        <v>8.4141444394085163E-2</v>
      </c>
      <c r="F8697">
        <v>0.33831582639876834</v>
      </c>
      <c r="G8697">
        <f>(D8697*Ergebnis!$C$2*Ergebnis!$C$6)</f>
        <v>0</v>
      </c>
      <c r="H8697">
        <f>Ergebnis!$C$3/1000*Eigenverbrauch!E8697</f>
        <v>0.25242433318225549</v>
      </c>
      <c r="I8697">
        <f>Ergebnis!$C$4/1000*Eigenverbrauch!F8697</f>
        <v>1.1841053923956892</v>
      </c>
      <c r="J8697">
        <f t="shared" si="405"/>
        <v>0</v>
      </c>
      <c r="K8697">
        <f t="shared" si="406"/>
        <v>0</v>
      </c>
      <c r="L8697">
        <f t="shared" si="407"/>
        <v>0</v>
      </c>
    </row>
    <row r="8698" spans="2:12" x14ac:dyDescent="0.35">
      <c r="B8698" s="30">
        <v>41271</v>
      </c>
      <c r="C8698" s="31" t="s">
        <v>59</v>
      </c>
      <c r="D8698" s="32">
        <v>0</v>
      </c>
      <c r="E8698" s="32">
        <v>8.9855236108810688E-2</v>
      </c>
      <c r="F8698">
        <v>0.4840878529807261</v>
      </c>
      <c r="G8698">
        <f>(D8698*Ergebnis!$C$2*Ergebnis!$C$6)</f>
        <v>0</v>
      </c>
      <c r="H8698">
        <f>Ergebnis!$C$3/1000*Eigenverbrauch!E8698</f>
        <v>0.26956570832643206</v>
      </c>
      <c r="I8698">
        <f>Ergebnis!$C$4/1000*Eigenverbrauch!F8698</f>
        <v>1.6943074854325413</v>
      </c>
      <c r="J8698">
        <f t="shared" si="405"/>
        <v>0</v>
      </c>
      <c r="K8698">
        <f t="shared" si="406"/>
        <v>0</v>
      </c>
      <c r="L8698">
        <f t="shared" si="407"/>
        <v>0</v>
      </c>
    </row>
    <row r="8699" spans="2:12" x14ac:dyDescent="0.35">
      <c r="B8699" s="30">
        <v>41271</v>
      </c>
      <c r="C8699" s="31" t="s">
        <v>60</v>
      </c>
      <c r="D8699" s="32">
        <v>0</v>
      </c>
      <c r="E8699" s="32">
        <v>0.10314109733553542</v>
      </c>
      <c r="F8699">
        <v>0.44199325706935866</v>
      </c>
      <c r="G8699">
        <f>(D8699*Ergebnis!$C$2*Ergebnis!$C$6)</f>
        <v>0</v>
      </c>
      <c r="H8699">
        <f>Ergebnis!$C$3/1000*Eigenverbrauch!E8699</f>
        <v>0.30942329200660623</v>
      </c>
      <c r="I8699">
        <f>Ergebnis!$C$4/1000*Eigenverbrauch!F8699</f>
        <v>1.5469763997427552</v>
      </c>
      <c r="J8699">
        <f t="shared" si="405"/>
        <v>0</v>
      </c>
      <c r="K8699">
        <f t="shared" si="406"/>
        <v>0</v>
      </c>
      <c r="L8699">
        <f t="shared" si="407"/>
        <v>0</v>
      </c>
    </row>
    <row r="8700" spans="2:12" x14ac:dyDescent="0.35">
      <c r="B8700" s="30">
        <v>41271</v>
      </c>
      <c r="C8700" s="31" t="s">
        <v>61</v>
      </c>
      <c r="D8700" s="32">
        <v>7.6646720946130277E-6</v>
      </c>
      <c r="E8700" s="32">
        <v>0.13966317260420447</v>
      </c>
      <c r="F8700">
        <v>0.33441817862919726</v>
      </c>
      <c r="G8700">
        <f>(D8700*Ergebnis!$C$2*Ergebnis!$C$6)</f>
        <v>5.0280248940661458E-2</v>
      </c>
      <c r="H8700">
        <f>Ergebnis!$C$3/1000*Eigenverbrauch!E8700</f>
        <v>0.4189895178126134</v>
      </c>
      <c r="I8700">
        <f>Ergebnis!$C$4/1000*Eigenverbrauch!F8700</f>
        <v>1.1704636252021905</v>
      </c>
      <c r="J8700">
        <f t="shared" si="405"/>
        <v>4.2738211599562238E-2</v>
      </c>
      <c r="K8700">
        <f t="shared" si="406"/>
        <v>7.5420373410992197E-3</v>
      </c>
      <c r="L8700">
        <f t="shared" si="407"/>
        <v>6.7878336069892983E-3</v>
      </c>
    </row>
    <row r="8701" spans="2:12" x14ac:dyDescent="0.35">
      <c r="B8701" s="30">
        <v>41271</v>
      </c>
      <c r="C8701" s="31" t="s">
        <v>62</v>
      </c>
      <c r="D8701" s="32">
        <v>2.3086044936776118E-5</v>
      </c>
      <c r="E8701" s="32">
        <v>0.16819740694333896</v>
      </c>
      <c r="F8701">
        <v>0.64700952974879666</v>
      </c>
      <c r="G8701">
        <f>(D8701*Ergebnis!$C$2*Ergebnis!$C$6)</f>
        <v>0.15144445478525134</v>
      </c>
      <c r="H8701">
        <f>Ergebnis!$C$3/1000*Eigenverbrauch!E8701</f>
        <v>0.50459222083001687</v>
      </c>
      <c r="I8701">
        <f>Ergebnis!$C$4/1000*Eigenverbrauch!F8701</f>
        <v>2.2645333541207884</v>
      </c>
      <c r="J8701">
        <f t="shared" si="405"/>
        <v>0.12872778656746364</v>
      </c>
      <c r="K8701">
        <f t="shared" si="406"/>
        <v>2.27166682177877E-2</v>
      </c>
      <c r="L8701">
        <f t="shared" si="407"/>
        <v>2.0445001396008931E-2</v>
      </c>
    </row>
    <row r="8702" spans="2:12" x14ac:dyDescent="0.35">
      <c r="B8702" s="30">
        <v>41271</v>
      </c>
      <c r="C8702" s="31" t="s">
        <v>63</v>
      </c>
      <c r="D8702" s="32">
        <v>3.6077861341401492E-4</v>
      </c>
      <c r="E8702" s="32">
        <v>0.18770354588477625</v>
      </c>
      <c r="F8702">
        <v>0.66630288620817335</v>
      </c>
      <c r="G8702">
        <f>(D8702*Ergebnis!$C$2*Ergebnis!$C$6)</f>
        <v>2.3667077039959379</v>
      </c>
      <c r="H8702">
        <f>Ergebnis!$C$3/1000*Eigenverbrauch!E8702</f>
        <v>0.56311063765432878</v>
      </c>
      <c r="I8702">
        <f>Ergebnis!$C$4/1000*Eigenverbrauch!F8702</f>
        <v>2.3320601017286067</v>
      </c>
      <c r="J8702">
        <f t="shared" si="405"/>
        <v>0.47864404200617944</v>
      </c>
      <c r="K8702">
        <f t="shared" si="406"/>
        <v>1.8880636619897584</v>
      </c>
      <c r="L8702">
        <f t="shared" si="407"/>
        <v>1.6992572957907826</v>
      </c>
    </row>
    <row r="8703" spans="2:12" x14ac:dyDescent="0.35">
      <c r="B8703" s="30">
        <v>41271</v>
      </c>
      <c r="C8703" s="31" t="s">
        <v>64</v>
      </c>
      <c r="D8703" s="32">
        <v>6.851270272153837E-4</v>
      </c>
      <c r="E8703" s="32">
        <v>0.20569570298660012</v>
      </c>
      <c r="F8703">
        <v>0.6698107692007873</v>
      </c>
      <c r="G8703">
        <f>(D8703*Ergebnis!$C$2*Ergebnis!$C$6)</f>
        <v>4.4944332985329174</v>
      </c>
      <c r="H8703">
        <f>Ergebnis!$C$3/1000*Eigenverbrauch!E8703</f>
        <v>0.61708710895980035</v>
      </c>
      <c r="I8703">
        <f>Ergebnis!$C$4/1000*Eigenverbrauch!F8703</f>
        <v>2.3443376922027555</v>
      </c>
      <c r="J8703">
        <f t="shared" si="405"/>
        <v>0.5245240426158303</v>
      </c>
      <c r="K8703">
        <f t="shared" si="406"/>
        <v>3.969909255917087</v>
      </c>
      <c r="L8703">
        <f t="shared" si="407"/>
        <v>2.1099039229824799</v>
      </c>
    </row>
    <row r="8704" spans="2:12" x14ac:dyDescent="0.35">
      <c r="B8704" s="30">
        <v>41271</v>
      </c>
      <c r="C8704" s="31" t="s">
        <v>65</v>
      </c>
      <c r="D8704" s="32">
        <v>6.6899571905056348E-4</v>
      </c>
      <c r="E8704" s="32">
        <v>0.20257563196997999</v>
      </c>
      <c r="F8704">
        <v>0.69884824508409171</v>
      </c>
      <c r="G8704">
        <f>(D8704*Ergebnis!$C$2*Ergebnis!$C$6)</f>
        <v>4.3886119169716968</v>
      </c>
      <c r="H8704">
        <f>Ergebnis!$C$3/1000*Eigenverbrauch!E8704</f>
        <v>0.60772689590994</v>
      </c>
      <c r="I8704">
        <f>Ergebnis!$C$4/1000*Eigenverbrauch!F8704</f>
        <v>2.445968857794321</v>
      </c>
      <c r="J8704">
        <f t="shared" si="405"/>
        <v>0.51656786152344902</v>
      </c>
      <c r="K8704">
        <f t="shared" si="406"/>
        <v>3.8720440554482476</v>
      </c>
      <c r="L8704">
        <f t="shared" si="407"/>
        <v>2.201371972014889</v>
      </c>
    </row>
    <row r="8705" spans="2:12" x14ac:dyDescent="0.35">
      <c r="B8705" s="30">
        <v>41271</v>
      </c>
      <c r="C8705" s="31" t="s">
        <v>66</v>
      </c>
      <c r="D8705" s="32">
        <v>5.1449275771970194E-4</v>
      </c>
      <c r="E8705" s="32">
        <v>0.1816173195566996</v>
      </c>
      <c r="F8705">
        <v>0.29505193615652953</v>
      </c>
      <c r="G8705">
        <f>(D8705*Ergebnis!$C$2*Ergebnis!$C$6)</f>
        <v>3.3750724906412448</v>
      </c>
      <c r="H8705">
        <f>Ergebnis!$C$3/1000*Eigenverbrauch!E8705</f>
        <v>0.54485195867009883</v>
      </c>
      <c r="I8705">
        <f>Ergebnis!$C$4/1000*Eigenverbrauch!F8705</f>
        <v>1.0326817765478533</v>
      </c>
      <c r="J8705">
        <f t="shared" si="405"/>
        <v>0.46312416486958402</v>
      </c>
      <c r="K8705">
        <f t="shared" si="406"/>
        <v>2.911948325771661</v>
      </c>
      <c r="L8705">
        <f t="shared" si="407"/>
        <v>0.92941359889306796</v>
      </c>
    </row>
    <row r="8706" spans="2:12" x14ac:dyDescent="0.35">
      <c r="B8706" s="30">
        <v>41271</v>
      </c>
      <c r="C8706" s="31" t="s">
        <v>67</v>
      </c>
      <c r="D8706" s="32">
        <v>3.3661451854283356E-4</v>
      </c>
      <c r="E8706" s="32">
        <v>0.16485198193605516</v>
      </c>
      <c r="F8706">
        <v>0.13778184865433712</v>
      </c>
      <c r="G8706">
        <f>(D8706*Ergebnis!$C$2*Ergebnis!$C$6)</f>
        <v>2.2081912416409883</v>
      </c>
      <c r="H8706">
        <f>Ergebnis!$C$3/1000*Eigenverbrauch!E8706</f>
        <v>0.49455594580816548</v>
      </c>
      <c r="I8706">
        <f>Ergebnis!$C$4/1000*Eigenverbrauch!F8706</f>
        <v>0.48223647029017991</v>
      </c>
      <c r="J8706">
        <f t="shared" si="405"/>
        <v>0.42037255393694062</v>
      </c>
      <c r="K8706">
        <f t="shared" si="406"/>
        <v>1.7878186877040476</v>
      </c>
      <c r="L8706">
        <f t="shared" si="407"/>
        <v>0.43401282326116192</v>
      </c>
    </row>
    <row r="8707" spans="2:12" x14ac:dyDescent="0.35">
      <c r="B8707" s="30">
        <v>41271</v>
      </c>
      <c r="C8707" s="31" t="s">
        <v>68</v>
      </c>
      <c r="D8707" s="32">
        <v>1.1758632455269111E-4</v>
      </c>
      <c r="E8707" s="32">
        <v>0.15885767012782864</v>
      </c>
      <c r="F8707">
        <v>0</v>
      </c>
      <c r="G8707">
        <f>(D8707*Ergebnis!$C$2*Ergebnis!$C$6)</f>
        <v>0.77136628906565374</v>
      </c>
      <c r="H8707">
        <f>Ergebnis!$C$3/1000*Eigenverbrauch!E8707</f>
        <v>0.47657301038348593</v>
      </c>
      <c r="I8707">
        <f>Ergebnis!$C$4/1000*Eigenverbrauch!F8707</f>
        <v>0</v>
      </c>
      <c r="J8707">
        <f t="shared" si="405"/>
        <v>0.40508705882596302</v>
      </c>
      <c r="K8707">
        <f t="shared" si="406"/>
        <v>0.36627923023969072</v>
      </c>
      <c r="L8707">
        <f t="shared" si="407"/>
        <v>0</v>
      </c>
    </row>
    <row r="8708" spans="2:12" x14ac:dyDescent="0.35">
      <c r="B8708" s="30">
        <v>41271</v>
      </c>
      <c r="C8708" s="31" t="s">
        <v>69</v>
      </c>
      <c r="D8708" s="32">
        <v>4.3121997376210515E-6</v>
      </c>
      <c r="E8708" s="32">
        <v>0.15797239783510458</v>
      </c>
      <c r="F8708">
        <v>0.6236236431313702</v>
      </c>
      <c r="G8708">
        <f>(D8708*Ergebnis!$C$2*Ergebnis!$C$6)</f>
        <v>2.8288030278794098E-2</v>
      </c>
      <c r="H8708">
        <f>Ergebnis!$C$3/1000*Eigenverbrauch!E8708</f>
        <v>0.47391719350531375</v>
      </c>
      <c r="I8708">
        <f>Ergebnis!$C$4/1000*Eigenverbrauch!F8708</f>
        <v>2.1826827509597955</v>
      </c>
      <c r="J8708">
        <f t="shared" si="405"/>
        <v>2.4044825736974983E-2</v>
      </c>
      <c r="K8708">
        <f t="shared" si="406"/>
        <v>4.2432045418191143E-3</v>
      </c>
      <c r="L8708">
        <f t="shared" si="407"/>
        <v>3.8188840876372029E-3</v>
      </c>
    </row>
    <row r="8709" spans="2:12" x14ac:dyDescent="0.35">
      <c r="B8709" s="30">
        <v>41271</v>
      </c>
      <c r="C8709" s="31" t="s">
        <v>70</v>
      </c>
      <c r="D8709" s="32">
        <v>0</v>
      </c>
      <c r="E8709" s="32">
        <v>0.17211220405076849</v>
      </c>
      <c r="F8709">
        <v>0.45972755442090696</v>
      </c>
      <c r="G8709">
        <f>(D8709*Ergebnis!$C$2*Ergebnis!$C$6)</f>
        <v>0</v>
      </c>
      <c r="H8709">
        <f>Ergebnis!$C$3/1000*Eigenverbrauch!E8709</f>
        <v>0.51633661215230542</v>
      </c>
      <c r="I8709">
        <f>Ergebnis!$C$4/1000*Eigenverbrauch!F8709</f>
        <v>1.6090464404731744</v>
      </c>
      <c r="J8709">
        <f t="shared" ref="J8709:J8772" si="408">MIN(G8709,H8709)*0.85</f>
        <v>0</v>
      </c>
      <c r="K8709">
        <f t="shared" ref="K8709:K8772" si="409">G8709-J8709</f>
        <v>0</v>
      </c>
      <c r="L8709">
        <f t="shared" ref="L8709:L8772" si="410">MIN(I8709,K8709)*0.9</f>
        <v>0</v>
      </c>
    </row>
    <row r="8710" spans="2:12" x14ac:dyDescent="0.35">
      <c r="B8710" s="30">
        <v>41271</v>
      </c>
      <c r="C8710" s="31" t="s">
        <v>71</v>
      </c>
      <c r="D8710" s="32">
        <v>0</v>
      </c>
      <c r="E8710" s="32">
        <v>0.19588654540723041</v>
      </c>
      <c r="F8710">
        <v>0.40613489758930488</v>
      </c>
      <c r="G8710">
        <f>(D8710*Ergebnis!$C$2*Ergebnis!$C$6)</f>
        <v>0</v>
      </c>
      <c r="H8710">
        <f>Ergebnis!$C$3/1000*Eigenverbrauch!E8710</f>
        <v>0.58765963622169126</v>
      </c>
      <c r="I8710">
        <f>Ergebnis!$C$4/1000*Eigenverbrauch!F8710</f>
        <v>1.4214721415625671</v>
      </c>
      <c r="J8710">
        <f t="shared" si="408"/>
        <v>0</v>
      </c>
      <c r="K8710">
        <f t="shared" si="409"/>
        <v>0</v>
      </c>
      <c r="L8710">
        <f t="shared" si="410"/>
        <v>0</v>
      </c>
    </row>
    <row r="8711" spans="2:12" x14ac:dyDescent="0.35">
      <c r="B8711" s="30">
        <v>41271</v>
      </c>
      <c r="C8711" s="31" t="s">
        <v>72</v>
      </c>
      <c r="D8711" s="32">
        <v>0</v>
      </c>
      <c r="E8711" s="32">
        <v>0.20271927150644886</v>
      </c>
      <c r="F8711">
        <v>0.33968000311811819</v>
      </c>
      <c r="G8711">
        <f>(D8711*Ergebnis!$C$2*Ergebnis!$C$6)</f>
        <v>0</v>
      </c>
      <c r="H8711">
        <f>Ergebnis!$C$3/1000*Eigenverbrauch!E8711</f>
        <v>0.60815781451934658</v>
      </c>
      <c r="I8711">
        <f>Ergebnis!$C$4/1000*Eigenverbrauch!F8711</f>
        <v>1.1888800109134137</v>
      </c>
      <c r="J8711">
        <f t="shared" si="408"/>
        <v>0</v>
      </c>
      <c r="K8711">
        <f t="shared" si="409"/>
        <v>0</v>
      </c>
      <c r="L8711">
        <f t="shared" si="410"/>
        <v>0</v>
      </c>
    </row>
    <row r="8712" spans="2:12" x14ac:dyDescent="0.35">
      <c r="B8712" s="30">
        <v>41271</v>
      </c>
      <c r="C8712" s="31" t="s">
        <v>73</v>
      </c>
      <c r="D8712" s="32">
        <v>0</v>
      </c>
      <c r="E8712" s="32">
        <v>0.18541122230463558</v>
      </c>
      <c r="F8712">
        <v>0</v>
      </c>
      <c r="G8712">
        <f>(D8712*Ergebnis!$C$2*Ergebnis!$C$6)</f>
        <v>0</v>
      </c>
      <c r="H8712">
        <f>Ergebnis!$C$3/1000*Eigenverbrauch!E8712</f>
        <v>0.55623366691390674</v>
      </c>
      <c r="I8712">
        <f>Ergebnis!$C$4/1000*Eigenverbrauch!F8712</f>
        <v>0</v>
      </c>
      <c r="J8712">
        <f t="shared" si="408"/>
        <v>0</v>
      </c>
      <c r="K8712">
        <f t="shared" si="409"/>
        <v>0</v>
      </c>
      <c r="L8712">
        <f t="shared" si="410"/>
        <v>0</v>
      </c>
    </row>
    <row r="8713" spans="2:12" x14ac:dyDescent="0.35">
      <c r="B8713" s="30">
        <v>41271</v>
      </c>
      <c r="C8713" s="31" t="s">
        <v>74</v>
      </c>
      <c r="D8713" s="32">
        <v>0</v>
      </c>
      <c r="E8713" s="32">
        <v>0.15574181463595299</v>
      </c>
      <c r="F8713">
        <v>0.28413852240173054</v>
      </c>
      <c r="G8713">
        <f>(D8713*Ergebnis!$C$2*Ergebnis!$C$6)</f>
        <v>0</v>
      </c>
      <c r="H8713">
        <f>Ergebnis!$C$3/1000*Eigenverbrauch!E8713</f>
        <v>0.46722544390785897</v>
      </c>
      <c r="I8713">
        <f>Ergebnis!$C$4/1000*Eigenverbrauch!F8713</f>
        <v>0.9944848284060569</v>
      </c>
      <c r="J8713">
        <f t="shared" si="408"/>
        <v>0</v>
      </c>
      <c r="K8713">
        <f t="shared" si="409"/>
        <v>0</v>
      </c>
      <c r="L8713">
        <f t="shared" si="410"/>
        <v>0</v>
      </c>
    </row>
    <row r="8714" spans="2:12" x14ac:dyDescent="0.35">
      <c r="B8714" s="30">
        <v>41271</v>
      </c>
      <c r="C8714" s="31" t="s">
        <v>75</v>
      </c>
      <c r="D8714" s="32">
        <v>0</v>
      </c>
      <c r="E8714" s="32">
        <v>0.13354053692905274</v>
      </c>
      <c r="F8714">
        <v>0.59595034396741564</v>
      </c>
      <c r="G8714">
        <f>(D8714*Ergebnis!$C$2*Ergebnis!$C$6)</f>
        <v>0</v>
      </c>
      <c r="H8714">
        <f>Ergebnis!$C$3/1000*Eigenverbrauch!E8714</f>
        <v>0.40062161078715819</v>
      </c>
      <c r="I8714">
        <f>Ergebnis!$C$4/1000*Eigenverbrauch!F8714</f>
        <v>2.0858262038859547</v>
      </c>
      <c r="J8714">
        <f t="shared" si="408"/>
        <v>0</v>
      </c>
      <c r="K8714">
        <f t="shared" si="409"/>
        <v>0</v>
      </c>
      <c r="L8714">
        <f t="shared" si="410"/>
        <v>0</v>
      </c>
    </row>
    <row r="8715" spans="2:12" x14ac:dyDescent="0.35">
      <c r="B8715" s="30">
        <v>41271</v>
      </c>
      <c r="C8715" s="31" t="s">
        <v>76</v>
      </c>
      <c r="D8715" s="32">
        <v>0</v>
      </c>
      <c r="E8715" s="32">
        <v>0.1143572857072051</v>
      </c>
      <c r="F8715">
        <v>3.3130006041354042E-2</v>
      </c>
      <c r="G8715">
        <f>(D8715*Ergebnis!$C$2*Ergebnis!$C$6)</f>
        <v>0</v>
      </c>
      <c r="H8715">
        <f>Ergebnis!$C$3/1000*Eigenverbrauch!E8715</f>
        <v>0.34307185712161531</v>
      </c>
      <c r="I8715">
        <f>Ergebnis!$C$4/1000*Eigenverbrauch!F8715</f>
        <v>0.11595502114473914</v>
      </c>
      <c r="J8715">
        <f t="shared" si="408"/>
        <v>0</v>
      </c>
      <c r="K8715">
        <f t="shared" si="409"/>
        <v>0</v>
      </c>
      <c r="L8715">
        <f t="shared" si="410"/>
        <v>0</v>
      </c>
    </row>
    <row r="8716" spans="2:12" x14ac:dyDescent="0.35">
      <c r="B8716" s="30">
        <v>41272</v>
      </c>
      <c r="C8716" s="31" t="s">
        <v>53</v>
      </c>
      <c r="D8716" s="32">
        <v>0</v>
      </c>
      <c r="E8716" s="32">
        <v>0.10220813084701091</v>
      </c>
      <c r="F8716">
        <v>0.22489427630425038</v>
      </c>
      <c r="G8716">
        <f>(D8716*Ergebnis!$C$2*Ergebnis!$C$6)</f>
        <v>0</v>
      </c>
      <c r="H8716">
        <f>Ergebnis!$C$3/1000*Eigenverbrauch!E8716</f>
        <v>0.30662439254103274</v>
      </c>
      <c r="I8716">
        <f>Ergebnis!$C$4/1000*Eigenverbrauch!F8716</f>
        <v>0.78712996706487637</v>
      </c>
      <c r="J8716">
        <f t="shared" si="408"/>
        <v>0</v>
      </c>
      <c r="K8716">
        <f t="shared" si="409"/>
        <v>0</v>
      </c>
      <c r="L8716">
        <f t="shared" si="410"/>
        <v>0</v>
      </c>
    </row>
    <row r="8717" spans="2:12" x14ac:dyDescent="0.35">
      <c r="B8717" s="30">
        <v>41272</v>
      </c>
      <c r="C8717" s="31" t="s">
        <v>54</v>
      </c>
      <c r="D8717" s="32">
        <v>0</v>
      </c>
      <c r="E8717" s="32">
        <v>9.1520719180419888E-2</v>
      </c>
      <c r="F8717">
        <v>0.20540603745639507</v>
      </c>
      <c r="G8717">
        <f>(D8717*Ergebnis!$C$2*Ergebnis!$C$6)</f>
        <v>0</v>
      </c>
      <c r="H8717">
        <f>Ergebnis!$C$3/1000*Eigenverbrauch!E8717</f>
        <v>0.27456215754125968</v>
      </c>
      <c r="I8717">
        <f>Ergebnis!$C$4/1000*Eigenverbrauch!F8717</f>
        <v>0.71892113109738276</v>
      </c>
      <c r="J8717">
        <f t="shared" si="408"/>
        <v>0</v>
      </c>
      <c r="K8717">
        <f t="shared" si="409"/>
        <v>0</v>
      </c>
      <c r="L8717">
        <f t="shared" si="410"/>
        <v>0</v>
      </c>
    </row>
    <row r="8718" spans="2:12" x14ac:dyDescent="0.35">
      <c r="B8718" s="30">
        <v>41272</v>
      </c>
      <c r="C8718" s="31" t="s">
        <v>55</v>
      </c>
      <c r="D8718" s="32">
        <v>0</v>
      </c>
      <c r="E8718" s="32">
        <v>8.4797643551212762E-2</v>
      </c>
      <c r="F8718">
        <v>0.16331144154502758</v>
      </c>
      <c r="G8718">
        <f>(D8718*Ergebnis!$C$2*Ergebnis!$C$6)</f>
        <v>0</v>
      </c>
      <c r="H8718">
        <f>Ergebnis!$C$3/1000*Eigenverbrauch!E8718</f>
        <v>0.25439293065363827</v>
      </c>
      <c r="I8718">
        <f>Ergebnis!$C$4/1000*Eigenverbrauch!F8718</f>
        <v>0.5715900454075965</v>
      </c>
      <c r="J8718">
        <f t="shared" si="408"/>
        <v>0</v>
      </c>
      <c r="K8718">
        <f t="shared" si="409"/>
        <v>0</v>
      </c>
      <c r="L8718">
        <f t="shared" si="410"/>
        <v>0</v>
      </c>
    </row>
    <row r="8719" spans="2:12" x14ac:dyDescent="0.35">
      <c r="B8719" s="30">
        <v>41272</v>
      </c>
      <c r="C8719" s="31" t="s">
        <v>56</v>
      </c>
      <c r="D8719" s="32">
        <v>0</v>
      </c>
      <c r="E8719" s="32">
        <v>8.0188540219731708E-2</v>
      </c>
      <c r="F8719">
        <v>0.2036520959600881</v>
      </c>
      <c r="G8719">
        <f>(D8719*Ergebnis!$C$2*Ergebnis!$C$6)</f>
        <v>0</v>
      </c>
      <c r="H8719">
        <f>Ergebnis!$C$3/1000*Eigenverbrauch!E8719</f>
        <v>0.24056562065919512</v>
      </c>
      <c r="I8719">
        <f>Ergebnis!$C$4/1000*Eigenverbrauch!F8719</f>
        <v>0.71278233586030837</v>
      </c>
      <c r="J8719">
        <f t="shared" si="408"/>
        <v>0</v>
      </c>
      <c r="K8719">
        <f t="shared" si="409"/>
        <v>0</v>
      </c>
      <c r="L8719">
        <f t="shared" si="410"/>
        <v>0</v>
      </c>
    </row>
    <row r="8720" spans="2:12" x14ac:dyDescent="0.35">
      <c r="B8720" s="30">
        <v>41272</v>
      </c>
      <c r="C8720" s="31" t="s">
        <v>57</v>
      </c>
      <c r="D8720" s="32">
        <v>0</v>
      </c>
      <c r="E8720" s="32">
        <v>8.0818135347188791E-2</v>
      </c>
      <c r="F8720">
        <v>0.31376064545047061</v>
      </c>
      <c r="G8720">
        <f>(D8720*Ergebnis!$C$2*Ergebnis!$C$6)</f>
        <v>0</v>
      </c>
      <c r="H8720">
        <f>Ergebnis!$C$3/1000*Eigenverbrauch!E8720</f>
        <v>0.24245440604156637</v>
      </c>
      <c r="I8720">
        <f>Ergebnis!$C$4/1000*Eigenverbrauch!F8720</f>
        <v>1.0981622590766471</v>
      </c>
      <c r="J8720">
        <f t="shared" si="408"/>
        <v>0</v>
      </c>
      <c r="K8720">
        <f t="shared" si="409"/>
        <v>0</v>
      </c>
      <c r="L8720">
        <f t="shared" si="410"/>
        <v>0</v>
      </c>
    </row>
    <row r="8721" spans="2:12" x14ac:dyDescent="0.35">
      <c r="B8721" s="30">
        <v>41272</v>
      </c>
      <c r="C8721" s="31" t="s">
        <v>58</v>
      </c>
      <c r="D8721" s="32">
        <v>0</v>
      </c>
      <c r="E8721" s="32">
        <v>8.4141444394085163E-2</v>
      </c>
      <c r="F8721">
        <v>0.26406563638843955</v>
      </c>
      <c r="G8721">
        <f>(D8721*Ergebnis!$C$2*Ergebnis!$C$6)</f>
        <v>0</v>
      </c>
      <c r="H8721">
        <f>Ergebnis!$C$3/1000*Eigenverbrauch!E8721</f>
        <v>0.25242433318225549</v>
      </c>
      <c r="I8721">
        <f>Ergebnis!$C$4/1000*Eigenverbrauch!F8721</f>
        <v>0.92422972735953846</v>
      </c>
      <c r="J8721">
        <f t="shared" si="408"/>
        <v>0</v>
      </c>
      <c r="K8721">
        <f t="shared" si="409"/>
        <v>0</v>
      </c>
      <c r="L8721">
        <f t="shared" si="410"/>
        <v>0</v>
      </c>
    </row>
    <row r="8722" spans="2:12" x14ac:dyDescent="0.35">
      <c r="B8722" s="30">
        <v>41272</v>
      </c>
      <c r="C8722" s="31" t="s">
        <v>59</v>
      </c>
      <c r="D8722" s="32">
        <v>0</v>
      </c>
      <c r="E8722" s="32">
        <v>8.9855236108810688E-2</v>
      </c>
      <c r="F8722">
        <v>0.32818194219788355</v>
      </c>
      <c r="G8722">
        <f>(D8722*Ergebnis!$C$2*Ergebnis!$C$6)</f>
        <v>0</v>
      </c>
      <c r="H8722">
        <f>Ergebnis!$C$3/1000*Eigenverbrauch!E8722</f>
        <v>0.26956570832643206</v>
      </c>
      <c r="I8722">
        <f>Ergebnis!$C$4/1000*Eigenverbrauch!F8722</f>
        <v>1.1486367976925924</v>
      </c>
      <c r="J8722">
        <f t="shared" si="408"/>
        <v>0</v>
      </c>
      <c r="K8722">
        <f t="shared" si="409"/>
        <v>0</v>
      </c>
      <c r="L8722">
        <f t="shared" si="410"/>
        <v>0</v>
      </c>
    </row>
    <row r="8723" spans="2:12" x14ac:dyDescent="0.35">
      <c r="B8723" s="30">
        <v>41272</v>
      </c>
      <c r="C8723" s="31" t="s">
        <v>60</v>
      </c>
      <c r="D8723" s="32">
        <v>0</v>
      </c>
      <c r="E8723" s="32">
        <v>0.10314109733553542</v>
      </c>
      <c r="F8723">
        <v>0.15746496989067099</v>
      </c>
      <c r="G8723">
        <f>(D8723*Ergebnis!$C$2*Ergebnis!$C$6)</f>
        <v>0</v>
      </c>
      <c r="H8723">
        <f>Ergebnis!$C$3/1000*Eigenverbrauch!E8723</f>
        <v>0.30942329200660623</v>
      </c>
      <c r="I8723">
        <f>Ergebnis!$C$4/1000*Eigenverbrauch!F8723</f>
        <v>0.5511273946173485</v>
      </c>
      <c r="J8723">
        <f t="shared" si="408"/>
        <v>0</v>
      </c>
      <c r="K8723">
        <f t="shared" si="409"/>
        <v>0</v>
      </c>
      <c r="L8723">
        <f t="shared" si="410"/>
        <v>0</v>
      </c>
    </row>
    <row r="8724" spans="2:12" x14ac:dyDescent="0.35">
      <c r="B8724" s="30">
        <v>41272</v>
      </c>
      <c r="C8724" s="31" t="s">
        <v>61</v>
      </c>
      <c r="D8724" s="32">
        <v>5.4296905232850439E-6</v>
      </c>
      <c r="E8724" s="32">
        <v>0.13966317260420447</v>
      </c>
      <c r="F8724">
        <v>0.1960516828094245</v>
      </c>
      <c r="G8724">
        <f>(D8724*Ergebnis!$C$2*Ergebnis!$C$6)</f>
        <v>3.5618769832749884E-2</v>
      </c>
      <c r="H8724">
        <f>Ergebnis!$C$3/1000*Eigenverbrauch!E8724</f>
        <v>0.4189895178126134</v>
      </c>
      <c r="I8724">
        <f>Ergebnis!$C$4/1000*Eigenverbrauch!F8724</f>
        <v>0.68618088983298575</v>
      </c>
      <c r="J8724">
        <f t="shared" si="408"/>
        <v>3.0275954357837399E-2</v>
      </c>
      <c r="K8724">
        <f t="shared" si="409"/>
        <v>5.3428154749124851E-3</v>
      </c>
      <c r="L8724">
        <f t="shared" si="410"/>
        <v>4.8085339274212364E-3</v>
      </c>
    </row>
    <row r="8725" spans="2:12" x14ac:dyDescent="0.35">
      <c r="B8725" s="30">
        <v>41272</v>
      </c>
      <c r="C8725" s="31" t="s">
        <v>62</v>
      </c>
      <c r="D8725" s="32">
        <v>2.0680153009993641E-5</v>
      </c>
      <c r="E8725" s="32">
        <v>0.16819740694333896</v>
      </c>
      <c r="F8725">
        <v>0.63278311538986221</v>
      </c>
      <c r="G8725">
        <f>(D8725*Ergebnis!$C$2*Ergebnis!$C$6)</f>
        <v>0.13566180374555828</v>
      </c>
      <c r="H8725">
        <f>Ergebnis!$C$3/1000*Eigenverbrauch!E8725</f>
        <v>0.50459222083001687</v>
      </c>
      <c r="I8725">
        <f>Ergebnis!$C$4/1000*Eigenverbrauch!F8725</f>
        <v>2.2147409038645178</v>
      </c>
      <c r="J8725">
        <f t="shared" si="408"/>
        <v>0.11531253318372453</v>
      </c>
      <c r="K8725">
        <f t="shared" si="409"/>
        <v>2.0349270561833749E-2</v>
      </c>
      <c r="L8725">
        <f t="shared" si="410"/>
        <v>1.8314343505650376E-2</v>
      </c>
    </row>
    <row r="8726" spans="2:12" x14ac:dyDescent="0.35">
      <c r="B8726" s="30">
        <v>41272</v>
      </c>
      <c r="C8726" s="31" t="s">
        <v>63</v>
      </c>
      <c r="D8726" s="32">
        <v>3.3723242521255367E-4</v>
      </c>
      <c r="E8726" s="32">
        <v>0.18770354588477625</v>
      </c>
      <c r="F8726">
        <v>0.67526747607818682</v>
      </c>
      <c r="G8726">
        <f>(D8726*Ergebnis!$C$2*Ergebnis!$C$6)</f>
        <v>2.2122447093943522</v>
      </c>
      <c r="H8726">
        <f>Ergebnis!$C$3/1000*Eigenverbrauch!E8726</f>
        <v>0.56311063765432878</v>
      </c>
      <c r="I8726">
        <f>Ergebnis!$C$4/1000*Eigenverbrauch!F8726</f>
        <v>2.363436166273654</v>
      </c>
      <c r="J8726">
        <f t="shared" si="408"/>
        <v>0.47864404200617944</v>
      </c>
      <c r="K8726">
        <f t="shared" si="409"/>
        <v>1.7336006673881728</v>
      </c>
      <c r="L8726">
        <f t="shared" si="410"/>
        <v>1.5602406006493554</v>
      </c>
    </row>
    <row r="8727" spans="2:12" x14ac:dyDescent="0.35">
      <c r="B8727" s="30">
        <v>41272</v>
      </c>
      <c r="C8727" s="31" t="s">
        <v>64</v>
      </c>
      <c r="D8727" s="32">
        <v>6.6381582058525047E-4</v>
      </c>
      <c r="E8727" s="32">
        <v>0.20569570298660012</v>
      </c>
      <c r="F8727">
        <v>0.17773273829244049</v>
      </c>
      <c r="G8727">
        <f>(D8727*Ergebnis!$C$2*Ergebnis!$C$6)</f>
        <v>4.3546317830392427</v>
      </c>
      <c r="H8727">
        <f>Ergebnis!$C$3/1000*Eigenverbrauch!E8727</f>
        <v>0.61708710895980035</v>
      </c>
      <c r="I8727">
        <f>Ergebnis!$C$4/1000*Eigenverbrauch!F8727</f>
        <v>0.6220645840235417</v>
      </c>
      <c r="J8727">
        <f t="shared" si="408"/>
        <v>0.5245240426158303</v>
      </c>
      <c r="K8727">
        <f t="shared" si="409"/>
        <v>3.8301077404234123</v>
      </c>
      <c r="L8727">
        <f t="shared" si="410"/>
        <v>0.55985812562118753</v>
      </c>
    </row>
    <row r="8728" spans="2:12" x14ac:dyDescent="0.35">
      <c r="B8728" s="30">
        <v>41272</v>
      </c>
      <c r="C8728" s="31" t="s">
        <v>65</v>
      </c>
      <c r="D8728" s="32">
        <v>6.6457834370958584E-4</v>
      </c>
      <c r="E8728" s="32">
        <v>0.20257563196997999</v>
      </c>
      <c r="F8728">
        <v>0.44491649289653695</v>
      </c>
      <c r="G8728">
        <f>(D8728*Ergebnis!$C$2*Ergebnis!$C$6)</f>
        <v>4.3596339347348829</v>
      </c>
      <c r="H8728">
        <f>Ergebnis!$C$3/1000*Eigenverbrauch!E8728</f>
        <v>0.60772689590994</v>
      </c>
      <c r="I8728">
        <f>Ergebnis!$C$4/1000*Eigenverbrauch!F8728</f>
        <v>1.5572077251378793</v>
      </c>
      <c r="J8728">
        <f t="shared" si="408"/>
        <v>0.51656786152344902</v>
      </c>
      <c r="K8728">
        <f t="shared" si="409"/>
        <v>3.8430660732114337</v>
      </c>
      <c r="L8728">
        <f t="shared" si="410"/>
        <v>1.4014869526240914</v>
      </c>
    </row>
    <row r="8729" spans="2:12" x14ac:dyDescent="0.35">
      <c r="B8729" s="30">
        <v>41272</v>
      </c>
      <c r="C8729" s="31" t="s">
        <v>66</v>
      </c>
      <c r="D8729" s="32">
        <v>5.1741138071284792E-4</v>
      </c>
      <c r="E8729" s="32">
        <v>0.1816173195566996</v>
      </c>
      <c r="F8729">
        <v>0.37066630288620817</v>
      </c>
      <c r="G8729">
        <f>(D8729*Ergebnis!$C$2*Ergebnis!$C$6)</f>
        <v>3.3942186574762823</v>
      </c>
      <c r="H8729">
        <f>Ergebnis!$C$3/1000*Eigenverbrauch!E8729</f>
        <v>0.54485195867009883</v>
      </c>
      <c r="I8729">
        <f>Ergebnis!$C$4/1000*Eigenverbrauch!F8729</f>
        <v>1.2973320601017286</v>
      </c>
      <c r="J8729">
        <f t="shared" si="408"/>
        <v>0.46312416486958402</v>
      </c>
      <c r="K8729">
        <f t="shared" si="409"/>
        <v>2.9310944926066984</v>
      </c>
      <c r="L8729">
        <f t="shared" si="410"/>
        <v>1.1675988540915558</v>
      </c>
    </row>
    <row r="8730" spans="2:12" x14ac:dyDescent="0.35">
      <c r="B8730" s="30">
        <v>41272</v>
      </c>
      <c r="C8730" s="31" t="s">
        <v>67</v>
      </c>
      <c r="D8730" s="32">
        <v>3.3029083539101733E-4</v>
      </c>
      <c r="E8730" s="32">
        <v>0.16485198193605516</v>
      </c>
      <c r="F8730">
        <v>0.31337088067351354</v>
      </c>
      <c r="G8730">
        <f>(D8730*Ergebnis!$C$2*Ergebnis!$C$6)</f>
        <v>2.1667078801650739</v>
      </c>
      <c r="H8730">
        <f>Ergebnis!$C$3/1000*Eigenverbrauch!E8730</f>
        <v>0.49455594580816548</v>
      </c>
      <c r="I8730">
        <f>Ergebnis!$C$4/1000*Eigenverbrauch!F8730</f>
        <v>1.0967980823572974</v>
      </c>
      <c r="J8730">
        <f t="shared" si="408"/>
        <v>0.42037255393694062</v>
      </c>
      <c r="K8730">
        <f t="shared" si="409"/>
        <v>1.7463353262281331</v>
      </c>
      <c r="L8730">
        <f t="shared" si="410"/>
        <v>0.98711827412156761</v>
      </c>
    </row>
    <row r="8731" spans="2:12" x14ac:dyDescent="0.35">
      <c r="B8731" s="30">
        <v>41272</v>
      </c>
      <c r="C8731" s="31" t="s">
        <v>68</v>
      </c>
      <c r="D8731" s="32">
        <v>9.4092724152908136E-5</v>
      </c>
      <c r="E8731" s="32">
        <v>0.15885767012782864</v>
      </c>
      <c r="F8731">
        <v>0.31200670395416363</v>
      </c>
      <c r="G8731">
        <f>(D8731*Ergebnis!$C$2*Ergebnis!$C$6)</f>
        <v>0.6172482704430774</v>
      </c>
      <c r="H8731">
        <f>Ergebnis!$C$3/1000*Eigenverbrauch!E8731</f>
        <v>0.47657301038348593</v>
      </c>
      <c r="I8731">
        <f>Ergebnis!$C$4/1000*Eigenverbrauch!F8731</f>
        <v>1.0920234638395727</v>
      </c>
      <c r="J8731">
        <f t="shared" si="408"/>
        <v>0.40508705882596302</v>
      </c>
      <c r="K8731">
        <f t="shared" si="409"/>
        <v>0.21216121161711438</v>
      </c>
      <c r="L8731">
        <f t="shared" si="410"/>
        <v>0.19094509045540295</v>
      </c>
    </row>
    <row r="8732" spans="2:12" x14ac:dyDescent="0.35">
      <c r="B8732" s="30">
        <v>41272</v>
      </c>
      <c r="C8732" s="31" t="s">
        <v>69</v>
      </c>
      <c r="D8732" s="32">
        <v>4.0492607292295244E-6</v>
      </c>
      <c r="E8732" s="32">
        <v>0.15797239783510458</v>
      </c>
      <c r="F8732">
        <v>0.31415041022742773</v>
      </c>
      <c r="G8732">
        <f>(D8732*Ergebnis!$C$2*Ergebnis!$C$6)</f>
        <v>2.6563150383745682E-2</v>
      </c>
      <c r="H8732">
        <f>Ergebnis!$C$3/1000*Eigenverbrauch!E8732</f>
        <v>0.47391719350531375</v>
      </c>
      <c r="I8732">
        <f>Ergebnis!$C$4/1000*Eigenverbrauch!F8732</f>
        <v>1.0995264357959971</v>
      </c>
      <c r="J8732">
        <f t="shared" si="408"/>
        <v>2.2578677826183828E-2</v>
      </c>
      <c r="K8732">
        <f t="shared" si="409"/>
        <v>3.9844725575618536E-3</v>
      </c>
      <c r="L8732">
        <f t="shared" si="410"/>
        <v>3.5860253018056682E-3</v>
      </c>
    </row>
    <row r="8733" spans="2:12" x14ac:dyDescent="0.35">
      <c r="B8733" s="30">
        <v>41272</v>
      </c>
      <c r="C8733" s="31" t="s">
        <v>70</v>
      </c>
      <c r="D8733" s="32">
        <v>0</v>
      </c>
      <c r="E8733" s="32">
        <v>0.17211220405076849</v>
      </c>
      <c r="F8733">
        <v>0.31707364605460603</v>
      </c>
      <c r="G8733">
        <f>(D8733*Ergebnis!$C$2*Ergebnis!$C$6)</f>
        <v>0</v>
      </c>
      <c r="H8733">
        <f>Ergebnis!$C$3/1000*Eigenverbrauch!E8733</f>
        <v>0.51633661215230542</v>
      </c>
      <c r="I8733">
        <f>Ergebnis!$C$4/1000*Eigenverbrauch!F8733</f>
        <v>1.1097577611911211</v>
      </c>
      <c r="J8733">
        <f t="shared" si="408"/>
        <v>0</v>
      </c>
      <c r="K8733">
        <f t="shared" si="409"/>
        <v>0</v>
      </c>
      <c r="L8733">
        <f t="shared" si="410"/>
        <v>0</v>
      </c>
    </row>
    <row r="8734" spans="2:12" x14ac:dyDescent="0.35">
      <c r="B8734" s="30">
        <v>41272</v>
      </c>
      <c r="C8734" s="31" t="s">
        <v>71</v>
      </c>
      <c r="D8734" s="32">
        <v>0</v>
      </c>
      <c r="E8734" s="32">
        <v>0.19588654540723041</v>
      </c>
      <c r="F8734">
        <v>0.30245746691871456</v>
      </c>
      <c r="G8734">
        <f>(D8734*Ergebnis!$C$2*Ergebnis!$C$6)</f>
        <v>0</v>
      </c>
      <c r="H8734">
        <f>Ergebnis!$C$3/1000*Eigenverbrauch!E8734</f>
        <v>0.58765963622169126</v>
      </c>
      <c r="I8734">
        <f>Ergebnis!$C$4/1000*Eigenverbrauch!F8734</f>
        <v>1.0586011342155008</v>
      </c>
      <c r="J8734">
        <f t="shared" si="408"/>
        <v>0</v>
      </c>
      <c r="K8734">
        <f t="shared" si="409"/>
        <v>0</v>
      </c>
      <c r="L8734">
        <f t="shared" si="410"/>
        <v>0</v>
      </c>
    </row>
    <row r="8735" spans="2:12" x14ac:dyDescent="0.35">
      <c r="B8735" s="30">
        <v>41272</v>
      </c>
      <c r="C8735" s="31" t="s">
        <v>72</v>
      </c>
      <c r="D8735" s="32">
        <v>0</v>
      </c>
      <c r="E8735" s="32">
        <v>0.20271927150644886</v>
      </c>
      <c r="F8735">
        <v>0.51351509364098757</v>
      </c>
      <c r="G8735">
        <f>(D8735*Ergebnis!$C$2*Ergebnis!$C$6)</f>
        <v>0</v>
      </c>
      <c r="H8735">
        <f>Ergebnis!$C$3/1000*Eigenverbrauch!E8735</f>
        <v>0.60815781451934658</v>
      </c>
      <c r="I8735">
        <f>Ergebnis!$C$4/1000*Eigenverbrauch!F8735</f>
        <v>1.7973028277434566</v>
      </c>
      <c r="J8735">
        <f t="shared" si="408"/>
        <v>0</v>
      </c>
      <c r="K8735">
        <f t="shared" si="409"/>
        <v>0</v>
      </c>
      <c r="L8735">
        <f t="shared" si="410"/>
        <v>0</v>
      </c>
    </row>
    <row r="8736" spans="2:12" x14ac:dyDescent="0.35">
      <c r="B8736" s="30">
        <v>41272</v>
      </c>
      <c r="C8736" s="31" t="s">
        <v>73</v>
      </c>
      <c r="D8736" s="32">
        <v>0</v>
      </c>
      <c r="E8736" s="32">
        <v>0.18541122230463558</v>
      </c>
      <c r="F8736">
        <v>0.24730575097928398</v>
      </c>
      <c r="G8736">
        <f>(D8736*Ergebnis!$C$2*Ergebnis!$C$6)</f>
        <v>0</v>
      </c>
      <c r="H8736">
        <f>Ergebnis!$C$3/1000*Eigenverbrauch!E8736</f>
        <v>0.55623366691390674</v>
      </c>
      <c r="I8736">
        <f>Ergebnis!$C$4/1000*Eigenverbrauch!F8736</f>
        <v>0.86557012842749392</v>
      </c>
      <c r="J8736">
        <f t="shared" si="408"/>
        <v>0</v>
      </c>
      <c r="K8736">
        <f t="shared" si="409"/>
        <v>0</v>
      </c>
      <c r="L8736">
        <f t="shared" si="410"/>
        <v>0</v>
      </c>
    </row>
    <row r="8737" spans="2:12" x14ac:dyDescent="0.35">
      <c r="B8737" s="30">
        <v>41272</v>
      </c>
      <c r="C8737" s="31" t="s">
        <v>74</v>
      </c>
      <c r="D8737" s="32">
        <v>0</v>
      </c>
      <c r="E8737" s="32">
        <v>0.15574181463595299</v>
      </c>
      <c r="F8737">
        <v>0.31551458694677759</v>
      </c>
      <c r="G8737">
        <f>(D8737*Ergebnis!$C$2*Ergebnis!$C$6)</f>
        <v>0</v>
      </c>
      <c r="H8737">
        <f>Ergebnis!$C$3/1000*Eigenverbrauch!E8737</f>
        <v>0.46722544390785897</v>
      </c>
      <c r="I8737">
        <f>Ergebnis!$C$4/1000*Eigenverbrauch!F8737</f>
        <v>1.1043010543137215</v>
      </c>
      <c r="J8737">
        <f t="shared" si="408"/>
        <v>0</v>
      </c>
      <c r="K8737">
        <f t="shared" si="409"/>
        <v>0</v>
      </c>
      <c r="L8737">
        <f t="shared" si="410"/>
        <v>0</v>
      </c>
    </row>
    <row r="8738" spans="2:12" x14ac:dyDescent="0.35">
      <c r="B8738" s="30">
        <v>41272</v>
      </c>
      <c r="C8738" s="31" t="s">
        <v>75</v>
      </c>
      <c r="D8738" s="32">
        <v>0</v>
      </c>
      <c r="E8738" s="32">
        <v>0.13354053692905274</v>
      </c>
      <c r="F8738">
        <v>0.27497905014323853</v>
      </c>
      <c r="G8738">
        <f>(D8738*Ergebnis!$C$2*Ergebnis!$C$6)</f>
        <v>0</v>
      </c>
      <c r="H8738">
        <f>Ergebnis!$C$3/1000*Eigenverbrauch!E8738</f>
        <v>0.40062161078715819</v>
      </c>
      <c r="I8738">
        <f>Ergebnis!$C$4/1000*Eigenverbrauch!F8738</f>
        <v>0.96242667550133487</v>
      </c>
      <c r="J8738">
        <f t="shared" si="408"/>
        <v>0</v>
      </c>
      <c r="K8738">
        <f t="shared" si="409"/>
        <v>0</v>
      </c>
      <c r="L8738">
        <f t="shared" si="410"/>
        <v>0</v>
      </c>
    </row>
    <row r="8739" spans="2:12" x14ac:dyDescent="0.35">
      <c r="B8739" s="30">
        <v>41272</v>
      </c>
      <c r="C8739" s="31" t="s">
        <v>76</v>
      </c>
      <c r="D8739" s="32">
        <v>0</v>
      </c>
      <c r="E8739" s="32">
        <v>0.1143572857072051</v>
      </c>
      <c r="F8739">
        <v>0</v>
      </c>
      <c r="G8739">
        <f>(D8739*Ergebnis!$C$2*Ergebnis!$C$6)</f>
        <v>0</v>
      </c>
      <c r="H8739">
        <f>Ergebnis!$C$3/1000*Eigenverbrauch!E8739</f>
        <v>0.34307185712161531</v>
      </c>
      <c r="I8739">
        <f>Ergebnis!$C$4/1000*Eigenverbrauch!F8739</f>
        <v>0</v>
      </c>
      <c r="J8739">
        <f t="shared" si="408"/>
        <v>0</v>
      </c>
      <c r="K8739">
        <f t="shared" si="409"/>
        <v>0</v>
      </c>
      <c r="L8739">
        <f t="shared" si="410"/>
        <v>0</v>
      </c>
    </row>
    <row r="8740" spans="2:12" x14ac:dyDescent="0.35">
      <c r="B8740" s="30">
        <v>41273</v>
      </c>
      <c r="C8740" s="31" t="s">
        <v>53</v>
      </c>
      <c r="D8740" s="32">
        <v>0</v>
      </c>
      <c r="E8740" s="32">
        <v>0.10220813084701091</v>
      </c>
      <c r="F8740">
        <v>0</v>
      </c>
      <c r="G8740">
        <f>(D8740*Ergebnis!$C$2*Ergebnis!$C$6)</f>
        <v>0</v>
      </c>
      <c r="H8740">
        <f>Ergebnis!$C$3/1000*Eigenverbrauch!E8740</f>
        <v>0.30662439254103274</v>
      </c>
      <c r="I8740">
        <f>Ergebnis!$C$4/1000*Eigenverbrauch!F8740</f>
        <v>0</v>
      </c>
      <c r="J8740">
        <f t="shared" si="408"/>
        <v>0</v>
      </c>
      <c r="K8740">
        <f t="shared" si="409"/>
        <v>0</v>
      </c>
      <c r="L8740">
        <f t="shared" si="410"/>
        <v>0</v>
      </c>
    </row>
    <row r="8741" spans="2:12" x14ac:dyDescent="0.35">
      <c r="B8741" s="30">
        <v>41273</v>
      </c>
      <c r="C8741" s="31" t="s">
        <v>54</v>
      </c>
      <c r="D8741" s="32">
        <v>0</v>
      </c>
      <c r="E8741" s="32">
        <v>9.1520719180419888E-2</v>
      </c>
      <c r="F8741">
        <v>0</v>
      </c>
      <c r="G8741">
        <f>(D8741*Ergebnis!$C$2*Ergebnis!$C$6)</f>
        <v>0</v>
      </c>
      <c r="H8741">
        <f>Ergebnis!$C$3/1000*Eigenverbrauch!E8741</f>
        <v>0.27456215754125968</v>
      </c>
      <c r="I8741">
        <f>Ergebnis!$C$4/1000*Eigenverbrauch!F8741</f>
        <v>0</v>
      </c>
      <c r="J8741">
        <f t="shared" si="408"/>
        <v>0</v>
      </c>
      <c r="K8741">
        <f t="shared" si="409"/>
        <v>0</v>
      </c>
      <c r="L8741">
        <f t="shared" si="410"/>
        <v>0</v>
      </c>
    </row>
    <row r="8742" spans="2:12" x14ac:dyDescent="0.35">
      <c r="B8742" s="30">
        <v>41273</v>
      </c>
      <c r="C8742" s="31" t="s">
        <v>55</v>
      </c>
      <c r="D8742" s="32">
        <v>0</v>
      </c>
      <c r="E8742" s="32">
        <v>8.4797643551212762E-2</v>
      </c>
      <c r="F8742">
        <v>0</v>
      </c>
      <c r="G8742">
        <f>(D8742*Ergebnis!$C$2*Ergebnis!$C$6)</f>
        <v>0</v>
      </c>
      <c r="H8742">
        <f>Ergebnis!$C$3/1000*Eigenverbrauch!E8742</f>
        <v>0.25439293065363827</v>
      </c>
      <c r="I8742">
        <f>Ergebnis!$C$4/1000*Eigenverbrauch!F8742</f>
        <v>0</v>
      </c>
      <c r="J8742">
        <f t="shared" si="408"/>
        <v>0</v>
      </c>
      <c r="K8742">
        <f t="shared" si="409"/>
        <v>0</v>
      </c>
      <c r="L8742">
        <f t="shared" si="410"/>
        <v>0</v>
      </c>
    </row>
    <row r="8743" spans="2:12" x14ac:dyDescent="0.35">
      <c r="B8743" s="30">
        <v>41273</v>
      </c>
      <c r="C8743" s="31" t="s">
        <v>56</v>
      </c>
      <c r="D8743" s="32">
        <v>0</v>
      </c>
      <c r="E8743" s="32">
        <v>8.0188540219731708E-2</v>
      </c>
      <c r="F8743">
        <v>0.28862081733673728</v>
      </c>
      <c r="G8743">
        <f>(D8743*Ergebnis!$C$2*Ergebnis!$C$6)</f>
        <v>0</v>
      </c>
      <c r="H8743">
        <f>Ergebnis!$C$3/1000*Eigenverbrauch!E8743</f>
        <v>0.24056562065919512</v>
      </c>
      <c r="I8743">
        <f>Ergebnis!$C$4/1000*Eigenverbrauch!F8743</f>
        <v>1.0101728606785805</v>
      </c>
      <c r="J8743">
        <f t="shared" si="408"/>
        <v>0</v>
      </c>
      <c r="K8743">
        <f t="shared" si="409"/>
        <v>0</v>
      </c>
      <c r="L8743">
        <f t="shared" si="410"/>
        <v>0</v>
      </c>
    </row>
    <row r="8744" spans="2:12" x14ac:dyDescent="0.35">
      <c r="B8744" s="30">
        <v>41273</v>
      </c>
      <c r="C8744" s="31" t="s">
        <v>57</v>
      </c>
      <c r="D8744" s="32">
        <v>0</v>
      </c>
      <c r="E8744" s="32">
        <v>8.0818135347188791E-2</v>
      </c>
      <c r="F8744">
        <v>0</v>
      </c>
      <c r="G8744">
        <f>(D8744*Ergebnis!$C$2*Ergebnis!$C$6)</f>
        <v>0</v>
      </c>
      <c r="H8744">
        <f>Ergebnis!$C$3/1000*Eigenverbrauch!E8744</f>
        <v>0.24245440604156637</v>
      </c>
      <c r="I8744">
        <f>Ergebnis!$C$4/1000*Eigenverbrauch!F8744</f>
        <v>0</v>
      </c>
      <c r="J8744">
        <f t="shared" si="408"/>
        <v>0</v>
      </c>
      <c r="K8744">
        <f t="shared" si="409"/>
        <v>0</v>
      </c>
      <c r="L8744">
        <f t="shared" si="410"/>
        <v>0</v>
      </c>
    </row>
    <row r="8745" spans="2:12" x14ac:dyDescent="0.35">
      <c r="B8745" s="30">
        <v>41273</v>
      </c>
      <c r="C8745" s="31" t="s">
        <v>58</v>
      </c>
      <c r="D8745" s="32">
        <v>0</v>
      </c>
      <c r="E8745" s="32">
        <v>8.4141444394085163E-2</v>
      </c>
      <c r="F8745">
        <v>0.21690409837662969</v>
      </c>
      <c r="G8745">
        <f>(D8745*Ergebnis!$C$2*Ergebnis!$C$6)</f>
        <v>0</v>
      </c>
      <c r="H8745">
        <f>Ergebnis!$C$3/1000*Eigenverbrauch!E8745</f>
        <v>0.25242433318225549</v>
      </c>
      <c r="I8745">
        <f>Ergebnis!$C$4/1000*Eigenverbrauch!F8745</f>
        <v>0.7591643443182039</v>
      </c>
      <c r="J8745">
        <f t="shared" si="408"/>
        <v>0</v>
      </c>
      <c r="K8745">
        <f t="shared" si="409"/>
        <v>0</v>
      </c>
      <c r="L8745">
        <f t="shared" si="410"/>
        <v>0</v>
      </c>
    </row>
    <row r="8746" spans="2:12" x14ac:dyDescent="0.35">
      <c r="B8746" s="30">
        <v>41273</v>
      </c>
      <c r="C8746" s="31" t="s">
        <v>59</v>
      </c>
      <c r="D8746" s="32">
        <v>0</v>
      </c>
      <c r="E8746" s="32">
        <v>8.9855236108810688E-2</v>
      </c>
      <c r="F8746">
        <v>0.28277434568238069</v>
      </c>
      <c r="G8746">
        <f>(D8746*Ergebnis!$C$2*Ergebnis!$C$6)</f>
        <v>0</v>
      </c>
      <c r="H8746">
        <f>Ergebnis!$C$3/1000*Eigenverbrauch!E8746</f>
        <v>0.26956570832643206</v>
      </c>
      <c r="I8746">
        <f>Ergebnis!$C$4/1000*Eigenverbrauch!F8746</f>
        <v>0.98971020988833236</v>
      </c>
      <c r="J8746">
        <f t="shared" si="408"/>
        <v>0</v>
      </c>
      <c r="K8746">
        <f t="shared" si="409"/>
        <v>0</v>
      </c>
      <c r="L8746">
        <f t="shared" si="410"/>
        <v>0</v>
      </c>
    </row>
    <row r="8747" spans="2:12" x14ac:dyDescent="0.35">
      <c r="B8747" s="30">
        <v>41273</v>
      </c>
      <c r="C8747" s="31" t="s">
        <v>60</v>
      </c>
      <c r="D8747" s="32">
        <v>0</v>
      </c>
      <c r="E8747" s="32">
        <v>0.10314109733553542</v>
      </c>
      <c r="F8747">
        <v>3.8976477695710642E-3</v>
      </c>
      <c r="G8747">
        <f>(D8747*Ergebnis!$C$2*Ergebnis!$C$6)</f>
        <v>0</v>
      </c>
      <c r="H8747">
        <f>Ergebnis!$C$3/1000*Eigenverbrauch!E8747</f>
        <v>0.30942329200660623</v>
      </c>
      <c r="I8747">
        <f>Ergebnis!$C$4/1000*Eigenverbrauch!F8747</f>
        <v>1.3641767193498725E-2</v>
      </c>
      <c r="J8747">
        <f t="shared" si="408"/>
        <v>0</v>
      </c>
      <c r="K8747">
        <f t="shared" si="409"/>
        <v>0</v>
      </c>
      <c r="L8747">
        <f t="shared" si="410"/>
        <v>0</v>
      </c>
    </row>
    <row r="8748" spans="2:12" x14ac:dyDescent="0.35">
      <c r="B8748" s="30">
        <v>41273</v>
      </c>
      <c r="C8748" s="31" t="s">
        <v>61</v>
      </c>
      <c r="D8748" s="32">
        <v>2.8791821418872266E-6</v>
      </c>
      <c r="E8748" s="32">
        <v>0.13966317260420447</v>
      </c>
      <c r="F8748">
        <v>0.20715997895270205</v>
      </c>
      <c r="G8748">
        <f>(D8748*Ergebnis!$C$2*Ergebnis!$C$6)</f>
        <v>1.8887434850780205E-2</v>
      </c>
      <c r="H8748">
        <f>Ergebnis!$C$3/1000*Eigenverbrauch!E8748</f>
        <v>0.4189895178126134</v>
      </c>
      <c r="I8748">
        <f>Ergebnis!$C$4/1000*Eigenverbrauch!F8748</f>
        <v>0.72505992633445715</v>
      </c>
      <c r="J8748">
        <f t="shared" si="408"/>
        <v>1.6054319623163175E-2</v>
      </c>
      <c r="K8748">
        <f t="shared" si="409"/>
        <v>2.83311522761703E-3</v>
      </c>
      <c r="L8748">
        <f t="shared" si="410"/>
        <v>2.5498037048553271E-3</v>
      </c>
    </row>
    <row r="8749" spans="2:12" x14ac:dyDescent="0.35">
      <c r="B8749" s="30">
        <v>41273</v>
      </c>
      <c r="C8749" s="31" t="s">
        <v>62</v>
      </c>
      <c r="D8749" s="32">
        <v>2.5347320408943257E-5</v>
      </c>
      <c r="E8749" s="32">
        <v>0.16819740694333896</v>
      </c>
      <c r="F8749">
        <v>0.57841092900434588</v>
      </c>
      <c r="G8749">
        <f>(D8749*Ergebnis!$C$2*Ergebnis!$C$6)</f>
        <v>0.16627842188266775</v>
      </c>
      <c r="H8749">
        <f>Ergebnis!$C$3/1000*Eigenverbrauch!E8749</f>
        <v>0.50459222083001687</v>
      </c>
      <c r="I8749">
        <f>Ergebnis!$C$4/1000*Eigenverbrauch!F8749</f>
        <v>2.0244382515152104</v>
      </c>
      <c r="J8749">
        <f t="shared" si="408"/>
        <v>0.14133665860026759</v>
      </c>
      <c r="K8749">
        <f t="shared" si="409"/>
        <v>2.4941763282400164E-2</v>
      </c>
      <c r="L8749">
        <f t="shared" si="410"/>
        <v>2.2447586954160149E-2</v>
      </c>
    </row>
    <row r="8750" spans="2:12" x14ac:dyDescent="0.35">
      <c r="B8750" s="30">
        <v>41273</v>
      </c>
      <c r="C8750" s="31" t="s">
        <v>63</v>
      </c>
      <c r="D8750" s="32">
        <v>4.1360306019987281E-5</v>
      </c>
      <c r="E8750" s="32">
        <v>0.18770354588477625</v>
      </c>
      <c r="F8750">
        <v>0.46167637830569247</v>
      </c>
      <c r="G8750">
        <f>(D8750*Ergebnis!$C$2*Ergebnis!$C$6)</f>
        <v>0.27132360749111656</v>
      </c>
      <c r="H8750">
        <f>Ergebnis!$C$3/1000*Eigenverbrauch!E8750</f>
        <v>0.56311063765432878</v>
      </c>
      <c r="I8750">
        <f>Ergebnis!$C$4/1000*Eigenverbrauch!F8750</f>
        <v>1.6158673240699237</v>
      </c>
      <c r="J8750">
        <f t="shared" si="408"/>
        <v>0.23062506636744906</v>
      </c>
      <c r="K8750">
        <f t="shared" si="409"/>
        <v>4.0698541123667498E-2</v>
      </c>
      <c r="L8750">
        <f t="shared" si="410"/>
        <v>3.6628687011300752E-2</v>
      </c>
    </row>
    <row r="8751" spans="2:12" x14ac:dyDescent="0.35">
      <c r="B8751" s="30">
        <v>41273</v>
      </c>
      <c r="C8751" s="31" t="s">
        <v>64</v>
      </c>
      <c r="D8751" s="32">
        <v>4.0308549986421173E-5</v>
      </c>
      <c r="E8751" s="32">
        <v>0.20569570298660012</v>
      </c>
      <c r="F8751">
        <v>0.40321166176212653</v>
      </c>
      <c r="G8751">
        <f>(D8751*Ergebnis!$C$2*Ergebnis!$C$6)</f>
        <v>0.26442408791092287</v>
      </c>
      <c r="H8751">
        <f>Ergebnis!$C$3/1000*Eigenverbrauch!E8751</f>
        <v>0.61708710895980035</v>
      </c>
      <c r="I8751">
        <f>Ergebnis!$C$4/1000*Eigenverbrauch!F8751</f>
        <v>1.4112408161674428</v>
      </c>
      <c r="J8751">
        <f t="shared" si="408"/>
        <v>0.22476047472428443</v>
      </c>
      <c r="K8751">
        <f t="shared" si="409"/>
        <v>3.9663613186638441E-2</v>
      </c>
      <c r="L8751">
        <f t="shared" si="410"/>
        <v>3.5697251867974601E-2</v>
      </c>
    </row>
    <row r="8752" spans="2:12" x14ac:dyDescent="0.35">
      <c r="B8752" s="30">
        <v>41273</v>
      </c>
      <c r="C8752" s="31" t="s">
        <v>65</v>
      </c>
      <c r="D8752" s="32">
        <v>3.7048106282366231E-5</v>
      </c>
      <c r="E8752" s="32">
        <v>0.20257563196997999</v>
      </c>
      <c r="F8752">
        <v>0.36365053690098026</v>
      </c>
      <c r="G8752">
        <f>(D8752*Ergebnis!$C$2*Ergebnis!$C$6)</f>
        <v>0.24303557721232247</v>
      </c>
      <c r="H8752">
        <f>Ergebnis!$C$3/1000*Eigenverbrauch!E8752</f>
        <v>0.60772689590994</v>
      </c>
      <c r="I8752">
        <f>Ergebnis!$C$4/1000*Eigenverbrauch!F8752</f>
        <v>1.2727768791534309</v>
      </c>
      <c r="J8752">
        <f t="shared" si="408"/>
        <v>0.20658024063047409</v>
      </c>
      <c r="K8752">
        <f t="shared" si="409"/>
        <v>3.645533658184838E-2</v>
      </c>
      <c r="L8752">
        <f t="shared" si="410"/>
        <v>3.2809802923663541E-2</v>
      </c>
    </row>
    <row r="8753" spans="2:12" x14ac:dyDescent="0.35">
      <c r="B8753" s="30">
        <v>41273</v>
      </c>
      <c r="C8753" s="31" t="s">
        <v>66</v>
      </c>
      <c r="D8753" s="32">
        <v>3.911217749823972E-5</v>
      </c>
      <c r="E8753" s="32">
        <v>0.1816173195566996</v>
      </c>
      <c r="F8753">
        <v>0.29778028959522929</v>
      </c>
      <c r="G8753">
        <f>(D8753*Ergebnis!$C$2*Ergebnis!$C$6)</f>
        <v>0.25657588438845258</v>
      </c>
      <c r="H8753">
        <f>Ergebnis!$C$3/1000*Eigenverbrauch!E8753</f>
        <v>0.54485195867009883</v>
      </c>
      <c r="I8753">
        <f>Ergebnis!$C$4/1000*Eigenverbrauch!F8753</f>
        <v>1.0422310135833026</v>
      </c>
      <c r="J8753">
        <f t="shared" si="408"/>
        <v>0.21808950173018468</v>
      </c>
      <c r="K8753">
        <f t="shared" si="409"/>
        <v>3.8486382658267898E-2</v>
      </c>
      <c r="L8753">
        <f t="shared" si="410"/>
        <v>3.4637744392441112E-2</v>
      </c>
    </row>
    <row r="8754" spans="2:12" x14ac:dyDescent="0.35">
      <c r="B8754" s="30">
        <v>41273</v>
      </c>
      <c r="C8754" s="31" t="s">
        <v>67</v>
      </c>
      <c r="D8754" s="32">
        <v>6.2671512650120593E-5</v>
      </c>
      <c r="E8754" s="32">
        <v>0.16485198193605516</v>
      </c>
      <c r="F8754">
        <v>0.2968058776528365</v>
      </c>
      <c r="G8754">
        <f>(D8754*Ergebnis!$C$2*Ergebnis!$C$6)</f>
        <v>0.41112512298479109</v>
      </c>
      <c r="H8754">
        <f>Ergebnis!$C$3/1000*Eigenverbrauch!E8754</f>
        <v>0.49455594580816548</v>
      </c>
      <c r="I8754">
        <f>Ergebnis!$C$4/1000*Eigenverbrauch!F8754</f>
        <v>1.0388205717849277</v>
      </c>
      <c r="J8754">
        <f t="shared" si="408"/>
        <v>0.34945635453707241</v>
      </c>
      <c r="K8754">
        <f t="shared" si="409"/>
        <v>6.166876844771868E-2</v>
      </c>
      <c r="L8754">
        <f t="shared" si="410"/>
        <v>5.5501891602946815E-2</v>
      </c>
    </row>
    <row r="8755" spans="2:12" x14ac:dyDescent="0.35">
      <c r="B8755" s="30">
        <v>41273</v>
      </c>
      <c r="C8755" s="31" t="s">
        <v>68</v>
      </c>
      <c r="D8755" s="32">
        <v>6.2198222435015844E-5</v>
      </c>
      <c r="E8755" s="32">
        <v>0.15885767012782864</v>
      </c>
      <c r="F8755">
        <v>0.29388264182565821</v>
      </c>
      <c r="G8755">
        <f>(D8755*Ergebnis!$C$2*Ergebnis!$C$6)</f>
        <v>0.40802033917370395</v>
      </c>
      <c r="H8755">
        <f>Ergebnis!$C$3/1000*Eigenverbrauch!E8755</f>
        <v>0.47657301038348593</v>
      </c>
      <c r="I8755">
        <f>Ergebnis!$C$4/1000*Eigenverbrauch!F8755</f>
        <v>1.0285892463898036</v>
      </c>
      <c r="J8755">
        <f t="shared" si="408"/>
        <v>0.34681728829764835</v>
      </c>
      <c r="K8755">
        <f t="shared" si="409"/>
        <v>6.1203050876055598E-2</v>
      </c>
      <c r="L8755">
        <f t="shared" si="410"/>
        <v>5.5082745788450037E-2</v>
      </c>
    </row>
    <row r="8756" spans="2:12" x14ac:dyDescent="0.35">
      <c r="B8756" s="30">
        <v>41273</v>
      </c>
      <c r="C8756" s="31" t="s">
        <v>69</v>
      </c>
      <c r="D8756" s="32">
        <v>5.0484289611173286E-6</v>
      </c>
      <c r="E8756" s="32">
        <v>0.15797239783510458</v>
      </c>
      <c r="F8756">
        <v>0.28296922807085922</v>
      </c>
      <c r="G8756">
        <f>(D8756*Ergebnis!$C$2*Ergebnis!$C$6)</f>
        <v>3.3117693984929676E-2</v>
      </c>
      <c r="H8756">
        <f>Ergebnis!$C$3/1000*Eigenverbrauch!E8756</f>
        <v>0.47391719350531375</v>
      </c>
      <c r="I8756">
        <f>Ergebnis!$C$4/1000*Eigenverbrauch!F8756</f>
        <v>0.99039229824800734</v>
      </c>
      <c r="J8756">
        <f t="shared" si="408"/>
        <v>2.8150039887190222E-2</v>
      </c>
      <c r="K8756">
        <f t="shared" si="409"/>
        <v>4.9676540977394539E-3</v>
      </c>
      <c r="L8756">
        <f t="shared" si="410"/>
        <v>4.4708886879655085E-3</v>
      </c>
    </row>
    <row r="8757" spans="2:12" x14ac:dyDescent="0.35">
      <c r="B8757" s="30">
        <v>41273</v>
      </c>
      <c r="C8757" s="31" t="s">
        <v>70</v>
      </c>
      <c r="D8757" s="32">
        <v>0</v>
      </c>
      <c r="E8757" s="32">
        <v>0.17211220405076849</v>
      </c>
      <c r="F8757">
        <v>0.30343187886110734</v>
      </c>
      <c r="G8757">
        <f>(D8757*Ergebnis!$C$2*Ergebnis!$C$6)</f>
        <v>0</v>
      </c>
      <c r="H8757">
        <f>Ergebnis!$C$3/1000*Eigenverbrauch!E8757</f>
        <v>0.51633661215230542</v>
      </c>
      <c r="I8757">
        <f>Ergebnis!$C$4/1000*Eigenverbrauch!F8757</f>
        <v>1.0620115760138757</v>
      </c>
      <c r="J8757">
        <f t="shared" si="408"/>
        <v>0</v>
      </c>
      <c r="K8757">
        <f t="shared" si="409"/>
        <v>0</v>
      </c>
      <c r="L8757">
        <f t="shared" si="410"/>
        <v>0</v>
      </c>
    </row>
    <row r="8758" spans="2:12" x14ac:dyDescent="0.35">
      <c r="B8758" s="30">
        <v>41273</v>
      </c>
      <c r="C8758" s="31" t="s">
        <v>71</v>
      </c>
      <c r="D8758" s="32">
        <v>0</v>
      </c>
      <c r="E8758" s="32">
        <v>0.19588654540723041</v>
      </c>
      <c r="F8758">
        <v>0.27361487342388868</v>
      </c>
      <c r="G8758">
        <f>(D8758*Ergebnis!$C$2*Ergebnis!$C$6)</f>
        <v>0</v>
      </c>
      <c r="H8758">
        <f>Ergebnis!$C$3/1000*Eigenverbrauch!E8758</f>
        <v>0.58765963622169126</v>
      </c>
      <c r="I8758">
        <f>Ergebnis!$C$4/1000*Eigenverbrauch!F8758</f>
        <v>0.95765205698361044</v>
      </c>
      <c r="J8758">
        <f t="shared" si="408"/>
        <v>0</v>
      </c>
      <c r="K8758">
        <f t="shared" si="409"/>
        <v>0</v>
      </c>
      <c r="L8758">
        <f t="shared" si="410"/>
        <v>0</v>
      </c>
    </row>
    <row r="8759" spans="2:12" x14ac:dyDescent="0.35">
      <c r="B8759" s="30">
        <v>41273</v>
      </c>
      <c r="C8759" s="31" t="s">
        <v>72</v>
      </c>
      <c r="D8759" s="32">
        <v>0</v>
      </c>
      <c r="E8759" s="32">
        <v>0.20271927150644886</v>
      </c>
      <c r="F8759">
        <v>0.30245746691871456</v>
      </c>
      <c r="G8759">
        <f>(D8759*Ergebnis!$C$2*Ergebnis!$C$6)</f>
        <v>0</v>
      </c>
      <c r="H8759">
        <f>Ergebnis!$C$3/1000*Eigenverbrauch!E8759</f>
        <v>0.60815781451934658</v>
      </c>
      <c r="I8759">
        <f>Ergebnis!$C$4/1000*Eigenverbrauch!F8759</f>
        <v>1.0586011342155008</v>
      </c>
      <c r="J8759">
        <f t="shared" si="408"/>
        <v>0</v>
      </c>
      <c r="K8759">
        <f t="shared" si="409"/>
        <v>0</v>
      </c>
      <c r="L8759">
        <f t="shared" si="410"/>
        <v>0</v>
      </c>
    </row>
    <row r="8760" spans="2:12" x14ac:dyDescent="0.35">
      <c r="B8760" s="30">
        <v>41273</v>
      </c>
      <c r="C8760" s="31" t="s">
        <v>73</v>
      </c>
      <c r="D8760" s="32">
        <v>0</v>
      </c>
      <c r="E8760" s="32">
        <v>0.18541122230463558</v>
      </c>
      <c r="F8760">
        <v>0.27848693313585254</v>
      </c>
      <c r="G8760">
        <f>(D8760*Ergebnis!$C$2*Ergebnis!$C$6)</f>
        <v>0</v>
      </c>
      <c r="H8760">
        <f>Ergebnis!$C$3/1000*Eigenverbrauch!E8760</f>
        <v>0.55623366691390674</v>
      </c>
      <c r="I8760">
        <f>Ergebnis!$C$4/1000*Eigenverbrauch!F8760</f>
        <v>0.97470426597548387</v>
      </c>
      <c r="J8760">
        <f t="shared" si="408"/>
        <v>0</v>
      </c>
      <c r="K8760">
        <f t="shared" si="409"/>
        <v>0</v>
      </c>
      <c r="L8760">
        <f t="shared" si="410"/>
        <v>0</v>
      </c>
    </row>
    <row r="8761" spans="2:12" x14ac:dyDescent="0.35">
      <c r="B8761" s="30">
        <v>41273</v>
      </c>
      <c r="C8761" s="31" t="s">
        <v>74</v>
      </c>
      <c r="D8761" s="32">
        <v>0</v>
      </c>
      <c r="E8761" s="32">
        <v>0.15574181463595299</v>
      </c>
      <c r="F8761">
        <v>0.29797517198370782</v>
      </c>
      <c r="G8761">
        <f>(D8761*Ergebnis!$C$2*Ergebnis!$C$6)</f>
        <v>0</v>
      </c>
      <c r="H8761">
        <f>Ergebnis!$C$3/1000*Eigenverbrauch!E8761</f>
        <v>0.46722544390785897</v>
      </c>
      <c r="I8761">
        <f>Ergebnis!$C$4/1000*Eigenverbrauch!F8761</f>
        <v>1.0429131019429774</v>
      </c>
      <c r="J8761">
        <f t="shared" si="408"/>
        <v>0</v>
      </c>
      <c r="K8761">
        <f t="shared" si="409"/>
        <v>0</v>
      </c>
      <c r="L8761">
        <f t="shared" si="410"/>
        <v>0</v>
      </c>
    </row>
    <row r="8762" spans="2:12" x14ac:dyDescent="0.35">
      <c r="B8762" s="30">
        <v>41273</v>
      </c>
      <c r="C8762" s="31" t="s">
        <v>75</v>
      </c>
      <c r="D8762" s="32">
        <v>0</v>
      </c>
      <c r="E8762" s="32">
        <v>0.13354053692905274</v>
      </c>
      <c r="F8762">
        <v>0.24652622142536978</v>
      </c>
      <c r="G8762">
        <f>(D8762*Ergebnis!$C$2*Ergebnis!$C$6)</f>
        <v>0</v>
      </c>
      <c r="H8762">
        <f>Ergebnis!$C$3/1000*Eigenverbrauch!E8762</f>
        <v>0.40062161078715819</v>
      </c>
      <c r="I8762">
        <f>Ergebnis!$C$4/1000*Eigenverbrauch!F8762</f>
        <v>0.86284177498879422</v>
      </c>
      <c r="J8762">
        <f t="shared" si="408"/>
        <v>0</v>
      </c>
      <c r="K8762">
        <f t="shared" si="409"/>
        <v>0</v>
      </c>
      <c r="L8762">
        <f t="shared" si="410"/>
        <v>0</v>
      </c>
    </row>
    <row r="8763" spans="2:12" x14ac:dyDescent="0.35">
      <c r="B8763" s="30">
        <v>41273</v>
      </c>
      <c r="C8763" s="31" t="s">
        <v>76</v>
      </c>
      <c r="D8763" s="32">
        <v>0</v>
      </c>
      <c r="E8763" s="32">
        <v>0.1143572857072051</v>
      </c>
      <c r="F8763">
        <v>0</v>
      </c>
      <c r="G8763">
        <f>(D8763*Ergebnis!$C$2*Ergebnis!$C$6)</f>
        <v>0</v>
      </c>
      <c r="H8763">
        <f>Ergebnis!$C$3/1000*Eigenverbrauch!E8763</f>
        <v>0.34307185712161531</v>
      </c>
      <c r="I8763">
        <f>Ergebnis!$C$4/1000*Eigenverbrauch!F8763</f>
        <v>0</v>
      </c>
      <c r="J8763">
        <f t="shared" si="408"/>
        <v>0</v>
      </c>
      <c r="K8763">
        <f t="shared" si="409"/>
        <v>0</v>
      </c>
      <c r="L8763">
        <f t="shared" si="410"/>
        <v>0</v>
      </c>
    </row>
    <row r="8764" spans="2:12" x14ac:dyDescent="0.35">
      <c r="B8764" s="30">
        <v>41274</v>
      </c>
      <c r="C8764" s="31" t="s">
        <v>53</v>
      </c>
      <c r="D8764" s="32">
        <v>0</v>
      </c>
      <c r="E8764" s="32">
        <v>0.10220813084701091</v>
      </c>
      <c r="F8764">
        <v>0</v>
      </c>
      <c r="G8764">
        <f>(D8764*Ergebnis!$C$2*Ergebnis!$C$6)</f>
        <v>0</v>
      </c>
      <c r="H8764">
        <f>Ergebnis!$C$3/1000*Eigenverbrauch!E8764</f>
        <v>0.30662439254103274</v>
      </c>
      <c r="I8764">
        <f>Ergebnis!$C$4/1000*Eigenverbrauch!F8764</f>
        <v>0</v>
      </c>
      <c r="J8764">
        <f t="shared" si="408"/>
        <v>0</v>
      </c>
      <c r="K8764">
        <f t="shared" si="409"/>
        <v>0</v>
      </c>
      <c r="L8764">
        <f t="shared" si="410"/>
        <v>0</v>
      </c>
    </row>
    <row r="8765" spans="2:12" x14ac:dyDescent="0.35">
      <c r="B8765" s="30">
        <v>41274</v>
      </c>
      <c r="C8765" s="31" t="s">
        <v>54</v>
      </c>
      <c r="D8765" s="32">
        <v>0</v>
      </c>
      <c r="E8765" s="32">
        <v>9.1520719180419888E-2</v>
      </c>
      <c r="F8765">
        <v>0</v>
      </c>
      <c r="G8765">
        <f>(D8765*Ergebnis!$C$2*Ergebnis!$C$6)</f>
        <v>0</v>
      </c>
      <c r="H8765">
        <f>Ergebnis!$C$3/1000*Eigenverbrauch!E8765</f>
        <v>0.27456215754125968</v>
      </c>
      <c r="I8765">
        <f>Ergebnis!$C$4/1000*Eigenverbrauch!F8765</f>
        <v>0</v>
      </c>
      <c r="J8765">
        <f t="shared" si="408"/>
        <v>0</v>
      </c>
      <c r="K8765">
        <f t="shared" si="409"/>
        <v>0</v>
      </c>
      <c r="L8765">
        <f t="shared" si="410"/>
        <v>0</v>
      </c>
    </row>
    <row r="8766" spans="2:12" x14ac:dyDescent="0.35">
      <c r="B8766" s="30">
        <v>41274</v>
      </c>
      <c r="C8766" s="31" t="s">
        <v>55</v>
      </c>
      <c r="D8766" s="32">
        <v>0</v>
      </c>
      <c r="E8766" s="32">
        <v>8.4797643551212762E-2</v>
      </c>
      <c r="F8766">
        <v>0</v>
      </c>
      <c r="G8766">
        <f>(D8766*Ergebnis!$C$2*Ergebnis!$C$6)</f>
        <v>0</v>
      </c>
      <c r="H8766">
        <f>Ergebnis!$C$3/1000*Eigenverbrauch!E8766</f>
        <v>0.25439293065363827</v>
      </c>
      <c r="I8766">
        <f>Ergebnis!$C$4/1000*Eigenverbrauch!F8766</f>
        <v>0</v>
      </c>
      <c r="J8766">
        <f t="shared" si="408"/>
        <v>0</v>
      </c>
      <c r="K8766">
        <f t="shared" si="409"/>
        <v>0</v>
      </c>
      <c r="L8766">
        <f t="shared" si="410"/>
        <v>0</v>
      </c>
    </row>
    <row r="8767" spans="2:12" x14ac:dyDescent="0.35">
      <c r="B8767" s="30">
        <v>41274</v>
      </c>
      <c r="C8767" s="31" t="s">
        <v>56</v>
      </c>
      <c r="D8767" s="32">
        <v>0</v>
      </c>
      <c r="E8767" s="32">
        <v>8.0188540219731708E-2</v>
      </c>
      <c r="F8767">
        <v>0</v>
      </c>
      <c r="G8767">
        <f>(D8767*Ergebnis!$C$2*Ergebnis!$C$6)</f>
        <v>0</v>
      </c>
      <c r="H8767">
        <f>Ergebnis!$C$3/1000*Eigenverbrauch!E8767</f>
        <v>0.24056562065919512</v>
      </c>
      <c r="I8767">
        <f>Ergebnis!$C$4/1000*Eigenverbrauch!F8767</f>
        <v>0</v>
      </c>
      <c r="J8767">
        <f t="shared" si="408"/>
        <v>0</v>
      </c>
      <c r="K8767">
        <f t="shared" si="409"/>
        <v>0</v>
      </c>
      <c r="L8767">
        <f t="shared" si="410"/>
        <v>0</v>
      </c>
    </row>
    <row r="8768" spans="2:12" x14ac:dyDescent="0.35">
      <c r="B8768" s="30">
        <v>41274</v>
      </c>
      <c r="C8768" s="31" t="s">
        <v>57</v>
      </c>
      <c r="D8768" s="32">
        <v>0</v>
      </c>
      <c r="E8768" s="32">
        <v>8.0818135347188791E-2</v>
      </c>
      <c r="F8768">
        <v>0.26250657728061116</v>
      </c>
      <c r="G8768">
        <f>(D8768*Ergebnis!$C$2*Ergebnis!$C$6)</f>
        <v>0</v>
      </c>
      <c r="H8768">
        <f>Ergebnis!$C$3/1000*Eigenverbrauch!E8768</f>
        <v>0.24245440604156637</v>
      </c>
      <c r="I8768">
        <f>Ergebnis!$C$4/1000*Eigenverbrauch!F8768</f>
        <v>0.91877302048213905</v>
      </c>
      <c r="J8768">
        <f t="shared" si="408"/>
        <v>0</v>
      </c>
      <c r="K8768">
        <f t="shared" si="409"/>
        <v>0</v>
      </c>
      <c r="L8768">
        <f t="shared" si="410"/>
        <v>0</v>
      </c>
    </row>
    <row r="8769" spans="2:12" x14ac:dyDescent="0.35">
      <c r="B8769" s="30">
        <v>41274</v>
      </c>
      <c r="C8769" s="31" t="s">
        <v>58</v>
      </c>
      <c r="D8769" s="32">
        <v>0</v>
      </c>
      <c r="E8769" s="32">
        <v>8.4141444394085163E-2</v>
      </c>
      <c r="F8769">
        <v>0</v>
      </c>
      <c r="G8769">
        <f>(D8769*Ergebnis!$C$2*Ergebnis!$C$6)</f>
        <v>0</v>
      </c>
      <c r="H8769">
        <f>Ergebnis!$C$3/1000*Eigenverbrauch!E8769</f>
        <v>0.25242433318225549</v>
      </c>
      <c r="I8769">
        <f>Ergebnis!$C$4/1000*Eigenverbrauch!F8769</f>
        <v>0</v>
      </c>
      <c r="J8769">
        <f t="shared" si="408"/>
        <v>0</v>
      </c>
      <c r="K8769">
        <f t="shared" si="409"/>
        <v>0</v>
      </c>
      <c r="L8769">
        <f t="shared" si="410"/>
        <v>0</v>
      </c>
    </row>
    <row r="8770" spans="2:12" x14ac:dyDescent="0.35">
      <c r="B8770" s="30">
        <v>41274</v>
      </c>
      <c r="C8770" s="31" t="s">
        <v>59</v>
      </c>
      <c r="D8770" s="32">
        <v>0</v>
      </c>
      <c r="E8770" s="32">
        <v>8.9855236108810688E-2</v>
      </c>
      <c r="F8770">
        <v>0.23113051273556409</v>
      </c>
      <c r="G8770">
        <f>(D8770*Ergebnis!$C$2*Ergebnis!$C$6)</f>
        <v>0</v>
      </c>
      <c r="H8770">
        <f>Ergebnis!$C$3/1000*Eigenverbrauch!E8770</f>
        <v>0.26956570832643206</v>
      </c>
      <c r="I8770">
        <f>Ergebnis!$C$4/1000*Eigenverbrauch!F8770</f>
        <v>0.80895679457447434</v>
      </c>
      <c r="J8770">
        <f t="shared" si="408"/>
        <v>0</v>
      </c>
      <c r="K8770">
        <f t="shared" si="409"/>
        <v>0</v>
      </c>
      <c r="L8770">
        <f t="shared" si="410"/>
        <v>0</v>
      </c>
    </row>
    <row r="8771" spans="2:12" x14ac:dyDescent="0.35">
      <c r="B8771" s="30">
        <v>41274</v>
      </c>
      <c r="C8771" s="31" t="s">
        <v>60</v>
      </c>
      <c r="D8771" s="32">
        <v>0</v>
      </c>
      <c r="E8771" s="32">
        <v>0.10314109733553542</v>
      </c>
      <c r="F8771">
        <v>0</v>
      </c>
      <c r="G8771">
        <f>(D8771*Ergebnis!$C$2*Ergebnis!$C$6)</f>
        <v>0</v>
      </c>
      <c r="H8771">
        <f>Ergebnis!$C$3/1000*Eigenverbrauch!E8771</f>
        <v>0.30942329200660623</v>
      </c>
      <c r="I8771">
        <f>Ergebnis!$C$4/1000*Eigenverbrauch!F8771</f>
        <v>0</v>
      </c>
      <c r="J8771">
        <f t="shared" si="408"/>
        <v>0</v>
      </c>
      <c r="K8771">
        <f t="shared" si="409"/>
        <v>0</v>
      </c>
      <c r="L8771">
        <f t="shared" si="410"/>
        <v>0</v>
      </c>
    </row>
    <row r="8772" spans="2:12" x14ac:dyDescent="0.35">
      <c r="B8772" s="30">
        <v>41274</v>
      </c>
      <c r="C8772" s="31" t="s">
        <v>61</v>
      </c>
      <c r="D8772" s="32">
        <v>1.0031123170136775E-5</v>
      </c>
      <c r="E8772" s="32">
        <v>0.13966317260420447</v>
      </c>
      <c r="F8772">
        <v>0.1882563872702824</v>
      </c>
      <c r="G8772">
        <f>(D8772*Ergebnis!$C$2*Ergebnis!$C$6)</f>
        <v>6.5804167996097243E-2</v>
      </c>
      <c r="H8772">
        <f>Ergebnis!$C$3/1000*Eigenverbrauch!E8772</f>
        <v>0.4189895178126134</v>
      </c>
      <c r="I8772">
        <f>Ergebnis!$C$4/1000*Eigenverbrauch!F8772</f>
        <v>0.65889735544598838</v>
      </c>
      <c r="J8772">
        <f t="shared" si="408"/>
        <v>5.5933542796682653E-2</v>
      </c>
      <c r="K8772">
        <f t="shared" si="409"/>
        <v>9.8706251994145899E-3</v>
      </c>
      <c r="L8772">
        <f t="shared" si="410"/>
        <v>8.8835626794731316E-3</v>
      </c>
    </row>
    <row r="8773" spans="2:12" x14ac:dyDescent="0.35">
      <c r="B8773" s="30">
        <v>41274</v>
      </c>
      <c r="C8773" s="31" t="s">
        <v>62</v>
      </c>
      <c r="D8773" s="32">
        <v>0</v>
      </c>
      <c r="E8773" s="32">
        <v>0.16819740694333896</v>
      </c>
      <c r="F8773">
        <v>0.54177303997037785</v>
      </c>
      <c r="G8773">
        <f>(D8773*Ergebnis!$C$2*Ergebnis!$C$6)</f>
        <v>0</v>
      </c>
      <c r="H8773">
        <f>Ergebnis!$C$3/1000*Eigenverbrauch!E8773</f>
        <v>0.50459222083001687</v>
      </c>
      <c r="I8773">
        <f>Ergebnis!$C$4/1000*Eigenverbrauch!F8773</f>
        <v>1.8962056398963225</v>
      </c>
      <c r="J8773">
        <f t="shared" ref="J8773:J8787" si="411">MIN(G8773,H8773)*0.85</f>
        <v>0</v>
      </c>
      <c r="K8773">
        <f t="shared" ref="K8773:K8787" si="412">G8773-J8773</f>
        <v>0</v>
      </c>
      <c r="L8773">
        <f t="shared" ref="L8773:L8787" si="413">MIN(I8773,K8773)*0.9</f>
        <v>0</v>
      </c>
    </row>
    <row r="8774" spans="2:12" x14ac:dyDescent="0.35">
      <c r="B8774" s="30">
        <v>41274</v>
      </c>
      <c r="C8774" s="31" t="s">
        <v>63</v>
      </c>
      <c r="D8774" s="32">
        <v>0</v>
      </c>
      <c r="E8774" s="32">
        <v>0.18770354588477625</v>
      </c>
      <c r="F8774">
        <v>0.2968058776528365</v>
      </c>
      <c r="G8774">
        <f>(D8774*Ergebnis!$C$2*Ergebnis!$C$6)</f>
        <v>0</v>
      </c>
      <c r="H8774">
        <f>Ergebnis!$C$3/1000*Eigenverbrauch!E8774</f>
        <v>0.56311063765432878</v>
      </c>
      <c r="I8774">
        <f>Ergebnis!$C$4/1000*Eigenverbrauch!F8774</f>
        <v>1.0388205717849277</v>
      </c>
      <c r="J8774">
        <f t="shared" si="411"/>
        <v>0</v>
      </c>
      <c r="K8774">
        <f t="shared" si="412"/>
        <v>0</v>
      </c>
      <c r="L8774">
        <f t="shared" si="413"/>
        <v>0</v>
      </c>
    </row>
    <row r="8775" spans="2:12" x14ac:dyDescent="0.35">
      <c r="B8775" s="30">
        <v>41274</v>
      </c>
      <c r="C8775" s="31" t="s">
        <v>64</v>
      </c>
      <c r="D8775" s="32">
        <v>0</v>
      </c>
      <c r="E8775" s="32">
        <v>0.20569570298660012</v>
      </c>
      <c r="F8775">
        <v>0.25198292830276925</v>
      </c>
      <c r="G8775">
        <f>(D8775*Ergebnis!$C$2*Ergebnis!$C$6)</f>
        <v>0</v>
      </c>
      <c r="H8775">
        <f>Ergebnis!$C$3/1000*Eigenverbrauch!E8775</f>
        <v>0.61708710895980035</v>
      </c>
      <c r="I8775">
        <f>Ergebnis!$C$4/1000*Eigenverbrauch!F8775</f>
        <v>0.88194024905969237</v>
      </c>
      <c r="J8775">
        <f t="shared" si="411"/>
        <v>0</v>
      </c>
      <c r="K8775">
        <f t="shared" si="412"/>
        <v>0</v>
      </c>
      <c r="L8775">
        <f t="shared" si="413"/>
        <v>0</v>
      </c>
    </row>
    <row r="8776" spans="2:12" x14ac:dyDescent="0.35">
      <c r="B8776" s="30">
        <v>41274</v>
      </c>
      <c r="C8776" s="31" t="s">
        <v>65</v>
      </c>
      <c r="D8776" s="32">
        <v>0</v>
      </c>
      <c r="E8776" s="32">
        <v>0.20257563196997999</v>
      </c>
      <c r="F8776">
        <v>0.2798511098552024</v>
      </c>
      <c r="G8776">
        <f>(D8776*Ergebnis!$C$2*Ergebnis!$C$6)</f>
        <v>0</v>
      </c>
      <c r="H8776">
        <f>Ergebnis!$C$3/1000*Eigenverbrauch!E8776</f>
        <v>0.60772689590994</v>
      </c>
      <c r="I8776">
        <f>Ergebnis!$C$4/1000*Eigenverbrauch!F8776</f>
        <v>0.97947888449320841</v>
      </c>
      <c r="J8776">
        <f t="shared" si="411"/>
        <v>0</v>
      </c>
      <c r="K8776">
        <f t="shared" si="412"/>
        <v>0</v>
      </c>
      <c r="L8776">
        <f t="shared" si="413"/>
        <v>0</v>
      </c>
    </row>
    <row r="8777" spans="2:12" x14ac:dyDescent="0.35">
      <c r="B8777" s="30">
        <v>41274</v>
      </c>
      <c r="C8777" s="31" t="s">
        <v>66</v>
      </c>
      <c r="D8777" s="32">
        <v>0</v>
      </c>
      <c r="E8777" s="32">
        <v>0.1816173195566996</v>
      </c>
      <c r="F8777">
        <v>0.21924268703837235</v>
      </c>
      <c r="G8777">
        <f>(D8777*Ergebnis!$C$2*Ergebnis!$C$6)</f>
        <v>0</v>
      </c>
      <c r="H8777">
        <f>Ergebnis!$C$3/1000*Eigenverbrauch!E8777</f>
        <v>0.54485195867009883</v>
      </c>
      <c r="I8777">
        <f>Ergebnis!$C$4/1000*Eigenverbrauch!F8777</f>
        <v>0.76734940463430323</v>
      </c>
      <c r="J8777">
        <f t="shared" si="411"/>
        <v>0</v>
      </c>
      <c r="K8777">
        <f t="shared" si="412"/>
        <v>0</v>
      </c>
      <c r="L8777">
        <f t="shared" si="413"/>
        <v>0</v>
      </c>
    </row>
    <row r="8778" spans="2:12" x14ac:dyDescent="0.35">
      <c r="B8778" s="30">
        <v>41274</v>
      </c>
      <c r="C8778" s="31" t="s">
        <v>67</v>
      </c>
      <c r="D8778" s="32">
        <v>0</v>
      </c>
      <c r="E8778" s="32">
        <v>0.16485198193605516</v>
      </c>
      <c r="F8778">
        <v>0.11595502114473916</v>
      </c>
      <c r="G8778">
        <f>(D8778*Ergebnis!$C$2*Ergebnis!$C$6)</f>
        <v>0</v>
      </c>
      <c r="H8778">
        <f>Ergebnis!$C$3/1000*Eigenverbrauch!E8778</f>
        <v>0.49455594580816548</v>
      </c>
      <c r="I8778">
        <f>Ergebnis!$C$4/1000*Eigenverbrauch!F8778</f>
        <v>0.40584257400658708</v>
      </c>
      <c r="J8778">
        <f t="shared" si="411"/>
        <v>0</v>
      </c>
      <c r="K8778">
        <f t="shared" si="412"/>
        <v>0</v>
      </c>
      <c r="L8778">
        <f t="shared" si="413"/>
        <v>0</v>
      </c>
    </row>
    <row r="8779" spans="2:12" x14ac:dyDescent="0.35">
      <c r="B8779" s="30">
        <v>41274</v>
      </c>
      <c r="C8779" s="31" t="s">
        <v>68</v>
      </c>
      <c r="D8779" s="32">
        <v>0</v>
      </c>
      <c r="E8779" s="32">
        <v>0.15885767012782864</v>
      </c>
      <c r="F8779">
        <v>0</v>
      </c>
      <c r="G8779">
        <f>(D8779*Ergebnis!$C$2*Ergebnis!$C$6)</f>
        <v>0</v>
      </c>
      <c r="H8779">
        <f>Ergebnis!$C$3/1000*Eigenverbrauch!E8779</f>
        <v>0.47657301038348593</v>
      </c>
      <c r="I8779">
        <f>Ergebnis!$C$4/1000*Eigenverbrauch!F8779</f>
        <v>0</v>
      </c>
      <c r="J8779">
        <f t="shared" si="411"/>
        <v>0</v>
      </c>
      <c r="K8779">
        <f t="shared" si="412"/>
        <v>0</v>
      </c>
      <c r="L8779">
        <f t="shared" si="413"/>
        <v>0</v>
      </c>
    </row>
    <row r="8780" spans="2:12" x14ac:dyDescent="0.35">
      <c r="B8780" s="30">
        <v>41274</v>
      </c>
      <c r="C8780" s="31" t="s">
        <v>69</v>
      </c>
      <c r="D8780" s="32">
        <v>0</v>
      </c>
      <c r="E8780" s="32">
        <v>0.15797239783510458</v>
      </c>
      <c r="F8780">
        <v>0.42328454777541752</v>
      </c>
      <c r="G8780">
        <f>(D8780*Ergebnis!$C$2*Ergebnis!$C$6)</f>
        <v>0</v>
      </c>
      <c r="H8780">
        <f>Ergebnis!$C$3/1000*Eigenverbrauch!E8780</f>
        <v>0.47391719350531375</v>
      </c>
      <c r="I8780">
        <f>Ergebnis!$C$4/1000*Eigenverbrauch!F8780</f>
        <v>1.4814959172139612</v>
      </c>
      <c r="J8780">
        <f t="shared" si="411"/>
        <v>0</v>
      </c>
      <c r="K8780">
        <f t="shared" si="412"/>
        <v>0</v>
      </c>
      <c r="L8780">
        <f t="shared" si="413"/>
        <v>0</v>
      </c>
    </row>
    <row r="8781" spans="2:12" x14ac:dyDescent="0.35">
      <c r="B8781" s="30">
        <v>41274</v>
      </c>
      <c r="C8781" s="31" t="s">
        <v>70</v>
      </c>
      <c r="D8781" s="32">
        <v>0</v>
      </c>
      <c r="E8781" s="32">
        <v>0.17211220405076849</v>
      </c>
      <c r="F8781">
        <v>0.27166604953910317</v>
      </c>
      <c r="G8781">
        <f>(D8781*Ergebnis!$C$2*Ergebnis!$C$6)</f>
        <v>0</v>
      </c>
      <c r="H8781">
        <f>Ergebnis!$C$3/1000*Eigenverbrauch!E8781</f>
        <v>0.51633661215230542</v>
      </c>
      <c r="I8781">
        <f>Ergebnis!$C$4/1000*Eigenverbrauch!F8781</f>
        <v>0.95083117338686107</v>
      </c>
      <c r="J8781">
        <f t="shared" si="411"/>
        <v>0</v>
      </c>
      <c r="K8781">
        <f t="shared" si="412"/>
        <v>0</v>
      </c>
      <c r="L8781">
        <f t="shared" si="413"/>
        <v>0</v>
      </c>
    </row>
    <row r="8782" spans="2:12" x14ac:dyDescent="0.35">
      <c r="B8782" s="30">
        <v>41274</v>
      </c>
      <c r="C8782" s="31" t="s">
        <v>71</v>
      </c>
      <c r="D8782" s="32">
        <v>0</v>
      </c>
      <c r="E8782" s="32">
        <v>0.19588654540723041</v>
      </c>
      <c r="F8782">
        <v>0.22586868824664316</v>
      </c>
      <c r="G8782">
        <f>(D8782*Ergebnis!$C$2*Ergebnis!$C$6)</f>
        <v>0</v>
      </c>
      <c r="H8782">
        <f>Ergebnis!$C$3/1000*Eigenverbrauch!E8782</f>
        <v>0.58765963622169126</v>
      </c>
      <c r="I8782">
        <f>Ergebnis!$C$4/1000*Eigenverbrauch!F8782</f>
        <v>0.79054040886325105</v>
      </c>
      <c r="J8782">
        <f t="shared" si="411"/>
        <v>0</v>
      </c>
      <c r="K8782">
        <f t="shared" si="412"/>
        <v>0</v>
      </c>
      <c r="L8782">
        <f t="shared" si="413"/>
        <v>0</v>
      </c>
    </row>
    <row r="8783" spans="2:12" x14ac:dyDescent="0.35">
      <c r="B8783" s="30">
        <v>41274</v>
      </c>
      <c r="C8783" s="31" t="s">
        <v>72</v>
      </c>
      <c r="D8783" s="32">
        <v>0</v>
      </c>
      <c r="E8783" s="32">
        <v>0.20271927150644886</v>
      </c>
      <c r="F8783">
        <v>0.12219125757605287</v>
      </c>
      <c r="G8783">
        <f>(D8783*Ergebnis!$C$2*Ergebnis!$C$6)</f>
        <v>0</v>
      </c>
      <c r="H8783">
        <f>Ergebnis!$C$3/1000*Eigenverbrauch!E8783</f>
        <v>0.60815781451934658</v>
      </c>
      <c r="I8783">
        <f>Ergebnis!$C$4/1000*Eigenverbrauch!F8783</f>
        <v>0.42766940151618504</v>
      </c>
      <c r="J8783">
        <f t="shared" si="411"/>
        <v>0</v>
      </c>
      <c r="K8783">
        <f t="shared" si="412"/>
        <v>0</v>
      </c>
      <c r="L8783">
        <f t="shared" si="413"/>
        <v>0</v>
      </c>
    </row>
    <row r="8784" spans="2:12" x14ac:dyDescent="0.35">
      <c r="B8784" s="30">
        <v>41274</v>
      </c>
      <c r="C8784" s="31" t="s">
        <v>73</v>
      </c>
      <c r="D8784" s="32">
        <v>0</v>
      </c>
      <c r="E8784" s="32">
        <v>0.18541122230463558</v>
      </c>
      <c r="F8784">
        <v>0</v>
      </c>
      <c r="G8784">
        <f>(D8784*Ergebnis!$C$2*Ergebnis!$C$6)</f>
        <v>0</v>
      </c>
      <c r="H8784">
        <f>Ergebnis!$C$3/1000*Eigenverbrauch!E8784</f>
        <v>0.55623366691390674</v>
      </c>
      <c r="I8784">
        <f>Ergebnis!$C$4/1000*Eigenverbrauch!F8784</f>
        <v>0</v>
      </c>
      <c r="J8784">
        <f t="shared" si="411"/>
        <v>0</v>
      </c>
      <c r="K8784">
        <f t="shared" si="412"/>
        <v>0</v>
      </c>
      <c r="L8784">
        <f t="shared" si="413"/>
        <v>0</v>
      </c>
    </row>
    <row r="8785" spans="2:12" x14ac:dyDescent="0.35">
      <c r="B8785" s="30">
        <v>41274</v>
      </c>
      <c r="C8785" s="31" t="s">
        <v>74</v>
      </c>
      <c r="D8785" s="32">
        <v>0</v>
      </c>
      <c r="E8785" s="32">
        <v>0.15574181463595299</v>
      </c>
      <c r="F8785">
        <v>0.29563658332196524</v>
      </c>
      <c r="G8785">
        <f>(D8785*Ergebnis!$C$2*Ergebnis!$C$6)</f>
        <v>0</v>
      </c>
      <c r="H8785">
        <f>Ergebnis!$C$3/1000*Eigenverbrauch!E8785</f>
        <v>0.46722544390785897</v>
      </c>
      <c r="I8785">
        <f>Ergebnis!$C$4/1000*Eigenverbrauch!F8785</f>
        <v>1.0347280416268783</v>
      </c>
      <c r="J8785">
        <f t="shared" si="411"/>
        <v>0</v>
      </c>
      <c r="K8785">
        <f t="shared" si="412"/>
        <v>0</v>
      </c>
      <c r="L8785">
        <f t="shared" si="413"/>
        <v>0</v>
      </c>
    </row>
    <row r="8786" spans="2:12" x14ac:dyDescent="0.35">
      <c r="B8786" s="30">
        <v>41274</v>
      </c>
      <c r="C8786" s="31" t="s">
        <v>75</v>
      </c>
      <c r="D8786" s="32">
        <v>0</v>
      </c>
      <c r="E8786" s="32">
        <v>0.13354053692905274</v>
      </c>
      <c r="F8786">
        <v>0.3190224699393916</v>
      </c>
      <c r="G8786">
        <f>(D8786*Ergebnis!$C$2*Ergebnis!$C$6)</f>
        <v>0</v>
      </c>
      <c r="H8786">
        <f>Ergebnis!$C$3/1000*Eigenverbrauch!E8786</f>
        <v>0.40062161078715819</v>
      </c>
      <c r="I8786">
        <f>Ergebnis!$C$4/1000*Eigenverbrauch!F8786</f>
        <v>1.1165786447878705</v>
      </c>
      <c r="J8786">
        <f t="shared" si="411"/>
        <v>0</v>
      </c>
      <c r="K8786">
        <f t="shared" si="412"/>
        <v>0</v>
      </c>
      <c r="L8786">
        <f t="shared" si="413"/>
        <v>0</v>
      </c>
    </row>
    <row r="8787" spans="2:12" x14ac:dyDescent="0.35">
      <c r="B8787" s="30">
        <v>41274</v>
      </c>
      <c r="C8787" s="31" t="s">
        <v>76</v>
      </c>
      <c r="D8787" s="32">
        <v>0</v>
      </c>
      <c r="E8787" s="32">
        <v>0.1143572857072051</v>
      </c>
      <c r="F8787">
        <v>0</v>
      </c>
      <c r="G8787">
        <f>(D8787*Ergebnis!$C$2*Ergebnis!$C$6)</f>
        <v>0</v>
      </c>
      <c r="H8787">
        <f>Ergebnis!$C$3/1000*Eigenverbrauch!E8787</f>
        <v>0.34307185712161531</v>
      </c>
      <c r="I8787">
        <f>Ergebnis!$C$4/1000*Eigenverbrauch!F8787</f>
        <v>0</v>
      </c>
      <c r="J8787">
        <f t="shared" si="411"/>
        <v>0</v>
      </c>
      <c r="K8787">
        <f t="shared" si="412"/>
        <v>0</v>
      </c>
      <c r="L8787">
        <f t="shared" si="413"/>
        <v>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1</vt:i4>
      </vt:variant>
    </vt:vector>
  </HeadingPairs>
  <TitlesOfParts>
    <vt:vector size="5" baseType="lpstr">
      <vt:lpstr>Disclaimer</vt:lpstr>
      <vt:lpstr>Ergebnis</vt:lpstr>
      <vt:lpstr>EEG-Vergütung</vt:lpstr>
      <vt:lpstr>Eigenverbrauch</vt:lpstr>
      <vt:lpstr>Ergebnis!Druckbereich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markuslohr</dc:creator>
  <cp:lastModifiedBy>markuslohr</cp:lastModifiedBy>
  <cp:lastPrinted>2019-03-21T17:01:47Z</cp:lastPrinted>
  <dcterms:created xsi:type="dcterms:W3CDTF">2019-03-06T19:04:25Z</dcterms:created>
  <dcterms:modified xsi:type="dcterms:W3CDTF">2019-03-25T19:56:41Z</dcterms:modified>
</cp:coreProperties>
</file>